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901741FE-25CD-4BC5-98DB-84FAB399662C}" xr6:coauthVersionLast="47" xr6:coauthVersionMax="47" xr10:uidLastSave="{00000000-0000-0000-0000-000000000000}"/>
  <bookViews>
    <workbookView xWindow="-120" yWindow="-120" windowWidth="29040" windowHeight="15840" firstSheet="4" activeTab="7" xr2:uid="{00000000-000D-0000-FFFF-FFFF00000000}"/>
  </bookViews>
  <sheets>
    <sheet name="INFO" sheetId="8" r:id="rId1"/>
    <sheet name="2006 Original" sheetId="5" r:id="rId2"/>
    <sheet name="2016 Original" sheetId="6" r:id="rId3"/>
    <sheet name="2016 Commuters" sheetId="12" r:id="rId4"/>
    <sheet name="2021 Original" sheetId="9" r:id="rId5"/>
    <sheet name="2021Weights" sheetId="10" r:id="rId6"/>
    <sheet name="Thresholds" sheetId="2" r:id="rId7"/>
    <sheet name="2021 CTDataMaker" sheetId="14" r:id="rId8"/>
    <sheet name="Summary" sheetId="15" r:id="rId9"/>
  </sheets>
  <definedNames>
    <definedName name="_xlnm._FilterDatabase" localSheetId="7" hidden="1">'2021 CTDataMaker'!$A$1:$BL$351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5" l="1"/>
  <c r="I3" i="15"/>
  <c r="J3" i="15"/>
  <c r="K3" i="15"/>
  <c r="L3" i="15"/>
  <c r="M3" i="15"/>
  <c r="N3" i="15"/>
  <c r="O3" i="15"/>
  <c r="E4" i="15"/>
  <c r="G4" i="15"/>
  <c r="I4" i="15"/>
  <c r="J4" i="15"/>
  <c r="K4" i="15" s="1"/>
  <c r="L4" i="15"/>
  <c r="M4" i="15" s="1"/>
  <c r="N4" i="15"/>
  <c r="O4" i="15" s="1"/>
  <c r="E5" i="15"/>
  <c r="G5" i="15"/>
  <c r="I5" i="15"/>
  <c r="J5" i="15"/>
  <c r="K5" i="15"/>
  <c r="L5" i="15"/>
  <c r="M5" i="15"/>
  <c r="N5" i="15"/>
  <c r="O5" i="15"/>
  <c r="E6" i="15"/>
  <c r="G6" i="15"/>
  <c r="I6" i="15"/>
  <c r="J6" i="15"/>
  <c r="K6" i="15"/>
  <c r="L6" i="15"/>
  <c r="M6" i="15"/>
  <c r="N6" i="15"/>
  <c r="R6" i="15" s="1"/>
  <c r="O6" i="15"/>
  <c r="E7" i="15"/>
  <c r="I7" i="15"/>
  <c r="J7" i="15"/>
  <c r="K7" i="15"/>
  <c r="L7" i="15"/>
  <c r="M7" i="15" s="1"/>
  <c r="N7" i="15"/>
  <c r="O7" i="15" s="1"/>
  <c r="R7" i="15"/>
  <c r="B8" i="15"/>
  <c r="C7" i="15" s="1"/>
  <c r="D8" i="15"/>
  <c r="F8" i="15"/>
  <c r="G3" i="15" s="1"/>
  <c r="H8" i="15"/>
  <c r="N8" i="15"/>
  <c r="R5" i="15" s="1"/>
  <c r="O8" i="15"/>
  <c r="E11" i="15"/>
  <c r="J11" i="15"/>
  <c r="P11" i="15" s="1"/>
  <c r="K11" i="15"/>
  <c r="L11" i="15"/>
  <c r="M11" i="15" s="1"/>
  <c r="N11" i="15"/>
  <c r="O11" i="15" s="1"/>
  <c r="E12" i="15"/>
  <c r="G12" i="15"/>
  <c r="J12" i="15"/>
  <c r="P12" i="15" s="1"/>
  <c r="L12" i="15"/>
  <c r="M12" i="15"/>
  <c r="N12" i="15"/>
  <c r="O12" i="15"/>
  <c r="J13" i="15"/>
  <c r="K13" i="15"/>
  <c r="L13" i="15"/>
  <c r="M13" i="15"/>
  <c r="N13" i="15"/>
  <c r="O13" i="15"/>
  <c r="E14" i="15"/>
  <c r="J14" i="15"/>
  <c r="K14" i="15"/>
  <c r="L14" i="15"/>
  <c r="M14" i="15"/>
  <c r="N14" i="15"/>
  <c r="O14" i="15" s="1"/>
  <c r="C15" i="15"/>
  <c r="E15" i="15"/>
  <c r="G15" i="15"/>
  <c r="J15" i="15"/>
  <c r="K15" i="15" s="1"/>
  <c r="L15" i="15"/>
  <c r="M15" i="15" s="1"/>
  <c r="N15" i="15"/>
  <c r="O15" i="15" s="1"/>
  <c r="B16" i="15"/>
  <c r="C14" i="15" s="1"/>
  <c r="D16" i="15"/>
  <c r="E13" i="15" s="1"/>
  <c r="F16" i="15"/>
  <c r="G14" i="15" s="1"/>
  <c r="H16" i="15"/>
  <c r="I15" i="15" s="1"/>
  <c r="J16" i="15"/>
  <c r="P15" i="15" s="1"/>
  <c r="K16" i="15"/>
  <c r="E19" i="15"/>
  <c r="J19" i="15"/>
  <c r="K19" i="15" s="1"/>
  <c r="L19" i="15"/>
  <c r="M19" i="15" s="1"/>
  <c r="N19" i="15"/>
  <c r="O19" i="15"/>
  <c r="J20" i="15"/>
  <c r="K20" i="15" s="1"/>
  <c r="L20" i="15"/>
  <c r="M20" i="15"/>
  <c r="N20" i="15"/>
  <c r="O20" i="15"/>
  <c r="C21" i="15"/>
  <c r="E21" i="15"/>
  <c r="J21" i="15"/>
  <c r="K21" i="15"/>
  <c r="L21" i="15"/>
  <c r="M21" i="15"/>
  <c r="N21" i="15"/>
  <c r="O21" i="15"/>
  <c r="E22" i="15"/>
  <c r="G22" i="15"/>
  <c r="I22" i="15"/>
  <c r="J22" i="15"/>
  <c r="K22" i="15" s="1"/>
  <c r="L22" i="15"/>
  <c r="M22" i="15" s="1"/>
  <c r="N22" i="15"/>
  <c r="O22" i="15" s="1"/>
  <c r="C23" i="15"/>
  <c r="J23" i="15"/>
  <c r="K23" i="15"/>
  <c r="L23" i="15"/>
  <c r="M23" i="15"/>
  <c r="N23" i="15"/>
  <c r="O23" i="15"/>
  <c r="B24" i="15"/>
  <c r="C20" i="15" s="1"/>
  <c r="D24" i="15"/>
  <c r="E20" i="15" s="1"/>
  <c r="F24" i="15"/>
  <c r="G21" i="15" s="1"/>
  <c r="H24" i="15"/>
  <c r="I21" i="15" s="1"/>
  <c r="P5" i="15" l="1"/>
  <c r="R12" i="15"/>
  <c r="C3" i="15"/>
  <c r="N24" i="15"/>
  <c r="P13" i="15"/>
  <c r="R14" i="15"/>
  <c r="I11" i="15"/>
  <c r="L24" i="15"/>
  <c r="I23" i="15"/>
  <c r="C22" i="15"/>
  <c r="K12" i="15"/>
  <c r="G11" i="15"/>
  <c r="C4" i="15"/>
  <c r="G23" i="15"/>
  <c r="P14" i="15"/>
  <c r="R3" i="15"/>
  <c r="J24" i="15"/>
  <c r="E23" i="15"/>
  <c r="R15" i="15"/>
  <c r="I12" i="15"/>
  <c r="C11" i="15"/>
  <c r="C5" i="15"/>
  <c r="R4" i="15"/>
  <c r="Q22" i="15"/>
  <c r="G19" i="15"/>
  <c r="I13" i="15"/>
  <c r="C12" i="15"/>
  <c r="I19" i="15"/>
  <c r="G13" i="15"/>
  <c r="L8" i="15"/>
  <c r="Q7" i="15" s="1"/>
  <c r="C6" i="15"/>
  <c r="P4" i="15"/>
  <c r="I20" i="15"/>
  <c r="C19" i="15"/>
  <c r="Q11" i="15"/>
  <c r="G7" i="15"/>
  <c r="G20" i="15"/>
  <c r="I14" i="15"/>
  <c r="C13" i="15"/>
  <c r="J8" i="15"/>
  <c r="N16" i="15"/>
  <c r="L16" i="15"/>
  <c r="F22" i="2"/>
  <c r="E22" i="2"/>
  <c r="D21" i="2"/>
  <c r="C21" i="2"/>
  <c r="Q21" i="15" l="1"/>
  <c r="M24" i="15"/>
  <c r="Q19" i="15"/>
  <c r="R22" i="15"/>
  <c r="R21" i="15"/>
  <c r="R20" i="15"/>
  <c r="O24" i="15"/>
  <c r="P21" i="15"/>
  <c r="P19" i="15"/>
  <c r="K24" i="15"/>
  <c r="M8" i="15"/>
  <c r="Q3" i="15"/>
  <c r="Q5" i="15"/>
  <c r="P22" i="15"/>
  <c r="Q20" i="15"/>
  <c r="R19" i="15"/>
  <c r="R23" i="15"/>
  <c r="Q12" i="15"/>
  <c r="M16" i="15"/>
  <c r="Q15" i="15"/>
  <c r="Q13" i="15"/>
  <c r="Q14" i="15"/>
  <c r="Q4" i="15"/>
  <c r="O16" i="15"/>
  <c r="R11" i="15"/>
  <c r="R13" i="15"/>
  <c r="P23" i="15"/>
  <c r="P3" i="15"/>
  <c r="K8" i="15"/>
  <c r="P6" i="15"/>
  <c r="P7" i="15"/>
  <c r="P20" i="15"/>
  <c r="Q6" i="15"/>
  <c r="Q23" i="15"/>
  <c r="M274" i="12"/>
  <c r="N274" i="12" s="1"/>
  <c r="O274" i="12" s="1"/>
  <c r="I274" i="12"/>
  <c r="J274" i="12" s="1"/>
  <c r="D274" i="12"/>
  <c r="E274" i="12" s="1"/>
  <c r="F274" i="12" s="1"/>
  <c r="M273" i="12"/>
  <c r="N273" i="12" s="1"/>
  <c r="O273" i="12" s="1"/>
  <c r="I273" i="12"/>
  <c r="J273" i="12" s="1"/>
  <c r="E273" i="12"/>
  <c r="F273" i="12" s="1"/>
  <c r="G273" i="12" s="1"/>
  <c r="M271" i="12"/>
  <c r="N271" i="12" s="1"/>
  <c r="O271" i="12" s="1"/>
  <c r="I271" i="12"/>
  <c r="J271" i="12" s="1"/>
  <c r="E271" i="12"/>
  <c r="F271" i="12" s="1"/>
  <c r="G271" i="12" s="1"/>
  <c r="M270" i="12"/>
  <c r="N270" i="12" s="1"/>
  <c r="O270" i="12" s="1"/>
  <c r="I270" i="12"/>
  <c r="J270" i="12" s="1"/>
  <c r="E270" i="12"/>
  <c r="F270" i="12" s="1"/>
  <c r="G270" i="12" s="1"/>
  <c r="M269" i="12"/>
  <c r="N269" i="12" s="1"/>
  <c r="O269" i="12" s="1"/>
  <c r="I269" i="12"/>
  <c r="J269" i="12" s="1"/>
  <c r="D269" i="12"/>
  <c r="E269" i="12" s="1"/>
  <c r="F269" i="12" s="1"/>
  <c r="M268" i="12"/>
  <c r="N268" i="12" s="1"/>
  <c r="O268" i="12" s="1"/>
  <c r="I268" i="12"/>
  <c r="J268" i="12" s="1"/>
  <c r="E268" i="12"/>
  <c r="F268" i="12" s="1"/>
  <c r="G268" i="12" s="1"/>
  <c r="M267" i="12"/>
  <c r="N267" i="12" s="1"/>
  <c r="O267" i="12" s="1"/>
  <c r="I267" i="12"/>
  <c r="J267" i="12" s="1"/>
  <c r="E267" i="12"/>
  <c r="F267" i="12" s="1"/>
  <c r="G267" i="12" s="1"/>
  <c r="M266" i="12"/>
  <c r="N266" i="12" s="1"/>
  <c r="O266" i="12" s="1"/>
  <c r="I266" i="12"/>
  <c r="J266" i="12" s="1"/>
  <c r="E266" i="12"/>
  <c r="F266" i="12" s="1"/>
  <c r="G266" i="12" s="1"/>
  <c r="M265" i="12"/>
  <c r="N265" i="12" s="1"/>
  <c r="O265" i="12" s="1"/>
  <c r="I265" i="12"/>
  <c r="J265" i="12" s="1"/>
  <c r="E265" i="12"/>
  <c r="F265" i="12" s="1"/>
  <c r="G265" i="12" s="1"/>
  <c r="M264" i="12"/>
  <c r="N264" i="12" s="1"/>
  <c r="O264" i="12" s="1"/>
  <c r="I264" i="12"/>
  <c r="J264" i="12" s="1"/>
  <c r="E264" i="12"/>
  <c r="F264" i="12" s="1"/>
  <c r="G264" i="12" s="1"/>
  <c r="M263" i="12"/>
  <c r="N263" i="12" s="1"/>
  <c r="O263" i="12" s="1"/>
  <c r="I263" i="12"/>
  <c r="J263" i="12" s="1"/>
  <c r="E263" i="12"/>
  <c r="F263" i="12" s="1"/>
  <c r="G263" i="12" s="1"/>
  <c r="M262" i="12"/>
  <c r="N262" i="12" s="1"/>
  <c r="O262" i="12" s="1"/>
  <c r="I262" i="12"/>
  <c r="J262" i="12" s="1"/>
  <c r="E262" i="12"/>
  <c r="F262" i="12" s="1"/>
  <c r="G262" i="12" s="1"/>
  <c r="M261" i="12"/>
  <c r="N261" i="12" s="1"/>
  <c r="O261" i="12" s="1"/>
  <c r="I261" i="12"/>
  <c r="J261" i="12" s="1"/>
  <c r="D261" i="12"/>
  <c r="E261" i="12" s="1"/>
  <c r="F261" i="12" s="1"/>
  <c r="G261" i="12" s="1"/>
  <c r="M260" i="12"/>
  <c r="N260" i="12" s="1"/>
  <c r="O260" i="12" s="1"/>
  <c r="I260" i="12"/>
  <c r="J260" i="12" s="1"/>
  <c r="D260" i="12"/>
  <c r="E260" i="12" s="1"/>
  <c r="F260" i="12" s="1"/>
  <c r="G260" i="12" s="1"/>
  <c r="M259" i="12"/>
  <c r="N259" i="12" s="1"/>
  <c r="O259" i="12" s="1"/>
  <c r="I259" i="12"/>
  <c r="J259" i="12" s="1"/>
  <c r="D259" i="12"/>
  <c r="E259" i="12" s="1"/>
  <c r="F259" i="12" s="1"/>
  <c r="G259" i="12" s="1"/>
  <c r="M258" i="12"/>
  <c r="N258" i="12" s="1"/>
  <c r="O258" i="12" s="1"/>
  <c r="I258" i="12"/>
  <c r="J258" i="12" s="1"/>
  <c r="E258" i="12"/>
  <c r="F258" i="12" s="1"/>
  <c r="G258" i="12" s="1"/>
  <c r="M257" i="12"/>
  <c r="N257" i="12" s="1"/>
  <c r="O257" i="12" s="1"/>
  <c r="I257" i="12"/>
  <c r="J257" i="12" s="1"/>
  <c r="E257" i="12"/>
  <c r="F257" i="12" s="1"/>
  <c r="G257" i="12" s="1"/>
  <c r="M256" i="12"/>
  <c r="N256" i="12" s="1"/>
  <c r="O256" i="12" s="1"/>
  <c r="I256" i="12"/>
  <c r="J256" i="12" s="1"/>
  <c r="E256" i="12"/>
  <c r="F256" i="12" s="1"/>
  <c r="G256" i="12" s="1"/>
  <c r="M255" i="12"/>
  <c r="N255" i="12" s="1"/>
  <c r="O255" i="12" s="1"/>
  <c r="I255" i="12"/>
  <c r="J255" i="12" s="1"/>
  <c r="E255" i="12"/>
  <c r="F255" i="12" s="1"/>
  <c r="G255" i="12" s="1"/>
  <c r="M254" i="12"/>
  <c r="N254" i="12" s="1"/>
  <c r="O254" i="12" s="1"/>
  <c r="I254" i="12"/>
  <c r="J254" i="12" s="1"/>
  <c r="D254" i="12"/>
  <c r="E254" i="12" s="1"/>
  <c r="F254" i="12" s="1"/>
  <c r="G254" i="12" s="1"/>
  <c r="M253" i="12"/>
  <c r="N253" i="12" s="1"/>
  <c r="O253" i="12" s="1"/>
  <c r="I253" i="12"/>
  <c r="J253" i="12" s="1"/>
  <c r="D253" i="12"/>
  <c r="E253" i="12" s="1"/>
  <c r="F253" i="12" s="1"/>
  <c r="G253" i="12" s="1"/>
  <c r="M252" i="12"/>
  <c r="N252" i="12" s="1"/>
  <c r="O252" i="12" s="1"/>
  <c r="I252" i="12"/>
  <c r="J252" i="12" s="1"/>
  <c r="D252" i="12"/>
  <c r="E252" i="12" s="1"/>
  <c r="F252" i="12" s="1"/>
  <c r="G252" i="12" s="1"/>
  <c r="M251" i="12"/>
  <c r="N251" i="12" s="1"/>
  <c r="O251" i="12" s="1"/>
  <c r="I251" i="12"/>
  <c r="J251" i="12" s="1"/>
  <c r="D251" i="12"/>
  <c r="E251" i="12" s="1"/>
  <c r="F251" i="12" s="1"/>
  <c r="G251" i="12" s="1"/>
  <c r="M250" i="12"/>
  <c r="N250" i="12" s="1"/>
  <c r="O250" i="12" s="1"/>
  <c r="I250" i="12"/>
  <c r="J250" i="12" s="1"/>
  <c r="D250" i="12"/>
  <c r="E250" i="12" s="1"/>
  <c r="F250" i="12" s="1"/>
  <c r="G250" i="12" s="1"/>
  <c r="M249" i="12"/>
  <c r="N249" i="12" s="1"/>
  <c r="O249" i="12" s="1"/>
  <c r="I249" i="12"/>
  <c r="J249" i="12" s="1"/>
  <c r="E249" i="12"/>
  <c r="F249" i="12" s="1"/>
  <c r="G249" i="12" s="1"/>
  <c r="M248" i="12"/>
  <c r="N248" i="12" s="1"/>
  <c r="O248" i="12" s="1"/>
  <c r="I248" i="12"/>
  <c r="J248" i="12" s="1"/>
  <c r="E248" i="12"/>
  <c r="F248" i="12" s="1"/>
  <c r="G248" i="12" s="1"/>
  <c r="M247" i="12"/>
  <c r="N247" i="12" s="1"/>
  <c r="O247" i="12" s="1"/>
  <c r="J247" i="12"/>
  <c r="I247" i="12"/>
  <c r="D247" i="12"/>
  <c r="E247" i="12" s="1"/>
  <c r="F247" i="12" s="1"/>
  <c r="G247" i="12" s="1"/>
  <c r="M246" i="12"/>
  <c r="N246" i="12" s="1"/>
  <c r="O246" i="12" s="1"/>
  <c r="I246" i="12"/>
  <c r="J246" i="12" s="1"/>
  <c r="E246" i="12"/>
  <c r="F246" i="12" s="1"/>
  <c r="G246" i="12" s="1"/>
  <c r="M245" i="12"/>
  <c r="N245" i="12" s="1"/>
  <c r="O245" i="12" s="1"/>
  <c r="I245" i="12"/>
  <c r="J245" i="12" s="1"/>
  <c r="E245" i="12"/>
  <c r="F245" i="12" s="1"/>
  <c r="G245" i="12" s="1"/>
  <c r="M244" i="12"/>
  <c r="N244" i="12" s="1"/>
  <c r="O244" i="12" s="1"/>
  <c r="I244" i="12"/>
  <c r="J244" i="12" s="1"/>
  <c r="D244" i="12"/>
  <c r="E244" i="12" s="1"/>
  <c r="F244" i="12" s="1"/>
  <c r="G244" i="12" s="1"/>
  <c r="M243" i="12"/>
  <c r="N243" i="12" s="1"/>
  <c r="O243" i="12" s="1"/>
  <c r="I243" i="12"/>
  <c r="J243" i="12" s="1"/>
  <c r="D243" i="12"/>
  <c r="E243" i="12" s="1"/>
  <c r="F243" i="12" s="1"/>
  <c r="G243" i="12" s="1"/>
  <c r="M242" i="12"/>
  <c r="N242" i="12" s="1"/>
  <c r="O242" i="12" s="1"/>
  <c r="I242" i="12"/>
  <c r="J242" i="12" s="1"/>
  <c r="D242" i="12"/>
  <c r="E242" i="12" s="1"/>
  <c r="F242" i="12" s="1"/>
  <c r="G242" i="12" s="1"/>
  <c r="M241" i="12"/>
  <c r="N241" i="12" s="1"/>
  <c r="O241" i="12" s="1"/>
  <c r="I241" i="12"/>
  <c r="J241" i="12" s="1"/>
  <c r="D241" i="12"/>
  <c r="E241" i="12" s="1"/>
  <c r="F241" i="12" s="1"/>
  <c r="G241" i="12" s="1"/>
  <c r="M240" i="12"/>
  <c r="N240" i="12" s="1"/>
  <c r="O240" i="12" s="1"/>
  <c r="I240" i="12"/>
  <c r="J240" i="12" s="1"/>
  <c r="D240" i="12"/>
  <c r="E240" i="12" s="1"/>
  <c r="F240" i="12" s="1"/>
  <c r="G240" i="12" s="1"/>
  <c r="M239" i="12"/>
  <c r="N239" i="12" s="1"/>
  <c r="O239" i="12" s="1"/>
  <c r="I239" i="12"/>
  <c r="J239" i="12" s="1"/>
  <c r="E239" i="12"/>
  <c r="F239" i="12" s="1"/>
  <c r="G239" i="12" s="1"/>
  <c r="M238" i="12"/>
  <c r="N238" i="12" s="1"/>
  <c r="O238" i="12" s="1"/>
  <c r="I238" i="12"/>
  <c r="J238" i="12" s="1"/>
  <c r="E238" i="12"/>
  <c r="F238" i="12" s="1"/>
  <c r="G238" i="12" s="1"/>
  <c r="M237" i="12"/>
  <c r="N237" i="12" s="1"/>
  <c r="O237" i="12" s="1"/>
  <c r="I237" i="12"/>
  <c r="J237" i="12" s="1"/>
  <c r="E237" i="12"/>
  <c r="F237" i="12" s="1"/>
  <c r="G237" i="12" s="1"/>
  <c r="M236" i="12"/>
  <c r="N236" i="12" s="1"/>
  <c r="O236" i="12" s="1"/>
  <c r="I236" i="12"/>
  <c r="J236" i="12" s="1"/>
  <c r="E236" i="12"/>
  <c r="F236" i="12" s="1"/>
  <c r="G236" i="12" s="1"/>
  <c r="M235" i="12"/>
  <c r="N235" i="12" s="1"/>
  <c r="O235" i="12" s="1"/>
  <c r="I235" i="12"/>
  <c r="J235" i="12" s="1"/>
  <c r="D235" i="12"/>
  <c r="E235" i="12" s="1"/>
  <c r="F235" i="12" s="1"/>
  <c r="G235" i="12" s="1"/>
  <c r="M234" i="12"/>
  <c r="N234" i="12" s="1"/>
  <c r="O234" i="12" s="1"/>
  <c r="I234" i="12"/>
  <c r="J234" i="12" s="1"/>
  <c r="D234" i="12"/>
  <c r="E234" i="12" s="1"/>
  <c r="F234" i="12" s="1"/>
  <c r="G234" i="12" s="1"/>
  <c r="M233" i="12"/>
  <c r="N233" i="12" s="1"/>
  <c r="O233" i="12" s="1"/>
  <c r="I233" i="12"/>
  <c r="J233" i="12" s="1"/>
  <c r="D233" i="12"/>
  <c r="E233" i="12" s="1"/>
  <c r="F233" i="12" s="1"/>
  <c r="G233" i="12" s="1"/>
  <c r="M232" i="12"/>
  <c r="N232" i="12" s="1"/>
  <c r="O232" i="12" s="1"/>
  <c r="I232" i="12"/>
  <c r="J232" i="12" s="1"/>
  <c r="E232" i="12"/>
  <c r="F232" i="12" s="1"/>
  <c r="G232" i="12" s="1"/>
  <c r="M231" i="12"/>
  <c r="N231" i="12" s="1"/>
  <c r="O231" i="12" s="1"/>
  <c r="I231" i="12"/>
  <c r="J231" i="12" s="1"/>
  <c r="E231" i="12"/>
  <c r="F231" i="12" s="1"/>
  <c r="G231" i="12" s="1"/>
  <c r="M230" i="12"/>
  <c r="N230" i="12" s="1"/>
  <c r="O230" i="12" s="1"/>
  <c r="I230" i="12"/>
  <c r="J230" i="12" s="1"/>
  <c r="E230" i="12"/>
  <c r="F230" i="12" s="1"/>
  <c r="G230" i="12" s="1"/>
  <c r="M229" i="12"/>
  <c r="N229" i="12" s="1"/>
  <c r="O229" i="12" s="1"/>
  <c r="I229" i="12"/>
  <c r="J229" i="12" s="1"/>
  <c r="E229" i="12"/>
  <c r="F229" i="12" s="1"/>
  <c r="G229" i="12" s="1"/>
  <c r="M228" i="12"/>
  <c r="N228" i="12" s="1"/>
  <c r="O228" i="12" s="1"/>
  <c r="I228" i="12"/>
  <c r="J228" i="12" s="1"/>
  <c r="E228" i="12"/>
  <c r="F228" i="12" s="1"/>
  <c r="G228" i="12" s="1"/>
  <c r="N227" i="12"/>
  <c r="O227" i="12" s="1"/>
  <c r="M227" i="12"/>
  <c r="I227" i="12"/>
  <c r="J227" i="12" s="1"/>
  <c r="E227" i="12"/>
  <c r="F227" i="12" s="1"/>
  <c r="G227" i="12" s="1"/>
  <c r="M226" i="12"/>
  <c r="N226" i="12" s="1"/>
  <c r="O226" i="12" s="1"/>
  <c r="I226" i="12"/>
  <c r="J226" i="12" s="1"/>
  <c r="E226" i="12"/>
  <c r="F226" i="12" s="1"/>
  <c r="G226" i="12" s="1"/>
  <c r="M225" i="12"/>
  <c r="N225" i="12" s="1"/>
  <c r="O225" i="12" s="1"/>
  <c r="I225" i="12"/>
  <c r="J225" i="12" s="1"/>
  <c r="E225" i="12"/>
  <c r="F225" i="12" s="1"/>
  <c r="G225" i="12" s="1"/>
  <c r="M224" i="12"/>
  <c r="N224" i="12" s="1"/>
  <c r="O224" i="12" s="1"/>
  <c r="I224" i="12"/>
  <c r="J224" i="12" s="1"/>
  <c r="E224" i="12"/>
  <c r="F224" i="12" s="1"/>
  <c r="G224" i="12" s="1"/>
  <c r="M223" i="12"/>
  <c r="N223" i="12" s="1"/>
  <c r="O223" i="12" s="1"/>
  <c r="I223" i="12"/>
  <c r="J223" i="12" s="1"/>
  <c r="E223" i="12"/>
  <c r="F223" i="12" s="1"/>
  <c r="G223" i="12" s="1"/>
  <c r="M222" i="12"/>
  <c r="N222" i="12" s="1"/>
  <c r="O222" i="12" s="1"/>
  <c r="I222" i="12"/>
  <c r="J222" i="12" s="1"/>
  <c r="E222" i="12"/>
  <c r="F222" i="12" s="1"/>
  <c r="G222" i="12" s="1"/>
  <c r="M221" i="12"/>
  <c r="N221" i="12" s="1"/>
  <c r="O221" i="12" s="1"/>
  <c r="I221" i="12"/>
  <c r="J221" i="12" s="1"/>
  <c r="E221" i="12"/>
  <c r="F221" i="12" s="1"/>
  <c r="G221" i="12" s="1"/>
  <c r="M220" i="12"/>
  <c r="N220" i="12" s="1"/>
  <c r="O220" i="12" s="1"/>
  <c r="I220" i="12"/>
  <c r="J220" i="12" s="1"/>
  <c r="E220" i="12"/>
  <c r="F220" i="12" s="1"/>
  <c r="G220" i="12" s="1"/>
  <c r="M219" i="12"/>
  <c r="N219" i="12" s="1"/>
  <c r="O219" i="12" s="1"/>
  <c r="I219" i="12"/>
  <c r="J219" i="12" s="1"/>
  <c r="E219" i="12"/>
  <c r="F219" i="12" s="1"/>
  <c r="G219" i="12" s="1"/>
  <c r="M218" i="12"/>
  <c r="N218" i="12" s="1"/>
  <c r="O218" i="12" s="1"/>
  <c r="I218" i="12"/>
  <c r="J218" i="12" s="1"/>
  <c r="E218" i="12"/>
  <c r="F218" i="12" s="1"/>
  <c r="G218" i="12" s="1"/>
  <c r="M217" i="12"/>
  <c r="N217" i="12" s="1"/>
  <c r="O217" i="12" s="1"/>
  <c r="I217" i="12"/>
  <c r="J217" i="12" s="1"/>
  <c r="E217" i="12"/>
  <c r="F217" i="12" s="1"/>
  <c r="G217" i="12" s="1"/>
  <c r="M216" i="12"/>
  <c r="N216" i="12" s="1"/>
  <c r="O216" i="12" s="1"/>
  <c r="I216" i="12"/>
  <c r="J216" i="12" s="1"/>
  <c r="E216" i="12"/>
  <c r="F216" i="12" s="1"/>
  <c r="G216" i="12" s="1"/>
  <c r="M215" i="12"/>
  <c r="N215" i="12" s="1"/>
  <c r="O215" i="12" s="1"/>
  <c r="I215" i="12"/>
  <c r="J215" i="12" s="1"/>
  <c r="E215" i="12"/>
  <c r="F215" i="12" s="1"/>
  <c r="G215" i="12" s="1"/>
  <c r="M214" i="12"/>
  <c r="N214" i="12" s="1"/>
  <c r="O214" i="12" s="1"/>
  <c r="I214" i="12"/>
  <c r="J214" i="12" s="1"/>
  <c r="E214" i="12"/>
  <c r="F214" i="12" s="1"/>
  <c r="G214" i="12" s="1"/>
  <c r="M213" i="12"/>
  <c r="N213" i="12" s="1"/>
  <c r="O213" i="12" s="1"/>
  <c r="I213" i="12"/>
  <c r="J213" i="12" s="1"/>
  <c r="E213" i="12"/>
  <c r="F213" i="12" s="1"/>
  <c r="G213" i="12" s="1"/>
  <c r="M212" i="12"/>
  <c r="N212" i="12" s="1"/>
  <c r="O212" i="12" s="1"/>
  <c r="I212" i="12"/>
  <c r="J212" i="12" s="1"/>
  <c r="E212" i="12"/>
  <c r="F212" i="12" s="1"/>
  <c r="G212" i="12" s="1"/>
  <c r="M211" i="12"/>
  <c r="N211" i="12" s="1"/>
  <c r="O211" i="12" s="1"/>
  <c r="I211" i="12"/>
  <c r="J211" i="12" s="1"/>
  <c r="E211" i="12"/>
  <c r="F211" i="12" s="1"/>
  <c r="G211" i="12" s="1"/>
  <c r="M210" i="12"/>
  <c r="N210" i="12" s="1"/>
  <c r="O210" i="12" s="1"/>
  <c r="I210" i="12"/>
  <c r="J210" i="12" s="1"/>
  <c r="E210" i="12"/>
  <c r="F210" i="12" s="1"/>
  <c r="G210" i="12" s="1"/>
  <c r="M209" i="12"/>
  <c r="N209" i="12" s="1"/>
  <c r="O209" i="12" s="1"/>
  <c r="I209" i="12"/>
  <c r="J209" i="12" s="1"/>
  <c r="E209" i="12"/>
  <c r="F209" i="12" s="1"/>
  <c r="G209" i="12" s="1"/>
  <c r="M208" i="12"/>
  <c r="N208" i="12" s="1"/>
  <c r="O208" i="12" s="1"/>
  <c r="I208" i="12"/>
  <c r="J208" i="12" s="1"/>
  <c r="E208" i="12"/>
  <c r="F208" i="12" s="1"/>
  <c r="G208" i="12" s="1"/>
  <c r="M207" i="12"/>
  <c r="N207" i="12" s="1"/>
  <c r="O207" i="12" s="1"/>
  <c r="I207" i="12"/>
  <c r="J207" i="12" s="1"/>
  <c r="E207" i="12"/>
  <c r="F207" i="12" s="1"/>
  <c r="G207" i="12" s="1"/>
  <c r="M206" i="12"/>
  <c r="N206" i="12" s="1"/>
  <c r="O206" i="12" s="1"/>
  <c r="I206" i="12"/>
  <c r="J206" i="12" s="1"/>
  <c r="E206" i="12"/>
  <c r="F206" i="12" s="1"/>
  <c r="G206" i="12" s="1"/>
  <c r="M205" i="12"/>
  <c r="N205" i="12" s="1"/>
  <c r="O205" i="12" s="1"/>
  <c r="I205" i="12"/>
  <c r="J205" i="12" s="1"/>
  <c r="E205" i="12"/>
  <c r="F205" i="12" s="1"/>
  <c r="G205" i="12" s="1"/>
  <c r="M204" i="12"/>
  <c r="N204" i="12" s="1"/>
  <c r="O204" i="12" s="1"/>
  <c r="I204" i="12"/>
  <c r="J204" i="12" s="1"/>
  <c r="E204" i="12"/>
  <c r="F204" i="12" s="1"/>
  <c r="G204" i="12" s="1"/>
  <c r="M203" i="12"/>
  <c r="N203" i="12" s="1"/>
  <c r="O203" i="12" s="1"/>
  <c r="I203" i="12"/>
  <c r="J203" i="12" s="1"/>
  <c r="E203" i="12"/>
  <c r="F203" i="12" s="1"/>
  <c r="G203" i="12" s="1"/>
  <c r="M202" i="12"/>
  <c r="N202" i="12" s="1"/>
  <c r="O202" i="12" s="1"/>
  <c r="I202" i="12"/>
  <c r="J202" i="12" s="1"/>
  <c r="E202" i="12"/>
  <c r="F202" i="12" s="1"/>
  <c r="G202" i="12" s="1"/>
  <c r="M201" i="12"/>
  <c r="N201" i="12" s="1"/>
  <c r="O201" i="12" s="1"/>
  <c r="I201" i="12"/>
  <c r="J201" i="12" s="1"/>
  <c r="E201" i="12"/>
  <c r="F201" i="12" s="1"/>
  <c r="G201" i="12" s="1"/>
  <c r="M200" i="12"/>
  <c r="N200" i="12" s="1"/>
  <c r="O200" i="12" s="1"/>
  <c r="I200" i="12"/>
  <c r="J200" i="12" s="1"/>
  <c r="E200" i="12"/>
  <c r="F200" i="12" s="1"/>
  <c r="G200" i="12" s="1"/>
  <c r="M199" i="12"/>
  <c r="N199" i="12" s="1"/>
  <c r="O199" i="12" s="1"/>
  <c r="I199" i="12"/>
  <c r="J199" i="12" s="1"/>
  <c r="E199" i="12"/>
  <c r="F199" i="12" s="1"/>
  <c r="G199" i="12" s="1"/>
  <c r="M198" i="12"/>
  <c r="N198" i="12" s="1"/>
  <c r="O198" i="12" s="1"/>
  <c r="I198" i="12"/>
  <c r="J198" i="12" s="1"/>
  <c r="E198" i="12"/>
  <c r="F198" i="12" s="1"/>
  <c r="G198" i="12" s="1"/>
  <c r="M197" i="12"/>
  <c r="N197" i="12" s="1"/>
  <c r="O197" i="12" s="1"/>
  <c r="I197" i="12"/>
  <c r="J197" i="12" s="1"/>
  <c r="E197" i="12"/>
  <c r="F197" i="12" s="1"/>
  <c r="G197" i="12" s="1"/>
  <c r="M196" i="12"/>
  <c r="N196" i="12" s="1"/>
  <c r="O196" i="12" s="1"/>
  <c r="I196" i="12"/>
  <c r="J196" i="12" s="1"/>
  <c r="E196" i="12"/>
  <c r="F196" i="12" s="1"/>
  <c r="G196" i="12" s="1"/>
  <c r="M195" i="12"/>
  <c r="N195" i="12" s="1"/>
  <c r="O195" i="12" s="1"/>
  <c r="I195" i="12"/>
  <c r="J195" i="12" s="1"/>
  <c r="E195" i="12"/>
  <c r="F195" i="12" s="1"/>
  <c r="G195" i="12" s="1"/>
  <c r="M194" i="12"/>
  <c r="N194" i="12" s="1"/>
  <c r="O194" i="12" s="1"/>
  <c r="I194" i="12"/>
  <c r="J194" i="12" s="1"/>
  <c r="E194" i="12"/>
  <c r="F194" i="12" s="1"/>
  <c r="G194" i="12" s="1"/>
  <c r="M193" i="12"/>
  <c r="N193" i="12" s="1"/>
  <c r="O193" i="12" s="1"/>
  <c r="I193" i="12"/>
  <c r="J193" i="12" s="1"/>
  <c r="E193" i="12"/>
  <c r="F193" i="12" s="1"/>
  <c r="G193" i="12" s="1"/>
  <c r="M192" i="12"/>
  <c r="N192" i="12" s="1"/>
  <c r="O192" i="12" s="1"/>
  <c r="I192" i="12"/>
  <c r="J192" i="12" s="1"/>
  <c r="E192" i="12"/>
  <c r="F192" i="12" s="1"/>
  <c r="G192" i="12" s="1"/>
  <c r="M191" i="12"/>
  <c r="N191" i="12" s="1"/>
  <c r="O191" i="12" s="1"/>
  <c r="I191" i="12"/>
  <c r="J191" i="12" s="1"/>
  <c r="E191" i="12"/>
  <c r="F191" i="12" s="1"/>
  <c r="G191" i="12" s="1"/>
  <c r="M190" i="12"/>
  <c r="N190" i="12" s="1"/>
  <c r="O190" i="12" s="1"/>
  <c r="I190" i="12"/>
  <c r="J190" i="12" s="1"/>
  <c r="E190" i="12"/>
  <c r="F190" i="12" s="1"/>
  <c r="G190" i="12" s="1"/>
  <c r="M189" i="12"/>
  <c r="N189" i="12" s="1"/>
  <c r="O189" i="12" s="1"/>
  <c r="I189" i="12"/>
  <c r="J189" i="12" s="1"/>
  <c r="E189" i="12"/>
  <c r="F189" i="12" s="1"/>
  <c r="G189" i="12" s="1"/>
  <c r="M188" i="12"/>
  <c r="N188" i="12" s="1"/>
  <c r="O188" i="12" s="1"/>
  <c r="I188" i="12"/>
  <c r="J188" i="12" s="1"/>
  <c r="E188" i="12"/>
  <c r="F188" i="12" s="1"/>
  <c r="G188" i="12" s="1"/>
  <c r="M187" i="12"/>
  <c r="N187" i="12" s="1"/>
  <c r="O187" i="12" s="1"/>
  <c r="I187" i="12"/>
  <c r="J187" i="12" s="1"/>
  <c r="E187" i="12"/>
  <c r="F187" i="12" s="1"/>
  <c r="G187" i="12" s="1"/>
  <c r="M186" i="12"/>
  <c r="N186" i="12" s="1"/>
  <c r="O186" i="12" s="1"/>
  <c r="I186" i="12"/>
  <c r="J186" i="12" s="1"/>
  <c r="E186" i="12"/>
  <c r="F186" i="12" s="1"/>
  <c r="G186" i="12" s="1"/>
  <c r="M185" i="12"/>
  <c r="N185" i="12" s="1"/>
  <c r="O185" i="12" s="1"/>
  <c r="I185" i="12"/>
  <c r="J185" i="12" s="1"/>
  <c r="E185" i="12"/>
  <c r="F185" i="12" s="1"/>
  <c r="G185" i="12" s="1"/>
  <c r="M184" i="12"/>
  <c r="N184" i="12" s="1"/>
  <c r="O184" i="12" s="1"/>
  <c r="I184" i="12"/>
  <c r="J184" i="12" s="1"/>
  <c r="E184" i="12"/>
  <c r="F184" i="12" s="1"/>
  <c r="G184" i="12" s="1"/>
  <c r="M183" i="12"/>
  <c r="N183" i="12" s="1"/>
  <c r="O183" i="12" s="1"/>
  <c r="I183" i="12"/>
  <c r="J183" i="12" s="1"/>
  <c r="E183" i="12"/>
  <c r="F183" i="12" s="1"/>
  <c r="G183" i="12" s="1"/>
  <c r="M182" i="12"/>
  <c r="N182" i="12" s="1"/>
  <c r="O182" i="12" s="1"/>
  <c r="I182" i="12"/>
  <c r="J182" i="12" s="1"/>
  <c r="E182" i="12"/>
  <c r="F182" i="12" s="1"/>
  <c r="G182" i="12" s="1"/>
  <c r="M181" i="12"/>
  <c r="N181" i="12" s="1"/>
  <c r="O181" i="12" s="1"/>
  <c r="I181" i="12"/>
  <c r="J181" i="12" s="1"/>
  <c r="E181" i="12"/>
  <c r="F181" i="12" s="1"/>
  <c r="G181" i="12" s="1"/>
  <c r="M180" i="12"/>
  <c r="N180" i="12" s="1"/>
  <c r="O180" i="12" s="1"/>
  <c r="I180" i="12"/>
  <c r="J180" i="12" s="1"/>
  <c r="E180" i="12"/>
  <c r="F180" i="12" s="1"/>
  <c r="G180" i="12" s="1"/>
  <c r="M179" i="12"/>
  <c r="N179" i="12" s="1"/>
  <c r="O179" i="12" s="1"/>
  <c r="I179" i="12"/>
  <c r="J179" i="12" s="1"/>
  <c r="E179" i="12"/>
  <c r="F179" i="12" s="1"/>
  <c r="G179" i="12" s="1"/>
  <c r="M178" i="12"/>
  <c r="N178" i="12" s="1"/>
  <c r="O178" i="12" s="1"/>
  <c r="I178" i="12"/>
  <c r="J178" i="12" s="1"/>
  <c r="E178" i="12"/>
  <c r="F178" i="12" s="1"/>
  <c r="G178" i="12" s="1"/>
  <c r="M177" i="12"/>
  <c r="N177" i="12" s="1"/>
  <c r="O177" i="12" s="1"/>
  <c r="I177" i="12"/>
  <c r="J177" i="12" s="1"/>
  <c r="E177" i="12"/>
  <c r="F177" i="12" s="1"/>
  <c r="G177" i="12" s="1"/>
  <c r="M176" i="12"/>
  <c r="N176" i="12" s="1"/>
  <c r="O176" i="12" s="1"/>
  <c r="I176" i="12"/>
  <c r="J176" i="12" s="1"/>
  <c r="E176" i="12"/>
  <c r="F176" i="12" s="1"/>
  <c r="G176" i="12" s="1"/>
  <c r="M175" i="12"/>
  <c r="N175" i="12" s="1"/>
  <c r="O175" i="12" s="1"/>
  <c r="I175" i="12"/>
  <c r="J175" i="12" s="1"/>
  <c r="E175" i="12"/>
  <c r="F175" i="12" s="1"/>
  <c r="G175" i="12" s="1"/>
  <c r="M174" i="12"/>
  <c r="N174" i="12" s="1"/>
  <c r="O174" i="12" s="1"/>
  <c r="I174" i="12"/>
  <c r="J174" i="12" s="1"/>
  <c r="E174" i="12"/>
  <c r="F174" i="12" s="1"/>
  <c r="G174" i="12" s="1"/>
  <c r="M173" i="12"/>
  <c r="N173" i="12" s="1"/>
  <c r="O173" i="12" s="1"/>
  <c r="I173" i="12"/>
  <c r="J173" i="12" s="1"/>
  <c r="E173" i="12"/>
  <c r="F173" i="12" s="1"/>
  <c r="G173" i="12" s="1"/>
  <c r="M172" i="12"/>
  <c r="N172" i="12" s="1"/>
  <c r="O172" i="12" s="1"/>
  <c r="I172" i="12"/>
  <c r="J172" i="12" s="1"/>
  <c r="E172" i="12"/>
  <c r="F172" i="12" s="1"/>
  <c r="G172" i="12" s="1"/>
  <c r="M171" i="12"/>
  <c r="N171" i="12" s="1"/>
  <c r="O171" i="12" s="1"/>
  <c r="I171" i="12"/>
  <c r="J171" i="12" s="1"/>
  <c r="E171" i="12"/>
  <c r="F171" i="12" s="1"/>
  <c r="G171" i="12" s="1"/>
  <c r="M170" i="12"/>
  <c r="N170" i="12" s="1"/>
  <c r="O170" i="12" s="1"/>
  <c r="I170" i="12"/>
  <c r="J170" i="12" s="1"/>
  <c r="E170" i="12"/>
  <c r="F170" i="12" s="1"/>
  <c r="G170" i="12" s="1"/>
  <c r="M169" i="12"/>
  <c r="N169" i="12" s="1"/>
  <c r="O169" i="12" s="1"/>
  <c r="I169" i="12"/>
  <c r="J169" i="12" s="1"/>
  <c r="E169" i="12"/>
  <c r="F169" i="12" s="1"/>
  <c r="G169" i="12" s="1"/>
  <c r="M168" i="12"/>
  <c r="N168" i="12" s="1"/>
  <c r="O168" i="12" s="1"/>
  <c r="I168" i="12"/>
  <c r="J168" i="12" s="1"/>
  <c r="E168" i="12"/>
  <c r="F168" i="12" s="1"/>
  <c r="G168" i="12" s="1"/>
  <c r="M167" i="12"/>
  <c r="N167" i="12" s="1"/>
  <c r="O167" i="12" s="1"/>
  <c r="I167" i="12"/>
  <c r="J167" i="12" s="1"/>
  <c r="E167" i="12"/>
  <c r="F167" i="12" s="1"/>
  <c r="G167" i="12" s="1"/>
  <c r="M165" i="12"/>
  <c r="N165" i="12" s="1"/>
  <c r="O165" i="12" s="1"/>
  <c r="I165" i="12"/>
  <c r="J165" i="12" s="1"/>
  <c r="E165" i="12"/>
  <c r="F165" i="12" s="1"/>
  <c r="G165" i="12" s="1"/>
  <c r="M164" i="12"/>
  <c r="N164" i="12" s="1"/>
  <c r="O164" i="12" s="1"/>
  <c r="I164" i="12"/>
  <c r="J164" i="12" s="1"/>
  <c r="E164" i="12"/>
  <c r="F164" i="12" s="1"/>
  <c r="G164" i="12" s="1"/>
  <c r="M163" i="12"/>
  <c r="N163" i="12" s="1"/>
  <c r="O163" i="12" s="1"/>
  <c r="I163" i="12"/>
  <c r="J163" i="12" s="1"/>
  <c r="E163" i="12"/>
  <c r="F163" i="12" s="1"/>
  <c r="G163" i="12" s="1"/>
  <c r="M162" i="12"/>
  <c r="N162" i="12" s="1"/>
  <c r="O162" i="12" s="1"/>
  <c r="I162" i="12"/>
  <c r="J162" i="12" s="1"/>
  <c r="E162" i="12"/>
  <c r="F162" i="12" s="1"/>
  <c r="G162" i="12" s="1"/>
  <c r="M161" i="12"/>
  <c r="N161" i="12" s="1"/>
  <c r="O161" i="12" s="1"/>
  <c r="I161" i="12"/>
  <c r="J161" i="12" s="1"/>
  <c r="E161" i="12"/>
  <c r="F161" i="12" s="1"/>
  <c r="G161" i="12" s="1"/>
  <c r="M160" i="12"/>
  <c r="N160" i="12" s="1"/>
  <c r="O160" i="12" s="1"/>
  <c r="I160" i="12"/>
  <c r="J160" i="12" s="1"/>
  <c r="E160" i="12"/>
  <c r="F160" i="12" s="1"/>
  <c r="G160" i="12" s="1"/>
  <c r="M159" i="12"/>
  <c r="N159" i="12" s="1"/>
  <c r="O159" i="12" s="1"/>
  <c r="I159" i="12"/>
  <c r="J159" i="12" s="1"/>
  <c r="E159" i="12"/>
  <c r="F159" i="12" s="1"/>
  <c r="G159" i="12" s="1"/>
  <c r="M158" i="12"/>
  <c r="N158" i="12" s="1"/>
  <c r="O158" i="12" s="1"/>
  <c r="I158" i="12"/>
  <c r="J158" i="12" s="1"/>
  <c r="E158" i="12"/>
  <c r="F158" i="12" s="1"/>
  <c r="G158" i="12" s="1"/>
  <c r="M157" i="12"/>
  <c r="N157" i="12" s="1"/>
  <c r="O157" i="12" s="1"/>
  <c r="I157" i="12"/>
  <c r="J157" i="12" s="1"/>
  <c r="E157" i="12"/>
  <c r="F157" i="12" s="1"/>
  <c r="G157" i="12" s="1"/>
  <c r="M156" i="12"/>
  <c r="N156" i="12" s="1"/>
  <c r="O156" i="12" s="1"/>
  <c r="I156" i="12"/>
  <c r="J156" i="12" s="1"/>
  <c r="E156" i="12"/>
  <c r="F156" i="12" s="1"/>
  <c r="G156" i="12" s="1"/>
  <c r="M155" i="12"/>
  <c r="N155" i="12" s="1"/>
  <c r="O155" i="12" s="1"/>
  <c r="I155" i="12"/>
  <c r="J155" i="12" s="1"/>
  <c r="E155" i="12"/>
  <c r="F155" i="12" s="1"/>
  <c r="G155" i="12" s="1"/>
  <c r="M154" i="12"/>
  <c r="N154" i="12" s="1"/>
  <c r="O154" i="12" s="1"/>
  <c r="I154" i="12"/>
  <c r="J154" i="12" s="1"/>
  <c r="E154" i="12"/>
  <c r="F154" i="12" s="1"/>
  <c r="G154" i="12" s="1"/>
  <c r="M153" i="12"/>
  <c r="N153" i="12" s="1"/>
  <c r="O153" i="12" s="1"/>
  <c r="I153" i="12"/>
  <c r="J153" i="12" s="1"/>
  <c r="E153" i="12"/>
  <c r="F153" i="12" s="1"/>
  <c r="G153" i="12" s="1"/>
  <c r="M152" i="12"/>
  <c r="N152" i="12" s="1"/>
  <c r="O152" i="12" s="1"/>
  <c r="I152" i="12"/>
  <c r="J152" i="12" s="1"/>
  <c r="E152" i="12"/>
  <c r="F152" i="12" s="1"/>
  <c r="G152" i="12" s="1"/>
  <c r="M151" i="12"/>
  <c r="N151" i="12" s="1"/>
  <c r="O151" i="12" s="1"/>
  <c r="I151" i="12"/>
  <c r="J151" i="12" s="1"/>
  <c r="E151" i="12"/>
  <c r="F151" i="12" s="1"/>
  <c r="G151" i="12" s="1"/>
  <c r="M150" i="12"/>
  <c r="N150" i="12" s="1"/>
  <c r="O150" i="12" s="1"/>
  <c r="I150" i="12"/>
  <c r="J150" i="12" s="1"/>
  <c r="E150" i="12"/>
  <c r="F150" i="12" s="1"/>
  <c r="G150" i="12" s="1"/>
  <c r="M149" i="12"/>
  <c r="N149" i="12" s="1"/>
  <c r="O149" i="12" s="1"/>
  <c r="I149" i="12"/>
  <c r="J149" i="12" s="1"/>
  <c r="E149" i="12"/>
  <c r="F149" i="12" s="1"/>
  <c r="G149" i="12" s="1"/>
  <c r="M148" i="12"/>
  <c r="N148" i="12" s="1"/>
  <c r="O148" i="12" s="1"/>
  <c r="I148" i="12"/>
  <c r="J148" i="12" s="1"/>
  <c r="E148" i="12"/>
  <c r="F148" i="12" s="1"/>
  <c r="G148" i="12" s="1"/>
  <c r="M147" i="12"/>
  <c r="N147" i="12" s="1"/>
  <c r="O147" i="12" s="1"/>
  <c r="I147" i="12"/>
  <c r="J147" i="12" s="1"/>
  <c r="E147" i="12"/>
  <c r="F147" i="12" s="1"/>
  <c r="G147" i="12" s="1"/>
  <c r="M146" i="12"/>
  <c r="N146" i="12" s="1"/>
  <c r="O146" i="12" s="1"/>
  <c r="I146" i="12"/>
  <c r="J146" i="12" s="1"/>
  <c r="E146" i="12"/>
  <c r="F146" i="12" s="1"/>
  <c r="G146" i="12" s="1"/>
  <c r="M145" i="12"/>
  <c r="N145" i="12" s="1"/>
  <c r="O145" i="12" s="1"/>
  <c r="I145" i="12"/>
  <c r="J145" i="12" s="1"/>
  <c r="E145" i="12"/>
  <c r="F145" i="12" s="1"/>
  <c r="G145" i="12" s="1"/>
  <c r="M144" i="12"/>
  <c r="N144" i="12" s="1"/>
  <c r="O144" i="12" s="1"/>
  <c r="I144" i="12"/>
  <c r="J144" i="12" s="1"/>
  <c r="E144" i="12"/>
  <c r="F144" i="12" s="1"/>
  <c r="G144" i="12" s="1"/>
  <c r="M143" i="12"/>
  <c r="N143" i="12" s="1"/>
  <c r="O143" i="12" s="1"/>
  <c r="I143" i="12"/>
  <c r="J143" i="12" s="1"/>
  <c r="E143" i="12"/>
  <c r="F143" i="12" s="1"/>
  <c r="G143" i="12" s="1"/>
  <c r="M142" i="12"/>
  <c r="N142" i="12" s="1"/>
  <c r="O142" i="12" s="1"/>
  <c r="I142" i="12"/>
  <c r="J142" i="12" s="1"/>
  <c r="E142" i="12"/>
  <c r="F142" i="12" s="1"/>
  <c r="G142" i="12" s="1"/>
  <c r="M141" i="12"/>
  <c r="N141" i="12" s="1"/>
  <c r="O141" i="12" s="1"/>
  <c r="I141" i="12"/>
  <c r="J141" i="12" s="1"/>
  <c r="E141" i="12"/>
  <c r="F141" i="12" s="1"/>
  <c r="G141" i="12" s="1"/>
  <c r="M140" i="12"/>
  <c r="N140" i="12" s="1"/>
  <c r="O140" i="12" s="1"/>
  <c r="I140" i="12"/>
  <c r="J140" i="12" s="1"/>
  <c r="E140" i="12"/>
  <c r="F140" i="12" s="1"/>
  <c r="G140" i="12" s="1"/>
  <c r="M139" i="12"/>
  <c r="N139" i="12" s="1"/>
  <c r="O139" i="12" s="1"/>
  <c r="I139" i="12"/>
  <c r="J139" i="12" s="1"/>
  <c r="E139" i="12"/>
  <c r="F139" i="12" s="1"/>
  <c r="G139" i="12" s="1"/>
  <c r="M138" i="12"/>
  <c r="N138" i="12" s="1"/>
  <c r="O138" i="12" s="1"/>
  <c r="I138" i="12"/>
  <c r="J138" i="12" s="1"/>
  <c r="E138" i="12"/>
  <c r="F138" i="12" s="1"/>
  <c r="G138" i="12" s="1"/>
  <c r="M137" i="12"/>
  <c r="N137" i="12" s="1"/>
  <c r="O137" i="12" s="1"/>
  <c r="I137" i="12"/>
  <c r="J137" i="12" s="1"/>
  <c r="E137" i="12"/>
  <c r="F137" i="12" s="1"/>
  <c r="G137" i="12" s="1"/>
  <c r="M136" i="12"/>
  <c r="N136" i="12" s="1"/>
  <c r="O136" i="12" s="1"/>
  <c r="I136" i="12"/>
  <c r="J136" i="12" s="1"/>
  <c r="E136" i="12"/>
  <c r="F136" i="12" s="1"/>
  <c r="G136" i="12" s="1"/>
  <c r="M135" i="12"/>
  <c r="N135" i="12" s="1"/>
  <c r="O135" i="12" s="1"/>
  <c r="I135" i="12"/>
  <c r="J135" i="12" s="1"/>
  <c r="E135" i="12"/>
  <c r="F135" i="12" s="1"/>
  <c r="G135" i="12" s="1"/>
  <c r="M134" i="12"/>
  <c r="N134" i="12" s="1"/>
  <c r="O134" i="12" s="1"/>
  <c r="I134" i="12"/>
  <c r="J134" i="12" s="1"/>
  <c r="E134" i="12"/>
  <c r="F134" i="12" s="1"/>
  <c r="G134" i="12" s="1"/>
  <c r="M133" i="12"/>
  <c r="N133" i="12" s="1"/>
  <c r="O133" i="12" s="1"/>
  <c r="I133" i="12"/>
  <c r="J133" i="12" s="1"/>
  <c r="E133" i="12"/>
  <c r="F133" i="12" s="1"/>
  <c r="G133" i="12" s="1"/>
  <c r="M132" i="12"/>
  <c r="N132" i="12" s="1"/>
  <c r="O132" i="12" s="1"/>
  <c r="I132" i="12"/>
  <c r="J132" i="12" s="1"/>
  <c r="E132" i="12"/>
  <c r="F132" i="12" s="1"/>
  <c r="G132" i="12" s="1"/>
  <c r="M131" i="12"/>
  <c r="N131" i="12" s="1"/>
  <c r="O131" i="12" s="1"/>
  <c r="I131" i="12"/>
  <c r="J131" i="12" s="1"/>
  <c r="E131" i="12"/>
  <c r="F131" i="12" s="1"/>
  <c r="G131" i="12" s="1"/>
  <c r="M130" i="12"/>
  <c r="N130" i="12" s="1"/>
  <c r="O130" i="12" s="1"/>
  <c r="I130" i="12"/>
  <c r="J130" i="12" s="1"/>
  <c r="E130" i="12"/>
  <c r="F130" i="12" s="1"/>
  <c r="G130" i="12" s="1"/>
  <c r="M129" i="12"/>
  <c r="N129" i="12" s="1"/>
  <c r="O129" i="12" s="1"/>
  <c r="I129" i="12"/>
  <c r="J129" i="12" s="1"/>
  <c r="E129" i="12"/>
  <c r="F129" i="12" s="1"/>
  <c r="G129" i="12" s="1"/>
  <c r="M128" i="12"/>
  <c r="N128" i="12" s="1"/>
  <c r="O128" i="12" s="1"/>
  <c r="I128" i="12"/>
  <c r="J128" i="12" s="1"/>
  <c r="E128" i="12"/>
  <c r="F128" i="12" s="1"/>
  <c r="G128" i="12" s="1"/>
  <c r="M126" i="12"/>
  <c r="N126" i="12" s="1"/>
  <c r="O126" i="12" s="1"/>
  <c r="I126" i="12"/>
  <c r="J126" i="12" s="1"/>
  <c r="E126" i="12"/>
  <c r="F126" i="12" s="1"/>
  <c r="G126" i="12" s="1"/>
  <c r="M125" i="12"/>
  <c r="N125" i="12" s="1"/>
  <c r="O125" i="12" s="1"/>
  <c r="I125" i="12"/>
  <c r="J125" i="12" s="1"/>
  <c r="E125" i="12"/>
  <c r="F125" i="12" s="1"/>
  <c r="G125" i="12" s="1"/>
  <c r="M124" i="12"/>
  <c r="N124" i="12" s="1"/>
  <c r="O124" i="12" s="1"/>
  <c r="I124" i="12"/>
  <c r="J124" i="12" s="1"/>
  <c r="E124" i="12"/>
  <c r="F124" i="12" s="1"/>
  <c r="G124" i="12" s="1"/>
  <c r="M123" i="12"/>
  <c r="N123" i="12" s="1"/>
  <c r="O123" i="12" s="1"/>
  <c r="I123" i="12"/>
  <c r="J123" i="12" s="1"/>
  <c r="E123" i="12"/>
  <c r="F123" i="12" s="1"/>
  <c r="G123" i="12" s="1"/>
  <c r="M122" i="12"/>
  <c r="N122" i="12" s="1"/>
  <c r="O122" i="12" s="1"/>
  <c r="I122" i="12"/>
  <c r="J122" i="12" s="1"/>
  <c r="E122" i="12"/>
  <c r="F122" i="12" s="1"/>
  <c r="G122" i="12" s="1"/>
  <c r="M121" i="12"/>
  <c r="N121" i="12" s="1"/>
  <c r="O121" i="12" s="1"/>
  <c r="I121" i="12"/>
  <c r="J121" i="12" s="1"/>
  <c r="E121" i="12"/>
  <c r="F121" i="12" s="1"/>
  <c r="G121" i="12" s="1"/>
  <c r="M120" i="12"/>
  <c r="N120" i="12" s="1"/>
  <c r="O120" i="12" s="1"/>
  <c r="I120" i="12"/>
  <c r="J120" i="12" s="1"/>
  <c r="E120" i="12"/>
  <c r="F120" i="12" s="1"/>
  <c r="G120" i="12" s="1"/>
  <c r="M119" i="12"/>
  <c r="N119" i="12" s="1"/>
  <c r="O119" i="12" s="1"/>
  <c r="I119" i="12"/>
  <c r="J119" i="12" s="1"/>
  <c r="E119" i="12"/>
  <c r="F119" i="12" s="1"/>
  <c r="G119" i="12" s="1"/>
  <c r="M118" i="12"/>
  <c r="N118" i="12" s="1"/>
  <c r="O118" i="12" s="1"/>
  <c r="I118" i="12"/>
  <c r="J118" i="12" s="1"/>
  <c r="E118" i="12"/>
  <c r="F118" i="12" s="1"/>
  <c r="G118" i="12" s="1"/>
  <c r="M117" i="12"/>
  <c r="N117" i="12" s="1"/>
  <c r="O117" i="12" s="1"/>
  <c r="I117" i="12"/>
  <c r="J117" i="12" s="1"/>
  <c r="E117" i="12"/>
  <c r="F117" i="12" s="1"/>
  <c r="G117" i="12" s="1"/>
  <c r="M116" i="12"/>
  <c r="N116" i="12" s="1"/>
  <c r="O116" i="12" s="1"/>
  <c r="J116" i="12"/>
  <c r="I116" i="12"/>
  <c r="E116" i="12"/>
  <c r="F116" i="12" s="1"/>
  <c r="G116" i="12" s="1"/>
  <c r="M114" i="12"/>
  <c r="N114" i="12" s="1"/>
  <c r="O114" i="12" s="1"/>
  <c r="I114" i="12"/>
  <c r="J114" i="12" s="1"/>
  <c r="E114" i="12"/>
  <c r="F114" i="12" s="1"/>
  <c r="G114" i="12" s="1"/>
  <c r="M113" i="12"/>
  <c r="N113" i="12" s="1"/>
  <c r="O113" i="12" s="1"/>
  <c r="I113" i="12"/>
  <c r="J113" i="12" s="1"/>
  <c r="E113" i="12"/>
  <c r="F113" i="12" s="1"/>
  <c r="G113" i="12" s="1"/>
  <c r="M111" i="12"/>
  <c r="N111" i="12" s="1"/>
  <c r="O111" i="12" s="1"/>
  <c r="I111" i="12"/>
  <c r="J111" i="12" s="1"/>
  <c r="E111" i="12"/>
  <c r="F111" i="12" s="1"/>
  <c r="G111" i="12" s="1"/>
  <c r="M110" i="12"/>
  <c r="N110" i="12" s="1"/>
  <c r="O110" i="12" s="1"/>
  <c r="I110" i="12"/>
  <c r="J110" i="12" s="1"/>
  <c r="E110" i="12"/>
  <c r="F110" i="12" s="1"/>
  <c r="G110" i="12" s="1"/>
  <c r="M109" i="12"/>
  <c r="N109" i="12" s="1"/>
  <c r="O109" i="12" s="1"/>
  <c r="J109" i="12"/>
  <c r="I109" i="12"/>
  <c r="E109" i="12"/>
  <c r="F109" i="12" s="1"/>
  <c r="G109" i="12" s="1"/>
  <c r="M108" i="12"/>
  <c r="N108" i="12" s="1"/>
  <c r="O108" i="12" s="1"/>
  <c r="I108" i="12"/>
  <c r="J108" i="12" s="1"/>
  <c r="E108" i="12"/>
  <c r="F108" i="12" s="1"/>
  <c r="G108" i="12" s="1"/>
  <c r="M107" i="12"/>
  <c r="N107" i="12" s="1"/>
  <c r="O107" i="12" s="1"/>
  <c r="I107" i="12"/>
  <c r="J107" i="12" s="1"/>
  <c r="E107" i="12"/>
  <c r="F107" i="12" s="1"/>
  <c r="G107" i="12" s="1"/>
  <c r="M106" i="12"/>
  <c r="N106" i="12" s="1"/>
  <c r="O106" i="12" s="1"/>
  <c r="I106" i="12"/>
  <c r="J106" i="12" s="1"/>
  <c r="E106" i="12"/>
  <c r="F106" i="12" s="1"/>
  <c r="G106" i="12" s="1"/>
  <c r="M105" i="12"/>
  <c r="N105" i="12" s="1"/>
  <c r="O105" i="12" s="1"/>
  <c r="I105" i="12"/>
  <c r="J105" i="12" s="1"/>
  <c r="E105" i="12"/>
  <c r="F105" i="12" s="1"/>
  <c r="G105" i="12" s="1"/>
  <c r="M104" i="12"/>
  <c r="N104" i="12" s="1"/>
  <c r="O104" i="12" s="1"/>
  <c r="I104" i="12"/>
  <c r="J104" i="12" s="1"/>
  <c r="E104" i="12"/>
  <c r="F104" i="12" s="1"/>
  <c r="G104" i="12" s="1"/>
  <c r="M103" i="12"/>
  <c r="N103" i="12" s="1"/>
  <c r="O103" i="12" s="1"/>
  <c r="I103" i="12"/>
  <c r="J103" i="12" s="1"/>
  <c r="E103" i="12"/>
  <c r="F103" i="12" s="1"/>
  <c r="G103" i="12" s="1"/>
  <c r="M102" i="12"/>
  <c r="N102" i="12" s="1"/>
  <c r="O102" i="12" s="1"/>
  <c r="I102" i="12"/>
  <c r="J102" i="12" s="1"/>
  <c r="E102" i="12"/>
  <c r="F102" i="12" s="1"/>
  <c r="G102" i="12" s="1"/>
  <c r="M101" i="12"/>
  <c r="N101" i="12" s="1"/>
  <c r="O101" i="12" s="1"/>
  <c r="I101" i="12"/>
  <c r="J101" i="12" s="1"/>
  <c r="E101" i="12"/>
  <c r="F101" i="12" s="1"/>
  <c r="G101" i="12" s="1"/>
  <c r="M100" i="12"/>
  <c r="N100" i="12" s="1"/>
  <c r="O100" i="12" s="1"/>
  <c r="I100" i="12"/>
  <c r="J100" i="12" s="1"/>
  <c r="E100" i="12"/>
  <c r="F100" i="12" s="1"/>
  <c r="G100" i="12" s="1"/>
  <c r="M99" i="12"/>
  <c r="N99" i="12" s="1"/>
  <c r="O99" i="12" s="1"/>
  <c r="I99" i="12"/>
  <c r="J99" i="12" s="1"/>
  <c r="E99" i="12"/>
  <c r="F99" i="12" s="1"/>
  <c r="G99" i="12" s="1"/>
  <c r="M98" i="12"/>
  <c r="N98" i="12" s="1"/>
  <c r="O98" i="12" s="1"/>
  <c r="I98" i="12"/>
  <c r="J98" i="12" s="1"/>
  <c r="E98" i="12"/>
  <c r="F98" i="12" s="1"/>
  <c r="G98" i="12" s="1"/>
  <c r="M95" i="12"/>
  <c r="N95" i="12" s="1"/>
  <c r="O95" i="12" s="1"/>
  <c r="I95" i="12"/>
  <c r="J95" i="12" s="1"/>
  <c r="E95" i="12"/>
  <c r="F95" i="12" s="1"/>
  <c r="G95" i="12" s="1"/>
  <c r="M94" i="12"/>
  <c r="N94" i="12" s="1"/>
  <c r="O94" i="12" s="1"/>
  <c r="I94" i="12"/>
  <c r="J94" i="12" s="1"/>
  <c r="E94" i="12"/>
  <c r="F94" i="12" s="1"/>
  <c r="G94" i="12" s="1"/>
  <c r="M93" i="12"/>
  <c r="N93" i="12" s="1"/>
  <c r="O93" i="12" s="1"/>
  <c r="I93" i="12"/>
  <c r="J93" i="12" s="1"/>
  <c r="E93" i="12"/>
  <c r="F93" i="12" s="1"/>
  <c r="G93" i="12" s="1"/>
  <c r="M92" i="12"/>
  <c r="N92" i="12" s="1"/>
  <c r="O92" i="12" s="1"/>
  <c r="I92" i="12"/>
  <c r="J92" i="12" s="1"/>
  <c r="E92" i="12"/>
  <c r="F92" i="12" s="1"/>
  <c r="G92" i="12" s="1"/>
  <c r="M91" i="12"/>
  <c r="N91" i="12" s="1"/>
  <c r="O91" i="12" s="1"/>
  <c r="I91" i="12"/>
  <c r="J91" i="12" s="1"/>
  <c r="E91" i="12"/>
  <c r="F91" i="12" s="1"/>
  <c r="G91" i="12" s="1"/>
  <c r="M90" i="12"/>
  <c r="N90" i="12" s="1"/>
  <c r="O90" i="12" s="1"/>
  <c r="I90" i="12"/>
  <c r="J90" i="12" s="1"/>
  <c r="E90" i="12"/>
  <c r="F90" i="12" s="1"/>
  <c r="G90" i="12" s="1"/>
  <c r="M89" i="12"/>
  <c r="N89" i="12" s="1"/>
  <c r="O89" i="12" s="1"/>
  <c r="I89" i="12"/>
  <c r="J89" i="12" s="1"/>
  <c r="E89" i="12"/>
  <c r="F89" i="12" s="1"/>
  <c r="G89" i="12" s="1"/>
  <c r="M88" i="12"/>
  <c r="N88" i="12" s="1"/>
  <c r="O88" i="12" s="1"/>
  <c r="I88" i="12"/>
  <c r="J88" i="12" s="1"/>
  <c r="E88" i="12"/>
  <c r="F88" i="12" s="1"/>
  <c r="G88" i="12" s="1"/>
  <c r="M87" i="12"/>
  <c r="N87" i="12" s="1"/>
  <c r="O87" i="12" s="1"/>
  <c r="I87" i="12"/>
  <c r="J87" i="12" s="1"/>
  <c r="E87" i="12"/>
  <c r="F87" i="12" s="1"/>
  <c r="G87" i="12" s="1"/>
  <c r="M86" i="12"/>
  <c r="N86" i="12" s="1"/>
  <c r="O86" i="12" s="1"/>
  <c r="I86" i="12"/>
  <c r="J86" i="12" s="1"/>
  <c r="E86" i="12"/>
  <c r="F86" i="12" s="1"/>
  <c r="G86" i="12" s="1"/>
  <c r="M85" i="12"/>
  <c r="N85" i="12" s="1"/>
  <c r="O85" i="12" s="1"/>
  <c r="I85" i="12"/>
  <c r="J85" i="12" s="1"/>
  <c r="E85" i="12"/>
  <c r="F85" i="12" s="1"/>
  <c r="G85" i="12" s="1"/>
  <c r="M84" i="12"/>
  <c r="N84" i="12" s="1"/>
  <c r="O84" i="12" s="1"/>
  <c r="I84" i="12"/>
  <c r="J84" i="12" s="1"/>
  <c r="E84" i="12"/>
  <c r="F84" i="12" s="1"/>
  <c r="G84" i="12" s="1"/>
  <c r="M83" i="12"/>
  <c r="N83" i="12" s="1"/>
  <c r="O83" i="12" s="1"/>
  <c r="I83" i="12"/>
  <c r="J83" i="12" s="1"/>
  <c r="E83" i="12"/>
  <c r="F83" i="12" s="1"/>
  <c r="G83" i="12" s="1"/>
  <c r="M82" i="12"/>
  <c r="N82" i="12" s="1"/>
  <c r="O82" i="12" s="1"/>
  <c r="I82" i="12"/>
  <c r="J82" i="12" s="1"/>
  <c r="E82" i="12"/>
  <c r="F82" i="12" s="1"/>
  <c r="G82" i="12" s="1"/>
  <c r="M81" i="12"/>
  <c r="N81" i="12" s="1"/>
  <c r="O81" i="12" s="1"/>
  <c r="I81" i="12"/>
  <c r="J81" i="12" s="1"/>
  <c r="E81" i="12"/>
  <c r="F81" i="12" s="1"/>
  <c r="G81" i="12" s="1"/>
  <c r="M80" i="12"/>
  <c r="N80" i="12" s="1"/>
  <c r="O80" i="12" s="1"/>
  <c r="I80" i="12"/>
  <c r="J80" i="12" s="1"/>
  <c r="E80" i="12"/>
  <c r="F80" i="12" s="1"/>
  <c r="G80" i="12" s="1"/>
  <c r="M79" i="12"/>
  <c r="N79" i="12" s="1"/>
  <c r="O79" i="12" s="1"/>
  <c r="I79" i="12"/>
  <c r="J79" i="12" s="1"/>
  <c r="E79" i="12"/>
  <c r="F79" i="12" s="1"/>
  <c r="G79" i="12" s="1"/>
  <c r="M78" i="12"/>
  <c r="N78" i="12" s="1"/>
  <c r="O78" i="12" s="1"/>
  <c r="I78" i="12"/>
  <c r="J78" i="12" s="1"/>
  <c r="E78" i="12"/>
  <c r="F78" i="12" s="1"/>
  <c r="G78" i="12" s="1"/>
  <c r="M77" i="12"/>
  <c r="N77" i="12" s="1"/>
  <c r="O77" i="12" s="1"/>
  <c r="I77" i="12"/>
  <c r="J77" i="12" s="1"/>
  <c r="E77" i="12"/>
  <c r="F77" i="12" s="1"/>
  <c r="G77" i="12" s="1"/>
  <c r="M76" i="12"/>
  <c r="N76" i="12" s="1"/>
  <c r="O76" i="12" s="1"/>
  <c r="I76" i="12"/>
  <c r="J76" i="12" s="1"/>
  <c r="E76" i="12"/>
  <c r="F76" i="12" s="1"/>
  <c r="G76" i="12" s="1"/>
  <c r="M75" i="12"/>
  <c r="N75" i="12" s="1"/>
  <c r="O75" i="12" s="1"/>
  <c r="I75" i="12"/>
  <c r="J75" i="12" s="1"/>
  <c r="E75" i="12"/>
  <c r="F75" i="12" s="1"/>
  <c r="G75" i="12" s="1"/>
  <c r="M74" i="12"/>
  <c r="N74" i="12" s="1"/>
  <c r="O74" i="12" s="1"/>
  <c r="I74" i="12"/>
  <c r="J74" i="12" s="1"/>
  <c r="E74" i="12"/>
  <c r="F74" i="12" s="1"/>
  <c r="G74" i="12" s="1"/>
  <c r="M73" i="12"/>
  <c r="N73" i="12" s="1"/>
  <c r="O73" i="12" s="1"/>
  <c r="I73" i="12"/>
  <c r="J73" i="12" s="1"/>
  <c r="E73" i="12"/>
  <c r="F73" i="12" s="1"/>
  <c r="G73" i="12" s="1"/>
  <c r="M72" i="12"/>
  <c r="N72" i="12" s="1"/>
  <c r="O72" i="12" s="1"/>
  <c r="I72" i="12"/>
  <c r="J72" i="12" s="1"/>
  <c r="E72" i="12"/>
  <c r="F72" i="12" s="1"/>
  <c r="G72" i="12" s="1"/>
  <c r="M71" i="12"/>
  <c r="N71" i="12" s="1"/>
  <c r="O71" i="12" s="1"/>
  <c r="I71" i="12"/>
  <c r="J71" i="12" s="1"/>
  <c r="E71" i="12"/>
  <c r="F71" i="12" s="1"/>
  <c r="G71" i="12" s="1"/>
  <c r="M70" i="12"/>
  <c r="N70" i="12" s="1"/>
  <c r="O70" i="12" s="1"/>
  <c r="I70" i="12"/>
  <c r="J70" i="12" s="1"/>
  <c r="E70" i="12"/>
  <c r="F70" i="12" s="1"/>
  <c r="G70" i="12" s="1"/>
  <c r="M69" i="12"/>
  <c r="N69" i="12" s="1"/>
  <c r="O69" i="12" s="1"/>
  <c r="I69" i="12"/>
  <c r="J69" i="12" s="1"/>
  <c r="E69" i="12"/>
  <c r="F69" i="12" s="1"/>
  <c r="G69" i="12" s="1"/>
  <c r="M68" i="12"/>
  <c r="N68" i="12" s="1"/>
  <c r="O68" i="12" s="1"/>
  <c r="I68" i="12"/>
  <c r="J68" i="12" s="1"/>
  <c r="E68" i="12"/>
  <c r="F68" i="12" s="1"/>
  <c r="G68" i="12" s="1"/>
  <c r="M67" i="12"/>
  <c r="N67" i="12" s="1"/>
  <c r="O67" i="12" s="1"/>
  <c r="I67" i="12"/>
  <c r="J67" i="12" s="1"/>
  <c r="E67" i="12"/>
  <c r="F67" i="12" s="1"/>
  <c r="G67" i="12" s="1"/>
  <c r="M66" i="12"/>
  <c r="N66" i="12" s="1"/>
  <c r="O66" i="12" s="1"/>
  <c r="I66" i="12"/>
  <c r="J66" i="12" s="1"/>
  <c r="E66" i="12"/>
  <c r="F66" i="12" s="1"/>
  <c r="G66" i="12" s="1"/>
  <c r="M65" i="12"/>
  <c r="N65" i="12" s="1"/>
  <c r="O65" i="12" s="1"/>
  <c r="I65" i="12"/>
  <c r="J65" i="12" s="1"/>
  <c r="E65" i="12"/>
  <c r="F65" i="12" s="1"/>
  <c r="G65" i="12" s="1"/>
  <c r="M64" i="12"/>
  <c r="N64" i="12" s="1"/>
  <c r="O64" i="12" s="1"/>
  <c r="I64" i="12"/>
  <c r="J64" i="12" s="1"/>
  <c r="E64" i="12"/>
  <c r="F64" i="12" s="1"/>
  <c r="G64" i="12" s="1"/>
  <c r="M63" i="12"/>
  <c r="N63" i="12" s="1"/>
  <c r="O63" i="12" s="1"/>
  <c r="I63" i="12"/>
  <c r="J63" i="12" s="1"/>
  <c r="E63" i="12"/>
  <c r="F63" i="12" s="1"/>
  <c r="G63" i="12" s="1"/>
  <c r="M62" i="12"/>
  <c r="N62" i="12" s="1"/>
  <c r="O62" i="12" s="1"/>
  <c r="I62" i="12"/>
  <c r="J62" i="12" s="1"/>
  <c r="E62" i="12"/>
  <c r="F62" i="12" s="1"/>
  <c r="G62" i="12" s="1"/>
  <c r="M61" i="12"/>
  <c r="N61" i="12" s="1"/>
  <c r="O61" i="12" s="1"/>
  <c r="I61" i="12"/>
  <c r="J61" i="12" s="1"/>
  <c r="E61" i="12"/>
  <c r="F61" i="12" s="1"/>
  <c r="G61" i="12" s="1"/>
  <c r="M60" i="12"/>
  <c r="N60" i="12" s="1"/>
  <c r="O60" i="12" s="1"/>
  <c r="I60" i="12"/>
  <c r="J60" i="12" s="1"/>
  <c r="E60" i="12"/>
  <c r="F60" i="12" s="1"/>
  <c r="G60" i="12" s="1"/>
  <c r="M59" i="12"/>
  <c r="N59" i="12" s="1"/>
  <c r="O59" i="12" s="1"/>
  <c r="I59" i="12"/>
  <c r="J59" i="12" s="1"/>
  <c r="E59" i="12"/>
  <c r="F59" i="12" s="1"/>
  <c r="G59" i="12" s="1"/>
  <c r="M58" i="12"/>
  <c r="N58" i="12" s="1"/>
  <c r="O58" i="12" s="1"/>
  <c r="I58" i="12"/>
  <c r="J58" i="12" s="1"/>
  <c r="E58" i="12"/>
  <c r="F58" i="12" s="1"/>
  <c r="G58" i="12" s="1"/>
  <c r="M57" i="12"/>
  <c r="N57" i="12" s="1"/>
  <c r="O57" i="12" s="1"/>
  <c r="I57" i="12"/>
  <c r="J57" i="12" s="1"/>
  <c r="E57" i="12"/>
  <c r="F57" i="12" s="1"/>
  <c r="G57" i="12" s="1"/>
  <c r="M56" i="12"/>
  <c r="N56" i="12" s="1"/>
  <c r="O56" i="12" s="1"/>
  <c r="I56" i="12"/>
  <c r="J56" i="12" s="1"/>
  <c r="E56" i="12"/>
  <c r="F56" i="12" s="1"/>
  <c r="G56" i="12" s="1"/>
  <c r="M55" i="12"/>
  <c r="N55" i="12" s="1"/>
  <c r="O55" i="12" s="1"/>
  <c r="I55" i="12"/>
  <c r="J55" i="12" s="1"/>
  <c r="E55" i="12"/>
  <c r="F55" i="12" s="1"/>
  <c r="G55" i="12" s="1"/>
  <c r="M54" i="12"/>
  <c r="N54" i="12" s="1"/>
  <c r="O54" i="12" s="1"/>
  <c r="I54" i="12"/>
  <c r="J54" i="12" s="1"/>
  <c r="E54" i="12"/>
  <c r="F54" i="12" s="1"/>
  <c r="G54" i="12" s="1"/>
  <c r="M52" i="12"/>
  <c r="N52" i="12" s="1"/>
  <c r="O52" i="12" s="1"/>
  <c r="I52" i="12"/>
  <c r="J52" i="12" s="1"/>
  <c r="E52" i="12"/>
  <c r="F52" i="12" s="1"/>
  <c r="G52" i="12" s="1"/>
  <c r="M50" i="12"/>
  <c r="N50" i="12" s="1"/>
  <c r="O50" i="12" s="1"/>
  <c r="I50" i="12"/>
  <c r="J50" i="12" s="1"/>
  <c r="E50" i="12"/>
  <c r="F50" i="12" s="1"/>
  <c r="G50" i="12" s="1"/>
  <c r="M49" i="12"/>
  <c r="N49" i="12" s="1"/>
  <c r="O49" i="12" s="1"/>
  <c r="I49" i="12"/>
  <c r="J49" i="12" s="1"/>
  <c r="E49" i="12"/>
  <c r="F49" i="12" s="1"/>
  <c r="G49" i="12" s="1"/>
  <c r="M48" i="12"/>
  <c r="N48" i="12" s="1"/>
  <c r="O48" i="12" s="1"/>
  <c r="I48" i="12"/>
  <c r="J48" i="12" s="1"/>
  <c r="E48" i="12"/>
  <c r="F48" i="12" s="1"/>
  <c r="G48" i="12" s="1"/>
  <c r="M47" i="12"/>
  <c r="N47" i="12" s="1"/>
  <c r="O47" i="12" s="1"/>
  <c r="I47" i="12"/>
  <c r="J47" i="12" s="1"/>
  <c r="E47" i="12"/>
  <c r="F47" i="12" s="1"/>
  <c r="G47" i="12" s="1"/>
  <c r="M46" i="12"/>
  <c r="N46" i="12" s="1"/>
  <c r="O46" i="12" s="1"/>
  <c r="I46" i="12"/>
  <c r="J46" i="12" s="1"/>
  <c r="E46" i="12"/>
  <c r="F46" i="12" s="1"/>
  <c r="G46" i="12" s="1"/>
  <c r="M45" i="12"/>
  <c r="N45" i="12" s="1"/>
  <c r="O45" i="12" s="1"/>
  <c r="I45" i="12"/>
  <c r="J45" i="12" s="1"/>
  <c r="E45" i="12"/>
  <c r="F45" i="12" s="1"/>
  <c r="G45" i="12" s="1"/>
  <c r="M44" i="12"/>
  <c r="N44" i="12" s="1"/>
  <c r="O44" i="12" s="1"/>
  <c r="I44" i="12"/>
  <c r="J44" i="12" s="1"/>
  <c r="E44" i="12"/>
  <c r="F44" i="12" s="1"/>
  <c r="G44" i="12" s="1"/>
  <c r="M43" i="12"/>
  <c r="N43" i="12" s="1"/>
  <c r="O43" i="12" s="1"/>
  <c r="I43" i="12"/>
  <c r="J43" i="12" s="1"/>
  <c r="E43" i="12"/>
  <c r="F43" i="12" s="1"/>
  <c r="G43" i="12" s="1"/>
  <c r="M42" i="12"/>
  <c r="N42" i="12" s="1"/>
  <c r="O42" i="12" s="1"/>
  <c r="I42" i="12"/>
  <c r="J42" i="12" s="1"/>
  <c r="E42" i="12"/>
  <c r="F42" i="12" s="1"/>
  <c r="G42" i="12" s="1"/>
  <c r="M41" i="12"/>
  <c r="N41" i="12" s="1"/>
  <c r="O41" i="12" s="1"/>
  <c r="I41" i="12"/>
  <c r="J41" i="12" s="1"/>
  <c r="E41" i="12"/>
  <c r="F41" i="12" s="1"/>
  <c r="G41" i="12" s="1"/>
  <c r="M40" i="12"/>
  <c r="N40" i="12" s="1"/>
  <c r="O40" i="12" s="1"/>
  <c r="I40" i="12"/>
  <c r="J40" i="12" s="1"/>
  <c r="E40" i="12"/>
  <c r="F40" i="12" s="1"/>
  <c r="G40" i="12" s="1"/>
  <c r="M39" i="12"/>
  <c r="N39" i="12" s="1"/>
  <c r="O39" i="12" s="1"/>
  <c r="I39" i="12"/>
  <c r="J39" i="12" s="1"/>
  <c r="E39" i="12"/>
  <c r="F39" i="12" s="1"/>
  <c r="G39" i="12" s="1"/>
  <c r="M38" i="12"/>
  <c r="N38" i="12" s="1"/>
  <c r="O38" i="12" s="1"/>
  <c r="I38" i="12"/>
  <c r="J38" i="12" s="1"/>
  <c r="E38" i="12"/>
  <c r="F38" i="12" s="1"/>
  <c r="G38" i="12" s="1"/>
  <c r="M37" i="12"/>
  <c r="N37" i="12" s="1"/>
  <c r="O37" i="12" s="1"/>
  <c r="I37" i="12"/>
  <c r="J37" i="12" s="1"/>
  <c r="E37" i="12"/>
  <c r="F37" i="12" s="1"/>
  <c r="G37" i="12" s="1"/>
  <c r="M36" i="12"/>
  <c r="N36" i="12" s="1"/>
  <c r="O36" i="12" s="1"/>
  <c r="I36" i="12"/>
  <c r="J36" i="12" s="1"/>
  <c r="E36" i="12"/>
  <c r="F36" i="12" s="1"/>
  <c r="G36" i="12" s="1"/>
  <c r="M35" i="12"/>
  <c r="N35" i="12" s="1"/>
  <c r="O35" i="12" s="1"/>
  <c r="I35" i="12"/>
  <c r="J35" i="12" s="1"/>
  <c r="E35" i="12"/>
  <c r="F35" i="12" s="1"/>
  <c r="G35" i="12" s="1"/>
  <c r="M34" i="12"/>
  <c r="N34" i="12" s="1"/>
  <c r="O34" i="12" s="1"/>
  <c r="I34" i="12"/>
  <c r="J34" i="12" s="1"/>
  <c r="E34" i="12"/>
  <c r="F34" i="12" s="1"/>
  <c r="G34" i="12" s="1"/>
  <c r="M33" i="12"/>
  <c r="N33" i="12" s="1"/>
  <c r="O33" i="12" s="1"/>
  <c r="I33" i="12"/>
  <c r="J33" i="12" s="1"/>
  <c r="E33" i="12"/>
  <c r="F33" i="12" s="1"/>
  <c r="G33" i="12" s="1"/>
  <c r="M32" i="12"/>
  <c r="N32" i="12" s="1"/>
  <c r="O32" i="12" s="1"/>
  <c r="I32" i="12"/>
  <c r="J32" i="12" s="1"/>
  <c r="E32" i="12"/>
  <c r="F32" i="12" s="1"/>
  <c r="G32" i="12" s="1"/>
  <c r="M31" i="12"/>
  <c r="N31" i="12" s="1"/>
  <c r="O31" i="12" s="1"/>
  <c r="I31" i="12"/>
  <c r="J31" i="12" s="1"/>
  <c r="E31" i="12"/>
  <c r="F31" i="12" s="1"/>
  <c r="G31" i="12" s="1"/>
  <c r="M30" i="12"/>
  <c r="N30" i="12" s="1"/>
  <c r="O30" i="12" s="1"/>
  <c r="I30" i="12"/>
  <c r="J30" i="12" s="1"/>
  <c r="E30" i="12"/>
  <c r="F30" i="12" s="1"/>
  <c r="G30" i="12" s="1"/>
  <c r="M29" i="12"/>
  <c r="N29" i="12" s="1"/>
  <c r="O29" i="12" s="1"/>
  <c r="I29" i="12"/>
  <c r="J29" i="12" s="1"/>
  <c r="E29" i="12"/>
  <c r="F29" i="12" s="1"/>
  <c r="G29" i="12" s="1"/>
  <c r="M28" i="12"/>
  <c r="N28" i="12" s="1"/>
  <c r="O28" i="12" s="1"/>
  <c r="I28" i="12"/>
  <c r="J28" i="12" s="1"/>
  <c r="E28" i="12"/>
  <c r="F28" i="12" s="1"/>
  <c r="G28" i="12" s="1"/>
  <c r="M27" i="12"/>
  <c r="N27" i="12" s="1"/>
  <c r="O27" i="12" s="1"/>
  <c r="I27" i="12"/>
  <c r="J27" i="12" s="1"/>
  <c r="E27" i="12"/>
  <c r="F27" i="12" s="1"/>
  <c r="G27" i="12" s="1"/>
  <c r="M25" i="12"/>
  <c r="N25" i="12" s="1"/>
  <c r="O25" i="12" s="1"/>
  <c r="I25" i="12"/>
  <c r="J25" i="12" s="1"/>
  <c r="E25" i="12"/>
  <c r="F25" i="12" s="1"/>
  <c r="G25" i="12" s="1"/>
  <c r="M24" i="12"/>
  <c r="N24" i="12" s="1"/>
  <c r="O24" i="12" s="1"/>
  <c r="I24" i="12"/>
  <c r="J24" i="12" s="1"/>
  <c r="E24" i="12"/>
  <c r="F24" i="12" s="1"/>
  <c r="G24" i="12" s="1"/>
  <c r="M23" i="12"/>
  <c r="N23" i="12" s="1"/>
  <c r="O23" i="12" s="1"/>
  <c r="I23" i="12"/>
  <c r="J23" i="12" s="1"/>
  <c r="E23" i="12"/>
  <c r="F23" i="12" s="1"/>
  <c r="G23" i="12" s="1"/>
  <c r="M22" i="12"/>
  <c r="N22" i="12" s="1"/>
  <c r="O22" i="12" s="1"/>
  <c r="I22" i="12"/>
  <c r="J22" i="12" s="1"/>
  <c r="E22" i="12"/>
  <c r="F22" i="12" s="1"/>
  <c r="G22" i="12" s="1"/>
  <c r="M21" i="12"/>
  <c r="N21" i="12" s="1"/>
  <c r="O21" i="12" s="1"/>
  <c r="I21" i="12"/>
  <c r="J21" i="12" s="1"/>
  <c r="E21" i="12"/>
  <c r="F21" i="12" s="1"/>
  <c r="G21" i="12" s="1"/>
  <c r="M20" i="12"/>
  <c r="N20" i="12" s="1"/>
  <c r="O20" i="12" s="1"/>
  <c r="I20" i="12"/>
  <c r="J20" i="12" s="1"/>
  <c r="E20" i="12"/>
  <c r="F20" i="12" s="1"/>
  <c r="G20" i="12" s="1"/>
  <c r="M19" i="12"/>
  <c r="N19" i="12" s="1"/>
  <c r="O19" i="12" s="1"/>
  <c r="I19" i="12"/>
  <c r="J19" i="12" s="1"/>
  <c r="E19" i="12"/>
  <c r="F19" i="12" s="1"/>
  <c r="G19" i="12" s="1"/>
  <c r="M18" i="12"/>
  <c r="N18" i="12" s="1"/>
  <c r="O18" i="12" s="1"/>
  <c r="I18" i="12"/>
  <c r="J18" i="12" s="1"/>
  <c r="E18" i="12"/>
  <c r="F18" i="12" s="1"/>
  <c r="G18" i="12" s="1"/>
  <c r="M17" i="12"/>
  <c r="N17" i="12" s="1"/>
  <c r="O17" i="12" s="1"/>
  <c r="I17" i="12"/>
  <c r="J17" i="12" s="1"/>
  <c r="E17" i="12"/>
  <c r="F17" i="12" s="1"/>
  <c r="G17" i="12" s="1"/>
  <c r="M16" i="12"/>
  <c r="N16" i="12" s="1"/>
  <c r="O16" i="12" s="1"/>
  <c r="I16" i="12"/>
  <c r="J16" i="12" s="1"/>
  <c r="E16" i="12"/>
  <c r="F16" i="12" s="1"/>
  <c r="G16" i="12" s="1"/>
  <c r="M15" i="12"/>
  <c r="N15" i="12" s="1"/>
  <c r="O15" i="12" s="1"/>
  <c r="I15" i="12"/>
  <c r="J15" i="12" s="1"/>
  <c r="E15" i="12"/>
  <c r="F15" i="12" s="1"/>
  <c r="G15" i="12" s="1"/>
  <c r="M14" i="12"/>
  <c r="N14" i="12" s="1"/>
  <c r="O14" i="12" s="1"/>
  <c r="I14" i="12"/>
  <c r="J14" i="12" s="1"/>
  <c r="E14" i="12"/>
  <c r="F14" i="12" s="1"/>
  <c r="G14" i="12" s="1"/>
  <c r="M13" i="12"/>
  <c r="N13" i="12" s="1"/>
  <c r="O13" i="12" s="1"/>
  <c r="I13" i="12"/>
  <c r="J13" i="12" s="1"/>
  <c r="E13" i="12"/>
  <c r="F13" i="12" s="1"/>
  <c r="G13" i="12" s="1"/>
  <c r="M12" i="12"/>
  <c r="N12" i="12" s="1"/>
  <c r="O12" i="12" s="1"/>
  <c r="I12" i="12"/>
  <c r="J12" i="12" s="1"/>
  <c r="E12" i="12"/>
  <c r="F12" i="12" s="1"/>
  <c r="G12" i="12" s="1"/>
  <c r="M11" i="12"/>
  <c r="N11" i="12" s="1"/>
  <c r="O11" i="12" s="1"/>
  <c r="I11" i="12"/>
  <c r="J11" i="12" s="1"/>
  <c r="E11" i="12"/>
  <c r="F11" i="12" s="1"/>
  <c r="G11" i="12" s="1"/>
  <c r="M10" i="12"/>
  <c r="N10" i="12" s="1"/>
  <c r="O10" i="12" s="1"/>
  <c r="I10" i="12"/>
  <c r="J10" i="12" s="1"/>
  <c r="E10" i="12"/>
  <c r="F10" i="12" s="1"/>
  <c r="G10" i="12" s="1"/>
  <c r="M9" i="12"/>
  <c r="N9" i="12" s="1"/>
  <c r="O9" i="12" s="1"/>
  <c r="I9" i="12"/>
  <c r="J9" i="12" s="1"/>
  <c r="E9" i="12"/>
  <c r="F9" i="12" s="1"/>
  <c r="G9" i="12" s="1"/>
  <c r="M8" i="12"/>
  <c r="N8" i="12" s="1"/>
  <c r="O8" i="12" s="1"/>
  <c r="I8" i="12"/>
  <c r="J8" i="12" s="1"/>
  <c r="F8" i="12"/>
  <c r="G8" i="12" s="1"/>
  <c r="E8" i="12"/>
  <c r="M7" i="12"/>
  <c r="N7" i="12" s="1"/>
  <c r="O7" i="12" s="1"/>
  <c r="I7" i="12"/>
  <c r="J7" i="12" s="1"/>
  <c r="E7" i="12"/>
  <c r="F7" i="12" s="1"/>
  <c r="G7" i="12" s="1"/>
  <c r="M6" i="12"/>
  <c r="N6" i="12" s="1"/>
  <c r="O6" i="12" s="1"/>
  <c r="I6" i="12"/>
  <c r="J6" i="12" s="1"/>
  <c r="E6" i="12"/>
  <c r="F6" i="12" s="1"/>
  <c r="G6" i="12" s="1"/>
  <c r="M5" i="12"/>
  <c r="N5" i="12" s="1"/>
  <c r="O5" i="12" s="1"/>
  <c r="I5" i="12"/>
  <c r="J5" i="12" s="1"/>
  <c r="E5" i="12"/>
  <c r="F5" i="12" s="1"/>
  <c r="G5" i="12" s="1"/>
  <c r="M4" i="12"/>
  <c r="N4" i="12" s="1"/>
  <c r="O4" i="12" s="1"/>
  <c r="I4" i="12"/>
  <c r="J4" i="12" s="1"/>
  <c r="E4" i="12"/>
  <c r="F4" i="12" s="1"/>
  <c r="G4" i="12" s="1"/>
  <c r="M2" i="12"/>
  <c r="N2" i="12" s="1"/>
  <c r="O2" i="12" s="1"/>
  <c r="I2" i="12"/>
  <c r="J2" i="12" s="1"/>
  <c r="F2" i="12"/>
  <c r="G2" i="12" s="1"/>
  <c r="E2" i="12"/>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B18F5E40-6CB0-44B5-9369-9BC8427A6E49}">
      <text>
        <r>
          <rPr>
            <sz val="10"/>
            <color rgb="FF000000"/>
            <rFont val="Calibri"/>
            <family val="2"/>
            <scheme val="minor"/>
          </rPr>
          <t>======
ID#AAAAnZDX7bs
    (2023-01-12 21:09:40)
(r) revised</t>
        </r>
      </text>
    </comment>
    <comment ref="H3" authorId="0" shapeId="0" xr:uid="{1685E4A4-0273-4BAD-818C-E351D6CAF2DA}">
      <text>
        <r>
          <rPr>
            <sz val="10"/>
            <color rgb="FF000000"/>
            <rFont val="Calibri"/>
            <family val="2"/>
            <scheme val="minor"/>
          </rPr>
          <t>======
ID#AAAAnZDX6zM
    (2023-01-12 21:09:39)
x  Suppressed to meet the confidentiality requirements of the Statistics Act</t>
        </r>
      </text>
    </comment>
    <comment ref="I3" authorId="0" shapeId="0" xr:uid="{241A6E22-A567-4762-96D4-4D0B1BD1C366}">
      <text>
        <r>
          <rPr>
            <sz val="10"/>
            <color rgb="FF000000"/>
            <rFont val="Calibri"/>
            <family val="2"/>
            <scheme val="minor"/>
          </rPr>
          <t>======
ID#AAAAnZDX76Y
    (2023-01-12 21:09:40)
x  Suppressed to meet the confidentiality requirements of the Statistics Act</t>
        </r>
      </text>
    </comment>
    <comment ref="J3" authorId="0" shapeId="0" xr:uid="{C42E0DEE-A676-43BE-889C-3035D1B9AF41}">
      <text>
        <r>
          <rPr>
            <sz val="10"/>
            <color rgb="FF000000"/>
            <rFont val="Calibri"/>
            <family val="2"/>
            <scheme val="minor"/>
          </rPr>
          <t>======
ID#AAAAnZDX8Ek
    (2023-01-12 21:09:40)
x  Suppressed to meet the confidentiality requirements of the Statistics Act</t>
        </r>
      </text>
    </comment>
    <comment ref="K3" authorId="0" shapeId="0" xr:uid="{DE2ED3B6-1F7C-4002-88C8-D6D116439296}">
      <text>
        <r>
          <rPr>
            <sz val="10"/>
            <color rgb="FF000000"/>
            <rFont val="Calibri"/>
            <family val="2"/>
            <scheme val="minor"/>
          </rPr>
          <t>======
ID#AAAAnZDX7Xo
    (2023-01-12 21:09:40)
x  Suppressed to meet the confidentiality requirements of the Statistics Act</t>
        </r>
      </text>
    </comment>
    <comment ref="L3" authorId="0" shapeId="0" xr:uid="{E223CD0D-EF5E-4D56-9D36-111A98B7D949}">
      <text>
        <r>
          <rPr>
            <sz val="10"/>
            <color rgb="FF000000"/>
            <rFont val="Calibri"/>
            <family val="2"/>
            <scheme val="minor"/>
          </rPr>
          <t>======
ID#AAAAnZDX7PI
    (2023-01-12 21:09:40)
x  Suppressed to meet the confidentiality requirements of the Statistics Act</t>
        </r>
      </text>
    </comment>
    <comment ref="M3" authorId="0" shapeId="0" xr:uid="{D0ADC81B-0C40-40E0-9EB5-C08FB7F3B4A7}">
      <text>
        <r>
          <rPr>
            <sz val="10"/>
            <color rgb="FF000000"/>
            <rFont val="Calibri"/>
            <family val="2"/>
            <scheme val="minor"/>
          </rPr>
          <t>======
ID#AAAAnZDX8Jw
    (2023-01-12 21:09:40)
x  Suppressed to meet the confidentiality requirements of the Statistics Act</t>
        </r>
      </text>
    </comment>
    <comment ref="N3" authorId="0" shapeId="0" xr:uid="{758545E9-463D-4838-8FAC-528AA795096C}">
      <text>
        <r>
          <rPr>
            <sz val="10"/>
            <color rgb="FF000000"/>
            <rFont val="Calibri"/>
            <family val="2"/>
            <scheme val="minor"/>
          </rPr>
          <t>======
ID#AAAAnZDX7xk
    (2023-01-12 21:09:40)
x  Suppressed to meet the confidentiality requirements of the Statistics Act</t>
        </r>
      </text>
    </comment>
    <comment ref="C25" authorId="0" shapeId="0" xr:uid="{3064845D-3D6C-4204-838A-9B34829F5AF0}">
      <text>
        <r>
          <rPr>
            <sz val="10"/>
            <color rgb="FF000000"/>
            <rFont val="Calibri"/>
            <family val="2"/>
            <scheme val="minor"/>
          </rPr>
          <t>======
ID#AAAAnZDX8L4
    (2023-01-12 21:09:40)
(r) revised</t>
        </r>
      </text>
    </comment>
    <comment ref="C26" authorId="0" shapeId="0" xr:uid="{87E2C951-D421-481A-93D4-689C116DFCD7}">
      <text>
        <r>
          <rPr>
            <sz val="10"/>
            <color rgb="FF000000"/>
            <rFont val="Calibri"/>
            <family val="2"/>
            <scheme val="minor"/>
          </rPr>
          <t>======
ID#AAAAnZDX6_8
    (2023-01-12 21:09:39)
(r) revised</t>
        </r>
      </text>
    </comment>
    <comment ref="H27" authorId="0" shapeId="0" xr:uid="{50E573C9-30A7-4408-B8CF-4B926932EDEC}">
      <text>
        <r>
          <rPr>
            <sz val="10"/>
            <color rgb="FF000000"/>
            <rFont val="Calibri"/>
            <family val="2"/>
            <scheme val="minor"/>
          </rPr>
          <t>======
ID#AAAAnZDX78M
    (2023-01-12 21:09:40)
x  Suppressed to meet the confidentiality requirements of the Statistics Act</t>
        </r>
      </text>
    </comment>
    <comment ref="I27" authorId="0" shapeId="0" xr:uid="{1E913ACA-2ADB-42F7-808E-CC8874B2FC74}">
      <text>
        <r>
          <rPr>
            <sz val="10"/>
            <color rgb="FF000000"/>
            <rFont val="Calibri"/>
            <family val="2"/>
            <scheme val="minor"/>
          </rPr>
          <t>======
ID#AAAAnZDX7gg
    (2023-01-12 21:09:40)
x  Suppressed to meet the confidentiality requirements of the Statistics Act</t>
        </r>
      </text>
    </comment>
    <comment ref="J27" authorId="0" shapeId="0" xr:uid="{EDD1D813-200B-4EF4-8D2A-218935BDFA24}">
      <text>
        <r>
          <rPr>
            <sz val="10"/>
            <color rgb="FF000000"/>
            <rFont val="Calibri"/>
            <family val="2"/>
            <scheme val="minor"/>
          </rPr>
          <t>======
ID#AAAAnZDX7Ko
    (2023-01-12 21:09:40)
x  Suppressed to meet the confidentiality requirements of the Statistics Act</t>
        </r>
      </text>
    </comment>
    <comment ref="K27" authorId="0" shapeId="0" xr:uid="{FE89B119-A40A-454B-97E2-0D59AF86F515}">
      <text>
        <r>
          <rPr>
            <sz val="10"/>
            <color rgb="FF000000"/>
            <rFont val="Calibri"/>
            <family val="2"/>
            <scheme val="minor"/>
          </rPr>
          <t>======
ID#AAAAnZDX73Q
    (2023-01-12 21:09:40)
x  Suppressed to meet the confidentiality requirements of the Statistics Act</t>
        </r>
      </text>
    </comment>
    <comment ref="L27" authorId="0" shapeId="0" xr:uid="{2B10BBD4-0491-4B61-B5D9-C0E3A5C91D81}">
      <text>
        <r>
          <rPr>
            <sz val="10"/>
            <color rgb="FF000000"/>
            <rFont val="Calibri"/>
            <family val="2"/>
            <scheme val="minor"/>
          </rPr>
          <t>======
ID#AAAAnZDX6wk
    (2023-01-12 21:09:39)
x  Suppressed to meet the confidentiality requirements of the Statistics Act</t>
        </r>
      </text>
    </comment>
    <comment ref="M27" authorId="0" shapeId="0" xr:uid="{35EC830D-1585-4D9D-9EAA-0AC8BCADF876}">
      <text>
        <r>
          <rPr>
            <sz val="10"/>
            <color rgb="FF000000"/>
            <rFont val="Calibri"/>
            <family val="2"/>
            <scheme val="minor"/>
          </rPr>
          <t>======
ID#AAAAnZDX7VI
    (2023-01-12 21:09:40)
x  Suppressed to meet the confidentiality requirements of the Statistics Act</t>
        </r>
      </text>
    </comment>
    <comment ref="N27" authorId="0" shapeId="0" xr:uid="{26DCDAE9-BEE3-438B-8D09-B8AD97AD4F95}">
      <text>
        <r>
          <rPr>
            <sz val="10"/>
            <color rgb="FF000000"/>
            <rFont val="Calibri"/>
            <family val="2"/>
            <scheme val="minor"/>
          </rPr>
          <t>======
ID#AAAAnZDX66s
    (2023-01-12 21:09:39)
x  Suppressed to meet the confidentiality requirements of the Statistics Act</t>
        </r>
      </text>
    </comment>
    <comment ref="C38" authorId="0" shapeId="0" xr:uid="{764BE418-DAD1-455F-8DDE-D50E5AF3FE0E}">
      <text>
        <r>
          <rPr>
            <sz val="10"/>
            <color rgb="FF000000"/>
            <rFont val="Calibri"/>
            <family val="2"/>
            <scheme val="minor"/>
          </rPr>
          <t>======
ID#AAAAnZDX7gY
    (2023-01-12 21:09:40)
(r) revised</t>
        </r>
      </text>
    </comment>
    <comment ref="C39" authorId="0" shapeId="0" xr:uid="{F7E94E82-A6B4-4C3F-843F-5704B627BC3F}">
      <text>
        <r>
          <rPr>
            <sz val="10"/>
            <color rgb="FF000000"/>
            <rFont val="Calibri"/>
            <family val="2"/>
            <scheme val="minor"/>
          </rPr>
          <t>======
ID#AAAAnZDX69I
    (2023-01-12 21:09:39)
(r) revised</t>
        </r>
      </text>
    </comment>
    <comment ref="C40" authorId="0" shapeId="0" xr:uid="{8DC2EDED-67CE-4E0E-BAD2-E2D191E5EBD0}">
      <text>
        <r>
          <rPr>
            <sz val="10"/>
            <color rgb="FF000000"/>
            <rFont val="Calibri"/>
            <family val="2"/>
            <scheme val="minor"/>
          </rPr>
          <t>======
ID#AAAAnZDX738
    (2023-01-12 21:09:40)
(r) revised</t>
        </r>
      </text>
    </comment>
    <comment ref="C41" authorId="0" shapeId="0" xr:uid="{90522566-3D39-4930-856D-2462E87EEC82}">
      <text>
        <r>
          <rPr>
            <sz val="10"/>
            <color rgb="FF000000"/>
            <rFont val="Calibri"/>
            <family val="2"/>
            <scheme val="minor"/>
          </rPr>
          <t>======
ID#AAAAnZDX7RY
    (2023-01-12 21:09:40)
(r) revised</t>
        </r>
      </text>
    </comment>
    <comment ref="H53" authorId="0" shapeId="0" xr:uid="{B9333D7D-F737-4FA7-B5BB-56F060BC8F2D}">
      <text>
        <r>
          <rPr>
            <sz val="10"/>
            <color rgb="FF000000"/>
            <rFont val="Calibri"/>
            <family val="2"/>
            <scheme val="minor"/>
          </rPr>
          <t>======
ID#AAAAnZDX754
    (2023-01-12 21:09:40)
x  Suppressed to meet the confidentiality requirements of the Statistics Act</t>
        </r>
      </text>
    </comment>
    <comment ref="I53" authorId="0" shapeId="0" xr:uid="{A25B912C-105A-4304-980C-9A148476E5A9}">
      <text>
        <r>
          <rPr>
            <sz val="10"/>
            <color rgb="FF000000"/>
            <rFont val="Calibri"/>
            <family val="2"/>
            <scheme val="minor"/>
          </rPr>
          <t>======
ID#AAAAnZDX710
    (2023-01-12 21:09:40)
x  Suppressed to meet the confidentiality requirements of the Statistics Act</t>
        </r>
      </text>
    </comment>
    <comment ref="J53" authorId="0" shapeId="0" xr:uid="{30826FF8-DF36-4833-B433-23B1BE13BF9E}">
      <text>
        <r>
          <rPr>
            <sz val="10"/>
            <color rgb="FF000000"/>
            <rFont val="Calibri"/>
            <family val="2"/>
            <scheme val="minor"/>
          </rPr>
          <t>======
ID#AAAAnZDX7R4
    (2023-01-12 21:09:40)
x  Suppressed to meet the confidentiality requirements of the Statistics Act</t>
        </r>
      </text>
    </comment>
    <comment ref="K53" authorId="0" shapeId="0" xr:uid="{568E8AA5-91C9-4FB3-A319-65F4D2711924}">
      <text>
        <r>
          <rPr>
            <sz val="10"/>
            <color rgb="FF000000"/>
            <rFont val="Calibri"/>
            <family val="2"/>
            <scheme val="minor"/>
          </rPr>
          <t>======
ID#AAAAnZDX7aQ
    (2023-01-12 21:09:40)
x  Suppressed to meet the confidentiality requirements of the Statistics Act</t>
        </r>
      </text>
    </comment>
    <comment ref="L53" authorId="0" shapeId="0" xr:uid="{3CB49C8C-B3AA-406E-A26C-B399D8CE90BB}">
      <text>
        <r>
          <rPr>
            <sz val="10"/>
            <color rgb="FF000000"/>
            <rFont val="Calibri"/>
            <family val="2"/>
            <scheme val="minor"/>
          </rPr>
          <t>======
ID#AAAAnZDX7jA
    (2023-01-12 21:09:40)
x  Suppressed to meet the confidentiality requirements of the Statistics Act</t>
        </r>
      </text>
    </comment>
    <comment ref="M53" authorId="0" shapeId="0" xr:uid="{1876C49B-08DC-4242-862C-E427F609DE03}">
      <text>
        <r>
          <rPr>
            <sz val="10"/>
            <color rgb="FF000000"/>
            <rFont val="Calibri"/>
            <family val="2"/>
            <scheme val="minor"/>
          </rPr>
          <t>======
ID#AAAAnZDX718
    (2023-01-12 21:09:40)
x  Suppressed to meet the confidentiality requirements of the Statistics Act</t>
        </r>
      </text>
    </comment>
    <comment ref="N53" authorId="0" shapeId="0" xr:uid="{C03F344C-033B-4132-90AC-9DFFC87D3428}">
      <text>
        <r>
          <rPr>
            <sz val="10"/>
            <color rgb="FF000000"/>
            <rFont val="Calibri"/>
            <family val="2"/>
            <scheme val="minor"/>
          </rPr>
          <t>======
ID#AAAAnZDX7jY
    (2023-01-12 21:09:40)
x  Suppressed to meet the confidentiality requirements of the Statistics Act</t>
        </r>
      </text>
    </comment>
    <comment ref="H55" authorId="0" shapeId="0" xr:uid="{2B37E80E-5FF8-49B3-A14A-37709277A31F}">
      <text>
        <r>
          <rPr>
            <sz val="10"/>
            <color rgb="FF000000"/>
            <rFont val="Calibri"/>
            <family val="2"/>
            <scheme val="minor"/>
          </rPr>
          <t>======
ID#AAAAnZDX7oE
    (2023-01-12 21:09:40)
x  Suppressed to meet the confidentiality requirements of the Statistics Act</t>
        </r>
      </text>
    </comment>
    <comment ref="I55" authorId="0" shapeId="0" xr:uid="{3041043B-A7B7-4763-B584-A6EA0F74C374}">
      <text>
        <r>
          <rPr>
            <sz val="10"/>
            <color rgb="FF000000"/>
            <rFont val="Calibri"/>
            <family val="2"/>
            <scheme val="minor"/>
          </rPr>
          <t>======
ID#AAAAnZDX7FA
    (2023-01-12 21:09:39)
x  Suppressed to meet the confidentiality requirements of the Statistics Act</t>
        </r>
      </text>
    </comment>
    <comment ref="J55" authorId="0" shapeId="0" xr:uid="{345359EF-238C-4011-94DB-41A99BA1D984}">
      <text>
        <r>
          <rPr>
            <sz val="10"/>
            <color rgb="FF000000"/>
            <rFont val="Calibri"/>
            <family val="2"/>
            <scheme val="minor"/>
          </rPr>
          <t>======
ID#AAAAnZDX63Q
    (2023-01-12 21:09:39)
x  Suppressed to meet the confidentiality requirements of the Statistics Act</t>
        </r>
      </text>
    </comment>
    <comment ref="K55" authorId="0" shapeId="0" xr:uid="{05FFA34E-5A26-4BBB-9F6E-33D93917C1CE}">
      <text>
        <r>
          <rPr>
            <sz val="10"/>
            <color rgb="FF000000"/>
            <rFont val="Calibri"/>
            <family val="2"/>
            <scheme val="minor"/>
          </rPr>
          <t>======
ID#AAAAnZDX7hc
    (2023-01-12 21:09:40)
x  Suppressed to meet the confidentiality requirements of the Statistics Act</t>
        </r>
      </text>
    </comment>
    <comment ref="L55" authorId="0" shapeId="0" xr:uid="{525A97A5-B214-4AE4-8644-7F56573F0DC5}">
      <text>
        <r>
          <rPr>
            <sz val="10"/>
            <color rgb="FF000000"/>
            <rFont val="Calibri"/>
            <family val="2"/>
            <scheme val="minor"/>
          </rPr>
          <t>======
ID#AAAAnZDX7Ts
    (2023-01-12 21:09:40)
x  Suppressed to meet the confidentiality requirements of the Statistics Act</t>
        </r>
      </text>
    </comment>
    <comment ref="M55" authorId="0" shapeId="0" xr:uid="{42DAAFB3-4603-46F6-88BA-705D3DEF0E09}">
      <text>
        <r>
          <rPr>
            <sz val="10"/>
            <color rgb="FF000000"/>
            <rFont val="Calibri"/>
            <family val="2"/>
            <scheme val="minor"/>
          </rPr>
          <t>======
ID#AAAAnZDX6zs
    (2023-01-12 21:09:39)
x  Suppressed to meet the confidentiality requirements of the Statistics Act</t>
        </r>
      </text>
    </comment>
    <comment ref="N55" authorId="0" shapeId="0" xr:uid="{90CDF1C2-7551-4A57-B71A-48ECC1AB4F65}">
      <text>
        <r>
          <rPr>
            <sz val="10"/>
            <color rgb="FF000000"/>
            <rFont val="Calibri"/>
            <family val="2"/>
            <scheme val="minor"/>
          </rPr>
          <t>======
ID#AAAAnZDX7L0
    (2023-01-12 21:09:40)
x  Suppressed to meet the confidentiality requirements of the Statistics Act</t>
        </r>
      </text>
    </comment>
    <comment ref="C61" authorId="0" shapeId="0" xr:uid="{186AF649-E1F2-41CA-B30C-B044691C1C1D}">
      <text>
        <r>
          <rPr>
            <sz val="10"/>
            <color rgb="FF000000"/>
            <rFont val="Calibri"/>
            <family val="2"/>
            <scheme val="minor"/>
          </rPr>
          <t>======
ID#AAAAnZDX7DI
    (2023-01-12 21:09:39)
(r) revised</t>
        </r>
      </text>
    </comment>
    <comment ref="C62" authorId="0" shapeId="0" xr:uid="{4A3A5C4C-8B3B-402F-8A29-AF07EA010997}">
      <text>
        <r>
          <rPr>
            <sz val="10"/>
            <color rgb="FF000000"/>
            <rFont val="Calibri"/>
            <family val="2"/>
            <scheme val="minor"/>
          </rPr>
          <t>======
ID#AAAAnZDX7xg
    (2023-01-12 21:09:40)
(r) revised</t>
        </r>
      </text>
    </comment>
    <comment ref="C75" authorId="0" shapeId="0" xr:uid="{407F0DA3-8F7A-4932-90DA-6C91679A4D76}">
      <text>
        <r>
          <rPr>
            <sz val="10"/>
            <color rgb="FF000000"/>
            <rFont val="Calibri"/>
            <family val="2"/>
            <scheme val="minor"/>
          </rPr>
          <t>======
ID#AAAAnZDX7l4
    (2023-01-12 21:09:40)
(r) revised</t>
        </r>
      </text>
    </comment>
    <comment ref="C76" authorId="0" shapeId="0" xr:uid="{8894D387-040F-482A-8A14-18FDB55301F0}">
      <text>
        <r>
          <rPr>
            <sz val="10"/>
            <color rgb="FF000000"/>
            <rFont val="Calibri"/>
            <family val="2"/>
            <scheme val="minor"/>
          </rPr>
          <t>======
ID#AAAAnZDX7ek
    (2023-01-12 21:09:40)
(r) revised</t>
        </r>
      </text>
    </comment>
    <comment ref="C77" authorId="0" shapeId="0" xr:uid="{4B0EA565-5BA5-4BE5-BDEF-E9AE10350345}">
      <text>
        <r>
          <rPr>
            <sz val="10"/>
            <color rgb="FF000000"/>
            <rFont val="Calibri"/>
            <family val="2"/>
            <scheme val="minor"/>
          </rPr>
          <t>======
ID#AAAAnZDX7xE
    (2023-01-12 21:09:40)
(r) revised</t>
        </r>
      </text>
    </comment>
    <comment ref="C79" authorId="0" shapeId="0" xr:uid="{A4BEC2F9-95EB-4558-9767-129B7C5479F7}">
      <text>
        <r>
          <rPr>
            <sz val="10"/>
            <color rgb="FF000000"/>
            <rFont val="Calibri"/>
            <family val="2"/>
            <scheme val="minor"/>
          </rPr>
          <t>======
ID#AAAAnZDX7lU
    (2023-01-12 21:09:40)
(r) revised</t>
        </r>
      </text>
    </comment>
    <comment ref="C80" authorId="0" shapeId="0" xr:uid="{280FB487-FC34-4839-A407-157C28080B9D}">
      <text>
        <r>
          <rPr>
            <sz val="10"/>
            <color rgb="FF000000"/>
            <rFont val="Calibri"/>
            <family val="2"/>
            <scheme val="minor"/>
          </rPr>
          <t>======
ID#AAAAnZDX7c0
    (2023-01-12 21:09:40)
(r) revised</t>
        </r>
      </text>
    </comment>
    <comment ref="C81" authorId="0" shapeId="0" xr:uid="{54DB8CEB-A79A-4CE4-A675-42D65C570AD3}">
      <text>
        <r>
          <rPr>
            <sz val="10"/>
            <color rgb="FF000000"/>
            <rFont val="Calibri"/>
            <family val="2"/>
            <scheme val="minor"/>
          </rPr>
          <t>======
ID#AAAAnZDX8B4
    (2023-01-12 21:09:40)
(r) revised</t>
        </r>
      </text>
    </comment>
    <comment ref="C93" authorId="0" shapeId="0" xr:uid="{18A74CDC-283E-4D53-AD2F-05367CD3B0CB}">
      <text>
        <r>
          <rPr>
            <sz val="10"/>
            <color rgb="FF000000"/>
            <rFont val="Calibri"/>
            <family val="2"/>
            <scheme val="minor"/>
          </rPr>
          <t>======
ID#AAAAnZDX7ZE
    (2023-01-12 21:09:40)
(r) revised</t>
        </r>
      </text>
    </comment>
    <comment ref="C94" authorId="0" shapeId="0" xr:uid="{07445675-C091-4996-9F65-49FEA586863B}">
      <text>
        <r>
          <rPr>
            <sz val="10"/>
            <color rgb="FF000000"/>
            <rFont val="Calibri"/>
            <family val="2"/>
            <scheme val="minor"/>
          </rPr>
          <t>======
ID#AAAAnZDX7Kw
    (2023-01-12 21:09:40)
(r) revised</t>
        </r>
      </text>
    </comment>
    <comment ref="C95" authorId="0" shapeId="0" xr:uid="{74E400CA-E40A-4EA6-B630-A4CC30B8EA28}">
      <text>
        <r>
          <rPr>
            <sz val="10"/>
            <color rgb="FF000000"/>
            <rFont val="Calibri"/>
            <family val="2"/>
            <scheme val="minor"/>
          </rPr>
          <t>======
ID#AAAAnZDX74w
    (2023-01-12 21:09:40)
(r) revised</t>
        </r>
      </text>
    </comment>
    <comment ref="H100" authorId="0" shapeId="0" xr:uid="{4B41C47A-E818-4D96-97B9-5364E3C3C21A}">
      <text>
        <r>
          <rPr>
            <sz val="10"/>
            <color rgb="FF000000"/>
            <rFont val="Calibri"/>
            <family val="2"/>
            <scheme val="minor"/>
          </rPr>
          <t>======
ID#AAAAnZDX7Nk
    (2023-01-12 21:09:40)
x  Suppressed to meet the confidentiality requirements of the Statistics Act</t>
        </r>
      </text>
    </comment>
    <comment ref="I100" authorId="0" shapeId="0" xr:uid="{6AF8B7C3-8CE8-4A31-BEB7-107D0F4E9419}">
      <text>
        <r>
          <rPr>
            <sz val="10"/>
            <color rgb="FF000000"/>
            <rFont val="Calibri"/>
            <family val="2"/>
            <scheme val="minor"/>
          </rPr>
          <t>======
ID#AAAAnZDX62k
    (2023-01-12 21:09:39)
x  Suppressed to meet the confidentiality requirements of the Statistics Act</t>
        </r>
      </text>
    </comment>
    <comment ref="J100" authorId="0" shapeId="0" xr:uid="{D029FE3E-115A-4203-8CB3-475E00C8F9F9}">
      <text>
        <r>
          <rPr>
            <sz val="10"/>
            <color rgb="FF000000"/>
            <rFont val="Calibri"/>
            <family val="2"/>
            <scheme val="minor"/>
          </rPr>
          <t>======
ID#AAAAnZDX63o
    (2023-01-12 21:09:39)
x  Suppressed to meet the confidentiality requirements of the Statistics Act</t>
        </r>
      </text>
    </comment>
    <comment ref="K100" authorId="0" shapeId="0" xr:uid="{3651815F-C5B2-428D-8FDB-3811C8839625}">
      <text>
        <r>
          <rPr>
            <sz val="10"/>
            <color rgb="FF000000"/>
            <rFont val="Calibri"/>
            <family val="2"/>
            <scheme val="minor"/>
          </rPr>
          <t>======
ID#AAAAnZDX6yQ
    (2023-01-12 21:09:39)
x  Suppressed to meet the confidentiality requirements of the Statistics Act</t>
        </r>
      </text>
    </comment>
    <comment ref="L100" authorId="0" shapeId="0" xr:uid="{61F6071A-D4F1-409B-9C29-D59233EE277B}">
      <text>
        <r>
          <rPr>
            <sz val="10"/>
            <color rgb="FF000000"/>
            <rFont val="Calibri"/>
            <family val="2"/>
            <scheme val="minor"/>
          </rPr>
          <t>======
ID#AAAAnZDX8DM
    (2023-01-12 21:09:40)
x  Suppressed to meet the confidentiality requirements of the Statistics Act</t>
        </r>
      </text>
    </comment>
    <comment ref="M100" authorId="0" shapeId="0" xr:uid="{B287913F-3EC4-4426-A290-940D36AE5936}">
      <text>
        <r>
          <rPr>
            <sz val="10"/>
            <color rgb="FF000000"/>
            <rFont val="Calibri"/>
            <family val="2"/>
            <scheme val="minor"/>
          </rPr>
          <t>======
ID#AAAAnZDX7AE
    (2023-01-12 21:09:39)
x  Suppressed to meet the confidentiality requirements of the Statistics Act</t>
        </r>
      </text>
    </comment>
    <comment ref="N100" authorId="0" shapeId="0" xr:uid="{1373E265-B5CE-4019-9CEF-3D20B7A0F83C}">
      <text>
        <r>
          <rPr>
            <sz val="10"/>
            <color rgb="FF000000"/>
            <rFont val="Calibri"/>
            <family val="2"/>
            <scheme val="minor"/>
          </rPr>
          <t>======
ID#AAAAnZDX78U
    (2023-01-12 21:09:40)
x  Suppressed to meet the confidentiality requirements of the Statistics Act</t>
        </r>
      </text>
    </comment>
    <comment ref="H101" authorId="0" shapeId="0" xr:uid="{7DF8D22D-8D2A-499A-8B21-B94487846C03}">
      <text>
        <r>
          <rPr>
            <sz val="10"/>
            <color rgb="FF000000"/>
            <rFont val="Calibri"/>
            <family val="2"/>
            <scheme val="minor"/>
          </rPr>
          <t>======
ID#AAAAnZDX7Hc
    (2023-01-12 21:09:39)
x  Suppressed to meet the confidentiality requirements of the Statistics Act</t>
        </r>
      </text>
    </comment>
    <comment ref="I101" authorId="0" shapeId="0" xr:uid="{D2E2085E-0A96-4D1C-97F1-85C41206C584}">
      <text>
        <r>
          <rPr>
            <sz val="10"/>
            <color rgb="FF000000"/>
            <rFont val="Calibri"/>
            <family val="2"/>
            <scheme val="minor"/>
          </rPr>
          <t>======
ID#AAAAnZDX7YQ
    (2023-01-12 21:09:40)
x  Suppressed to meet the confidentiality requirements of the Statistics Act</t>
        </r>
      </text>
    </comment>
    <comment ref="J101" authorId="0" shapeId="0" xr:uid="{EFB772A8-DD71-47D2-AAE3-3D564005CFC8}">
      <text>
        <r>
          <rPr>
            <sz val="10"/>
            <color rgb="FF000000"/>
            <rFont val="Calibri"/>
            <family val="2"/>
            <scheme val="minor"/>
          </rPr>
          <t>======
ID#AAAAnZDX74E
    (2023-01-12 21:09:40)
x  Suppressed to meet the confidentiality requirements of the Statistics Act</t>
        </r>
      </text>
    </comment>
    <comment ref="K101" authorId="0" shapeId="0" xr:uid="{5728A22A-6A64-4F00-87C1-C6B933DE16D8}">
      <text>
        <r>
          <rPr>
            <sz val="10"/>
            <color rgb="FF000000"/>
            <rFont val="Calibri"/>
            <family val="2"/>
            <scheme val="minor"/>
          </rPr>
          <t>======
ID#AAAAnZDX8C8
    (2023-01-12 21:09:40)
x  Suppressed to meet the confidentiality requirements of the Statistics Act</t>
        </r>
      </text>
    </comment>
    <comment ref="L101" authorId="0" shapeId="0" xr:uid="{3C275B9D-FEC3-4A31-ABA6-64336FA627BB}">
      <text>
        <r>
          <rPr>
            <sz val="10"/>
            <color rgb="FF000000"/>
            <rFont val="Calibri"/>
            <family val="2"/>
            <scheme val="minor"/>
          </rPr>
          <t>======
ID#AAAAnZDX7kw
    (2023-01-12 21:09:40)
x  Suppressed to meet the confidentiality requirements of the Statistics Act</t>
        </r>
      </text>
    </comment>
    <comment ref="M101" authorId="0" shapeId="0" xr:uid="{237BCB3F-8934-4A87-9AEC-046C6FFBB3C5}">
      <text>
        <r>
          <rPr>
            <sz val="10"/>
            <color rgb="FF000000"/>
            <rFont val="Calibri"/>
            <family val="2"/>
            <scheme val="minor"/>
          </rPr>
          <t>======
ID#AAAAnZDX7pw
    (2023-01-12 21:09:40)
x  Suppressed to meet the confidentiality requirements of the Statistics Act</t>
        </r>
      </text>
    </comment>
    <comment ref="N101" authorId="0" shapeId="0" xr:uid="{5ACFFDCF-DC4F-4164-9059-2E3E9DD85849}">
      <text>
        <r>
          <rPr>
            <sz val="10"/>
            <color rgb="FF000000"/>
            <rFont val="Calibri"/>
            <family val="2"/>
            <scheme val="minor"/>
          </rPr>
          <t>======
ID#AAAAnZDX7sA
    (2023-01-12 21:09:40)
x  Suppressed to meet the confidentiality requirements of the Statistics Act</t>
        </r>
      </text>
    </comment>
    <comment ref="C104" authorId="0" shapeId="0" xr:uid="{8E74B65B-8CB1-4110-B16E-44076A2BA029}">
      <text>
        <r>
          <rPr>
            <sz val="10"/>
            <color rgb="FF000000"/>
            <rFont val="Calibri"/>
            <family val="2"/>
            <scheme val="minor"/>
          </rPr>
          <t>======
ID#AAAAnZDX7nk
    (2023-01-12 21:09:40)
(r) revised</t>
        </r>
      </text>
    </comment>
    <comment ref="C105" authorId="0" shapeId="0" xr:uid="{15174DEB-76A1-4DC5-AA95-0924496255A1}">
      <text>
        <r>
          <rPr>
            <sz val="10"/>
            <color rgb="FF000000"/>
            <rFont val="Calibri"/>
            <family val="2"/>
            <scheme val="minor"/>
          </rPr>
          <t>======
ID#AAAAnZDX6zo
    (2023-01-12 21:09:39)
(r) revised</t>
        </r>
      </text>
    </comment>
    <comment ref="H105" authorId="0" shapeId="0" xr:uid="{1296FB3C-5988-4195-8568-9A111C148A21}">
      <text>
        <r>
          <rPr>
            <sz val="10"/>
            <color rgb="FF000000"/>
            <rFont val="Calibri"/>
            <family val="2"/>
            <scheme val="minor"/>
          </rPr>
          <t>======
ID#AAAAnZDX7x0
    (2023-01-12 21:09:40)
x  Suppressed to meet the confidentiality requirements of the Statistics Act</t>
        </r>
      </text>
    </comment>
    <comment ref="I105" authorId="0" shapeId="0" xr:uid="{6A95F81E-7B5C-437A-BED9-B8B303276619}">
      <text>
        <r>
          <rPr>
            <sz val="10"/>
            <color rgb="FF000000"/>
            <rFont val="Calibri"/>
            <family val="2"/>
            <scheme val="minor"/>
          </rPr>
          <t>======
ID#AAAAnZDX69k
    (2023-01-12 21:09:39)
x  Suppressed to meet the confidentiality requirements of the Statistics Act</t>
        </r>
      </text>
    </comment>
    <comment ref="J105" authorId="0" shapeId="0" xr:uid="{7993BF84-13ED-4210-B33C-AC108E97EC5A}">
      <text>
        <r>
          <rPr>
            <sz val="10"/>
            <color rgb="FF000000"/>
            <rFont val="Calibri"/>
            <family val="2"/>
            <scheme val="minor"/>
          </rPr>
          <t>======
ID#AAAAnZDX7cY
    (2023-01-12 21:09:40)
x  Suppressed to meet the confidentiality requirements of the Statistics Act</t>
        </r>
      </text>
    </comment>
    <comment ref="K105" authorId="0" shapeId="0" xr:uid="{BDD903DB-7366-4AA6-A166-4BB738F530F0}">
      <text>
        <r>
          <rPr>
            <sz val="10"/>
            <color rgb="FF000000"/>
            <rFont val="Calibri"/>
            <family val="2"/>
            <scheme val="minor"/>
          </rPr>
          <t>======
ID#AAAAnZDX6w8
    (2023-01-12 21:09:39)
x  Suppressed to meet the confidentiality requirements of the Statistics Act</t>
        </r>
      </text>
    </comment>
    <comment ref="L105" authorId="0" shapeId="0" xr:uid="{FA5630B1-E99D-4341-BF4F-83024A64B540}">
      <text>
        <r>
          <rPr>
            <sz val="10"/>
            <color rgb="FF000000"/>
            <rFont val="Calibri"/>
            <family val="2"/>
            <scheme val="minor"/>
          </rPr>
          <t>======
ID#AAAAnZDX8Mw
    (2023-01-12 21:09:40)
x  Suppressed to meet the confidentiality requirements of the Statistics Act</t>
        </r>
      </text>
    </comment>
    <comment ref="M105" authorId="0" shapeId="0" xr:uid="{384FFF04-FB0D-43C5-872F-0CA4563A5AC1}">
      <text>
        <r>
          <rPr>
            <sz val="10"/>
            <color rgb="FF000000"/>
            <rFont val="Calibri"/>
            <family val="2"/>
            <scheme val="minor"/>
          </rPr>
          <t>======
ID#AAAAnZDX8B8
    (2023-01-12 21:09:40)
x  Suppressed to meet the confidentiality requirements of the Statistics Act</t>
        </r>
      </text>
    </comment>
    <comment ref="N105" authorId="0" shapeId="0" xr:uid="{1FB2D301-97B0-4D80-9DBF-244CABF7C400}">
      <text>
        <r>
          <rPr>
            <sz val="10"/>
            <color rgb="FF000000"/>
            <rFont val="Calibri"/>
            <family val="2"/>
            <scheme val="minor"/>
          </rPr>
          <t>======
ID#AAAAnZDX7q8
    (2023-01-12 21:09:40)
x  Suppressed to meet the confidentiality requirements of the Statistics Act</t>
        </r>
      </text>
    </comment>
    <comment ref="C106" authorId="0" shapeId="0" xr:uid="{2399B5D5-ACF9-43AB-A27F-9CBAD6BDFF90}">
      <text>
        <r>
          <rPr>
            <sz val="10"/>
            <color rgb="FF000000"/>
            <rFont val="Calibri"/>
            <family val="2"/>
            <scheme val="minor"/>
          </rPr>
          <t>======
ID#AAAAnZDX8C0
    (2023-01-12 21:09:40)
(r) revised</t>
        </r>
      </text>
    </comment>
    <comment ref="C115" authorId="0" shapeId="0" xr:uid="{DDD8186B-1F0F-42FC-AF14-236F79B8C462}">
      <text>
        <r>
          <rPr>
            <sz val="10"/>
            <color rgb="FF000000"/>
            <rFont val="Calibri"/>
            <family val="2"/>
            <scheme val="minor"/>
          </rPr>
          <t>======
ID#AAAAnZDX8L0
    (2023-01-12 21:09:40)
(r) revised</t>
        </r>
      </text>
    </comment>
    <comment ref="H115" authorId="0" shapeId="0" xr:uid="{BBD98527-1B59-43CE-9242-122834ECD960}">
      <text>
        <r>
          <rPr>
            <sz val="10"/>
            <color rgb="FF000000"/>
            <rFont val="Calibri"/>
            <family val="2"/>
            <scheme val="minor"/>
          </rPr>
          <t>======
ID#AAAAnZDX61Q
    (2023-01-12 21:09:39)
x  Suppressed to meet the confidentiality requirements of the Statistics Act</t>
        </r>
      </text>
    </comment>
    <comment ref="I115" authorId="0" shapeId="0" xr:uid="{66E2DF83-ED79-4224-B276-2543C05B8EAE}">
      <text>
        <r>
          <rPr>
            <sz val="10"/>
            <color rgb="FF000000"/>
            <rFont val="Calibri"/>
            <family val="2"/>
            <scheme val="minor"/>
          </rPr>
          <t>======
ID#AAAAnZDX73E
    (2023-01-12 21:09:40)
x  Suppressed to meet the confidentiality requirements of the Statistics Act</t>
        </r>
      </text>
    </comment>
    <comment ref="J115" authorId="0" shapeId="0" xr:uid="{9B4344C3-A5B4-4B39-931D-8405BBCE34BE}">
      <text>
        <r>
          <rPr>
            <sz val="10"/>
            <color rgb="FF000000"/>
            <rFont val="Calibri"/>
            <family val="2"/>
            <scheme val="minor"/>
          </rPr>
          <t>======
ID#AAAAnZDX8Qs
    (2023-01-12 21:09:40)
x  Suppressed to meet the confidentiality requirements of the Statistics Act</t>
        </r>
      </text>
    </comment>
    <comment ref="K115" authorId="0" shapeId="0" xr:uid="{308DBFBC-9B7F-4183-94A4-AF967C59549B}">
      <text>
        <r>
          <rPr>
            <sz val="10"/>
            <color rgb="FF000000"/>
            <rFont val="Calibri"/>
            <family val="2"/>
            <scheme val="minor"/>
          </rPr>
          <t>======
ID#AAAAnZDX61A
    (2023-01-12 21:09:39)
x  Suppressed to meet the confidentiality requirements of the Statistics Act</t>
        </r>
      </text>
    </comment>
    <comment ref="L115" authorId="0" shapeId="0" xr:uid="{53F7921D-F409-49F7-A246-1B0F9C91F72A}">
      <text>
        <r>
          <rPr>
            <sz val="10"/>
            <color rgb="FF000000"/>
            <rFont val="Calibri"/>
            <family val="2"/>
            <scheme val="minor"/>
          </rPr>
          <t>======
ID#AAAAnZDX67g
    (2023-01-12 21:09:39)
x  Suppressed to meet the confidentiality requirements of the Statistics Act</t>
        </r>
      </text>
    </comment>
    <comment ref="M115" authorId="0" shapeId="0" xr:uid="{02E991FD-3CF4-4E8C-898E-0033A6466185}">
      <text>
        <r>
          <rPr>
            <sz val="10"/>
            <color rgb="FF000000"/>
            <rFont val="Calibri"/>
            <family val="2"/>
            <scheme val="minor"/>
          </rPr>
          <t>======
ID#AAAAnZDX6x8
    (2023-01-12 21:09:39)
x  Suppressed to meet the confidentiality requirements of the Statistics Act</t>
        </r>
      </text>
    </comment>
    <comment ref="N115" authorId="0" shapeId="0" xr:uid="{34A52181-6EAE-4392-B8DB-21EFAFA48DA0}">
      <text>
        <r>
          <rPr>
            <sz val="10"/>
            <color rgb="FF000000"/>
            <rFont val="Calibri"/>
            <family val="2"/>
            <scheme val="minor"/>
          </rPr>
          <t>======
ID#AAAAnZDX7jE
    (2023-01-12 21:09:40)
x  Suppressed to meet the confidentiality requirements of the Statistics Act</t>
        </r>
      </text>
    </comment>
    <comment ref="C116" authorId="0" shapeId="0" xr:uid="{B61030FF-8E91-4C2B-AF96-3B342B82DA79}">
      <text>
        <r>
          <rPr>
            <sz val="10"/>
            <color rgb="FF000000"/>
            <rFont val="Calibri"/>
            <family val="2"/>
            <scheme val="minor"/>
          </rPr>
          <t>======
ID#AAAAnZDX7zU
    (2023-01-12 21:09:40)
(r) revised</t>
        </r>
      </text>
    </comment>
    <comment ref="H119" authorId="0" shapeId="0" xr:uid="{2918556D-6DD0-4745-BEDE-83C63DC0B2C4}">
      <text>
        <r>
          <rPr>
            <sz val="10"/>
            <color rgb="FF000000"/>
            <rFont val="Calibri"/>
            <family val="2"/>
            <scheme val="minor"/>
          </rPr>
          <t>======
ID#AAAAnZDX8EQ
    (2023-01-12 21:09:40)
x  Suppressed to meet the confidentiality requirements of the Statistics Act</t>
        </r>
      </text>
    </comment>
    <comment ref="I119" authorId="0" shapeId="0" xr:uid="{43675887-AAF2-487C-844E-439788295A54}">
      <text>
        <r>
          <rPr>
            <sz val="10"/>
            <color rgb="FF000000"/>
            <rFont val="Calibri"/>
            <family val="2"/>
            <scheme val="minor"/>
          </rPr>
          <t>======
ID#AAAAnZDX7B4
    (2023-01-12 21:09:39)
x  Suppressed to meet the confidentiality requirements of the Statistics Act</t>
        </r>
      </text>
    </comment>
    <comment ref="J119" authorId="0" shapeId="0" xr:uid="{B6B098FD-15CE-4234-BBA3-968E9BB0A535}">
      <text>
        <r>
          <rPr>
            <sz val="10"/>
            <color rgb="FF000000"/>
            <rFont val="Calibri"/>
            <family val="2"/>
            <scheme val="minor"/>
          </rPr>
          <t>======
ID#AAAAnZDX8Nc
    (2023-01-12 21:09:40)
x  Suppressed to meet the confidentiality requirements of the Statistics Act</t>
        </r>
      </text>
    </comment>
    <comment ref="K119" authorId="0" shapeId="0" xr:uid="{7F6B0225-9531-487D-BB99-A672A495C183}">
      <text>
        <r>
          <rPr>
            <sz val="10"/>
            <color rgb="FF000000"/>
            <rFont val="Calibri"/>
            <family val="2"/>
            <scheme val="minor"/>
          </rPr>
          <t>======
ID#AAAAnZDX7_I
    (2023-01-12 21:09:40)
x  Suppressed to meet the confidentiality requirements of the Statistics Act</t>
        </r>
      </text>
    </comment>
    <comment ref="L119" authorId="0" shapeId="0" xr:uid="{2D3F30E9-0EF7-4E2B-B555-63B071E0AC53}">
      <text>
        <r>
          <rPr>
            <sz val="10"/>
            <color rgb="FF000000"/>
            <rFont val="Calibri"/>
            <family val="2"/>
            <scheme val="minor"/>
          </rPr>
          <t>======
ID#AAAAnZDX63A
    (2023-01-12 21:09:39)
x  Suppressed to meet the confidentiality requirements of the Statistics Act</t>
        </r>
      </text>
    </comment>
    <comment ref="M119" authorId="0" shapeId="0" xr:uid="{DAE9D4E3-39C0-4D45-A59B-D1B0DC975ED7}">
      <text>
        <r>
          <rPr>
            <sz val="10"/>
            <color rgb="FF000000"/>
            <rFont val="Calibri"/>
            <family val="2"/>
            <scheme val="minor"/>
          </rPr>
          <t>======
ID#AAAAnZDX734
    (2023-01-12 21:09:40)
x  Suppressed to meet the confidentiality requirements of the Statistics Act</t>
        </r>
      </text>
    </comment>
    <comment ref="N119" authorId="0" shapeId="0" xr:uid="{B9B949C6-C444-4207-B175-93FD3A307D54}">
      <text>
        <r>
          <rPr>
            <sz val="10"/>
            <color rgb="FF000000"/>
            <rFont val="Calibri"/>
            <family val="2"/>
            <scheme val="minor"/>
          </rPr>
          <t>======
ID#AAAAnZDX7pI
    (2023-01-12 21:09:40)
x  Suppressed to meet the confidentiality requirements of the Statistics Act</t>
        </r>
      </text>
    </comment>
    <comment ref="H122" authorId="0" shapeId="0" xr:uid="{C3079087-A5AB-444B-967C-C97B0C4C4A16}">
      <text>
        <r>
          <rPr>
            <sz val="10"/>
            <color rgb="FF000000"/>
            <rFont val="Calibri"/>
            <family val="2"/>
            <scheme val="minor"/>
          </rPr>
          <t>======
ID#AAAAnZDX7gk
    (2023-01-12 21:09:40)
x  Suppressed to meet the confidentiality requirements of the Statistics Act</t>
        </r>
      </text>
    </comment>
    <comment ref="I122" authorId="0" shapeId="0" xr:uid="{8FAFA1F8-4A46-48C8-8D23-960237CB0289}">
      <text>
        <r>
          <rPr>
            <sz val="10"/>
            <color rgb="FF000000"/>
            <rFont val="Calibri"/>
            <family val="2"/>
            <scheme val="minor"/>
          </rPr>
          <t>======
ID#AAAAnZDX7Qw
    (2023-01-12 21:09:40)
x  Suppressed to meet the confidentiality requirements of the Statistics Act</t>
        </r>
      </text>
    </comment>
    <comment ref="J122" authorId="0" shapeId="0" xr:uid="{F3F02413-576B-4101-BFEC-85339641E53E}">
      <text>
        <r>
          <rPr>
            <sz val="10"/>
            <color rgb="FF000000"/>
            <rFont val="Calibri"/>
            <family val="2"/>
            <scheme val="minor"/>
          </rPr>
          <t>======
ID#AAAAnZDX75c
    (2023-01-12 21:09:40)
x  Suppressed to meet the confidentiality requirements of the Statistics Act</t>
        </r>
      </text>
    </comment>
    <comment ref="K122" authorId="0" shapeId="0" xr:uid="{CAC400AF-D28D-4566-BEF0-7F098690ADD8}">
      <text>
        <r>
          <rPr>
            <sz val="10"/>
            <color rgb="FF000000"/>
            <rFont val="Calibri"/>
            <family val="2"/>
            <scheme val="minor"/>
          </rPr>
          <t>======
ID#AAAAnZDX7Sk
    (2023-01-12 21:09:40)
x  Suppressed to meet the confidentiality requirements of the Statistics Act</t>
        </r>
      </text>
    </comment>
    <comment ref="L122" authorId="0" shapeId="0" xr:uid="{089A79F6-EDA0-4025-BA44-F40BF29B88C9}">
      <text>
        <r>
          <rPr>
            <sz val="10"/>
            <color rgb="FF000000"/>
            <rFont val="Calibri"/>
            <family val="2"/>
            <scheme val="minor"/>
          </rPr>
          <t>======
ID#AAAAnZDX8T8
    (2023-01-12 21:09:40)
x  Suppressed to meet the confidentiality requirements of the Statistics Act</t>
        </r>
      </text>
    </comment>
    <comment ref="M122" authorId="0" shapeId="0" xr:uid="{681ABB37-1AEE-4048-859D-503F782B8E79}">
      <text>
        <r>
          <rPr>
            <sz val="10"/>
            <color rgb="FF000000"/>
            <rFont val="Calibri"/>
            <family val="2"/>
            <scheme val="minor"/>
          </rPr>
          <t>======
ID#AAAAnZDX7Ms
    (2023-01-12 21:09:40)
x  Suppressed to meet the confidentiality requirements of the Statistics Act</t>
        </r>
      </text>
    </comment>
    <comment ref="N122" authorId="0" shapeId="0" xr:uid="{6017298E-E9CE-4F4A-9CA5-109B0D80C11C}">
      <text>
        <r>
          <rPr>
            <sz val="10"/>
            <color rgb="FF000000"/>
            <rFont val="Calibri"/>
            <family val="2"/>
            <scheme val="minor"/>
          </rPr>
          <t>======
ID#AAAAnZDX60M
    (2023-01-12 21:09:39)
x  Suppressed to meet the confidentiality requirements of the Statistics Act</t>
        </r>
      </text>
    </comment>
    <comment ref="H134" authorId="0" shapeId="0" xr:uid="{A01FCE95-5DF0-4CB6-9147-AC20EA59E4AB}">
      <text>
        <r>
          <rPr>
            <sz val="10"/>
            <color rgb="FF000000"/>
            <rFont val="Calibri"/>
            <family val="2"/>
            <scheme val="minor"/>
          </rPr>
          <t>======
ID#AAAAnZDX7v8
    (2023-01-12 21:09:40)
x  Suppressed to meet the confidentiality requirements of the Statistics Act</t>
        </r>
      </text>
    </comment>
    <comment ref="I134" authorId="0" shapeId="0" xr:uid="{74899D5E-3CFC-43FD-8E7C-58FC41665498}">
      <text>
        <r>
          <rPr>
            <sz val="10"/>
            <color rgb="FF000000"/>
            <rFont val="Calibri"/>
            <family val="2"/>
            <scheme val="minor"/>
          </rPr>
          <t>======
ID#AAAAnZDX6-s
    (2023-01-12 21:09:39)
x  Suppressed to meet the confidentiality requirements of the Statistics Act</t>
        </r>
      </text>
    </comment>
    <comment ref="J134" authorId="0" shapeId="0" xr:uid="{36F32925-4A9A-4A18-9841-88C68073F107}">
      <text>
        <r>
          <rPr>
            <sz val="10"/>
            <color rgb="FF000000"/>
            <rFont val="Calibri"/>
            <family val="2"/>
            <scheme val="minor"/>
          </rPr>
          <t>======
ID#AAAAnZDX8YE
    (2023-01-12 21:09:40)
x  Suppressed to meet the confidentiality requirements of the Statistics Act</t>
        </r>
      </text>
    </comment>
    <comment ref="K134" authorId="0" shapeId="0" xr:uid="{4F6D7E8F-6EC9-47AA-A607-BE954DE770FD}">
      <text>
        <r>
          <rPr>
            <sz val="10"/>
            <color rgb="FF000000"/>
            <rFont val="Calibri"/>
            <family val="2"/>
            <scheme val="minor"/>
          </rPr>
          <t>======
ID#AAAAnZDX8C4
    (2023-01-12 21:09:40)
x  Suppressed to meet the confidentiality requirements of the Statistics Act</t>
        </r>
      </text>
    </comment>
    <comment ref="L134" authorId="0" shapeId="0" xr:uid="{7B5B939F-0944-4B86-AF3D-E8D0F9B318D6}">
      <text>
        <r>
          <rPr>
            <sz val="10"/>
            <color rgb="FF000000"/>
            <rFont val="Calibri"/>
            <family val="2"/>
            <scheme val="minor"/>
          </rPr>
          <t>======
ID#AAAAnZDX8L8
    (2023-01-12 21:09:40)
x  Suppressed to meet the confidentiality requirements of the Statistics Act</t>
        </r>
      </text>
    </comment>
    <comment ref="M134" authorId="0" shapeId="0" xr:uid="{9A415402-D628-489F-8609-52EC4DDB243F}">
      <text>
        <r>
          <rPr>
            <sz val="10"/>
            <color rgb="FF000000"/>
            <rFont val="Calibri"/>
            <family val="2"/>
            <scheme val="minor"/>
          </rPr>
          <t>======
ID#AAAAnZDX610
    (2023-01-12 21:09:39)
x  Suppressed to meet the confidentiality requirements of the Statistics Act</t>
        </r>
      </text>
    </comment>
    <comment ref="N134" authorId="0" shapeId="0" xr:uid="{7D695089-E363-4EDC-8CCD-F21188809DBE}">
      <text>
        <r>
          <rPr>
            <sz val="10"/>
            <color rgb="FF000000"/>
            <rFont val="Calibri"/>
            <family val="2"/>
            <scheme val="minor"/>
          </rPr>
          <t>======
ID#AAAAnZDX77I
    (2023-01-12 21:09:40)
x  Suppressed to meet the confidentiality requirements of the Statistics Act</t>
        </r>
      </text>
    </comment>
    <comment ref="C143" authorId="0" shapeId="0" xr:uid="{A7A1580E-6022-4FA2-8856-75D78773E2E7}">
      <text>
        <r>
          <rPr>
            <sz val="10"/>
            <color rgb="FF000000"/>
            <rFont val="Calibri"/>
            <family val="2"/>
            <scheme val="minor"/>
          </rPr>
          <t>======
ID#AAAAnZDX6yw
    (2023-01-12 21:09:39)
(r) revised</t>
        </r>
      </text>
    </comment>
    <comment ref="C145" authorId="0" shapeId="0" xr:uid="{A364A99A-84FF-4F7D-AAF5-4EAC950DD0E9}">
      <text>
        <r>
          <rPr>
            <sz val="10"/>
            <color rgb="FF000000"/>
            <rFont val="Calibri"/>
            <family val="2"/>
            <scheme val="minor"/>
          </rPr>
          <t>======
ID#AAAAnZDX7h8
    (2023-01-12 21:09:40)
(r) revised</t>
        </r>
      </text>
    </comment>
    <comment ref="C146" authorId="0" shapeId="0" xr:uid="{F979DD47-93DE-4024-A460-D4943C198343}">
      <text>
        <r>
          <rPr>
            <sz val="10"/>
            <color rgb="FF000000"/>
            <rFont val="Calibri"/>
            <family val="2"/>
            <scheme val="minor"/>
          </rPr>
          <t>======
ID#AAAAnZDX77M
    (2023-01-12 21:09:40)
(r) revised</t>
        </r>
      </text>
    </comment>
    <comment ref="C160" authorId="0" shapeId="0" xr:uid="{784AB79A-FA4B-4234-AEAC-AAF6B2EE9E20}">
      <text>
        <r>
          <rPr>
            <sz val="10"/>
            <color rgb="FF000000"/>
            <rFont val="Calibri"/>
            <family val="2"/>
            <scheme val="minor"/>
          </rPr>
          <t>======
ID#AAAAnZDX8GQ
    (2023-01-12 21:09:40)
(r) revised</t>
        </r>
      </text>
    </comment>
    <comment ref="C161" authorId="0" shapeId="0" xr:uid="{E391FE05-07B6-43EF-9EB9-401024531E60}">
      <text>
        <r>
          <rPr>
            <sz val="10"/>
            <color rgb="FF000000"/>
            <rFont val="Calibri"/>
            <family val="2"/>
            <scheme val="minor"/>
          </rPr>
          <t>======
ID#AAAAnZDX8Cc
    (2023-01-12 21:09:40)
(r) revised</t>
        </r>
      </text>
    </comment>
    <comment ref="C162" authorId="0" shapeId="0" xr:uid="{65239597-F5FA-49BA-89F5-06937DC0844D}">
      <text>
        <r>
          <rPr>
            <sz val="10"/>
            <color rgb="FF000000"/>
            <rFont val="Calibri"/>
            <family val="2"/>
            <scheme val="minor"/>
          </rPr>
          <t>======
ID#AAAAnZDX7J0
    (2023-01-12 21:09:40)
(r) revised</t>
        </r>
      </text>
    </comment>
    <comment ref="C163" authorId="0" shapeId="0" xr:uid="{7646949C-A861-4BBD-9A02-307BEA15F036}">
      <text>
        <r>
          <rPr>
            <sz val="10"/>
            <color rgb="FF000000"/>
            <rFont val="Calibri"/>
            <family val="2"/>
            <scheme val="minor"/>
          </rPr>
          <t>======
ID#AAAAnZDX7J4
    (2023-01-12 21:09:40)
(r) revised</t>
        </r>
      </text>
    </comment>
    <comment ref="C164" authorId="0" shapeId="0" xr:uid="{6AE9F552-8F7C-44EE-A0EA-9760B078840F}">
      <text>
        <r>
          <rPr>
            <sz val="10"/>
            <color rgb="FF000000"/>
            <rFont val="Calibri"/>
            <family val="2"/>
            <scheme val="minor"/>
          </rPr>
          <t>======
ID#AAAAnZDX630
    (2023-01-12 21:09:39)
(r) revised</t>
        </r>
      </text>
    </comment>
    <comment ref="C165" authorId="0" shapeId="0" xr:uid="{51E100B0-21D0-45B4-AADA-3159E80BDCE5}">
      <text>
        <r>
          <rPr>
            <sz val="10"/>
            <color rgb="FF000000"/>
            <rFont val="Calibri"/>
            <family val="2"/>
            <scheme val="minor"/>
          </rPr>
          <t>======
ID#AAAAnZDX7V4
    (2023-01-12 21:09:40)
(r) revised</t>
        </r>
      </text>
    </comment>
    <comment ref="C166" authorId="0" shapeId="0" xr:uid="{F704DCD6-2668-4262-B236-15BCD8E043C5}">
      <text>
        <r>
          <rPr>
            <sz val="10"/>
            <color rgb="FF000000"/>
            <rFont val="Calibri"/>
            <family val="2"/>
            <scheme val="minor"/>
          </rPr>
          <t>======
ID#AAAAnZDX7yM
    (2023-01-12 21:09:40)
(r) revised</t>
        </r>
      </text>
    </comment>
    <comment ref="C167" authorId="0" shapeId="0" xr:uid="{033395CC-F260-48A6-9568-E3DEC83C9B60}">
      <text>
        <r>
          <rPr>
            <sz val="10"/>
            <color rgb="FF000000"/>
            <rFont val="Calibri"/>
            <family val="2"/>
            <scheme val="minor"/>
          </rPr>
          <t>======
ID#AAAAnZDX8QE
    (2023-01-12 21:09:40)
(r) revised</t>
        </r>
      </text>
    </comment>
    <comment ref="C168" authorId="0" shapeId="0" xr:uid="{A08FA2E9-E0B8-48B6-93DC-275C63B0ADB4}">
      <text>
        <r>
          <rPr>
            <sz val="10"/>
            <color rgb="FF000000"/>
            <rFont val="Calibri"/>
            <family val="2"/>
            <scheme val="minor"/>
          </rPr>
          <t>======
ID#AAAAnZDX6ys
    (2023-01-12 21:09:39)
(r) revised</t>
        </r>
      </text>
    </comment>
    <comment ref="C169" authorId="0" shapeId="0" xr:uid="{067FACAE-49C6-46DF-A417-A432CF7B8C5B}">
      <text>
        <r>
          <rPr>
            <sz val="10"/>
            <color rgb="FF000000"/>
            <rFont val="Calibri"/>
            <family val="2"/>
            <scheme val="minor"/>
          </rPr>
          <t>======
ID#AAAAnZDX8N4
    (2023-01-12 21:09:40)
(r) revised</t>
        </r>
      </text>
    </comment>
    <comment ref="C170" authorId="0" shapeId="0" xr:uid="{F9F60257-110A-43AC-9226-FECE240984DB}">
      <text>
        <r>
          <rPr>
            <sz val="10"/>
            <color rgb="FF000000"/>
            <rFont val="Calibri"/>
            <family val="2"/>
            <scheme val="minor"/>
          </rPr>
          <t>======
ID#AAAAnZDX7L4
    (2023-01-12 21:09:40)
(r) revised</t>
        </r>
      </text>
    </comment>
    <comment ref="C171" authorId="0" shapeId="0" xr:uid="{23C8B437-CCBE-4CDB-8A7A-5A3D5E1F53F9}">
      <text>
        <r>
          <rPr>
            <sz val="10"/>
            <color rgb="FF000000"/>
            <rFont val="Calibri"/>
            <family val="2"/>
            <scheme val="minor"/>
          </rPr>
          <t>======
ID#AAAAnZDX7sc
    (2023-01-12 21:09:40)
(r) revised</t>
        </r>
      </text>
    </comment>
    <comment ref="C172" authorId="0" shapeId="0" xr:uid="{52B3B36B-0342-44F6-89AF-549904563305}">
      <text>
        <r>
          <rPr>
            <sz val="10"/>
            <color rgb="FF000000"/>
            <rFont val="Calibri"/>
            <family val="2"/>
            <scheme val="minor"/>
          </rPr>
          <t>======
ID#AAAAnZDX8Dk
    (2023-01-12 21:09:40)
(r) revised</t>
        </r>
      </text>
    </comment>
    <comment ref="C173" authorId="0" shapeId="0" xr:uid="{D3AE5D33-745E-40CF-BAA6-ABB937FE4CDE}">
      <text>
        <r>
          <rPr>
            <sz val="10"/>
            <color rgb="FF000000"/>
            <rFont val="Calibri"/>
            <family val="2"/>
            <scheme val="minor"/>
          </rPr>
          <t>======
ID#AAAAnZDX7u8
    (2023-01-12 21:09:40)
(r) revised</t>
        </r>
      </text>
    </comment>
    <comment ref="C174" authorId="0" shapeId="0" xr:uid="{434094F1-7011-43FE-B99E-78CC1925ACF3}">
      <text>
        <r>
          <rPr>
            <sz val="10"/>
            <color rgb="FF000000"/>
            <rFont val="Calibri"/>
            <family val="2"/>
            <scheme val="minor"/>
          </rPr>
          <t>======
ID#AAAAnZDX68k
    (2023-01-12 21:09:39)
(r) revised</t>
        </r>
      </text>
    </comment>
    <comment ref="C175" authorId="0" shapeId="0" xr:uid="{56F28423-2707-49F3-B66B-9D24E1ACA226}">
      <text>
        <r>
          <rPr>
            <sz val="10"/>
            <color rgb="FF000000"/>
            <rFont val="Calibri"/>
            <family val="2"/>
            <scheme val="minor"/>
          </rPr>
          <t>======
ID#AAAAnZDX7yk
    (2023-01-12 21:09:40)
(r) revised</t>
        </r>
      </text>
    </comment>
    <comment ref="C176" authorId="0" shapeId="0" xr:uid="{FA4184DA-4734-4BB8-A1AF-8F096DEBBFA7}">
      <text>
        <r>
          <rPr>
            <sz val="10"/>
            <color rgb="FF000000"/>
            <rFont val="Calibri"/>
            <family val="2"/>
            <scheme val="minor"/>
          </rPr>
          <t>======
ID#AAAAnZDX7Ao
    (2023-01-12 21:09:39)
(r) revised</t>
        </r>
      </text>
    </comment>
    <comment ref="C177" authorId="0" shapeId="0" xr:uid="{6BBD55A8-61DF-40E3-97C4-4EB396DFC535}">
      <text>
        <r>
          <rPr>
            <sz val="10"/>
            <color rgb="FF000000"/>
            <rFont val="Calibri"/>
            <family val="2"/>
            <scheme val="minor"/>
          </rPr>
          <t>======
ID#AAAAnZDX7Zk
    (2023-01-12 21:09:40)
(r) revised</t>
        </r>
      </text>
    </comment>
    <comment ref="C178" authorId="0" shapeId="0" xr:uid="{0E974F44-AD0F-4C2E-B5E6-511CD1E00019}">
      <text>
        <r>
          <rPr>
            <sz val="10"/>
            <color rgb="FF000000"/>
            <rFont val="Calibri"/>
            <family val="2"/>
            <scheme val="minor"/>
          </rPr>
          <t>======
ID#AAAAnZDX7Bo
    (2023-01-12 21:09:39)
(r) revised</t>
        </r>
      </text>
    </comment>
    <comment ref="C179" authorId="0" shapeId="0" xr:uid="{37F995AC-14D7-4D97-BB89-01F9169DDC87}">
      <text>
        <r>
          <rPr>
            <sz val="10"/>
            <color rgb="FF000000"/>
            <rFont val="Calibri"/>
            <family val="2"/>
            <scheme val="minor"/>
          </rPr>
          <t>======
ID#AAAAnZDX7Zo
    (2023-01-12 21:09:40)
(r) revised</t>
        </r>
      </text>
    </comment>
    <comment ref="C180" authorId="0" shapeId="0" xr:uid="{B30C5015-05CF-4595-AFDC-7A32E754D583}">
      <text>
        <r>
          <rPr>
            <sz val="10"/>
            <color rgb="FF000000"/>
            <rFont val="Calibri"/>
            <family val="2"/>
            <scheme val="minor"/>
          </rPr>
          <t>======
ID#AAAAnZDX7FM
    (2023-01-12 21:09:39)
(r) revised</t>
        </r>
      </text>
    </comment>
    <comment ref="C181" authorId="0" shapeId="0" xr:uid="{557D942E-F844-45A7-8A45-57140233E370}">
      <text>
        <r>
          <rPr>
            <sz val="10"/>
            <color rgb="FF000000"/>
            <rFont val="Calibri"/>
            <family val="2"/>
            <scheme val="minor"/>
          </rPr>
          <t>======
ID#AAAAnZDX8F4
    (2023-01-12 21:09:40)
(r) revised</t>
        </r>
      </text>
    </comment>
    <comment ref="C186" authorId="0" shapeId="0" xr:uid="{6DADFADD-7610-40A8-A5DC-C1400FE0BFD0}">
      <text>
        <r>
          <rPr>
            <sz val="10"/>
            <color rgb="FF000000"/>
            <rFont val="Calibri"/>
            <family val="2"/>
            <scheme val="minor"/>
          </rPr>
          <t>======
ID#AAAAnZDX60c
    (2023-01-12 21:09:39)
(r) revised</t>
        </r>
      </text>
    </comment>
    <comment ref="H188" authorId="0" shapeId="0" xr:uid="{748E906D-3124-4C8B-B2D1-7A8850E078B0}">
      <text>
        <r>
          <rPr>
            <sz val="10"/>
            <color rgb="FF000000"/>
            <rFont val="Calibri"/>
            <family val="2"/>
            <scheme val="minor"/>
          </rPr>
          <t>======
ID#AAAAnZDX8Wo
    (2023-01-12 21:09:40)
x  Suppressed to meet the confidentiality requirements of the Statistics Act</t>
        </r>
      </text>
    </comment>
    <comment ref="I188" authorId="0" shapeId="0" xr:uid="{BE52FF4C-1B7E-46F5-B319-F6DD69E4E732}">
      <text>
        <r>
          <rPr>
            <sz val="10"/>
            <color rgb="FF000000"/>
            <rFont val="Calibri"/>
            <family val="2"/>
            <scheme val="minor"/>
          </rPr>
          <t>======
ID#AAAAnZDX790
    (2023-01-12 21:09:40)
x  Suppressed to meet the confidentiality requirements of the Statistics Act</t>
        </r>
      </text>
    </comment>
    <comment ref="J188" authorId="0" shapeId="0" xr:uid="{8C04877C-DB9D-4A7C-A361-6EFA2B64991C}">
      <text>
        <r>
          <rPr>
            <sz val="10"/>
            <color rgb="FF000000"/>
            <rFont val="Calibri"/>
            <family val="2"/>
            <scheme val="minor"/>
          </rPr>
          <t>======
ID#AAAAnZDX654
    (2023-01-12 21:09:39)
x  Suppressed to meet the confidentiality requirements of the Statistics Act</t>
        </r>
      </text>
    </comment>
    <comment ref="K188" authorId="0" shapeId="0" xr:uid="{5F846C79-F5C3-4885-8EC1-A161E56773A2}">
      <text>
        <r>
          <rPr>
            <sz val="10"/>
            <color rgb="FF000000"/>
            <rFont val="Calibri"/>
            <family val="2"/>
            <scheme val="minor"/>
          </rPr>
          <t>======
ID#AAAAnZDX7Co
    (2023-01-12 21:09:39)
x  Suppressed to meet the confidentiality requirements of the Statistics Act</t>
        </r>
      </text>
    </comment>
    <comment ref="L188" authorId="0" shapeId="0" xr:uid="{EF86ECA4-4994-4822-8F2C-6A1AD00D5CC1}">
      <text>
        <r>
          <rPr>
            <sz val="10"/>
            <color rgb="FF000000"/>
            <rFont val="Calibri"/>
            <family val="2"/>
            <scheme val="minor"/>
          </rPr>
          <t>======
ID#AAAAnZDX7js
    (2023-01-12 21:09:40)
x  Suppressed to meet the confidentiality requirements of the Statistics Act</t>
        </r>
      </text>
    </comment>
    <comment ref="M188" authorId="0" shapeId="0" xr:uid="{C5436021-951F-4BFF-A4F1-B084E1A999FC}">
      <text>
        <r>
          <rPr>
            <sz val="10"/>
            <color rgb="FF000000"/>
            <rFont val="Calibri"/>
            <family val="2"/>
            <scheme val="minor"/>
          </rPr>
          <t>======
ID#AAAAnZDX7Hs
    (2023-01-12 21:09:39)
x  Suppressed to meet the confidentiality requirements of the Statistics Act</t>
        </r>
      </text>
    </comment>
    <comment ref="N188" authorId="0" shapeId="0" xr:uid="{E870E7CC-3710-42F7-908F-7478A1D0BE15}">
      <text>
        <r>
          <rPr>
            <sz val="10"/>
            <color rgb="FF000000"/>
            <rFont val="Calibri"/>
            <family val="2"/>
            <scheme val="minor"/>
          </rPr>
          <t>======
ID#AAAAnZDX60s
    (2023-01-12 21:09:39)
x  Suppressed to meet the confidentiality requirements of the Statistics Act</t>
        </r>
      </text>
    </comment>
    <comment ref="C209" authorId="0" shapeId="0" xr:uid="{7E7A21CA-760A-43D6-B3C7-F7500AFD4C51}">
      <text>
        <r>
          <rPr>
            <sz val="10"/>
            <color rgb="FF000000"/>
            <rFont val="Calibri"/>
            <family val="2"/>
            <scheme val="minor"/>
          </rPr>
          <t>======
ID#AAAAnZDX8Pk
    (2023-01-12 21:09:40)
(r) revised</t>
        </r>
      </text>
    </comment>
    <comment ref="C217" authorId="0" shapeId="0" xr:uid="{43C5EE52-C0A0-42B1-BCDD-F3711495BA81}">
      <text>
        <r>
          <rPr>
            <sz val="10"/>
            <color rgb="FF000000"/>
            <rFont val="Calibri"/>
            <family val="2"/>
            <scheme val="minor"/>
          </rPr>
          <t>======
ID#AAAAnZDX68c
    (2023-01-12 21:09:39)
(r) revised</t>
        </r>
      </text>
    </comment>
    <comment ref="C220" authorId="0" shapeId="0" xr:uid="{41A7D6EC-ED3D-4BDD-9E0E-E18BC6185663}">
      <text>
        <r>
          <rPr>
            <sz val="10"/>
            <color rgb="FF000000"/>
            <rFont val="Calibri"/>
            <family val="2"/>
            <scheme val="minor"/>
          </rPr>
          <t>======
ID#AAAAnZDX768
    (2023-01-12 21:09:40)
(r) revised</t>
        </r>
      </text>
    </comment>
    <comment ref="C221" authorId="0" shapeId="0" xr:uid="{A43E31E6-85E4-469E-9B72-676243E9473C}">
      <text>
        <r>
          <rPr>
            <sz val="10"/>
            <color rgb="FF000000"/>
            <rFont val="Calibri"/>
            <family val="2"/>
            <scheme val="minor"/>
          </rPr>
          <t>======
ID#AAAAnZDX7Z4
    (2023-01-12 21:09:40)
(r) revised</t>
        </r>
      </text>
    </comment>
    <comment ref="C222" authorId="0" shapeId="0" xr:uid="{104534BD-8EE4-4EB3-8DBA-A0AD0CC64EDE}">
      <text>
        <r>
          <rPr>
            <sz val="10"/>
            <color rgb="FF000000"/>
            <rFont val="Calibri"/>
            <family val="2"/>
            <scheme val="minor"/>
          </rPr>
          <t>======
ID#AAAAnZDX7jU
    (2023-01-12 21:09:40)
(r) revised</t>
        </r>
      </text>
    </comment>
    <comment ref="H222" authorId="0" shapeId="0" xr:uid="{3535F495-E32C-48CF-80ED-39BEC67F2061}">
      <text>
        <r>
          <rPr>
            <sz val="10"/>
            <color rgb="FF000000"/>
            <rFont val="Calibri"/>
            <family val="2"/>
            <scheme val="minor"/>
          </rPr>
          <t>======
ID#AAAAnZDX7xA
    (2023-01-12 21:09:40)
x  Suppressed to meet the confidentiality requirements of the Statistics Act</t>
        </r>
      </text>
    </comment>
    <comment ref="I222" authorId="0" shapeId="0" xr:uid="{8CC3B209-18AE-45FB-B796-3942F162C496}">
      <text>
        <r>
          <rPr>
            <sz val="10"/>
            <color rgb="FF000000"/>
            <rFont val="Calibri"/>
            <family val="2"/>
            <scheme val="minor"/>
          </rPr>
          <t>======
ID#AAAAnZDX8RA
    (2023-01-12 21:09:40)
x  Suppressed to meet the confidentiality requirements of the Statistics Act</t>
        </r>
      </text>
    </comment>
    <comment ref="J222" authorId="0" shapeId="0" xr:uid="{776E4005-2CC3-4920-8818-94E9F1E1D306}">
      <text>
        <r>
          <rPr>
            <sz val="10"/>
            <color rgb="FF000000"/>
            <rFont val="Calibri"/>
            <family val="2"/>
            <scheme val="minor"/>
          </rPr>
          <t>======
ID#AAAAnZDX7p8
    (2023-01-12 21:09:40)
x  Suppressed to meet the confidentiality requirements of the Statistics Act</t>
        </r>
      </text>
    </comment>
    <comment ref="K222" authorId="0" shapeId="0" xr:uid="{0549568B-4F5F-4F50-85C8-E7700161019F}">
      <text>
        <r>
          <rPr>
            <sz val="10"/>
            <color rgb="FF000000"/>
            <rFont val="Calibri"/>
            <family val="2"/>
            <scheme val="minor"/>
          </rPr>
          <t>======
ID#AAAAnZDX8G8
    (2023-01-12 21:09:40)
x  Suppressed to meet the confidentiality requirements of the Statistics Act</t>
        </r>
      </text>
    </comment>
    <comment ref="L222" authorId="0" shapeId="0" xr:uid="{DB6E4BA2-B18B-4193-9B5F-4B7A419C4910}">
      <text>
        <r>
          <rPr>
            <sz val="10"/>
            <color rgb="FF000000"/>
            <rFont val="Calibri"/>
            <family val="2"/>
            <scheme val="minor"/>
          </rPr>
          <t>======
ID#AAAAnZDX7rU
    (2023-01-12 21:09:40)
x  Suppressed to meet the confidentiality requirements of the Statistics Act</t>
        </r>
      </text>
    </comment>
    <comment ref="M222" authorId="0" shapeId="0" xr:uid="{90530339-C5E5-480C-A577-B0C69AC51D22}">
      <text>
        <r>
          <rPr>
            <sz val="10"/>
            <color rgb="FF000000"/>
            <rFont val="Calibri"/>
            <family val="2"/>
            <scheme val="minor"/>
          </rPr>
          <t>======
ID#AAAAnZDX8Ew
    (2023-01-12 21:09:40)
x  Suppressed to meet the confidentiality requirements of the Statistics Act</t>
        </r>
      </text>
    </comment>
    <comment ref="N222" authorId="0" shapeId="0" xr:uid="{F6278850-1AC6-4B8D-8F63-E5CEFF0141CE}">
      <text>
        <r>
          <rPr>
            <sz val="10"/>
            <color rgb="FF000000"/>
            <rFont val="Calibri"/>
            <family val="2"/>
            <scheme val="minor"/>
          </rPr>
          <t>======
ID#AAAAnZDX7pk
    (2023-01-12 21:09:40)
x  Suppressed to meet the confidentiality requirements of the Statistics Act</t>
        </r>
      </text>
    </comment>
    <comment ref="C223" authorId="0" shapeId="0" xr:uid="{D9D50D44-12CE-4C4B-A5A7-BE6488F7D835}">
      <text>
        <r>
          <rPr>
            <sz val="10"/>
            <color rgb="FF000000"/>
            <rFont val="Calibri"/>
            <family val="2"/>
            <scheme val="minor"/>
          </rPr>
          <t>======
ID#AAAAnZDX8Xs
    (2023-01-12 21:09:40)
(r) revised</t>
        </r>
      </text>
    </comment>
    <comment ref="C224" authorId="0" shapeId="0" xr:uid="{49818DC1-2377-41B8-8049-96E2FF03563A}">
      <text>
        <r>
          <rPr>
            <sz val="10"/>
            <color rgb="FF000000"/>
            <rFont val="Calibri"/>
            <family val="2"/>
            <scheme val="minor"/>
          </rPr>
          <t>======
ID#AAAAnZDX8Sw
    (2023-01-12 21:09:40)
(r) revised</t>
        </r>
      </text>
    </comment>
    <comment ref="C225" authorId="0" shapeId="0" xr:uid="{35A6FCEE-92ED-41AC-B8C0-14B4F91AAAA1}">
      <text>
        <r>
          <rPr>
            <sz val="10"/>
            <color rgb="FF000000"/>
            <rFont val="Calibri"/>
            <family val="2"/>
            <scheme val="minor"/>
          </rPr>
          <t>======
ID#AAAAnZDX60Q
    (2023-01-12 21:09:39)
(r) revised</t>
        </r>
      </text>
    </comment>
    <comment ref="C226" authorId="0" shapeId="0" xr:uid="{CE1F2C4D-C149-49AB-AB8C-F72133BFB708}">
      <text>
        <r>
          <rPr>
            <sz val="10"/>
            <color rgb="FF000000"/>
            <rFont val="Calibri"/>
            <family val="2"/>
            <scheme val="minor"/>
          </rPr>
          <t>======
ID#AAAAnZDX7Y8
    (2023-01-12 21:09:40)
(r) revised</t>
        </r>
      </text>
    </comment>
    <comment ref="C227" authorId="0" shapeId="0" xr:uid="{2EF0A60E-0FE0-426B-A069-222552ADCA68}">
      <text>
        <r>
          <rPr>
            <sz val="10"/>
            <color rgb="FF000000"/>
            <rFont val="Calibri"/>
            <family val="2"/>
            <scheme val="minor"/>
          </rPr>
          <t>======
ID#AAAAnZDX7Eo
    (2023-01-12 21:09:39)
(r) revised</t>
        </r>
      </text>
    </comment>
    <comment ref="C228" authorId="0" shapeId="0" xr:uid="{5108AF2A-D738-46DA-ABB6-2F956402EE6D}">
      <text>
        <r>
          <rPr>
            <sz val="10"/>
            <color rgb="FF000000"/>
            <rFont val="Calibri"/>
            <family val="2"/>
            <scheme val="minor"/>
          </rPr>
          <t>======
ID#AAAAnZDX75g
    (2023-01-12 21:09:40)
(r) revised</t>
        </r>
      </text>
    </comment>
    <comment ref="C229" authorId="0" shapeId="0" xr:uid="{D3FD07AA-27E8-42D2-9CD2-1D6855CE1ECC}">
      <text>
        <r>
          <rPr>
            <sz val="10"/>
            <color rgb="FF000000"/>
            <rFont val="Calibri"/>
            <family val="2"/>
            <scheme val="minor"/>
          </rPr>
          <t>======
ID#AAAAnZDX6-c
    (2023-01-12 21:09:39)
(r) revised</t>
        </r>
      </text>
    </comment>
    <comment ref="C230" authorId="0" shapeId="0" xr:uid="{3B3C8DE9-211F-42FC-A8B7-C8A2A8772E17}">
      <text>
        <r>
          <rPr>
            <sz val="10"/>
            <color rgb="FF000000"/>
            <rFont val="Calibri"/>
            <family val="2"/>
            <scheme val="minor"/>
          </rPr>
          <t>======
ID#AAAAnZDX7PA
    (2023-01-12 21:09:40)
(r) revised</t>
        </r>
      </text>
    </comment>
    <comment ref="H230" authorId="0" shapeId="0" xr:uid="{FE6C25ED-826A-411A-8F8F-3AEBD29E99D6}">
      <text>
        <r>
          <rPr>
            <sz val="10"/>
            <color rgb="FF000000"/>
            <rFont val="Calibri"/>
            <family val="2"/>
            <scheme val="minor"/>
          </rPr>
          <t>======
ID#AAAAnZDX7DU
    (2023-01-12 21:09:39)
x  Suppressed to meet the confidentiality requirements of the Statistics Act</t>
        </r>
      </text>
    </comment>
    <comment ref="I230" authorId="0" shapeId="0" xr:uid="{B68116C3-AF19-4092-B176-72CF8F4B99E8}">
      <text>
        <r>
          <rPr>
            <sz val="10"/>
            <color rgb="FF000000"/>
            <rFont val="Calibri"/>
            <family val="2"/>
            <scheme val="minor"/>
          </rPr>
          <t>======
ID#AAAAnZDX730
    (2023-01-12 21:09:40)
x  Suppressed to meet the confidentiality requirements of the Statistics Act</t>
        </r>
      </text>
    </comment>
    <comment ref="J230" authorId="0" shapeId="0" xr:uid="{2258B810-0CF9-45A8-9310-5587FA8D5B2F}">
      <text>
        <r>
          <rPr>
            <sz val="10"/>
            <color rgb="FF000000"/>
            <rFont val="Calibri"/>
            <family val="2"/>
            <scheme val="minor"/>
          </rPr>
          <t>======
ID#AAAAnZDX7K0
    (2023-01-12 21:09:40)
x  Suppressed to meet the confidentiality requirements of the Statistics Act</t>
        </r>
      </text>
    </comment>
    <comment ref="K230" authorId="0" shapeId="0" xr:uid="{DADDD664-3237-405F-9D24-8D760A49E969}">
      <text>
        <r>
          <rPr>
            <sz val="10"/>
            <color rgb="FF000000"/>
            <rFont val="Calibri"/>
            <family val="2"/>
            <scheme val="minor"/>
          </rPr>
          <t>======
ID#AAAAnZDX670
    (2023-01-12 21:09:39)
x  Suppressed to meet the confidentiality requirements of the Statistics Act</t>
        </r>
      </text>
    </comment>
    <comment ref="L230" authorId="0" shapeId="0" xr:uid="{50CCD46D-82E0-4717-B37B-945B182E3BB0}">
      <text>
        <r>
          <rPr>
            <sz val="10"/>
            <color rgb="FF000000"/>
            <rFont val="Calibri"/>
            <family val="2"/>
            <scheme val="minor"/>
          </rPr>
          <t>======
ID#AAAAnZDX7mg
    (2023-01-12 21:09:40)
x  Suppressed to meet the confidentiality requirements of the Statistics Act</t>
        </r>
      </text>
    </comment>
    <comment ref="M230" authorId="0" shapeId="0" xr:uid="{C642F3DF-71F4-4D71-AF4A-458801DCA255}">
      <text>
        <r>
          <rPr>
            <sz val="10"/>
            <color rgb="FF000000"/>
            <rFont val="Calibri"/>
            <family val="2"/>
            <scheme val="minor"/>
          </rPr>
          <t>======
ID#AAAAnZDX7dU
    (2023-01-12 21:09:40)
x  Suppressed to meet the confidentiality requirements of the Statistics Act</t>
        </r>
      </text>
    </comment>
    <comment ref="N230" authorId="0" shapeId="0" xr:uid="{2A6E747B-8DFF-459F-8668-EB71A4F8E13A}">
      <text>
        <r>
          <rPr>
            <sz val="10"/>
            <color rgb="FF000000"/>
            <rFont val="Calibri"/>
            <family val="2"/>
            <scheme val="minor"/>
          </rPr>
          <t>======
ID#AAAAnZDX7B8
    (2023-01-12 21:09:39)
x  Suppressed to meet the confidentiality requirements of the Statistics Act</t>
        </r>
      </text>
    </comment>
    <comment ref="C231" authorId="0" shapeId="0" xr:uid="{CFA71E1E-26F7-4D48-8C4B-5CCE91A04D0D}">
      <text>
        <r>
          <rPr>
            <sz val="10"/>
            <color rgb="FF000000"/>
            <rFont val="Calibri"/>
            <family val="2"/>
            <scheme val="minor"/>
          </rPr>
          <t>======
ID#AAAAnZDX6xk
    (2023-01-12 21:09:39)
(r) revised</t>
        </r>
      </text>
    </comment>
    <comment ref="C232" authorId="0" shapeId="0" xr:uid="{7B222915-2C31-4346-B4D8-4E6A59DDBFED}">
      <text>
        <r>
          <rPr>
            <sz val="10"/>
            <color rgb="FF000000"/>
            <rFont val="Calibri"/>
            <family val="2"/>
            <scheme val="minor"/>
          </rPr>
          <t>======
ID#AAAAnZDX7Mg
    (2023-01-12 21:09:40)
(r) revised</t>
        </r>
      </text>
    </comment>
    <comment ref="C233" authorId="0" shapeId="0" xr:uid="{917907CF-81A4-4103-B555-BCEC42E5A08C}">
      <text>
        <r>
          <rPr>
            <sz val="10"/>
            <color rgb="FF000000"/>
            <rFont val="Calibri"/>
            <family val="2"/>
            <scheme val="minor"/>
          </rPr>
          <t>======
ID#AAAAnZDX7Wo
    (2023-01-12 21:09:40)
(r) revised</t>
        </r>
      </text>
    </comment>
    <comment ref="H233" authorId="0" shapeId="0" xr:uid="{065412B7-7202-49DF-AD38-9BA2FF9B0AD4}">
      <text>
        <r>
          <rPr>
            <sz val="10"/>
            <color rgb="FF000000"/>
            <rFont val="Calibri"/>
            <family val="2"/>
            <scheme val="minor"/>
          </rPr>
          <t>======
ID#AAAAnZDX7qE
    (2023-01-12 21:09:40)
x  Suppressed to meet the confidentiality requirements of the Statistics Act</t>
        </r>
      </text>
    </comment>
    <comment ref="I233" authorId="0" shapeId="0" xr:uid="{CFFC1A2A-C24E-4BD4-9D31-0A9436B6A079}">
      <text>
        <r>
          <rPr>
            <sz val="10"/>
            <color rgb="FF000000"/>
            <rFont val="Calibri"/>
            <family val="2"/>
            <scheme val="minor"/>
          </rPr>
          <t>======
ID#AAAAnZDX7ig
    (2023-01-12 21:09:40)
x  Suppressed to meet the confidentiality requirements of the Statistics Act</t>
        </r>
      </text>
    </comment>
    <comment ref="J233" authorId="0" shapeId="0" xr:uid="{628B785E-45FA-4D8C-A38A-5CD2DEC3216B}">
      <text>
        <r>
          <rPr>
            <sz val="10"/>
            <color rgb="FF000000"/>
            <rFont val="Calibri"/>
            <family val="2"/>
            <scheme val="minor"/>
          </rPr>
          <t>======
ID#AAAAnZDX7uM
    (2023-01-12 21:09:40)
x  Suppressed to meet the confidentiality requirements of the Statistics Act</t>
        </r>
      </text>
    </comment>
    <comment ref="K233" authorId="0" shapeId="0" xr:uid="{82C6E075-E369-4B41-B1D4-CA026F059D75}">
      <text>
        <r>
          <rPr>
            <sz val="10"/>
            <color rgb="FF000000"/>
            <rFont val="Calibri"/>
            <family val="2"/>
            <scheme val="minor"/>
          </rPr>
          <t>======
ID#AAAAnZDX67o
    (2023-01-12 21:09:39)
x  Suppressed to meet the confidentiality requirements of the Statistics Act</t>
        </r>
      </text>
    </comment>
    <comment ref="L233" authorId="0" shapeId="0" xr:uid="{55242ED8-5D6F-4BD8-9CC9-22E660596365}">
      <text>
        <r>
          <rPr>
            <sz val="10"/>
            <color rgb="FF000000"/>
            <rFont val="Calibri"/>
            <family val="2"/>
            <scheme val="minor"/>
          </rPr>
          <t>======
ID#AAAAnZDX7bQ
    (2023-01-12 21:09:40)
x  Suppressed to meet the confidentiality requirements of the Statistics Act</t>
        </r>
      </text>
    </comment>
    <comment ref="M233" authorId="0" shapeId="0" xr:uid="{EC530657-A6B4-4156-B27A-179D1B966D1C}">
      <text>
        <r>
          <rPr>
            <sz val="10"/>
            <color rgb="FF000000"/>
            <rFont val="Calibri"/>
            <family val="2"/>
            <scheme val="minor"/>
          </rPr>
          <t>======
ID#AAAAnZDX8BY
    (2023-01-12 21:09:40)
x  Suppressed to meet the confidentiality requirements of the Statistics Act</t>
        </r>
      </text>
    </comment>
    <comment ref="N233" authorId="0" shapeId="0" xr:uid="{81CEF9F4-1F1F-40E2-82E2-43A512A81342}">
      <text>
        <r>
          <rPr>
            <sz val="10"/>
            <color rgb="FF000000"/>
            <rFont val="Calibri"/>
            <family val="2"/>
            <scheme val="minor"/>
          </rPr>
          <t>======
ID#AAAAnZDX8Js
    (2023-01-12 21:09:40)
x  Suppressed to meet the confidentiality requirements of the Statistics Act</t>
        </r>
      </text>
    </comment>
    <comment ref="C234" authorId="0" shapeId="0" xr:uid="{A1152F6D-B308-468D-942E-2FF65E75392D}">
      <text>
        <r>
          <rPr>
            <sz val="10"/>
            <color rgb="FF000000"/>
            <rFont val="Calibri"/>
            <family val="2"/>
            <scheme val="minor"/>
          </rPr>
          <t>======
ID#AAAAnZDX8UU
    (2023-01-12 21:09:40)
(r) revised</t>
        </r>
      </text>
    </comment>
    <comment ref="C235" authorId="0" shapeId="0" xr:uid="{13AAADD2-0F43-4932-9617-C052EF210586}">
      <text>
        <r>
          <rPr>
            <sz val="10"/>
            <color rgb="FF000000"/>
            <rFont val="Calibri"/>
            <family val="2"/>
            <scheme val="minor"/>
          </rPr>
          <t>======
ID#AAAAnZDX7cQ
    (2023-01-12 21:09:40)
(r) revised</t>
        </r>
      </text>
    </comment>
    <comment ref="C236" authorId="0" shapeId="0" xr:uid="{96CBB022-7C5C-42E9-93EB-362C56082F51}">
      <text>
        <r>
          <rPr>
            <sz val="10"/>
            <color rgb="FF000000"/>
            <rFont val="Calibri"/>
            <family val="2"/>
            <scheme val="minor"/>
          </rPr>
          <t>======
ID#AAAAnZDX7kk
    (2023-01-12 21:09:40)
(r) revised</t>
        </r>
      </text>
    </comment>
    <comment ref="H236" authorId="0" shapeId="0" xr:uid="{7EDB4C53-4DBD-4AC5-96F9-AFA319E6737C}">
      <text>
        <r>
          <rPr>
            <sz val="10"/>
            <color rgb="FF000000"/>
            <rFont val="Calibri"/>
            <family val="2"/>
            <scheme val="minor"/>
          </rPr>
          <t>======
ID#AAAAnZDX7Ag
    (2023-01-12 21:09:39)
x  Suppressed to meet the confidentiality requirements of the Statistics Act</t>
        </r>
      </text>
    </comment>
    <comment ref="I236" authorId="0" shapeId="0" xr:uid="{DD634EFF-24BC-41AF-886F-CE22B61646B2}">
      <text>
        <r>
          <rPr>
            <sz val="10"/>
            <color rgb="FF000000"/>
            <rFont val="Calibri"/>
            <family val="2"/>
            <scheme val="minor"/>
          </rPr>
          <t>======
ID#AAAAnZDX8Mg
    (2023-01-12 21:09:40)
x  Suppressed to meet the confidentiality requirements of the Statistics Act</t>
        </r>
      </text>
    </comment>
    <comment ref="J236" authorId="0" shapeId="0" xr:uid="{D4841220-AE3B-43B1-9351-FBFF65A80141}">
      <text>
        <r>
          <rPr>
            <sz val="10"/>
            <color rgb="FF000000"/>
            <rFont val="Calibri"/>
            <family val="2"/>
            <scheme val="minor"/>
          </rPr>
          <t>======
ID#AAAAnZDX778
    (2023-01-12 21:09:40)
x  Suppressed to meet the confidentiality requirements of the Statistics Act</t>
        </r>
      </text>
    </comment>
    <comment ref="K236" authorId="0" shapeId="0" xr:uid="{548D27EC-7FBB-410B-96F2-AF75DB3B5462}">
      <text>
        <r>
          <rPr>
            <sz val="10"/>
            <color rgb="FF000000"/>
            <rFont val="Calibri"/>
            <family val="2"/>
            <scheme val="minor"/>
          </rPr>
          <t>======
ID#AAAAnZDX714
    (2023-01-12 21:09:40)
x  Suppressed to meet the confidentiality requirements of the Statistics Act</t>
        </r>
      </text>
    </comment>
    <comment ref="L236" authorId="0" shapeId="0" xr:uid="{13419CEC-260A-49B7-BCC9-E1F29D65E48A}">
      <text>
        <r>
          <rPr>
            <sz val="10"/>
            <color rgb="FF000000"/>
            <rFont val="Calibri"/>
            <family val="2"/>
            <scheme val="minor"/>
          </rPr>
          <t>======
ID#AAAAnZDX75k
    (2023-01-12 21:09:40)
x  Suppressed to meet the confidentiality requirements of the Statistics Act</t>
        </r>
      </text>
    </comment>
    <comment ref="M236" authorId="0" shapeId="0" xr:uid="{048BB27C-A933-464B-87BC-A1C8AFE1B22C}">
      <text>
        <r>
          <rPr>
            <sz val="10"/>
            <color rgb="FF000000"/>
            <rFont val="Calibri"/>
            <family val="2"/>
            <scheme val="minor"/>
          </rPr>
          <t>======
ID#AAAAnZDX7Cg
    (2023-01-12 21:09:39)
x  Suppressed to meet the confidentiality requirements of the Statistics Act</t>
        </r>
      </text>
    </comment>
    <comment ref="N236" authorId="0" shapeId="0" xr:uid="{48347E8E-6234-4821-B988-1A755692A843}">
      <text>
        <r>
          <rPr>
            <sz val="10"/>
            <color rgb="FF000000"/>
            <rFont val="Calibri"/>
            <family val="2"/>
            <scheme val="minor"/>
          </rPr>
          <t>======
ID#AAAAnZDX7WQ
    (2023-01-12 21:09:40)
x  Suppressed to meet the confidentiality requirements of the Statistics Act</t>
        </r>
      </text>
    </comment>
    <comment ref="C237" authorId="0" shapeId="0" xr:uid="{70EDC844-21D5-4122-9CBC-EA4296B81A17}">
      <text>
        <r>
          <rPr>
            <sz val="10"/>
            <color rgb="FF000000"/>
            <rFont val="Calibri"/>
            <family val="2"/>
            <scheme val="minor"/>
          </rPr>
          <t>======
ID#AAAAnZDX7Zg
    (2023-01-12 21:09:40)
(r) revised</t>
        </r>
      </text>
    </comment>
    <comment ref="C238" authorId="0" shapeId="0" xr:uid="{CDB379AC-F477-471C-BF88-EB94FA1B15D3}">
      <text>
        <r>
          <rPr>
            <sz val="10"/>
            <color rgb="FF000000"/>
            <rFont val="Calibri"/>
            <family val="2"/>
            <scheme val="minor"/>
          </rPr>
          <t>======
ID#AAAAnZDX7cA
    (2023-01-12 21:09:40)
(r) revised</t>
        </r>
      </text>
    </comment>
    <comment ref="C239" authorId="0" shapeId="0" xr:uid="{E4E1CFE3-F726-44DE-81DE-F41CBD9A2614}">
      <text>
        <r>
          <rPr>
            <sz val="10"/>
            <color rgb="FF000000"/>
            <rFont val="Calibri"/>
            <family val="2"/>
            <scheme val="minor"/>
          </rPr>
          <t>======
ID#AAAAnZDX608
    (2023-01-12 21:09:39)
(r) revised</t>
        </r>
      </text>
    </comment>
    <comment ref="C240" authorId="0" shapeId="0" xr:uid="{416E9F7D-8F8D-427F-93A4-34F13652F932}">
      <text>
        <r>
          <rPr>
            <sz val="10"/>
            <color rgb="FF000000"/>
            <rFont val="Calibri"/>
            <family val="2"/>
            <scheme val="minor"/>
          </rPr>
          <t>======
ID#AAAAnZDX7QQ
    (2023-01-12 21:09:40)
(r) revised</t>
        </r>
      </text>
    </comment>
    <comment ref="C241" authorId="0" shapeId="0" xr:uid="{F9E281FD-2A65-4007-8C9A-CFD5F6F6AE86}">
      <text>
        <r>
          <rPr>
            <sz val="10"/>
            <color rgb="FF000000"/>
            <rFont val="Calibri"/>
            <family val="2"/>
            <scheme val="minor"/>
          </rPr>
          <t>======
ID#AAAAnZDX8KA
    (2023-01-12 21:09:40)
(r) revised</t>
        </r>
      </text>
    </comment>
    <comment ref="C242" authorId="0" shapeId="0" xr:uid="{E2A48118-A29E-4922-807E-BAB8FC293DE0}">
      <text>
        <r>
          <rPr>
            <sz val="10"/>
            <color rgb="FF000000"/>
            <rFont val="Calibri"/>
            <family val="2"/>
            <scheme val="minor"/>
          </rPr>
          <t>======
ID#AAAAnZDX7Ec
    (2023-01-12 21:09:39)
(r) revised</t>
        </r>
      </text>
    </comment>
    <comment ref="C243" authorId="0" shapeId="0" xr:uid="{6DC251C8-B31E-45A9-8F33-64281DE41831}">
      <text>
        <r>
          <rPr>
            <sz val="10"/>
            <color rgb="FF000000"/>
            <rFont val="Calibri"/>
            <family val="2"/>
            <scheme val="minor"/>
          </rPr>
          <t>======
ID#AAAAnZDX7LI
    (2023-01-12 21:09:40)
(r) revised</t>
        </r>
      </text>
    </comment>
    <comment ref="C244" authorId="0" shapeId="0" xr:uid="{09BB02C5-2D68-45DB-8568-9C0FFE7005B6}">
      <text>
        <r>
          <rPr>
            <sz val="10"/>
            <color rgb="FF000000"/>
            <rFont val="Calibri"/>
            <family val="2"/>
            <scheme val="minor"/>
          </rPr>
          <t>======
ID#AAAAnZDX7w8
    (2023-01-12 21:09:40)
(r) revised</t>
        </r>
      </text>
    </comment>
    <comment ref="C245" authorId="0" shapeId="0" xr:uid="{36B9879E-664E-4DDB-863B-39685EE91E8C}">
      <text>
        <r>
          <rPr>
            <sz val="10"/>
            <color rgb="FF000000"/>
            <rFont val="Calibri"/>
            <family val="2"/>
            <scheme val="minor"/>
          </rPr>
          <t>======
ID#AAAAnZDX6y0
    (2023-01-12 21:09:39)
(r) revised</t>
        </r>
      </text>
    </comment>
    <comment ref="C246" authorId="0" shapeId="0" xr:uid="{7712E014-DD23-422F-83C2-77FDD782C4BB}">
      <text>
        <r>
          <rPr>
            <sz val="10"/>
            <color rgb="FF000000"/>
            <rFont val="Calibri"/>
            <family val="2"/>
            <scheme val="minor"/>
          </rPr>
          <t>======
ID#AAAAnZDX8VQ
    (2023-01-12 21:09:40)
(r) revised</t>
        </r>
      </text>
    </comment>
    <comment ref="C247" authorId="0" shapeId="0" xr:uid="{E7611021-6553-400E-9ED4-CC3ACBDE52DB}">
      <text>
        <r>
          <rPr>
            <sz val="10"/>
            <color rgb="FF000000"/>
            <rFont val="Calibri"/>
            <family val="2"/>
            <scheme val="minor"/>
          </rPr>
          <t>======
ID#AAAAnZDX7UM
    (2023-01-12 21:09:40)
(r) revised</t>
        </r>
      </text>
    </comment>
    <comment ref="C248" authorId="0" shapeId="0" xr:uid="{71354DD5-47A7-4504-A762-BA65E56FCC62}">
      <text>
        <r>
          <rPr>
            <sz val="10"/>
            <color rgb="FF000000"/>
            <rFont val="Calibri"/>
            <family val="2"/>
            <scheme val="minor"/>
          </rPr>
          <t>======
ID#AAAAnZDX7Q4
    (2023-01-12 21:09:40)
(r) revised</t>
        </r>
      </text>
    </comment>
    <comment ref="C249" authorId="0" shapeId="0" xr:uid="{6515E284-2CCD-43BD-A731-9C7F1CF25B55}">
      <text>
        <r>
          <rPr>
            <sz val="10"/>
            <color rgb="FF000000"/>
            <rFont val="Calibri"/>
            <family val="2"/>
            <scheme val="minor"/>
          </rPr>
          <t>======
ID#AAAAnZDX64M
    (2023-01-12 21:09:39)
(r) revised</t>
        </r>
      </text>
    </comment>
    <comment ref="C250" authorId="0" shapeId="0" xr:uid="{72B6B535-A608-4B23-A845-74495C47C03A}">
      <text>
        <r>
          <rPr>
            <sz val="10"/>
            <color rgb="FF000000"/>
            <rFont val="Calibri"/>
            <family val="2"/>
            <scheme val="minor"/>
          </rPr>
          <t>======
ID#AAAAnZDX7n0
    (2023-01-12 21:09:40)
(r) revised</t>
        </r>
      </text>
    </comment>
    <comment ref="C251" authorId="0" shapeId="0" xr:uid="{F3529076-5AB4-4F9C-A687-3DE7AF6B20B4}">
      <text>
        <r>
          <rPr>
            <sz val="10"/>
            <color rgb="FF000000"/>
            <rFont val="Calibri"/>
            <family val="2"/>
            <scheme val="minor"/>
          </rPr>
          <t>======
ID#AAAAnZDX7fc
    (2023-01-12 21:09:40)
(r) revised</t>
        </r>
      </text>
    </comment>
    <comment ref="C252" authorId="0" shapeId="0" xr:uid="{939CFF6A-1F48-481D-8FA5-0DE0E4491235}">
      <text>
        <r>
          <rPr>
            <sz val="10"/>
            <color rgb="FF000000"/>
            <rFont val="Calibri"/>
            <family val="2"/>
            <scheme val="minor"/>
          </rPr>
          <t>======
ID#AAAAnZDX61I
    (2023-01-12 21:09:39)
(r) revised</t>
        </r>
      </text>
    </comment>
    <comment ref="C253" authorId="0" shapeId="0" xr:uid="{1C1F51DF-4BCA-4ADA-B353-6C7919D111F0}">
      <text>
        <r>
          <rPr>
            <sz val="10"/>
            <color rgb="FF000000"/>
            <rFont val="Calibri"/>
            <family val="2"/>
            <scheme val="minor"/>
          </rPr>
          <t>======
ID#AAAAnZDX7aU
    (2023-01-12 21:09:40)
(r) revised</t>
        </r>
      </text>
    </comment>
    <comment ref="C254" authorId="0" shapeId="0" xr:uid="{281159EA-28BE-4F67-86DA-980BA3D13BE4}">
      <text>
        <r>
          <rPr>
            <sz val="10"/>
            <color rgb="FF000000"/>
            <rFont val="Calibri"/>
            <family val="2"/>
            <scheme val="minor"/>
          </rPr>
          <t>======
ID#AAAAnZDX7lE
    (2023-01-12 21:09:40)
(r) revised</t>
        </r>
      </text>
    </comment>
    <comment ref="C255" authorId="0" shapeId="0" xr:uid="{EA604FA0-6F14-4611-835C-53ACBF60B8E2}">
      <text>
        <r>
          <rPr>
            <sz val="10"/>
            <color rgb="FF000000"/>
            <rFont val="Calibri"/>
            <family val="2"/>
            <scheme val="minor"/>
          </rPr>
          <t>======
ID#AAAAnZDX7TQ
    (2023-01-12 21:09:40)
(r) revised</t>
        </r>
      </text>
    </comment>
    <comment ref="C256" authorId="0" shapeId="0" xr:uid="{B8614D18-F94C-4FD5-A22C-B29910DAB299}">
      <text>
        <r>
          <rPr>
            <sz val="10"/>
            <color rgb="FF000000"/>
            <rFont val="Calibri"/>
            <family val="2"/>
            <scheme val="minor"/>
          </rPr>
          <t>======
ID#AAAAnZDX6-U
    (2023-01-12 21:09:39)
(r) revised</t>
        </r>
      </text>
    </comment>
    <comment ref="C257" authorId="0" shapeId="0" xr:uid="{3A8A498E-7B01-4266-BF2B-1D439A7018D3}">
      <text>
        <r>
          <rPr>
            <sz val="10"/>
            <color rgb="FF000000"/>
            <rFont val="Calibri"/>
            <family val="2"/>
            <scheme val="minor"/>
          </rPr>
          <t>======
ID#AAAAnZDX8Kg
    (2023-01-12 21:09:40)
(r) revised</t>
        </r>
      </text>
    </comment>
    <comment ref="C258" authorId="0" shapeId="0" xr:uid="{FE70D507-1B05-4EDF-AAB5-FC63FF385AEE}">
      <text>
        <r>
          <rPr>
            <sz val="10"/>
            <color rgb="FF000000"/>
            <rFont val="Calibri"/>
            <family val="2"/>
            <scheme val="minor"/>
          </rPr>
          <t>======
ID#AAAAnZDX7lA
    (2023-01-12 21:09:40)
(r) revised</t>
        </r>
      </text>
    </comment>
    <comment ref="C259" authorId="0" shapeId="0" xr:uid="{E42F9AF7-ED47-47CE-8A3B-32CA11CEE32F}">
      <text>
        <r>
          <rPr>
            <sz val="10"/>
            <color rgb="FF000000"/>
            <rFont val="Calibri"/>
            <family val="2"/>
            <scheme val="minor"/>
          </rPr>
          <t>======
ID#AAAAnZDX6zA
    (2023-01-12 21:09:39)
(r) revised</t>
        </r>
      </text>
    </comment>
    <comment ref="C260" authorId="0" shapeId="0" xr:uid="{CFA423EA-3566-439F-9203-E644EC532B16}">
      <text>
        <r>
          <rPr>
            <sz val="10"/>
            <color rgb="FF000000"/>
            <rFont val="Calibri"/>
            <family val="2"/>
            <scheme val="minor"/>
          </rPr>
          <t>======
ID#AAAAnZDX8Mk
    (2023-01-12 21:09:40)
(r) revised</t>
        </r>
      </text>
    </comment>
    <comment ref="C261" authorId="0" shapeId="0" xr:uid="{E20DBD04-4049-48E5-9249-6B855980CFCB}">
      <text>
        <r>
          <rPr>
            <sz val="10"/>
            <color rgb="FF000000"/>
            <rFont val="Calibri"/>
            <family val="2"/>
            <scheme val="minor"/>
          </rPr>
          <t>======
ID#AAAAnZDX8FY
    (2023-01-12 21:09:40)
(r) revised</t>
        </r>
      </text>
    </comment>
    <comment ref="C262" authorId="0" shapeId="0" xr:uid="{6AFAB741-03FD-4C42-BE30-924FAAB630E3}">
      <text>
        <r>
          <rPr>
            <sz val="10"/>
            <color rgb="FF000000"/>
            <rFont val="Calibri"/>
            <family val="2"/>
            <scheme val="minor"/>
          </rPr>
          <t>======
ID#AAAAnZDX79c
    (2023-01-12 21:09:40)
(r) revised</t>
        </r>
      </text>
    </comment>
    <comment ref="C263" authorId="0" shapeId="0" xr:uid="{4D42C0E5-F107-4EA4-8F5D-4FE68BF8AA01}">
      <text>
        <r>
          <rPr>
            <sz val="10"/>
            <color rgb="FF000000"/>
            <rFont val="Calibri"/>
            <family val="2"/>
            <scheme val="minor"/>
          </rPr>
          <t>======
ID#AAAAnZDX6wI
    (2023-01-12 21:09:39)
(r) revised</t>
        </r>
      </text>
    </comment>
    <comment ref="C268" authorId="0" shapeId="0" xr:uid="{D452FB56-8CBE-400F-8A56-0BF87F2D512A}">
      <text>
        <r>
          <rPr>
            <sz val="10"/>
            <color rgb="FF000000"/>
            <rFont val="Calibri"/>
            <family val="2"/>
            <scheme val="minor"/>
          </rPr>
          <t>======
ID#AAAAnZDX8Sg
    (2023-01-12 21:09:40)
(r) revised</t>
        </r>
      </text>
    </comment>
    <comment ref="C269" authorId="0" shapeId="0" xr:uid="{DE0C7219-C31F-41E1-8986-830BFE0F5B8A}">
      <text>
        <r>
          <rPr>
            <sz val="10"/>
            <color rgb="FF000000"/>
            <rFont val="Calibri"/>
            <family val="2"/>
            <scheme val="minor"/>
          </rPr>
          <t>======
ID#AAAAnZDX8Ao
    (2023-01-12 21:09:40)
(r) revised</t>
        </r>
      </text>
    </comment>
    <comment ref="C270" authorId="0" shapeId="0" xr:uid="{D86E971A-E8DF-4583-9068-42CA5C69E977}">
      <text>
        <r>
          <rPr>
            <sz val="10"/>
            <color rgb="FF000000"/>
            <rFont val="Calibri"/>
            <family val="2"/>
            <scheme val="minor"/>
          </rPr>
          <t>======
ID#AAAAnZDX7FQ
    (2023-01-12 21:09:39)
(r) revised</t>
        </r>
      </text>
    </comment>
    <comment ref="C279" authorId="0" shapeId="0" xr:uid="{5D90AB3F-ABAC-4668-800D-CB8D89377837}">
      <text>
        <r>
          <rPr>
            <sz val="10"/>
            <color rgb="FF000000"/>
            <rFont val="Calibri"/>
            <family val="2"/>
            <scheme val="minor"/>
          </rPr>
          <t>======
ID#AAAAnZDX8OQ
    (2023-01-12 21:09:40)
(r) revised</t>
        </r>
      </text>
    </comment>
    <comment ref="C280" authorId="0" shapeId="0" xr:uid="{3E88D456-1C92-4BDF-8287-E6FBBED49EC8}">
      <text>
        <r>
          <rPr>
            <sz val="10"/>
            <color rgb="FF000000"/>
            <rFont val="Calibri"/>
            <family val="2"/>
            <scheme val="minor"/>
          </rPr>
          <t>======
ID#AAAAnZDX7fU
    (2023-01-12 21:09:40)
(r) revised</t>
        </r>
      </text>
    </comment>
    <comment ref="C285" authorId="0" shapeId="0" xr:uid="{194E7246-122D-4102-926F-F81558CED17D}">
      <text>
        <r>
          <rPr>
            <sz val="10"/>
            <color rgb="FF000000"/>
            <rFont val="Calibri"/>
            <family val="2"/>
            <scheme val="minor"/>
          </rPr>
          <t>======
ID#AAAAnZDX7cU
    (2023-01-12 21:09:40)
(r) revised</t>
        </r>
      </text>
    </comment>
    <comment ref="H285" authorId="0" shapeId="0" xr:uid="{0F3624DE-0D9E-49DE-A8B2-EE0965B9F369}">
      <text>
        <r>
          <rPr>
            <sz val="10"/>
            <color rgb="FF000000"/>
            <rFont val="Calibri"/>
            <family val="2"/>
            <scheme val="minor"/>
          </rPr>
          <t>======
ID#AAAAnZDX74k
    (2023-01-12 21:09:40)
x  Suppressed to meet the confidentiality requirements of the Statistics Act</t>
        </r>
      </text>
    </comment>
    <comment ref="I285" authorId="0" shapeId="0" xr:uid="{34131F9D-C952-4C48-8D9B-4F1971C7CAD4}">
      <text>
        <r>
          <rPr>
            <sz val="10"/>
            <color rgb="FF000000"/>
            <rFont val="Calibri"/>
            <family val="2"/>
            <scheme val="minor"/>
          </rPr>
          <t>======
ID#AAAAnZDX7GQ
    (2023-01-12 21:09:39)
x  Suppressed to meet the confidentiality requirements of the Statistics Act</t>
        </r>
      </text>
    </comment>
    <comment ref="J285" authorId="0" shapeId="0" xr:uid="{0297D5F3-B167-4196-9349-930C91F1AF5B}">
      <text>
        <r>
          <rPr>
            <sz val="10"/>
            <color rgb="FF000000"/>
            <rFont val="Calibri"/>
            <family val="2"/>
            <scheme val="minor"/>
          </rPr>
          <t>======
ID#AAAAnZDX7Cw
    (2023-01-12 21:09:39)
x  Suppressed to meet the confidentiality requirements of the Statistics Act</t>
        </r>
      </text>
    </comment>
    <comment ref="K285" authorId="0" shapeId="0" xr:uid="{ACF99399-667D-4A01-BABF-E8FAB903AF7B}">
      <text>
        <r>
          <rPr>
            <sz val="10"/>
            <color rgb="FF000000"/>
            <rFont val="Calibri"/>
            <family val="2"/>
            <scheme val="minor"/>
          </rPr>
          <t>======
ID#AAAAnZDX79w
    (2023-01-12 21:09:40)
x  Suppressed to meet the confidentiality requirements of the Statistics Act</t>
        </r>
      </text>
    </comment>
    <comment ref="L285" authorId="0" shapeId="0" xr:uid="{DB96D417-C8B4-41AC-892E-0F9DA5457E19}">
      <text>
        <r>
          <rPr>
            <sz val="10"/>
            <color rgb="FF000000"/>
            <rFont val="Calibri"/>
            <family val="2"/>
            <scheme val="minor"/>
          </rPr>
          <t>======
ID#AAAAnZDX64Y
    (2023-01-12 21:09:39)
x  Suppressed to meet the confidentiality requirements of the Statistics Act</t>
        </r>
      </text>
    </comment>
    <comment ref="M285" authorId="0" shapeId="0" xr:uid="{FDBC7D08-B2A0-4C39-996D-51D99691E1E4}">
      <text>
        <r>
          <rPr>
            <sz val="10"/>
            <color rgb="FF000000"/>
            <rFont val="Calibri"/>
            <family val="2"/>
            <scheme val="minor"/>
          </rPr>
          <t>======
ID#AAAAnZDX65Q
    (2023-01-12 21:09:39)
x  Suppressed to meet the confidentiality requirements of the Statistics Act</t>
        </r>
      </text>
    </comment>
    <comment ref="N285" authorId="0" shapeId="0" xr:uid="{9A96863C-BEAA-4B7A-BAAD-2B139D6EE00A}">
      <text>
        <r>
          <rPr>
            <sz val="10"/>
            <color rgb="FF000000"/>
            <rFont val="Calibri"/>
            <family val="2"/>
            <scheme val="minor"/>
          </rPr>
          <t>======
ID#AAAAnZDX7LQ
    (2023-01-12 21:09:40)
x  Suppressed to meet the confidentiality requirements of the Statistics Act</t>
        </r>
      </text>
    </comment>
    <comment ref="C286" authorId="0" shapeId="0" xr:uid="{94DAC80F-D0A6-4229-8105-21B8772C641E}">
      <text>
        <r>
          <rPr>
            <sz val="10"/>
            <color rgb="FF000000"/>
            <rFont val="Calibri"/>
            <family val="2"/>
            <scheme val="minor"/>
          </rPr>
          <t>======
ID#AAAAnZDX7JM
    (2023-01-12 21:09:40)
(r) revised</t>
        </r>
      </text>
    </comment>
    <comment ref="C287" authorId="0" shapeId="0" xr:uid="{0E68C253-BEDC-4043-A413-9B3B0D1E65F7}">
      <text>
        <r>
          <rPr>
            <sz val="10"/>
            <color rgb="FF000000"/>
            <rFont val="Calibri"/>
            <family val="2"/>
            <scheme val="minor"/>
          </rPr>
          <t>======
ID#AAAAnZDX7Ns
    (2023-01-12 21:09:40)
(r) revised</t>
        </r>
      </text>
    </comment>
    <comment ref="C288" authorId="0" shapeId="0" xr:uid="{ACFA8146-6C7B-4DF9-80F3-C20A9F0D29D8}">
      <text>
        <r>
          <rPr>
            <sz val="10"/>
            <color rgb="FF000000"/>
            <rFont val="Calibri"/>
            <family val="2"/>
            <scheme val="minor"/>
          </rPr>
          <t>======
ID#AAAAnZDX7U8
    (2023-01-12 21:09:40)
(r) revised</t>
        </r>
      </text>
    </comment>
    <comment ref="C289" authorId="0" shapeId="0" xr:uid="{F43D643D-BFF2-4414-AFF0-866BBC9DAAD6}">
      <text>
        <r>
          <rPr>
            <sz val="10"/>
            <color rgb="FF000000"/>
            <rFont val="Calibri"/>
            <family val="2"/>
            <scheme val="minor"/>
          </rPr>
          <t>======
ID#AAAAnZDX7_E
    (2023-01-12 21:09:40)
(r) revised</t>
        </r>
      </text>
    </comment>
    <comment ref="C290" authorId="0" shapeId="0" xr:uid="{D72D0C8B-3F07-46FC-9299-BDD5D03D1BF3}">
      <text>
        <r>
          <rPr>
            <sz val="10"/>
            <color rgb="FF000000"/>
            <rFont val="Calibri"/>
            <family val="2"/>
            <scheme val="minor"/>
          </rPr>
          <t>======
ID#AAAAnZDX7Y4
    (2023-01-12 21:09:40)
(r) revised</t>
        </r>
      </text>
    </comment>
    <comment ref="C291" authorId="0" shapeId="0" xr:uid="{16059170-4B25-4C3A-8205-C2E2C6E8B74C}">
      <text>
        <r>
          <rPr>
            <sz val="10"/>
            <color rgb="FF000000"/>
            <rFont val="Calibri"/>
            <family val="2"/>
            <scheme val="minor"/>
          </rPr>
          <t>======
ID#AAAAnZDX77U
    (2023-01-12 21:09:40)
(r) revised</t>
        </r>
      </text>
    </comment>
    <comment ref="H291" authorId="0" shapeId="0" xr:uid="{90190EF2-AAF5-4DA2-BF47-1AFA2985B4A2}">
      <text>
        <r>
          <rPr>
            <sz val="10"/>
            <color rgb="FF000000"/>
            <rFont val="Calibri"/>
            <family val="2"/>
            <scheme val="minor"/>
          </rPr>
          <t>======
ID#AAAAnZDX8PM
    (2023-01-12 21:09:40)
x  Suppressed to meet the confidentiality requirements of the Statistics Act</t>
        </r>
      </text>
    </comment>
    <comment ref="I291" authorId="0" shapeId="0" xr:uid="{BD55592B-4DE5-42F8-8F27-652C147185A1}">
      <text>
        <r>
          <rPr>
            <sz val="10"/>
            <color rgb="FF000000"/>
            <rFont val="Calibri"/>
            <family val="2"/>
            <scheme val="minor"/>
          </rPr>
          <t>======
ID#AAAAnZDX8VI
    (2023-01-12 21:09:40)
x  Suppressed to meet the confidentiality requirements of the Statistics Act</t>
        </r>
      </text>
    </comment>
    <comment ref="J291" authorId="0" shapeId="0" xr:uid="{19525AB9-D128-47E7-880D-39181C942C76}">
      <text>
        <r>
          <rPr>
            <sz val="10"/>
            <color rgb="FF000000"/>
            <rFont val="Calibri"/>
            <family val="2"/>
            <scheme val="minor"/>
          </rPr>
          <t>======
ID#AAAAnZDX7U0
    (2023-01-12 21:09:40)
x  Suppressed to meet the confidentiality requirements of the Statistics Act</t>
        </r>
      </text>
    </comment>
    <comment ref="K291" authorId="0" shapeId="0" xr:uid="{E24266B5-D318-4BC0-9707-B2BD1B5EB2F7}">
      <text>
        <r>
          <rPr>
            <sz val="10"/>
            <color rgb="FF000000"/>
            <rFont val="Calibri"/>
            <family val="2"/>
            <scheme val="minor"/>
          </rPr>
          <t>======
ID#AAAAnZDX7lk
    (2023-01-12 21:09:40)
x  Suppressed to meet the confidentiality requirements of the Statistics Act</t>
        </r>
      </text>
    </comment>
    <comment ref="L291" authorId="0" shapeId="0" xr:uid="{1BCAA89E-E57E-44DF-A60F-858178E55C6A}">
      <text>
        <r>
          <rPr>
            <sz val="10"/>
            <color rgb="FF000000"/>
            <rFont val="Calibri"/>
            <family val="2"/>
            <scheme val="minor"/>
          </rPr>
          <t>======
ID#AAAAnZDX7TA
    (2023-01-12 21:09:40)
x  Suppressed to meet the confidentiality requirements of the Statistics Act</t>
        </r>
      </text>
    </comment>
    <comment ref="M291" authorId="0" shapeId="0" xr:uid="{0EFF72B6-788E-48F1-9C92-3CBB3B669FA3}">
      <text>
        <r>
          <rPr>
            <sz val="10"/>
            <color rgb="FF000000"/>
            <rFont val="Calibri"/>
            <family val="2"/>
            <scheme val="minor"/>
          </rPr>
          <t>======
ID#AAAAnZDX7uA
    (2023-01-12 21:09:40)
x  Suppressed to meet the confidentiality requirements of the Statistics Act</t>
        </r>
      </text>
    </comment>
    <comment ref="N291" authorId="0" shapeId="0" xr:uid="{FBF7C506-C37C-41D3-989A-3E893BCE91C4}">
      <text>
        <r>
          <rPr>
            <sz val="10"/>
            <color rgb="FF000000"/>
            <rFont val="Calibri"/>
            <family val="2"/>
            <scheme val="minor"/>
          </rPr>
          <t>======
ID#AAAAnZDX8MM
    (2023-01-12 21:09:40)
x  Suppressed to meet the confidentiality requirements of the Statistics Act</t>
        </r>
      </text>
    </comment>
    <comment ref="C292" authorId="0" shapeId="0" xr:uid="{F6813096-9717-4629-9A65-0C4BA9E71758}">
      <text>
        <r>
          <rPr>
            <sz val="10"/>
            <color rgb="FF000000"/>
            <rFont val="Calibri"/>
            <family val="2"/>
            <scheme val="minor"/>
          </rPr>
          <t>======
ID#AAAAnZDX7GU
    (2023-01-12 21:09:39)
(r) revised</t>
        </r>
      </text>
    </comment>
    <comment ref="C293" authorId="0" shapeId="0" xr:uid="{4CB5CBC0-7ECF-409A-8AC9-A1691C68AC7D}">
      <text>
        <r>
          <rPr>
            <sz val="10"/>
            <color rgb="FF000000"/>
            <rFont val="Calibri"/>
            <family val="2"/>
            <scheme val="minor"/>
          </rPr>
          <t>======
ID#AAAAnZDX7X8
    (2023-01-12 21:09:40)
(r) revised</t>
        </r>
      </text>
    </comment>
    <comment ref="C296" authorId="0" shapeId="0" xr:uid="{16ACE600-565C-4EF5-AF22-C6EFE51E014C}">
      <text>
        <r>
          <rPr>
            <sz val="10"/>
            <color rgb="FF000000"/>
            <rFont val="Calibri"/>
            <family val="2"/>
            <scheme val="minor"/>
          </rPr>
          <t>======
ID#AAAAnZDX8PA
    (2023-01-12 21:09:40)
(r) revised</t>
        </r>
      </text>
    </comment>
    <comment ref="C297" authorId="0" shapeId="0" xr:uid="{ED2D11EA-A734-4947-815C-82B85045E48E}">
      <text>
        <r>
          <rPr>
            <sz val="10"/>
            <color rgb="FF000000"/>
            <rFont val="Calibri"/>
            <family val="2"/>
            <scheme val="minor"/>
          </rPr>
          <t>======
ID#AAAAnZDX7io
    (2023-01-12 21:09:40)
(r) revised</t>
        </r>
      </text>
    </comment>
    <comment ref="C298" authorId="0" shapeId="0" xr:uid="{200A5933-7858-444D-81C3-7E68A6E5BBCB}">
      <text>
        <r>
          <rPr>
            <sz val="10"/>
            <color rgb="FF000000"/>
            <rFont val="Calibri"/>
            <family val="2"/>
            <scheme val="minor"/>
          </rPr>
          <t>======
ID#AAAAnZDX7Fk
    (2023-01-12 21:09:39)
(r) revised</t>
        </r>
      </text>
    </comment>
    <comment ref="C299" authorId="0" shapeId="0" xr:uid="{B3C603D6-F749-4AF2-A47E-350147DB5302}">
      <text>
        <r>
          <rPr>
            <sz val="10"/>
            <color rgb="FF000000"/>
            <rFont val="Calibri"/>
            <family val="2"/>
            <scheme val="minor"/>
          </rPr>
          <t>======
ID#AAAAnZDX7og
    (2023-01-12 21:09:40)
(r) revised</t>
        </r>
      </text>
    </comment>
    <comment ref="C300" authorId="0" shapeId="0" xr:uid="{78AF79DE-9897-4CB3-ABB2-70657E659362}">
      <text>
        <r>
          <rPr>
            <sz val="10"/>
            <color rgb="FF000000"/>
            <rFont val="Calibri"/>
            <family val="2"/>
            <scheme val="minor"/>
          </rPr>
          <t>======
ID#AAAAnZDX7B0
    (2023-01-12 21:09:39)
(r) revised</t>
        </r>
      </text>
    </comment>
    <comment ref="H300" authorId="0" shapeId="0" xr:uid="{C81ECB03-74CF-4139-9F36-9F821CE0BB3D}">
      <text>
        <r>
          <rPr>
            <sz val="10"/>
            <color rgb="FF000000"/>
            <rFont val="Calibri"/>
            <family val="2"/>
            <scheme val="minor"/>
          </rPr>
          <t>======
ID#AAAAnZDX7FU
    (2023-01-12 21:09:39)
x  Suppressed to meet the confidentiality requirements of the Statistics Act</t>
        </r>
      </text>
    </comment>
    <comment ref="I300" authorId="0" shapeId="0" xr:uid="{D6DDAFE9-4873-4047-BB75-34AD160262FD}">
      <text>
        <r>
          <rPr>
            <sz val="10"/>
            <color rgb="FF000000"/>
            <rFont val="Calibri"/>
            <family val="2"/>
            <scheme val="minor"/>
          </rPr>
          <t>======
ID#AAAAnZDX7GY
    (2023-01-12 21:09:39)
x  Suppressed to meet the confidentiality requirements of the Statistics Act</t>
        </r>
      </text>
    </comment>
    <comment ref="J300" authorId="0" shapeId="0" xr:uid="{028F8C98-EBE1-41D7-93AB-206C8E716F24}">
      <text>
        <r>
          <rPr>
            <sz val="10"/>
            <color rgb="FF000000"/>
            <rFont val="Calibri"/>
            <family val="2"/>
            <scheme val="minor"/>
          </rPr>
          <t>======
ID#AAAAnZDX8AI
    (2023-01-12 21:09:40)
x  Suppressed to meet the confidentiality requirements of the Statistics Act</t>
        </r>
      </text>
    </comment>
    <comment ref="K300" authorId="0" shapeId="0" xr:uid="{BAE0C25F-E10B-46D8-A462-46F01F953310}">
      <text>
        <r>
          <rPr>
            <sz val="10"/>
            <color rgb="FF000000"/>
            <rFont val="Calibri"/>
            <family val="2"/>
            <scheme val="minor"/>
          </rPr>
          <t>======
ID#AAAAnZDX7a0
    (2023-01-12 21:09:40)
x  Suppressed to meet the confidentiality requirements of the Statistics Act</t>
        </r>
      </text>
    </comment>
    <comment ref="L300" authorId="0" shapeId="0" xr:uid="{211506EC-ECDB-4CA3-AA4D-5CD1F59E2451}">
      <text>
        <r>
          <rPr>
            <sz val="10"/>
            <color rgb="FF000000"/>
            <rFont val="Calibri"/>
            <family val="2"/>
            <scheme val="minor"/>
          </rPr>
          <t>======
ID#AAAAnZDX8YI
    (2023-01-12 21:09:40)
x  Suppressed to meet the confidentiality requirements of the Statistics Act</t>
        </r>
      </text>
    </comment>
    <comment ref="M300" authorId="0" shapeId="0" xr:uid="{3F211AA8-DCEB-4B51-9C15-C6061FCBBF02}">
      <text>
        <r>
          <rPr>
            <sz val="10"/>
            <color rgb="FF000000"/>
            <rFont val="Calibri"/>
            <family val="2"/>
            <scheme val="minor"/>
          </rPr>
          <t>======
ID#AAAAnZDX8Iw
    (2023-01-12 21:09:40)
x  Suppressed to meet the confidentiality requirements of the Statistics Act</t>
        </r>
      </text>
    </comment>
    <comment ref="N300" authorId="0" shapeId="0" xr:uid="{9EC16E02-6A73-4C99-BCD9-3F8B755640DB}">
      <text>
        <r>
          <rPr>
            <sz val="10"/>
            <color rgb="FF000000"/>
            <rFont val="Calibri"/>
            <family val="2"/>
            <scheme val="minor"/>
          </rPr>
          <t>======
ID#AAAAnZDX7qo
    (2023-01-12 21:09:40)
x  Suppressed to meet the confidentiality requirements of the Statistics Act</t>
        </r>
      </text>
    </comment>
    <comment ref="C301" authorId="0" shapeId="0" xr:uid="{F142632B-1DD2-40A6-A818-D4E26D28761F}">
      <text>
        <r>
          <rPr>
            <sz val="10"/>
            <color rgb="FF000000"/>
            <rFont val="Calibri"/>
            <family val="2"/>
            <scheme val="minor"/>
          </rPr>
          <t>======
ID#AAAAnZDX8HQ
    (2023-01-12 21:09:40)
(r) revised</t>
        </r>
      </text>
    </comment>
    <comment ref="C302" authorId="0" shapeId="0" xr:uid="{4B4BD520-0B31-43E0-AEAA-C0EF0D3A94AB}">
      <text>
        <r>
          <rPr>
            <sz val="10"/>
            <color rgb="FF000000"/>
            <rFont val="Calibri"/>
            <family val="2"/>
            <scheme val="minor"/>
          </rPr>
          <t>======
ID#AAAAnZDX6_c
    (2023-01-12 21:09:39)
(r) revised</t>
        </r>
      </text>
    </comment>
    <comment ref="C303" authorId="0" shapeId="0" xr:uid="{73A8BEDF-8910-471C-B298-74161D91CF04}">
      <text>
        <r>
          <rPr>
            <sz val="10"/>
            <color rgb="FF000000"/>
            <rFont val="Calibri"/>
            <family val="2"/>
            <scheme val="minor"/>
          </rPr>
          <t>======
ID#AAAAnZDX638
    (2023-01-12 21:09:39)
(r) revised</t>
        </r>
      </text>
    </comment>
    <comment ref="C304" authorId="0" shapeId="0" xr:uid="{04C9659D-62BC-4C2D-9B12-5955C7540B08}">
      <text>
        <r>
          <rPr>
            <sz val="10"/>
            <color rgb="FF000000"/>
            <rFont val="Calibri"/>
            <family val="2"/>
            <scheme val="minor"/>
          </rPr>
          <t>======
ID#AAAAnZDX62E
    (2023-01-12 21:09:39)
(r) revised</t>
        </r>
      </text>
    </comment>
    <comment ref="C305" authorId="0" shapeId="0" xr:uid="{E1BD3CC1-2CA8-4F2A-BB9D-37E92782E573}">
      <text>
        <r>
          <rPr>
            <sz val="10"/>
            <color rgb="FF000000"/>
            <rFont val="Calibri"/>
            <family val="2"/>
            <scheme val="minor"/>
          </rPr>
          <t>======
ID#AAAAnZDX8P8
    (2023-01-12 21:09:40)
(r) revised</t>
        </r>
      </text>
    </comment>
    <comment ref="H305" authorId="0" shapeId="0" xr:uid="{D00AE840-85A4-4802-885B-2C93FB0BA806}">
      <text>
        <r>
          <rPr>
            <sz val="10"/>
            <color rgb="FF000000"/>
            <rFont val="Calibri"/>
            <family val="2"/>
            <scheme val="minor"/>
          </rPr>
          <t>======
ID#AAAAnZDX79I
    (2023-01-12 21:09:40)
x  Suppressed to meet the confidentiality requirements of the Statistics Act</t>
        </r>
      </text>
    </comment>
    <comment ref="I305" authorId="0" shapeId="0" xr:uid="{985197CA-111F-4602-9802-850FCB1CB4D5}">
      <text>
        <r>
          <rPr>
            <sz val="10"/>
            <color rgb="FF000000"/>
            <rFont val="Calibri"/>
            <family val="2"/>
            <scheme val="minor"/>
          </rPr>
          <t>======
ID#AAAAnZDX7Uo
    (2023-01-12 21:09:40)
x  Suppressed to meet the confidentiality requirements of the Statistics Act</t>
        </r>
      </text>
    </comment>
    <comment ref="J305" authorId="0" shapeId="0" xr:uid="{A0CDBA97-3FF7-4CC8-80DC-FFB96B1CFF0D}">
      <text>
        <r>
          <rPr>
            <sz val="10"/>
            <color rgb="FF000000"/>
            <rFont val="Calibri"/>
            <family val="2"/>
            <scheme val="minor"/>
          </rPr>
          <t>======
ID#AAAAnZDX7zM
    (2023-01-12 21:09:40)
x  Suppressed to meet the confidentiality requirements of the Statistics Act</t>
        </r>
      </text>
    </comment>
    <comment ref="K305" authorId="0" shapeId="0" xr:uid="{227BC009-3919-43BE-9E85-98701D8D6BDC}">
      <text>
        <r>
          <rPr>
            <sz val="10"/>
            <color rgb="FF000000"/>
            <rFont val="Calibri"/>
            <family val="2"/>
            <scheme val="minor"/>
          </rPr>
          <t>======
ID#AAAAnZDX7YY
    (2023-01-12 21:09:40)
x  Suppressed to meet the confidentiality requirements of the Statistics Act</t>
        </r>
      </text>
    </comment>
    <comment ref="L305" authorId="0" shapeId="0" xr:uid="{ED028331-51DA-4956-8165-38915FC845DD}">
      <text>
        <r>
          <rPr>
            <sz val="10"/>
            <color rgb="FF000000"/>
            <rFont val="Calibri"/>
            <family val="2"/>
            <scheme val="minor"/>
          </rPr>
          <t>======
ID#AAAAnZDX65o
    (2023-01-12 21:09:39)
x  Suppressed to meet the confidentiality requirements of the Statistics Act</t>
        </r>
      </text>
    </comment>
    <comment ref="M305" authorId="0" shapeId="0" xr:uid="{2CA37A11-90CD-474F-9DE1-D90B7D83FE95}">
      <text>
        <r>
          <rPr>
            <sz val="10"/>
            <color rgb="FF000000"/>
            <rFont val="Calibri"/>
            <family val="2"/>
            <scheme val="minor"/>
          </rPr>
          <t>======
ID#AAAAnZDX7jw
    (2023-01-12 21:09:40)
x  Suppressed to meet the confidentiality requirements of the Statistics Act</t>
        </r>
      </text>
    </comment>
    <comment ref="N305" authorId="0" shapeId="0" xr:uid="{BB1E7DE0-A763-4EE5-9A02-9C375571EB0B}">
      <text>
        <r>
          <rPr>
            <sz val="10"/>
            <color rgb="FF000000"/>
            <rFont val="Calibri"/>
            <family val="2"/>
            <scheme val="minor"/>
          </rPr>
          <t>======
ID#AAAAnZDX8Gc
    (2023-01-12 21:09:40)
x  Suppressed to meet the confidentiality requirements of the Statistics Act</t>
        </r>
      </text>
    </comment>
    <comment ref="C306" authorId="0" shapeId="0" xr:uid="{11A22AAD-ADB0-4859-B547-5F588B1537D7}">
      <text>
        <r>
          <rPr>
            <sz val="10"/>
            <color rgb="FF000000"/>
            <rFont val="Calibri"/>
            <family val="2"/>
            <scheme val="minor"/>
          </rPr>
          <t>======
ID#AAAAnZDX7hs
    (2023-01-12 21:09:40)
(r) revised</t>
        </r>
      </text>
    </comment>
    <comment ref="C307" authorId="0" shapeId="0" xr:uid="{AB56B26A-0375-42F3-8FFF-165B5B9112D1}">
      <text>
        <r>
          <rPr>
            <sz val="10"/>
            <color rgb="FF000000"/>
            <rFont val="Calibri"/>
            <family val="2"/>
            <scheme val="minor"/>
          </rPr>
          <t>======
ID#AAAAnZDX8Fw
    (2023-01-12 21:09:40)
(r) revised</t>
        </r>
      </text>
    </comment>
    <comment ref="C308" authorId="0" shapeId="0" xr:uid="{66E1ECD6-68F2-49C7-B061-4CF599D5C448}">
      <text>
        <r>
          <rPr>
            <sz val="10"/>
            <color rgb="FF000000"/>
            <rFont val="Calibri"/>
            <family val="2"/>
            <scheme val="minor"/>
          </rPr>
          <t>======
ID#AAAAnZDX7ik
    (2023-01-12 21:09:40)
(r) revised</t>
        </r>
      </text>
    </comment>
    <comment ref="C314" authorId="0" shapeId="0" xr:uid="{505545A1-3F9D-49CD-BF7A-23FCFD00BCC9}">
      <text>
        <r>
          <rPr>
            <sz val="10"/>
            <color rgb="FF000000"/>
            <rFont val="Calibri"/>
            <family val="2"/>
            <scheme val="minor"/>
          </rPr>
          <t>======
ID#AAAAnZDX8Jo
    (2023-01-12 21:09:40)
(r) revised</t>
        </r>
      </text>
    </comment>
    <comment ref="C315" authorId="0" shapeId="0" xr:uid="{4A5640AD-1D6F-421A-9420-8D6D45CE6FFC}">
      <text>
        <r>
          <rPr>
            <sz val="10"/>
            <color rgb="FF000000"/>
            <rFont val="Calibri"/>
            <family val="2"/>
            <scheme val="minor"/>
          </rPr>
          <t>======
ID#AAAAnZDX7As
    (2023-01-12 21:09:39)
(r) revised</t>
        </r>
      </text>
    </comment>
    <comment ref="C316" authorId="0" shapeId="0" xr:uid="{964488D1-48CC-47B2-87C5-EE56BA84F2D3}">
      <text>
        <r>
          <rPr>
            <sz val="10"/>
            <color rgb="FF000000"/>
            <rFont val="Calibri"/>
            <family val="2"/>
            <scheme val="minor"/>
          </rPr>
          <t>======
ID#AAAAnZDX7go
    (2023-01-12 21:09:40)
(r) revised</t>
        </r>
      </text>
    </comment>
    <comment ref="C317" authorId="0" shapeId="0" xr:uid="{EE563D4C-DD2E-4129-8555-B9C1BE7624F9}">
      <text>
        <r>
          <rPr>
            <sz val="10"/>
            <color rgb="FF000000"/>
            <rFont val="Calibri"/>
            <family val="2"/>
            <scheme val="minor"/>
          </rPr>
          <t>======
ID#AAAAnZDX688
    (2023-01-12 21:09:39)
(r) revised</t>
        </r>
      </text>
    </comment>
    <comment ref="C318" authorId="0" shapeId="0" xr:uid="{0C9FE263-4824-4EB1-B37C-2469E8D6BFC0}">
      <text>
        <r>
          <rPr>
            <sz val="10"/>
            <color rgb="FF000000"/>
            <rFont val="Calibri"/>
            <family val="2"/>
            <scheme val="minor"/>
          </rPr>
          <t>======
ID#AAAAnZDX8Aw
    (2023-01-12 21:09:40)
(r) revised</t>
        </r>
      </text>
    </comment>
    <comment ref="C319" authorId="0" shapeId="0" xr:uid="{0EA96308-2962-40A3-8866-5707B99420C3}">
      <text>
        <r>
          <rPr>
            <sz val="10"/>
            <color rgb="FF000000"/>
            <rFont val="Calibri"/>
            <family val="2"/>
            <scheme val="minor"/>
          </rPr>
          <t>======
ID#AAAAnZDX6xc
    (2023-01-12 21:09:39)
(r) revised</t>
        </r>
      </text>
    </comment>
    <comment ref="C320" authorId="0" shapeId="0" xr:uid="{98DA5983-AA20-4950-89B5-209CC0DABA83}">
      <text>
        <r>
          <rPr>
            <sz val="10"/>
            <color rgb="FF000000"/>
            <rFont val="Calibri"/>
            <family val="2"/>
            <scheme val="minor"/>
          </rPr>
          <t>======
ID#AAAAnZDX6yU
    (2023-01-12 21:09:39)
(r) revised</t>
        </r>
      </text>
    </comment>
    <comment ref="C321" authorId="0" shapeId="0" xr:uid="{22929993-724B-478A-962F-78CCB27FB28E}">
      <text>
        <r>
          <rPr>
            <sz val="10"/>
            <color rgb="FF000000"/>
            <rFont val="Calibri"/>
            <family val="2"/>
            <scheme val="minor"/>
          </rPr>
          <t>======
ID#AAAAnZDX78w
    (2023-01-12 21:09:40)
(r) revised</t>
        </r>
      </text>
    </comment>
    <comment ref="C322" authorId="0" shapeId="0" xr:uid="{2BCFAABA-CA09-4C8E-A6DB-0A2460CE0C5F}">
      <text>
        <r>
          <rPr>
            <sz val="10"/>
            <color rgb="FF000000"/>
            <rFont val="Calibri"/>
            <family val="2"/>
            <scheme val="minor"/>
          </rPr>
          <t>======
ID#AAAAnZDX7dE
    (2023-01-12 21:09:40)
(r) revised</t>
        </r>
      </text>
    </comment>
    <comment ref="C327" authorId="0" shapeId="0" xr:uid="{50B20576-E152-416A-8192-7969D68E21DE}">
      <text>
        <r>
          <rPr>
            <sz val="10"/>
            <color rgb="FF000000"/>
            <rFont val="Calibri"/>
            <family val="2"/>
            <scheme val="minor"/>
          </rPr>
          <t>======
ID#AAAAnZDX8LM
    (2023-01-12 21:09:40)
(r) revised</t>
        </r>
      </text>
    </comment>
    <comment ref="C332" authorId="0" shapeId="0" xr:uid="{B7D52702-C99C-4232-98CC-C41B2614D02B}">
      <text>
        <r>
          <rPr>
            <sz val="10"/>
            <color rgb="FF000000"/>
            <rFont val="Calibri"/>
            <family val="2"/>
            <scheme val="minor"/>
          </rPr>
          <t>======
ID#AAAAnZDX7J8
    (2023-01-12 21:09:40)
(r) revised</t>
        </r>
      </text>
    </comment>
    <comment ref="C334" authorId="0" shapeId="0" xr:uid="{8D50955C-31DB-4FA4-B4D5-CFEB6CF53C81}">
      <text>
        <r>
          <rPr>
            <sz val="10"/>
            <color rgb="FF000000"/>
            <rFont val="Calibri"/>
            <family val="2"/>
            <scheme val="minor"/>
          </rPr>
          <t>======
ID#AAAAnZDX78Y
    (2023-01-12 21:09:40)
(r) revised</t>
        </r>
      </text>
    </comment>
    <comment ref="C335" authorId="0" shapeId="0" xr:uid="{794A1CD9-6EA2-4EA7-964C-47839FA4DC4B}">
      <text>
        <r>
          <rPr>
            <sz val="10"/>
            <color rgb="FF000000"/>
            <rFont val="Calibri"/>
            <family val="2"/>
            <scheme val="minor"/>
          </rPr>
          <t>======
ID#AAAAnZDX7Js
    (2023-01-12 21:09:40)
(r) revised</t>
        </r>
      </text>
    </comment>
    <comment ref="C337" authorId="0" shapeId="0" xr:uid="{41E3FFAA-CB64-4335-B2D6-5B63E0F8D377}">
      <text>
        <r>
          <rPr>
            <sz val="10"/>
            <color rgb="FF000000"/>
            <rFont val="Calibri"/>
            <family val="2"/>
            <scheme val="minor"/>
          </rPr>
          <t>======
ID#AAAAnZDX68U
    (2023-01-12 21:09:39)
(r) revised</t>
        </r>
      </text>
    </comment>
    <comment ref="C343" authorId="0" shapeId="0" xr:uid="{376C2A7D-3B77-418A-8A08-6CF1731CC16B}">
      <text>
        <r>
          <rPr>
            <sz val="10"/>
            <color rgb="FF000000"/>
            <rFont val="Calibri"/>
            <family val="2"/>
            <scheme val="minor"/>
          </rPr>
          <t>======
ID#AAAAnZDX7PQ
    (2023-01-12 21:09:40)
(r) revised</t>
        </r>
      </text>
    </comment>
    <comment ref="H349" authorId="0" shapeId="0" xr:uid="{D9AE029C-0105-4E26-830D-31C73C25CB63}">
      <text>
        <r>
          <rPr>
            <sz val="10"/>
            <color rgb="FF000000"/>
            <rFont val="Calibri"/>
            <family val="2"/>
            <scheme val="minor"/>
          </rPr>
          <t>======
ID#AAAAnZDX8PQ
    (2023-01-12 21:09:40)
x  Suppressed to meet the confidentiality requirements of the Statistics Act</t>
        </r>
      </text>
    </comment>
    <comment ref="I349" authorId="0" shapeId="0" xr:uid="{8B9C81DD-8309-4A81-8C81-A48476AB2E1A}">
      <text>
        <r>
          <rPr>
            <sz val="10"/>
            <color rgb="FF000000"/>
            <rFont val="Calibri"/>
            <family val="2"/>
            <scheme val="minor"/>
          </rPr>
          <t>======
ID#AAAAnZDX7kI
    (2023-01-12 21:09:40)
x  Suppressed to meet the confidentiality requirements of the Statistics Act</t>
        </r>
      </text>
    </comment>
    <comment ref="J349" authorId="0" shapeId="0" xr:uid="{1B4A249E-7ACD-4505-ACF9-484596536D81}">
      <text>
        <r>
          <rPr>
            <sz val="10"/>
            <color rgb="FF000000"/>
            <rFont val="Calibri"/>
            <family val="2"/>
            <scheme val="minor"/>
          </rPr>
          <t>======
ID#AAAAnZDX7tI
    (2023-01-12 21:09:40)
x  Suppressed to meet the confidentiality requirements of the Statistics Act</t>
        </r>
      </text>
    </comment>
    <comment ref="K349" authorId="0" shapeId="0" xr:uid="{6D018970-BEB2-4AA3-AFB1-9471AD59886C}">
      <text>
        <r>
          <rPr>
            <sz val="10"/>
            <color rgb="FF000000"/>
            <rFont val="Calibri"/>
            <family val="2"/>
            <scheme val="minor"/>
          </rPr>
          <t>======
ID#AAAAnZDX8SI
    (2023-01-12 21:09:40)
x  Suppressed to meet the confidentiality requirements of the Statistics Act</t>
        </r>
      </text>
    </comment>
    <comment ref="L349" authorId="0" shapeId="0" xr:uid="{F74AF6ED-1B81-4931-99F4-D3B4AF766F43}">
      <text>
        <r>
          <rPr>
            <sz val="10"/>
            <color rgb="FF000000"/>
            <rFont val="Calibri"/>
            <family val="2"/>
            <scheme val="minor"/>
          </rPr>
          <t>======
ID#AAAAnZDX69o
    (2023-01-12 21:09:39)
x  Suppressed to meet the confidentiality requirements of the Statistics Act</t>
        </r>
      </text>
    </comment>
    <comment ref="M349" authorId="0" shapeId="0" xr:uid="{C2D479C7-764A-41FE-A642-296DC6F3C588}">
      <text>
        <r>
          <rPr>
            <sz val="10"/>
            <color rgb="FF000000"/>
            <rFont val="Calibri"/>
            <family val="2"/>
            <scheme val="minor"/>
          </rPr>
          <t>======
ID#AAAAnZDX7vQ
    (2023-01-12 21:09:40)
x  Suppressed to meet the confidentiality requirements of the Statistics Act</t>
        </r>
      </text>
    </comment>
    <comment ref="N349" authorId="0" shapeId="0" xr:uid="{3272EA87-50E4-4CBD-AC2E-9042F5838AD3}">
      <text>
        <r>
          <rPr>
            <sz val="10"/>
            <color rgb="FF000000"/>
            <rFont val="Calibri"/>
            <family val="2"/>
            <scheme val="minor"/>
          </rPr>
          <t>======
ID#AAAAnZDX7gc
    (2023-01-12 21:09:40)
x  Suppressed to meet the confidentiality requirements of the Statistics Act</t>
        </r>
      </text>
    </comment>
    <comment ref="C351" authorId="0" shapeId="0" xr:uid="{1B900B6B-4B99-4AE7-BB25-64049F452403}">
      <text>
        <r>
          <rPr>
            <sz val="10"/>
            <color rgb="FF000000"/>
            <rFont val="Calibri"/>
            <family val="2"/>
            <scheme val="minor"/>
          </rPr>
          <t>======
ID#AAAAnZDX8WU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1274FEA8-777B-4405-B9F8-366330650F94}">
      <text>
        <r>
          <rPr>
            <sz val="10"/>
            <color rgb="FF000000"/>
            <rFont val="Calibri"/>
            <family val="2"/>
            <scheme val="minor"/>
          </rPr>
          <t>======
ID#AAAAnZDX6zM
    (2023-01-12 21:09:39)
x  Suppressed to meet the confidentiality requirements of the Statistics Act</t>
        </r>
      </text>
    </comment>
    <comment ref="I4" authorId="0" shapeId="0" xr:uid="{A1E4BD6A-A899-441F-AED6-52D2951582E1}">
      <text>
        <r>
          <rPr>
            <sz val="10"/>
            <color rgb="FF000000"/>
            <rFont val="Calibri"/>
            <family val="2"/>
            <scheme val="minor"/>
          </rPr>
          <t>======
ID#AAAAnZDX76Y
    (2023-01-12 21:09:40)
x  Suppressed to meet the confidentiality requirements of the Statistics Act</t>
        </r>
      </text>
    </comment>
    <comment ref="J4" authorId="0" shapeId="0" xr:uid="{465B13C2-9C72-4969-AC1A-778B26F471AF}">
      <text>
        <r>
          <rPr>
            <sz val="10"/>
            <color rgb="FF000000"/>
            <rFont val="Calibri"/>
            <family val="2"/>
            <scheme val="minor"/>
          </rPr>
          <t>======
ID#AAAAnZDX8Ek
    (2023-01-12 21:09:40)
x  Suppressed to meet the confidentiality requirements of the Statistics Act</t>
        </r>
      </text>
    </comment>
    <comment ref="K4" authorId="0" shapeId="0" xr:uid="{EC0B0836-2A13-4FD1-8503-4F324C8E18A6}">
      <text>
        <r>
          <rPr>
            <sz val="10"/>
            <color rgb="FF000000"/>
            <rFont val="Calibri"/>
            <family val="2"/>
            <scheme val="minor"/>
          </rPr>
          <t>======
ID#AAAAnZDX7Xo
    (2023-01-12 21:09:40)
x  Suppressed to meet the confidentiality requirements of the Statistics Act</t>
        </r>
      </text>
    </comment>
    <comment ref="L4" authorId="0" shapeId="0" xr:uid="{7F849148-AF67-4F19-B61C-2BF9994A875F}">
      <text>
        <r>
          <rPr>
            <sz val="10"/>
            <color rgb="FF000000"/>
            <rFont val="Calibri"/>
            <family val="2"/>
            <scheme val="minor"/>
          </rPr>
          <t>======
ID#AAAAnZDX7PI
    (2023-01-12 21:09:40)
x  Suppressed to meet the confidentiality requirements of the Statistics Act</t>
        </r>
      </text>
    </comment>
    <comment ref="M4" authorId="0" shapeId="0" xr:uid="{5F762591-C963-46B0-BFC8-385BF1D5239B}">
      <text>
        <r>
          <rPr>
            <sz val="10"/>
            <color rgb="FF000000"/>
            <rFont val="Calibri"/>
            <family val="2"/>
            <scheme val="minor"/>
          </rPr>
          <t>======
ID#AAAAnZDX8Jw
    (2023-01-12 21:09:40)
x  Suppressed to meet the confidentiality requirements of the Statistics Act</t>
        </r>
      </text>
    </comment>
    <comment ref="N4" authorId="0" shapeId="0" xr:uid="{C6976CEE-F5A3-4DF9-BD27-E0D9D4B00B3F}">
      <text>
        <r>
          <rPr>
            <sz val="10"/>
            <color rgb="FF000000"/>
            <rFont val="Calibri"/>
            <family val="2"/>
            <scheme val="minor"/>
          </rPr>
          <t>======
ID#AAAAnZDX7xk
    (2023-01-12 21:09:40)
x  Suppressed to meet the confidentiality requirements of the Statistics Act</t>
        </r>
      </text>
    </comment>
    <comment ref="H28" authorId="0" shapeId="0" xr:uid="{8310689A-50EC-411C-A628-C51B90ED4531}">
      <text>
        <r>
          <rPr>
            <sz val="10"/>
            <color rgb="FF000000"/>
            <rFont val="Calibri"/>
            <family val="2"/>
            <scheme val="minor"/>
          </rPr>
          <t>======
ID#AAAAnZDX78M
    (2023-01-12 21:09:40)
x  Suppressed to meet the confidentiality requirements of the Statistics Act</t>
        </r>
      </text>
    </comment>
    <comment ref="I28" authorId="0" shapeId="0" xr:uid="{1272401D-F87D-4066-8266-9F821050263E}">
      <text>
        <r>
          <rPr>
            <sz val="10"/>
            <color rgb="FF000000"/>
            <rFont val="Calibri"/>
            <family val="2"/>
            <scheme val="minor"/>
          </rPr>
          <t>======
ID#AAAAnZDX7gg
    (2023-01-12 21:09:40)
x  Suppressed to meet the confidentiality requirements of the Statistics Act</t>
        </r>
      </text>
    </comment>
    <comment ref="J28" authorId="0" shapeId="0" xr:uid="{A2514C70-F659-473C-A35B-3FCE7E588064}">
      <text>
        <r>
          <rPr>
            <sz val="10"/>
            <color rgb="FF000000"/>
            <rFont val="Calibri"/>
            <family val="2"/>
            <scheme val="minor"/>
          </rPr>
          <t>======
ID#AAAAnZDX7Ko
    (2023-01-12 21:09:40)
x  Suppressed to meet the confidentiality requirements of the Statistics Act</t>
        </r>
      </text>
    </comment>
    <comment ref="K28" authorId="0" shapeId="0" xr:uid="{64116013-091B-4FF8-93EB-FA9F76233B86}">
      <text>
        <r>
          <rPr>
            <sz val="10"/>
            <color rgb="FF000000"/>
            <rFont val="Calibri"/>
            <family val="2"/>
            <scheme val="minor"/>
          </rPr>
          <t>======
ID#AAAAnZDX73Q
    (2023-01-12 21:09:40)
x  Suppressed to meet the confidentiality requirements of the Statistics Act</t>
        </r>
      </text>
    </comment>
    <comment ref="L28" authorId="0" shapeId="0" xr:uid="{95BFA176-E18F-41CA-AA82-920B3E281507}">
      <text>
        <r>
          <rPr>
            <sz val="10"/>
            <color rgb="FF000000"/>
            <rFont val="Calibri"/>
            <family val="2"/>
            <scheme val="minor"/>
          </rPr>
          <t>======
ID#AAAAnZDX6wk
    (2023-01-12 21:09:39)
x  Suppressed to meet the confidentiality requirements of the Statistics Act</t>
        </r>
      </text>
    </comment>
    <comment ref="M28" authorId="0" shapeId="0" xr:uid="{3775B82C-A936-4F3A-A6C6-240A6F796F9D}">
      <text>
        <r>
          <rPr>
            <sz val="10"/>
            <color rgb="FF000000"/>
            <rFont val="Calibri"/>
            <family val="2"/>
            <scheme val="minor"/>
          </rPr>
          <t>======
ID#AAAAnZDX7VI
    (2023-01-12 21:09:40)
x  Suppressed to meet the confidentiality requirements of the Statistics Act</t>
        </r>
      </text>
    </comment>
    <comment ref="N28" authorId="0" shapeId="0" xr:uid="{87FF1D89-F6D9-4651-ADBF-81B37AE2B27B}">
      <text>
        <r>
          <rPr>
            <sz val="10"/>
            <color rgb="FF000000"/>
            <rFont val="Calibri"/>
            <family val="2"/>
            <scheme val="minor"/>
          </rPr>
          <t>======
ID#AAAAnZDX66s
    (2023-01-12 21:09:39)
x  Suppressed to meet the confidentiality requirements of the Statistics Act</t>
        </r>
      </text>
    </comment>
    <comment ref="H54" authorId="0" shapeId="0" xr:uid="{4B8B11F3-3317-47F1-BF18-7F4718FBFA7D}">
      <text>
        <r>
          <rPr>
            <sz val="10"/>
            <color rgb="FF000000"/>
            <rFont val="Calibri"/>
            <family val="2"/>
            <scheme val="minor"/>
          </rPr>
          <t>======
ID#AAAAnZDX754
    (2023-01-12 21:09:40)
x  Suppressed to meet the confidentiality requirements of the Statistics Act</t>
        </r>
      </text>
    </comment>
    <comment ref="I54" authorId="0" shapeId="0" xr:uid="{1D9E5861-F9A1-497E-81D9-496CA505A60E}">
      <text>
        <r>
          <rPr>
            <sz val="10"/>
            <color rgb="FF000000"/>
            <rFont val="Calibri"/>
            <family val="2"/>
            <scheme val="minor"/>
          </rPr>
          <t>======
ID#AAAAnZDX710
    (2023-01-12 21:09:40)
x  Suppressed to meet the confidentiality requirements of the Statistics Act</t>
        </r>
      </text>
    </comment>
    <comment ref="J54" authorId="0" shapeId="0" xr:uid="{2A335F84-6A56-4BCC-92A7-CFB26E681D1B}">
      <text>
        <r>
          <rPr>
            <sz val="10"/>
            <color rgb="FF000000"/>
            <rFont val="Calibri"/>
            <family val="2"/>
            <scheme val="minor"/>
          </rPr>
          <t>======
ID#AAAAnZDX7R4
    (2023-01-12 21:09:40)
x  Suppressed to meet the confidentiality requirements of the Statistics Act</t>
        </r>
      </text>
    </comment>
    <comment ref="K54" authorId="0" shapeId="0" xr:uid="{451E6140-53C2-42A3-90D7-96D4A2E41537}">
      <text>
        <r>
          <rPr>
            <sz val="10"/>
            <color rgb="FF000000"/>
            <rFont val="Calibri"/>
            <family val="2"/>
            <scheme val="minor"/>
          </rPr>
          <t>======
ID#AAAAnZDX7aQ
    (2023-01-12 21:09:40)
x  Suppressed to meet the confidentiality requirements of the Statistics Act</t>
        </r>
      </text>
    </comment>
    <comment ref="L54" authorId="0" shapeId="0" xr:uid="{45ACDD4C-5F2B-4FF2-993D-A073EC2C6C52}">
      <text>
        <r>
          <rPr>
            <sz val="10"/>
            <color rgb="FF000000"/>
            <rFont val="Calibri"/>
            <family val="2"/>
            <scheme val="minor"/>
          </rPr>
          <t>======
ID#AAAAnZDX7jA
    (2023-01-12 21:09:40)
x  Suppressed to meet the confidentiality requirements of the Statistics Act</t>
        </r>
      </text>
    </comment>
    <comment ref="M54" authorId="0" shapeId="0" xr:uid="{F7EDE196-6736-44EE-AF5B-89886C716FE6}">
      <text>
        <r>
          <rPr>
            <sz val="10"/>
            <color rgb="FF000000"/>
            <rFont val="Calibri"/>
            <family val="2"/>
            <scheme val="minor"/>
          </rPr>
          <t>======
ID#AAAAnZDX718
    (2023-01-12 21:09:40)
x  Suppressed to meet the confidentiality requirements of the Statistics Act</t>
        </r>
      </text>
    </comment>
    <comment ref="N54" authorId="0" shapeId="0" xr:uid="{BBC391DB-904B-4D0B-8FFB-03E8ED24F453}">
      <text>
        <r>
          <rPr>
            <sz val="10"/>
            <color rgb="FF000000"/>
            <rFont val="Calibri"/>
            <family val="2"/>
            <scheme val="minor"/>
          </rPr>
          <t>======
ID#AAAAnZDX7jY
    (2023-01-12 21:09:40)
x  Suppressed to meet the confidentiality requirements of the Statistics Act</t>
        </r>
      </text>
    </comment>
    <comment ref="H56" authorId="0" shapeId="0" xr:uid="{B7447014-E3A2-45B7-B7E0-34EFADAB8C59}">
      <text>
        <r>
          <rPr>
            <sz val="10"/>
            <color rgb="FF000000"/>
            <rFont val="Calibri"/>
            <family val="2"/>
            <scheme val="minor"/>
          </rPr>
          <t>======
ID#AAAAnZDX7oE
    (2023-01-12 21:09:40)
x  Suppressed to meet the confidentiality requirements of the Statistics Act</t>
        </r>
      </text>
    </comment>
    <comment ref="I56" authorId="0" shapeId="0" xr:uid="{E4160295-F5F5-4102-84A9-AB25C1A4F2AA}">
      <text>
        <r>
          <rPr>
            <sz val="10"/>
            <color rgb="FF000000"/>
            <rFont val="Calibri"/>
            <family val="2"/>
            <scheme val="minor"/>
          </rPr>
          <t>======
ID#AAAAnZDX7FA
    (2023-01-12 21:09:39)
x  Suppressed to meet the confidentiality requirements of the Statistics Act</t>
        </r>
      </text>
    </comment>
    <comment ref="J56" authorId="0" shapeId="0" xr:uid="{4DA3E17B-1F1E-401B-990E-7063CD05C93B}">
      <text>
        <r>
          <rPr>
            <sz val="10"/>
            <color rgb="FF000000"/>
            <rFont val="Calibri"/>
            <family val="2"/>
            <scheme val="minor"/>
          </rPr>
          <t>======
ID#AAAAnZDX63Q
    (2023-01-12 21:09:39)
x  Suppressed to meet the confidentiality requirements of the Statistics Act</t>
        </r>
      </text>
    </comment>
    <comment ref="K56" authorId="0" shapeId="0" xr:uid="{7E49001B-D9AF-4443-89B1-10031DAFDDD2}">
      <text>
        <r>
          <rPr>
            <sz val="10"/>
            <color rgb="FF000000"/>
            <rFont val="Calibri"/>
            <family val="2"/>
            <scheme val="minor"/>
          </rPr>
          <t>======
ID#AAAAnZDX7hc
    (2023-01-12 21:09:40)
x  Suppressed to meet the confidentiality requirements of the Statistics Act</t>
        </r>
      </text>
    </comment>
    <comment ref="L56" authorId="0" shapeId="0" xr:uid="{806264D2-3E79-4737-89DB-BD002CBC4638}">
      <text>
        <r>
          <rPr>
            <sz val="10"/>
            <color rgb="FF000000"/>
            <rFont val="Calibri"/>
            <family val="2"/>
            <scheme val="minor"/>
          </rPr>
          <t>======
ID#AAAAnZDX7Ts
    (2023-01-12 21:09:40)
x  Suppressed to meet the confidentiality requirements of the Statistics Act</t>
        </r>
      </text>
    </comment>
    <comment ref="M56" authorId="0" shapeId="0" xr:uid="{C3FCA30F-0ACC-4BAA-9510-1823D1EC4927}">
      <text>
        <r>
          <rPr>
            <sz val="10"/>
            <color rgb="FF000000"/>
            <rFont val="Calibri"/>
            <family val="2"/>
            <scheme val="minor"/>
          </rPr>
          <t>======
ID#AAAAnZDX6zs
    (2023-01-12 21:09:39)
x  Suppressed to meet the confidentiality requirements of the Statistics Act</t>
        </r>
      </text>
    </comment>
    <comment ref="N56" authorId="0" shapeId="0" xr:uid="{DCE65BC9-0895-4D49-86EE-E476B846DD23}">
      <text>
        <r>
          <rPr>
            <sz val="10"/>
            <color rgb="FF000000"/>
            <rFont val="Calibri"/>
            <family val="2"/>
            <scheme val="minor"/>
          </rPr>
          <t>======
ID#AAAAnZDX7L0
    (2023-01-12 21:09:40)
x  Suppressed to meet the confidentiality requirements of the Statistics Act</t>
        </r>
      </text>
    </comment>
    <comment ref="H101" authorId="0" shapeId="0" xr:uid="{2F51C429-2A80-4DDB-8FB9-D1056C7C8DBD}">
      <text>
        <r>
          <rPr>
            <sz val="10"/>
            <color rgb="FF000000"/>
            <rFont val="Calibri"/>
            <family val="2"/>
            <scheme val="minor"/>
          </rPr>
          <t>======
ID#AAAAnZDX7Nk
    (2023-01-12 21:09:40)
x  Suppressed to meet the confidentiality requirements of the Statistics Act</t>
        </r>
      </text>
    </comment>
    <comment ref="I101" authorId="0" shapeId="0" xr:uid="{9E5BF091-4B57-4492-8BDE-1A1E078E85EB}">
      <text>
        <r>
          <rPr>
            <sz val="10"/>
            <color rgb="FF000000"/>
            <rFont val="Calibri"/>
            <family val="2"/>
            <scheme val="minor"/>
          </rPr>
          <t>======
ID#AAAAnZDX62k
    (2023-01-12 21:09:39)
x  Suppressed to meet the confidentiality requirements of the Statistics Act</t>
        </r>
      </text>
    </comment>
    <comment ref="J101" authorId="0" shapeId="0" xr:uid="{447AE10E-F6BE-4973-B38A-FEA1CD85DEFF}">
      <text>
        <r>
          <rPr>
            <sz val="10"/>
            <color rgb="FF000000"/>
            <rFont val="Calibri"/>
            <family val="2"/>
            <scheme val="minor"/>
          </rPr>
          <t>======
ID#AAAAnZDX63o
    (2023-01-12 21:09:39)
x  Suppressed to meet the confidentiality requirements of the Statistics Act</t>
        </r>
      </text>
    </comment>
    <comment ref="K101" authorId="0" shapeId="0" xr:uid="{475E3A60-78A1-400E-B737-6529EC014C43}">
      <text>
        <r>
          <rPr>
            <sz val="10"/>
            <color rgb="FF000000"/>
            <rFont val="Calibri"/>
            <family val="2"/>
            <scheme val="minor"/>
          </rPr>
          <t>======
ID#AAAAnZDX6yQ
    (2023-01-12 21:09:39)
x  Suppressed to meet the confidentiality requirements of the Statistics Act</t>
        </r>
      </text>
    </comment>
    <comment ref="L101" authorId="0" shapeId="0" xr:uid="{00BF16D1-33C4-42AB-8916-860E8C8D187E}">
      <text>
        <r>
          <rPr>
            <sz val="10"/>
            <color rgb="FF000000"/>
            <rFont val="Calibri"/>
            <family val="2"/>
            <scheme val="minor"/>
          </rPr>
          <t>======
ID#AAAAnZDX8DM
    (2023-01-12 21:09:40)
x  Suppressed to meet the confidentiality requirements of the Statistics Act</t>
        </r>
      </text>
    </comment>
    <comment ref="M101" authorId="0" shapeId="0" xr:uid="{88941115-6808-4585-81A4-AD311F549EDD}">
      <text>
        <r>
          <rPr>
            <sz val="10"/>
            <color rgb="FF000000"/>
            <rFont val="Calibri"/>
            <family val="2"/>
            <scheme val="minor"/>
          </rPr>
          <t>======
ID#AAAAnZDX7AE
    (2023-01-12 21:09:39)
x  Suppressed to meet the confidentiality requirements of the Statistics Act</t>
        </r>
      </text>
    </comment>
    <comment ref="N101" authorId="0" shapeId="0" xr:uid="{62034FC5-10E6-4C6F-BBBE-0CCD9ED0291B}">
      <text>
        <r>
          <rPr>
            <sz val="10"/>
            <color rgb="FF000000"/>
            <rFont val="Calibri"/>
            <family val="2"/>
            <scheme val="minor"/>
          </rPr>
          <t>======
ID#AAAAnZDX78U
    (2023-01-12 21:09:40)
x  Suppressed to meet the confidentiality requirements of the Statistics Act</t>
        </r>
      </text>
    </comment>
    <comment ref="H102" authorId="0" shapeId="0" xr:uid="{4C4240A8-305C-4374-A8F9-D777B2FD0575}">
      <text>
        <r>
          <rPr>
            <sz val="10"/>
            <color rgb="FF000000"/>
            <rFont val="Calibri"/>
            <family val="2"/>
            <scheme val="minor"/>
          </rPr>
          <t>======
ID#AAAAnZDX7Hc
    (2023-01-12 21:09:39)
x  Suppressed to meet the confidentiality requirements of the Statistics Act</t>
        </r>
      </text>
    </comment>
    <comment ref="I102" authorId="0" shapeId="0" xr:uid="{521CE3CE-2066-4EB9-A410-D033FF73C782}">
      <text>
        <r>
          <rPr>
            <sz val="10"/>
            <color rgb="FF000000"/>
            <rFont val="Calibri"/>
            <family val="2"/>
            <scheme val="minor"/>
          </rPr>
          <t>======
ID#AAAAnZDX7YQ
    (2023-01-12 21:09:40)
x  Suppressed to meet the confidentiality requirements of the Statistics Act</t>
        </r>
      </text>
    </comment>
    <comment ref="J102" authorId="0" shapeId="0" xr:uid="{6A7F5879-B5E6-4998-A450-D755FA07923A}">
      <text>
        <r>
          <rPr>
            <sz val="10"/>
            <color rgb="FF000000"/>
            <rFont val="Calibri"/>
            <family val="2"/>
            <scheme val="minor"/>
          </rPr>
          <t>======
ID#AAAAnZDX74E
    (2023-01-12 21:09:40)
x  Suppressed to meet the confidentiality requirements of the Statistics Act</t>
        </r>
      </text>
    </comment>
    <comment ref="K102" authorId="0" shapeId="0" xr:uid="{DDA25688-38F1-4478-8E45-17D7A8775489}">
      <text>
        <r>
          <rPr>
            <sz val="10"/>
            <color rgb="FF000000"/>
            <rFont val="Calibri"/>
            <family val="2"/>
            <scheme val="minor"/>
          </rPr>
          <t>======
ID#AAAAnZDX8C8
    (2023-01-12 21:09:40)
x  Suppressed to meet the confidentiality requirements of the Statistics Act</t>
        </r>
      </text>
    </comment>
    <comment ref="L102" authorId="0" shapeId="0" xr:uid="{47C16987-E0F7-4B2D-AF65-B4C2C295B28F}">
      <text>
        <r>
          <rPr>
            <sz val="10"/>
            <color rgb="FF000000"/>
            <rFont val="Calibri"/>
            <family val="2"/>
            <scheme val="minor"/>
          </rPr>
          <t>======
ID#AAAAnZDX7kw
    (2023-01-12 21:09:40)
x  Suppressed to meet the confidentiality requirements of the Statistics Act</t>
        </r>
      </text>
    </comment>
    <comment ref="M102" authorId="0" shapeId="0" xr:uid="{5AEC35DD-2763-43D6-A614-40954CE4532F}">
      <text>
        <r>
          <rPr>
            <sz val="10"/>
            <color rgb="FF000000"/>
            <rFont val="Calibri"/>
            <family val="2"/>
            <scheme val="minor"/>
          </rPr>
          <t>======
ID#AAAAnZDX7pw
    (2023-01-12 21:09:40)
x  Suppressed to meet the confidentiality requirements of the Statistics Act</t>
        </r>
      </text>
    </comment>
    <comment ref="N102" authorId="0" shapeId="0" xr:uid="{27391E76-5C8F-43B3-9B24-F80131ACB9A3}">
      <text>
        <r>
          <rPr>
            <sz val="10"/>
            <color rgb="FF000000"/>
            <rFont val="Calibri"/>
            <family val="2"/>
            <scheme val="minor"/>
          </rPr>
          <t>======
ID#AAAAnZDX7sA
    (2023-01-12 21:09:40)
x  Suppressed to meet the confidentiality requirements of the Statistics Act</t>
        </r>
      </text>
    </comment>
    <comment ref="H106" authorId="0" shapeId="0" xr:uid="{FDEC4EDE-2C08-457D-A010-47D80275C724}">
      <text>
        <r>
          <rPr>
            <sz val="10"/>
            <color rgb="FF000000"/>
            <rFont val="Calibri"/>
            <family val="2"/>
            <scheme val="minor"/>
          </rPr>
          <t>======
ID#AAAAnZDX7x0
    (2023-01-12 21:09:40)
x  Suppressed to meet the confidentiality requirements of the Statistics Act</t>
        </r>
      </text>
    </comment>
    <comment ref="I106" authorId="0" shapeId="0" xr:uid="{861B0F89-25FF-40C9-8EAF-AED88E417B23}">
      <text>
        <r>
          <rPr>
            <sz val="10"/>
            <color rgb="FF000000"/>
            <rFont val="Calibri"/>
            <family val="2"/>
            <scheme val="minor"/>
          </rPr>
          <t>======
ID#AAAAnZDX69k
    (2023-01-12 21:09:39)
x  Suppressed to meet the confidentiality requirements of the Statistics Act</t>
        </r>
      </text>
    </comment>
    <comment ref="J106" authorId="0" shapeId="0" xr:uid="{7B67B6CD-6A5D-47A9-A47E-895C045F5C9C}">
      <text>
        <r>
          <rPr>
            <sz val="10"/>
            <color rgb="FF000000"/>
            <rFont val="Calibri"/>
            <family val="2"/>
            <scheme val="minor"/>
          </rPr>
          <t>======
ID#AAAAnZDX7cY
    (2023-01-12 21:09:40)
x  Suppressed to meet the confidentiality requirements of the Statistics Act</t>
        </r>
      </text>
    </comment>
    <comment ref="K106" authorId="0" shapeId="0" xr:uid="{29AE6B69-B14E-441B-A750-65723FF9619D}">
      <text>
        <r>
          <rPr>
            <sz val="10"/>
            <color rgb="FF000000"/>
            <rFont val="Calibri"/>
            <family val="2"/>
            <scheme val="minor"/>
          </rPr>
          <t>======
ID#AAAAnZDX6w8
    (2023-01-12 21:09:39)
x  Suppressed to meet the confidentiality requirements of the Statistics Act</t>
        </r>
      </text>
    </comment>
    <comment ref="L106" authorId="0" shapeId="0" xr:uid="{04AFAC9C-F6A7-4BA2-928D-00F28DFFCF9B}">
      <text>
        <r>
          <rPr>
            <sz val="10"/>
            <color rgb="FF000000"/>
            <rFont val="Calibri"/>
            <family val="2"/>
            <scheme val="minor"/>
          </rPr>
          <t>======
ID#AAAAnZDX8Mw
    (2023-01-12 21:09:40)
x  Suppressed to meet the confidentiality requirements of the Statistics Act</t>
        </r>
      </text>
    </comment>
    <comment ref="M106" authorId="0" shapeId="0" xr:uid="{B5183539-A8D3-4CA4-8A91-046BA730FFC6}">
      <text>
        <r>
          <rPr>
            <sz val="10"/>
            <color rgb="FF000000"/>
            <rFont val="Calibri"/>
            <family val="2"/>
            <scheme val="minor"/>
          </rPr>
          <t>======
ID#AAAAnZDX8B8
    (2023-01-12 21:09:40)
x  Suppressed to meet the confidentiality requirements of the Statistics Act</t>
        </r>
      </text>
    </comment>
    <comment ref="N106" authorId="0" shapeId="0" xr:uid="{88C69963-7450-484C-BBC2-566D10438644}">
      <text>
        <r>
          <rPr>
            <sz val="10"/>
            <color rgb="FF000000"/>
            <rFont val="Calibri"/>
            <family val="2"/>
            <scheme val="minor"/>
          </rPr>
          <t>======
ID#AAAAnZDX7q8
    (2023-01-12 21:09:40)
x  Suppressed to meet the confidentiality requirements of the Statistics Act</t>
        </r>
      </text>
    </comment>
    <comment ref="H116" authorId="0" shapeId="0" xr:uid="{34D1757F-3563-4797-9FAE-D9F756F98C4F}">
      <text>
        <r>
          <rPr>
            <sz val="10"/>
            <color rgb="FF000000"/>
            <rFont val="Calibri"/>
            <family val="2"/>
            <scheme val="minor"/>
          </rPr>
          <t>======
ID#AAAAnZDX61Q
    (2023-01-12 21:09:39)
x  Suppressed to meet the confidentiality requirements of the Statistics Act</t>
        </r>
      </text>
    </comment>
    <comment ref="I116" authorId="0" shapeId="0" xr:uid="{36AC1621-25F0-4581-B664-BE54D8073B4D}">
      <text>
        <r>
          <rPr>
            <sz val="10"/>
            <color rgb="FF000000"/>
            <rFont val="Calibri"/>
            <family val="2"/>
            <scheme val="minor"/>
          </rPr>
          <t>======
ID#AAAAnZDX73E
    (2023-01-12 21:09:40)
x  Suppressed to meet the confidentiality requirements of the Statistics Act</t>
        </r>
      </text>
    </comment>
    <comment ref="J116" authorId="0" shapeId="0" xr:uid="{250E9AEA-137A-49D5-9858-E62F25465EF8}">
      <text>
        <r>
          <rPr>
            <sz val="10"/>
            <color rgb="FF000000"/>
            <rFont val="Calibri"/>
            <family val="2"/>
            <scheme val="minor"/>
          </rPr>
          <t>======
ID#AAAAnZDX8Qs
    (2023-01-12 21:09:40)
x  Suppressed to meet the confidentiality requirements of the Statistics Act</t>
        </r>
      </text>
    </comment>
    <comment ref="K116" authorId="0" shapeId="0" xr:uid="{C52C0C0E-5715-4BD9-83F4-CAAA0F008F6B}">
      <text>
        <r>
          <rPr>
            <sz val="10"/>
            <color rgb="FF000000"/>
            <rFont val="Calibri"/>
            <family val="2"/>
            <scheme val="minor"/>
          </rPr>
          <t>======
ID#AAAAnZDX61A
    (2023-01-12 21:09:39)
x  Suppressed to meet the confidentiality requirements of the Statistics Act</t>
        </r>
      </text>
    </comment>
    <comment ref="L116" authorId="0" shapeId="0" xr:uid="{269FC983-EB76-4830-919A-213C1E3EDBEB}">
      <text>
        <r>
          <rPr>
            <sz val="10"/>
            <color rgb="FF000000"/>
            <rFont val="Calibri"/>
            <family val="2"/>
            <scheme val="minor"/>
          </rPr>
          <t>======
ID#AAAAnZDX67g
    (2023-01-12 21:09:39)
x  Suppressed to meet the confidentiality requirements of the Statistics Act</t>
        </r>
      </text>
    </comment>
    <comment ref="M116" authorId="0" shapeId="0" xr:uid="{303F0EB1-4812-4A91-B589-D88215EDE863}">
      <text>
        <r>
          <rPr>
            <sz val="10"/>
            <color rgb="FF000000"/>
            <rFont val="Calibri"/>
            <family val="2"/>
            <scheme val="minor"/>
          </rPr>
          <t>======
ID#AAAAnZDX6x8
    (2023-01-12 21:09:39)
x  Suppressed to meet the confidentiality requirements of the Statistics Act</t>
        </r>
      </text>
    </comment>
    <comment ref="N116" authorId="0" shapeId="0" xr:uid="{242E6081-7ADF-42BE-9C0A-272E52913034}">
      <text>
        <r>
          <rPr>
            <sz val="10"/>
            <color rgb="FF000000"/>
            <rFont val="Calibri"/>
            <family val="2"/>
            <scheme val="minor"/>
          </rPr>
          <t>======
ID#AAAAnZDX7jE
    (2023-01-12 21:09:40)
x  Suppressed to meet the confidentiality requirements of the Statistics Act</t>
        </r>
      </text>
    </comment>
    <comment ref="H120" authorId="0" shapeId="0" xr:uid="{E2509FE0-59BC-4A5C-81CA-099A24BB33E0}">
      <text>
        <r>
          <rPr>
            <sz val="10"/>
            <color rgb="FF000000"/>
            <rFont val="Calibri"/>
            <family val="2"/>
            <scheme val="minor"/>
          </rPr>
          <t>======
ID#AAAAnZDX8EQ
    (2023-01-12 21:09:40)
x  Suppressed to meet the confidentiality requirements of the Statistics Act</t>
        </r>
      </text>
    </comment>
    <comment ref="I120" authorId="0" shapeId="0" xr:uid="{1C4042DC-0995-427D-8FE8-BBFDE95D8F7D}">
      <text>
        <r>
          <rPr>
            <sz val="10"/>
            <color rgb="FF000000"/>
            <rFont val="Calibri"/>
            <family val="2"/>
            <scheme val="minor"/>
          </rPr>
          <t>======
ID#AAAAnZDX7B4
    (2023-01-12 21:09:39)
x  Suppressed to meet the confidentiality requirements of the Statistics Act</t>
        </r>
      </text>
    </comment>
    <comment ref="J120" authorId="0" shapeId="0" xr:uid="{9D4938E9-C3ED-47A3-B2D0-2220CA595A88}">
      <text>
        <r>
          <rPr>
            <sz val="10"/>
            <color rgb="FF000000"/>
            <rFont val="Calibri"/>
            <family val="2"/>
            <scheme val="minor"/>
          </rPr>
          <t>======
ID#AAAAnZDX8Nc
    (2023-01-12 21:09:40)
x  Suppressed to meet the confidentiality requirements of the Statistics Act</t>
        </r>
      </text>
    </comment>
    <comment ref="K120" authorId="0" shapeId="0" xr:uid="{059F0935-645E-45E9-A4CA-1C34C2F3A505}">
      <text>
        <r>
          <rPr>
            <sz val="10"/>
            <color rgb="FF000000"/>
            <rFont val="Calibri"/>
            <family val="2"/>
            <scheme val="minor"/>
          </rPr>
          <t>======
ID#AAAAnZDX7_I
    (2023-01-12 21:09:40)
x  Suppressed to meet the confidentiality requirements of the Statistics Act</t>
        </r>
      </text>
    </comment>
    <comment ref="L120" authorId="0" shapeId="0" xr:uid="{9EBDB879-B104-42C0-8F4A-7F3497CC7E02}">
      <text>
        <r>
          <rPr>
            <sz val="10"/>
            <color rgb="FF000000"/>
            <rFont val="Calibri"/>
            <family val="2"/>
            <scheme val="minor"/>
          </rPr>
          <t>======
ID#AAAAnZDX63A
    (2023-01-12 21:09:39)
x  Suppressed to meet the confidentiality requirements of the Statistics Act</t>
        </r>
      </text>
    </comment>
    <comment ref="M120" authorId="0" shapeId="0" xr:uid="{FB50FFB7-D871-4601-AA1C-BC7602B2B183}">
      <text>
        <r>
          <rPr>
            <sz val="10"/>
            <color rgb="FF000000"/>
            <rFont val="Calibri"/>
            <family val="2"/>
            <scheme val="minor"/>
          </rPr>
          <t>======
ID#AAAAnZDX734
    (2023-01-12 21:09:40)
x  Suppressed to meet the confidentiality requirements of the Statistics Act</t>
        </r>
      </text>
    </comment>
    <comment ref="N120" authorId="0" shapeId="0" xr:uid="{C2186BEC-5104-4FD5-B418-A16D08F6B3AC}">
      <text>
        <r>
          <rPr>
            <sz val="10"/>
            <color rgb="FF000000"/>
            <rFont val="Calibri"/>
            <family val="2"/>
            <scheme val="minor"/>
          </rPr>
          <t>======
ID#AAAAnZDX7pI
    (2023-01-12 21:09:40)
x  Suppressed to meet the confidentiality requirements of the Statistics Act</t>
        </r>
      </text>
    </comment>
    <comment ref="H123" authorId="0" shapeId="0" xr:uid="{585B7386-50B1-4829-A714-2982B615504F}">
      <text>
        <r>
          <rPr>
            <sz val="10"/>
            <color rgb="FF000000"/>
            <rFont val="Calibri"/>
            <family val="2"/>
            <scheme val="minor"/>
          </rPr>
          <t>======
ID#AAAAnZDX7gk
    (2023-01-12 21:09:40)
x  Suppressed to meet the confidentiality requirements of the Statistics Act</t>
        </r>
      </text>
    </comment>
    <comment ref="I123" authorId="0" shapeId="0" xr:uid="{6EC17F6F-BB9D-4156-831A-CCF716AEE7DF}">
      <text>
        <r>
          <rPr>
            <sz val="10"/>
            <color rgb="FF000000"/>
            <rFont val="Calibri"/>
            <family val="2"/>
            <scheme val="minor"/>
          </rPr>
          <t>======
ID#AAAAnZDX7Qw
    (2023-01-12 21:09:40)
x  Suppressed to meet the confidentiality requirements of the Statistics Act</t>
        </r>
      </text>
    </comment>
    <comment ref="J123" authorId="0" shapeId="0" xr:uid="{644F36DA-7F6E-4D9E-A927-005D2D03EC76}">
      <text>
        <r>
          <rPr>
            <sz val="10"/>
            <color rgb="FF000000"/>
            <rFont val="Calibri"/>
            <family val="2"/>
            <scheme val="minor"/>
          </rPr>
          <t>======
ID#AAAAnZDX75c
    (2023-01-12 21:09:40)
x  Suppressed to meet the confidentiality requirements of the Statistics Act</t>
        </r>
      </text>
    </comment>
    <comment ref="K123" authorId="0" shapeId="0" xr:uid="{DDBED1E1-3778-4013-91DC-765EAA31848F}">
      <text>
        <r>
          <rPr>
            <sz val="10"/>
            <color rgb="FF000000"/>
            <rFont val="Calibri"/>
            <family val="2"/>
            <scheme val="minor"/>
          </rPr>
          <t>======
ID#AAAAnZDX7Sk
    (2023-01-12 21:09:40)
x  Suppressed to meet the confidentiality requirements of the Statistics Act</t>
        </r>
      </text>
    </comment>
    <comment ref="L123" authorId="0" shapeId="0" xr:uid="{295B6439-985F-4404-BBD6-C1B113A96933}">
      <text>
        <r>
          <rPr>
            <sz val="10"/>
            <color rgb="FF000000"/>
            <rFont val="Calibri"/>
            <family val="2"/>
            <scheme val="minor"/>
          </rPr>
          <t>======
ID#AAAAnZDX8T8
    (2023-01-12 21:09:40)
x  Suppressed to meet the confidentiality requirements of the Statistics Act</t>
        </r>
      </text>
    </comment>
    <comment ref="M123" authorId="0" shapeId="0" xr:uid="{296EFFC6-D43D-4EF5-A5FA-E09CF5F06F17}">
      <text>
        <r>
          <rPr>
            <sz val="10"/>
            <color rgb="FF000000"/>
            <rFont val="Calibri"/>
            <family val="2"/>
            <scheme val="minor"/>
          </rPr>
          <t>======
ID#AAAAnZDX7Ms
    (2023-01-12 21:09:40)
x  Suppressed to meet the confidentiality requirements of the Statistics Act</t>
        </r>
      </text>
    </comment>
    <comment ref="N123" authorId="0" shapeId="0" xr:uid="{C1A86DA5-B11B-47AE-B57C-61A2DDB80D96}">
      <text>
        <r>
          <rPr>
            <sz val="10"/>
            <color rgb="FF000000"/>
            <rFont val="Calibri"/>
            <family val="2"/>
            <scheme val="minor"/>
          </rPr>
          <t>======
ID#AAAAnZDX60M
    (2023-01-12 21:09:39)
x  Suppressed to meet the confidentiality requirements of the Statistics Act</t>
        </r>
      </text>
    </comment>
    <comment ref="H135" authorId="0" shapeId="0" xr:uid="{D0BDEB33-017B-416B-BD86-FCFF8BF48CDA}">
      <text>
        <r>
          <rPr>
            <sz val="10"/>
            <color rgb="FF000000"/>
            <rFont val="Calibri"/>
            <family val="2"/>
            <scheme val="minor"/>
          </rPr>
          <t>======
ID#AAAAnZDX7v8
    (2023-01-12 21:09:40)
x  Suppressed to meet the confidentiality requirements of the Statistics Act</t>
        </r>
      </text>
    </comment>
    <comment ref="I135" authorId="0" shapeId="0" xr:uid="{5E5163B8-DD34-4817-AB40-59FF6403F56E}">
      <text>
        <r>
          <rPr>
            <sz val="10"/>
            <color rgb="FF000000"/>
            <rFont val="Calibri"/>
            <family val="2"/>
            <scheme val="minor"/>
          </rPr>
          <t>======
ID#AAAAnZDX6-s
    (2023-01-12 21:09:39)
x  Suppressed to meet the confidentiality requirements of the Statistics Act</t>
        </r>
      </text>
    </comment>
    <comment ref="J135" authorId="0" shapeId="0" xr:uid="{7380602B-D214-4CD6-9A42-7832B64BFA8F}">
      <text>
        <r>
          <rPr>
            <sz val="10"/>
            <color rgb="FF000000"/>
            <rFont val="Calibri"/>
            <family val="2"/>
            <scheme val="minor"/>
          </rPr>
          <t>======
ID#AAAAnZDX8YE
    (2023-01-12 21:09:40)
x  Suppressed to meet the confidentiality requirements of the Statistics Act</t>
        </r>
      </text>
    </comment>
    <comment ref="K135" authorId="0" shapeId="0" xr:uid="{FE169270-F7C5-46FC-A779-E1280CD29B37}">
      <text>
        <r>
          <rPr>
            <sz val="10"/>
            <color rgb="FF000000"/>
            <rFont val="Calibri"/>
            <family val="2"/>
            <scheme val="minor"/>
          </rPr>
          <t>======
ID#AAAAnZDX8C4
    (2023-01-12 21:09:40)
x  Suppressed to meet the confidentiality requirements of the Statistics Act</t>
        </r>
      </text>
    </comment>
    <comment ref="L135" authorId="0" shapeId="0" xr:uid="{47A7AD1D-C8B4-4102-975A-786415CF9F0D}">
      <text>
        <r>
          <rPr>
            <sz val="10"/>
            <color rgb="FF000000"/>
            <rFont val="Calibri"/>
            <family val="2"/>
            <scheme val="minor"/>
          </rPr>
          <t>======
ID#AAAAnZDX8L8
    (2023-01-12 21:09:40)
x  Suppressed to meet the confidentiality requirements of the Statistics Act</t>
        </r>
      </text>
    </comment>
    <comment ref="M135" authorId="0" shapeId="0" xr:uid="{0D93CCBE-642A-42D3-8F95-77E7C45C67DC}">
      <text>
        <r>
          <rPr>
            <sz val="10"/>
            <color rgb="FF000000"/>
            <rFont val="Calibri"/>
            <family val="2"/>
            <scheme val="minor"/>
          </rPr>
          <t>======
ID#AAAAnZDX610
    (2023-01-12 21:09:39)
x  Suppressed to meet the confidentiality requirements of the Statistics Act</t>
        </r>
      </text>
    </comment>
    <comment ref="N135" authorId="0" shapeId="0" xr:uid="{381D006F-3094-41DE-8320-C4CF4921EBA0}">
      <text>
        <r>
          <rPr>
            <sz val="10"/>
            <color rgb="FF000000"/>
            <rFont val="Calibri"/>
            <family val="2"/>
            <scheme val="minor"/>
          </rPr>
          <t>======
ID#AAAAnZDX77I
    (2023-01-12 21:09:40)
x  Suppressed to meet the confidentiality requirements of the Statistics Act</t>
        </r>
      </text>
    </comment>
    <comment ref="H189" authorId="0" shapeId="0" xr:uid="{0383E6EA-D39D-43C0-89C0-77745F8FB482}">
      <text>
        <r>
          <rPr>
            <sz val="10"/>
            <color rgb="FF000000"/>
            <rFont val="Calibri"/>
            <family val="2"/>
            <scheme val="minor"/>
          </rPr>
          <t>======
ID#AAAAnZDX8Wo
    (2023-01-12 21:09:40)
x  Suppressed to meet the confidentiality requirements of the Statistics Act</t>
        </r>
      </text>
    </comment>
    <comment ref="I189" authorId="0" shapeId="0" xr:uid="{08979F65-A5A9-4320-8C9E-212F6C41237B}">
      <text>
        <r>
          <rPr>
            <sz val="10"/>
            <color rgb="FF000000"/>
            <rFont val="Calibri"/>
            <family val="2"/>
            <scheme val="minor"/>
          </rPr>
          <t>======
ID#AAAAnZDX790
    (2023-01-12 21:09:40)
x  Suppressed to meet the confidentiality requirements of the Statistics Act</t>
        </r>
      </text>
    </comment>
    <comment ref="J189" authorId="0" shapeId="0" xr:uid="{78AB4F40-1EF0-42AF-B39F-D377687117D5}">
      <text>
        <r>
          <rPr>
            <sz val="10"/>
            <color rgb="FF000000"/>
            <rFont val="Calibri"/>
            <family val="2"/>
            <scheme val="minor"/>
          </rPr>
          <t>======
ID#AAAAnZDX654
    (2023-01-12 21:09:39)
x  Suppressed to meet the confidentiality requirements of the Statistics Act</t>
        </r>
      </text>
    </comment>
    <comment ref="K189" authorId="0" shapeId="0" xr:uid="{D2DFD605-DF1B-452C-8882-FEEAA9114414}">
      <text>
        <r>
          <rPr>
            <sz val="10"/>
            <color rgb="FF000000"/>
            <rFont val="Calibri"/>
            <family val="2"/>
            <scheme val="minor"/>
          </rPr>
          <t>======
ID#AAAAnZDX7Co
    (2023-01-12 21:09:39)
x  Suppressed to meet the confidentiality requirements of the Statistics Act</t>
        </r>
      </text>
    </comment>
    <comment ref="L189" authorId="0" shapeId="0" xr:uid="{44DFE8FD-29F7-4A7A-AAE4-ECEAFF392BFF}">
      <text>
        <r>
          <rPr>
            <sz val="10"/>
            <color rgb="FF000000"/>
            <rFont val="Calibri"/>
            <family val="2"/>
            <scheme val="minor"/>
          </rPr>
          <t>======
ID#AAAAnZDX7js
    (2023-01-12 21:09:40)
x  Suppressed to meet the confidentiality requirements of the Statistics Act</t>
        </r>
      </text>
    </comment>
    <comment ref="M189" authorId="0" shapeId="0" xr:uid="{FD89E03C-B6E0-448D-ACBC-F0EA082B02D8}">
      <text>
        <r>
          <rPr>
            <sz val="10"/>
            <color rgb="FF000000"/>
            <rFont val="Calibri"/>
            <family val="2"/>
            <scheme val="minor"/>
          </rPr>
          <t>======
ID#AAAAnZDX7Hs
    (2023-01-12 21:09:39)
x  Suppressed to meet the confidentiality requirements of the Statistics Act</t>
        </r>
      </text>
    </comment>
    <comment ref="N189" authorId="0" shapeId="0" xr:uid="{8C4DAE4D-CC02-4F98-8E27-903AF935E506}">
      <text>
        <r>
          <rPr>
            <sz val="10"/>
            <color rgb="FF000000"/>
            <rFont val="Calibri"/>
            <family val="2"/>
            <scheme val="minor"/>
          </rPr>
          <t>======
ID#AAAAnZDX60s
    (2023-01-12 21:09:39)
x  Suppressed to meet the confidentiality requirements of the Statistics Act</t>
        </r>
      </text>
    </comment>
    <comment ref="H223" authorId="0" shapeId="0" xr:uid="{E0E5D74F-54AD-49C2-8578-846577D3A24D}">
      <text>
        <r>
          <rPr>
            <sz val="10"/>
            <color rgb="FF000000"/>
            <rFont val="Calibri"/>
            <family val="2"/>
            <scheme val="minor"/>
          </rPr>
          <t>======
ID#AAAAnZDX7xA
    (2023-01-12 21:09:40)
x  Suppressed to meet the confidentiality requirements of the Statistics Act</t>
        </r>
      </text>
    </comment>
    <comment ref="I223" authorId="0" shapeId="0" xr:uid="{7BAA9A33-20F3-44DA-B0AB-2AE91C0AB2E0}">
      <text>
        <r>
          <rPr>
            <sz val="10"/>
            <color rgb="FF000000"/>
            <rFont val="Calibri"/>
            <family val="2"/>
            <scheme val="minor"/>
          </rPr>
          <t>======
ID#AAAAnZDX8RA
    (2023-01-12 21:09:40)
x  Suppressed to meet the confidentiality requirements of the Statistics Act</t>
        </r>
      </text>
    </comment>
    <comment ref="J223" authorId="0" shapeId="0" xr:uid="{F19DD0A1-C187-438A-A323-69FD016CC5DE}">
      <text>
        <r>
          <rPr>
            <sz val="10"/>
            <color rgb="FF000000"/>
            <rFont val="Calibri"/>
            <family val="2"/>
            <scheme val="minor"/>
          </rPr>
          <t>======
ID#AAAAnZDX7p8
    (2023-01-12 21:09:40)
x  Suppressed to meet the confidentiality requirements of the Statistics Act</t>
        </r>
      </text>
    </comment>
    <comment ref="K223" authorId="0" shapeId="0" xr:uid="{A6E4FB49-69FC-409F-8564-406EDD68A8D5}">
      <text>
        <r>
          <rPr>
            <sz val="10"/>
            <color rgb="FF000000"/>
            <rFont val="Calibri"/>
            <family val="2"/>
            <scheme val="minor"/>
          </rPr>
          <t>======
ID#AAAAnZDX8G8
    (2023-01-12 21:09:40)
x  Suppressed to meet the confidentiality requirements of the Statistics Act</t>
        </r>
      </text>
    </comment>
    <comment ref="L223" authorId="0" shapeId="0" xr:uid="{67F2277D-D0D2-4472-9535-438B014ECA84}">
      <text>
        <r>
          <rPr>
            <sz val="10"/>
            <color rgb="FF000000"/>
            <rFont val="Calibri"/>
            <family val="2"/>
            <scheme val="minor"/>
          </rPr>
          <t>======
ID#AAAAnZDX7rU
    (2023-01-12 21:09:40)
x  Suppressed to meet the confidentiality requirements of the Statistics Act</t>
        </r>
      </text>
    </comment>
    <comment ref="M223" authorId="0" shapeId="0" xr:uid="{1203C76D-40DA-4473-B5A4-5100DBE76D15}">
      <text>
        <r>
          <rPr>
            <sz val="10"/>
            <color rgb="FF000000"/>
            <rFont val="Calibri"/>
            <family val="2"/>
            <scheme val="minor"/>
          </rPr>
          <t>======
ID#AAAAnZDX8Ew
    (2023-01-12 21:09:40)
x  Suppressed to meet the confidentiality requirements of the Statistics Act</t>
        </r>
      </text>
    </comment>
    <comment ref="N223" authorId="0" shapeId="0" xr:uid="{380F1A3F-F230-46B0-A861-8C29754738AC}">
      <text>
        <r>
          <rPr>
            <sz val="10"/>
            <color rgb="FF000000"/>
            <rFont val="Calibri"/>
            <family val="2"/>
            <scheme val="minor"/>
          </rPr>
          <t>======
ID#AAAAnZDX7pk
    (2023-01-12 21:09:40)
x  Suppressed to meet the confidentiality requirements of the Statistics Act</t>
        </r>
      </text>
    </comment>
    <comment ref="H231" authorId="0" shapeId="0" xr:uid="{B4B10BA8-89F8-4792-9EEC-19B123E39A60}">
      <text>
        <r>
          <rPr>
            <sz val="10"/>
            <color rgb="FF000000"/>
            <rFont val="Calibri"/>
            <family val="2"/>
            <scheme val="minor"/>
          </rPr>
          <t>======
ID#AAAAnZDX7DU
    (2023-01-12 21:09:39)
x  Suppressed to meet the confidentiality requirements of the Statistics Act</t>
        </r>
      </text>
    </comment>
    <comment ref="I231" authorId="0" shapeId="0" xr:uid="{5DAF71A3-16DA-4A74-92B7-17E953576022}">
      <text>
        <r>
          <rPr>
            <sz val="10"/>
            <color rgb="FF000000"/>
            <rFont val="Calibri"/>
            <family val="2"/>
            <scheme val="minor"/>
          </rPr>
          <t>======
ID#AAAAnZDX730
    (2023-01-12 21:09:40)
x  Suppressed to meet the confidentiality requirements of the Statistics Act</t>
        </r>
      </text>
    </comment>
    <comment ref="J231" authorId="0" shapeId="0" xr:uid="{BB81F49E-7BA7-450D-A0DC-65E8BE83D65B}">
      <text>
        <r>
          <rPr>
            <sz val="10"/>
            <color rgb="FF000000"/>
            <rFont val="Calibri"/>
            <family val="2"/>
            <scheme val="minor"/>
          </rPr>
          <t>======
ID#AAAAnZDX7K0
    (2023-01-12 21:09:40)
x  Suppressed to meet the confidentiality requirements of the Statistics Act</t>
        </r>
      </text>
    </comment>
    <comment ref="K231" authorId="0" shapeId="0" xr:uid="{87022B95-6789-45B0-946B-88B7D86391C4}">
      <text>
        <r>
          <rPr>
            <sz val="10"/>
            <color rgb="FF000000"/>
            <rFont val="Calibri"/>
            <family val="2"/>
            <scheme val="minor"/>
          </rPr>
          <t>======
ID#AAAAnZDX670
    (2023-01-12 21:09:39)
x  Suppressed to meet the confidentiality requirements of the Statistics Act</t>
        </r>
      </text>
    </comment>
    <comment ref="L231" authorId="0" shapeId="0" xr:uid="{891AA47B-EE6D-44A2-A7DC-B8A2BB857A34}">
      <text>
        <r>
          <rPr>
            <sz val="10"/>
            <color rgb="FF000000"/>
            <rFont val="Calibri"/>
            <family val="2"/>
            <scheme val="minor"/>
          </rPr>
          <t>======
ID#AAAAnZDX7mg
    (2023-01-12 21:09:40)
x  Suppressed to meet the confidentiality requirements of the Statistics Act</t>
        </r>
      </text>
    </comment>
    <comment ref="M231" authorId="0" shapeId="0" xr:uid="{6C8BAAE3-F450-4432-B91B-1CB1B7FAD9FE}">
      <text>
        <r>
          <rPr>
            <sz val="10"/>
            <color rgb="FF000000"/>
            <rFont val="Calibri"/>
            <family val="2"/>
            <scheme val="minor"/>
          </rPr>
          <t>======
ID#AAAAnZDX7dU
    (2023-01-12 21:09:40)
x  Suppressed to meet the confidentiality requirements of the Statistics Act</t>
        </r>
      </text>
    </comment>
    <comment ref="N231" authorId="0" shapeId="0" xr:uid="{DBD120AD-ABE6-4550-85FC-7725E7CBACBA}">
      <text>
        <r>
          <rPr>
            <sz val="10"/>
            <color rgb="FF000000"/>
            <rFont val="Calibri"/>
            <family val="2"/>
            <scheme val="minor"/>
          </rPr>
          <t>======
ID#AAAAnZDX7B8
    (2023-01-12 21:09:39)
x  Suppressed to meet the confidentiality requirements of the Statistics Act</t>
        </r>
      </text>
    </comment>
    <comment ref="H234" authorId="0" shapeId="0" xr:uid="{BCBA9683-9E19-42F9-B854-803BBB8E09D2}">
      <text>
        <r>
          <rPr>
            <sz val="10"/>
            <color rgb="FF000000"/>
            <rFont val="Calibri"/>
            <family val="2"/>
            <scheme val="minor"/>
          </rPr>
          <t>======
ID#AAAAnZDX7qE
    (2023-01-12 21:09:40)
x  Suppressed to meet the confidentiality requirements of the Statistics Act</t>
        </r>
      </text>
    </comment>
    <comment ref="I234" authorId="0" shapeId="0" xr:uid="{E2231D15-D846-4646-ACCD-254E3AEF29B1}">
      <text>
        <r>
          <rPr>
            <sz val="10"/>
            <color rgb="FF000000"/>
            <rFont val="Calibri"/>
            <family val="2"/>
            <scheme val="minor"/>
          </rPr>
          <t>======
ID#AAAAnZDX7ig
    (2023-01-12 21:09:40)
x  Suppressed to meet the confidentiality requirements of the Statistics Act</t>
        </r>
      </text>
    </comment>
    <comment ref="J234" authorId="0" shapeId="0" xr:uid="{5EC4E3AF-E488-4D08-BC68-A083B74F2872}">
      <text>
        <r>
          <rPr>
            <sz val="10"/>
            <color rgb="FF000000"/>
            <rFont val="Calibri"/>
            <family val="2"/>
            <scheme val="minor"/>
          </rPr>
          <t>======
ID#AAAAnZDX7uM
    (2023-01-12 21:09:40)
x  Suppressed to meet the confidentiality requirements of the Statistics Act</t>
        </r>
      </text>
    </comment>
    <comment ref="K234" authorId="0" shapeId="0" xr:uid="{C3E5B92B-846F-43CC-9C5D-45F8E4754183}">
      <text>
        <r>
          <rPr>
            <sz val="10"/>
            <color rgb="FF000000"/>
            <rFont val="Calibri"/>
            <family val="2"/>
            <scheme val="minor"/>
          </rPr>
          <t>======
ID#AAAAnZDX67o
    (2023-01-12 21:09:39)
x  Suppressed to meet the confidentiality requirements of the Statistics Act</t>
        </r>
      </text>
    </comment>
    <comment ref="L234" authorId="0" shapeId="0" xr:uid="{34DACEAB-CF1E-40FC-A4C1-989BA01DC718}">
      <text>
        <r>
          <rPr>
            <sz val="10"/>
            <color rgb="FF000000"/>
            <rFont val="Calibri"/>
            <family val="2"/>
            <scheme val="minor"/>
          </rPr>
          <t>======
ID#AAAAnZDX7bQ
    (2023-01-12 21:09:40)
x  Suppressed to meet the confidentiality requirements of the Statistics Act</t>
        </r>
      </text>
    </comment>
    <comment ref="M234" authorId="0" shapeId="0" xr:uid="{E2D9BE13-044F-4314-96D7-02182F518CD3}">
      <text>
        <r>
          <rPr>
            <sz val="10"/>
            <color rgb="FF000000"/>
            <rFont val="Calibri"/>
            <family val="2"/>
            <scheme val="minor"/>
          </rPr>
          <t>======
ID#AAAAnZDX8BY
    (2023-01-12 21:09:40)
x  Suppressed to meet the confidentiality requirements of the Statistics Act</t>
        </r>
      </text>
    </comment>
    <comment ref="N234" authorId="0" shapeId="0" xr:uid="{0A3A8270-549B-4908-BE4E-5EA728E30FC4}">
      <text>
        <r>
          <rPr>
            <sz val="10"/>
            <color rgb="FF000000"/>
            <rFont val="Calibri"/>
            <family val="2"/>
            <scheme val="minor"/>
          </rPr>
          <t>======
ID#AAAAnZDX8Js
    (2023-01-12 21:09:40)
x  Suppressed to meet the confidentiality requirements of the Statistics Act</t>
        </r>
      </text>
    </comment>
    <comment ref="H237" authorId="0" shapeId="0" xr:uid="{A7C5CBDF-DD90-4721-A9F0-01FB2F844543}">
      <text>
        <r>
          <rPr>
            <sz val="10"/>
            <color rgb="FF000000"/>
            <rFont val="Calibri"/>
            <family val="2"/>
            <scheme val="minor"/>
          </rPr>
          <t>======
ID#AAAAnZDX7Ag
    (2023-01-12 21:09:39)
x  Suppressed to meet the confidentiality requirements of the Statistics Act</t>
        </r>
      </text>
    </comment>
    <comment ref="I237" authorId="0" shapeId="0" xr:uid="{0FAFB3F2-585A-4704-8C01-8FC61586844D}">
      <text>
        <r>
          <rPr>
            <sz val="10"/>
            <color rgb="FF000000"/>
            <rFont val="Calibri"/>
            <family val="2"/>
            <scheme val="minor"/>
          </rPr>
          <t>======
ID#AAAAnZDX8Mg
    (2023-01-12 21:09:40)
x  Suppressed to meet the confidentiality requirements of the Statistics Act</t>
        </r>
      </text>
    </comment>
    <comment ref="J237" authorId="0" shapeId="0" xr:uid="{549EF2EC-4BA3-46C6-95BD-51406BE7A138}">
      <text>
        <r>
          <rPr>
            <sz val="10"/>
            <color rgb="FF000000"/>
            <rFont val="Calibri"/>
            <family val="2"/>
            <scheme val="minor"/>
          </rPr>
          <t>======
ID#AAAAnZDX778
    (2023-01-12 21:09:40)
x  Suppressed to meet the confidentiality requirements of the Statistics Act</t>
        </r>
      </text>
    </comment>
    <comment ref="K237" authorId="0" shapeId="0" xr:uid="{5286BD34-8EB6-4B9F-B115-4AE92DF7EE86}">
      <text>
        <r>
          <rPr>
            <sz val="10"/>
            <color rgb="FF000000"/>
            <rFont val="Calibri"/>
            <family val="2"/>
            <scheme val="minor"/>
          </rPr>
          <t>======
ID#AAAAnZDX714
    (2023-01-12 21:09:40)
x  Suppressed to meet the confidentiality requirements of the Statistics Act</t>
        </r>
      </text>
    </comment>
    <comment ref="L237" authorId="0" shapeId="0" xr:uid="{A3A933BB-5B6B-48FD-8EAB-D448FEAC5114}">
      <text>
        <r>
          <rPr>
            <sz val="10"/>
            <color rgb="FF000000"/>
            <rFont val="Calibri"/>
            <family val="2"/>
            <scheme val="minor"/>
          </rPr>
          <t>======
ID#AAAAnZDX75k
    (2023-01-12 21:09:40)
x  Suppressed to meet the confidentiality requirements of the Statistics Act</t>
        </r>
      </text>
    </comment>
    <comment ref="M237" authorId="0" shapeId="0" xr:uid="{28F0644C-6862-4AD0-8D29-EC4C67FAC945}">
      <text>
        <r>
          <rPr>
            <sz val="10"/>
            <color rgb="FF000000"/>
            <rFont val="Calibri"/>
            <family val="2"/>
            <scheme val="minor"/>
          </rPr>
          <t>======
ID#AAAAnZDX7Cg
    (2023-01-12 21:09:39)
x  Suppressed to meet the confidentiality requirements of the Statistics Act</t>
        </r>
      </text>
    </comment>
    <comment ref="N237" authorId="0" shapeId="0" xr:uid="{13BD72F0-F251-46A1-9A5E-56D73AD47E52}">
      <text>
        <r>
          <rPr>
            <sz val="10"/>
            <color rgb="FF000000"/>
            <rFont val="Calibri"/>
            <family val="2"/>
            <scheme val="minor"/>
          </rPr>
          <t>======
ID#AAAAnZDX7WQ
    (2023-01-12 21:09:40)
x  Suppressed to meet the confidentiality requirements of the Statistics Act</t>
        </r>
      </text>
    </comment>
    <comment ref="H286" authorId="0" shapeId="0" xr:uid="{02493F69-CA86-4485-9F04-6D86C18CE2D1}">
      <text>
        <r>
          <rPr>
            <sz val="10"/>
            <color rgb="FF000000"/>
            <rFont val="Calibri"/>
            <family val="2"/>
            <scheme val="minor"/>
          </rPr>
          <t>======
ID#AAAAnZDX74k
    (2023-01-12 21:09:40)
x  Suppressed to meet the confidentiality requirements of the Statistics Act</t>
        </r>
      </text>
    </comment>
    <comment ref="I286" authorId="0" shapeId="0" xr:uid="{8C47E67A-7E4E-4166-9207-CDD8AA8299D3}">
      <text>
        <r>
          <rPr>
            <sz val="10"/>
            <color rgb="FF000000"/>
            <rFont val="Calibri"/>
            <family val="2"/>
            <scheme val="minor"/>
          </rPr>
          <t>======
ID#AAAAnZDX7GQ
    (2023-01-12 21:09:39)
x  Suppressed to meet the confidentiality requirements of the Statistics Act</t>
        </r>
      </text>
    </comment>
    <comment ref="J286" authorId="0" shapeId="0" xr:uid="{8CE62F64-1191-4934-B4BE-33619A87D8CD}">
      <text>
        <r>
          <rPr>
            <sz val="10"/>
            <color rgb="FF000000"/>
            <rFont val="Calibri"/>
            <family val="2"/>
            <scheme val="minor"/>
          </rPr>
          <t>======
ID#AAAAnZDX7Cw
    (2023-01-12 21:09:39)
x  Suppressed to meet the confidentiality requirements of the Statistics Act</t>
        </r>
      </text>
    </comment>
    <comment ref="K286" authorId="0" shapeId="0" xr:uid="{845F682D-5AC1-4480-819E-0EF6AAB0A76E}">
      <text>
        <r>
          <rPr>
            <sz val="10"/>
            <color rgb="FF000000"/>
            <rFont val="Calibri"/>
            <family val="2"/>
            <scheme val="minor"/>
          </rPr>
          <t>======
ID#AAAAnZDX79w
    (2023-01-12 21:09:40)
x  Suppressed to meet the confidentiality requirements of the Statistics Act</t>
        </r>
      </text>
    </comment>
    <comment ref="L286" authorId="0" shapeId="0" xr:uid="{80E370FC-F7CB-4701-A593-4DFACC23549F}">
      <text>
        <r>
          <rPr>
            <sz val="10"/>
            <color rgb="FF000000"/>
            <rFont val="Calibri"/>
            <family val="2"/>
            <scheme val="minor"/>
          </rPr>
          <t>======
ID#AAAAnZDX64Y
    (2023-01-12 21:09:39)
x  Suppressed to meet the confidentiality requirements of the Statistics Act</t>
        </r>
      </text>
    </comment>
    <comment ref="M286" authorId="0" shapeId="0" xr:uid="{D45FF3A4-25BF-48C2-A5EF-E58BCA2B77ED}">
      <text>
        <r>
          <rPr>
            <sz val="10"/>
            <color rgb="FF000000"/>
            <rFont val="Calibri"/>
            <family val="2"/>
            <scheme val="minor"/>
          </rPr>
          <t>======
ID#AAAAnZDX65Q
    (2023-01-12 21:09:39)
x  Suppressed to meet the confidentiality requirements of the Statistics Act</t>
        </r>
      </text>
    </comment>
    <comment ref="N286" authorId="0" shapeId="0" xr:uid="{6BF91C3F-3902-4B8C-BACA-94BC7E03A314}">
      <text>
        <r>
          <rPr>
            <sz val="10"/>
            <color rgb="FF000000"/>
            <rFont val="Calibri"/>
            <family val="2"/>
            <scheme val="minor"/>
          </rPr>
          <t>======
ID#AAAAnZDX7LQ
    (2023-01-12 21:09:40)
x  Suppressed to meet the confidentiality requirements of the Statistics Act</t>
        </r>
      </text>
    </comment>
    <comment ref="H292" authorId="0" shapeId="0" xr:uid="{1BE7237D-D9C4-4A63-A2F0-82B10EE3FB18}">
      <text>
        <r>
          <rPr>
            <sz val="10"/>
            <color rgb="FF000000"/>
            <rFont val="Calibri"/>
            <family val="2"/>
            <scheme val="minor"/>
          </rPr>
          <t>======
ID#AAAAnZDX8PM
    (2023-01-12 21:09:40)
x  Suppressed to meet the confidentiality requirements of the Statistics Act</t>
        </r>
      </text>
    </comment>
    <comment ref="I292" authorId="0" shapeId="0" xr:uid="{17FBB0AC-F63E-4EF6-A92A-F54213EBC0D0}">
      <text>
        <r>
          <rPr>
            <sz val="10"/>
            <color rgb="FF000000"/>
            <rFont val="Calibri"/>
            <family val="2"/>
            <scheme val="minor"/>
          </rPr>
          <t>======
ID#AAAAnZDX8VI
    (2023-01-12 21:09:40)
x  Suppressed to meet the confidentiality requirements of the Statistics Act</t>
        </r>
      </text>
    </comment>
    <comment ref="J292" authorId="0" shapeId="0" xr:uid="{BE15982E-9A66-45B4-87A3-B03665911D3F}">
      <text>
        <r>
          <rPr>
            <sz val="10"/>
            <color rgb="FF000000"/>
            <rFont val="Calibri"/>
            <family val="2"/>
            <scheme val="minor"/>
          </rPr>
          <t>======
ID#AAAAnZDX7U0
    (2023-01-12 21:09:40)
x  Suppressed to meet the confidentiality requirements of the Statistics Act</t>
        </r>
      </text>
    </comment>
    <comment ref="K292" authorId="0" shapeId="0" xr:uid="{0912506C-FF48-44F9-A9B5-1CB01B3E6170}">
      <text>
        <r>
          <rPr>
            <sz val="10"/>
            <color rgb="FF000000"/>
            <rFont val="Calibri"/>
            <family val="2"/>
            <scheme val="minor"/>
          </rPr>
          <t>======
ID#AAAAnZDX7lk
    (2023-01-12 21:09:40)
x  Suppressed to meet the confidentiality requirements of the Statistics Act</t>
        </r>
      </text>
    </comment>
    <comment ref="L292" authorId="0" shapeId="0" xr:uid="{F10664BA-8F88-403B-9F28-73B23A6EFDAE}">
      <text>
        <r>
          <rPr>
            <sz val="10"/>
            <color rgb="FF000000"/>
            <rFont val="Calibri"/>
            <family val="2"/>
            <scheme val="minor"/>
          </rPr>
          <t>======
ID#AAAAnZDX7TA
    (2023-01-12 21:09:40)
x  Suppressed to meet the confidentiality requirements of the Statistics Act</t>
        </r>
      </text>
    </comment>
    <comment ref="M292" authorId="0" shapeId="0" xr:uid="{2FB257BF-428E-482A-BD7A-FD6D8369F550}">
      <text>
        <r>
          <rPr>
            <sz val="10"/>
            <color rgb="FF000000"/>
            <rFont val="Calibri"/>
            <family val="2"/>
            <scheme val="minor"/>
          </rPr>
          <t>======
ID#AAAAnZDX7uA
    (2023-01-12 21:09:40)
x  Suppressed to meet the confidentiality requirements of the Statistics Act</t>
        </r>
      </text>
    </comment>
    <comment ref="N292" authorId="0" shapeId="0" xr:uid="{1F778CAB-A807-4EA9-9B24-B3B4A9BE910C}">
      <text>
        <r>
          <rPr>
            <sz val="10"/>
            <color rgb="FF000000"/>
            <rFont val="Calibri"/>
            <family val="2"/>
            <scheme val="minor"/>
          </rPr>
          <t>======
ID#AAAAnZDX8MM
    (2023-01-12 21:09:40)
x  Suppressed to meet the confidentiality requirements of the Statistics Act</t>
        </r>
      </text>
    </comment>
    <comment ref="H301" authorId="0" shapeId="0" xr:uid="{B4D25FBF-AA21-4704-89DB-F862DD760E05}">
      <text>
        <r>
          <rPr>
            <sz val="10"/>
            <color rgb="FF000000"/>
            <rFont val="Calibri"/>
            <family val="2"/>
            <scheme val="minor"/>
          </rPr>
          <t>======
ID#AAAAnZDX7FU
    (2023-01-12 21:09:39)
x  Suppressed to meet the confidentiality requirements of the Statistics Act</t>
        </r>
      </text>
    </comment>
    <comment ref="I301" authorId="0" shapeId="0" xr:uid="{F1A8FFE1-3F77-4EC8-B55D-F5FA027DC8D2}">
      <text>
        <r>
          <rPr>
            <sz val="10"/>
            <color rgb="FF000000"/>
            <rFont val="Calibri"/>
            <family val="2"/>
            <scheme val="minor"/>
          </rPr>
          <t>======
ID#AAAAnZDX7GY
    (2023-01-12 21:09:39)
x  Suppressed to meet the confidentiality requirements of the Statistics Act</t>
        </r>
      </text>
    </comment>
    <comment ref="J301" authorId="0" shapeId="0" xr:uid="{8CC5C6ED-307D-40E3-B379-8644D6FBAB4E}">
      <text>
        <r>
          <rPr>
            <sz val="10"/>
            <color rgb="FF000000"/>
            <rFont val="Calibri"/>
            <family val="2"/>
            <scheme val="minor"/>
          </rPr>
          <t>======
ID#AAAAnZDX8AI
    (2023-01-12 21:09:40)
x  Suppressed to meet the confidentiality requirements of the Statistics Act</t>
        </r>
      </text>
    </comment>
    <comment ref="K301" authorId="0" shapeId="0" xr:uid="{42963EA3-472C-4148-AAE9-B0A8077971BA}">
      <text>
        <r>
          <rPr>
            <sz val="10"/>
            <color rgb="FF000000"/>
            <rFont val="Calibri"/>
            <family val="2"/>
            <scheme val="minor"/>
          </rPr>
          <t>======
ID#AAAAnZDX7a0
    (2023-01-12 21:09:40)
x  Suppressed to meet the confidentiality requirements of the Statistics Act</t>
        </r>
      </text>
    </comment>
    <comment ref="L301" authorId="0" shapeId="0" xr:uid="{FB9449AA-B781-41B7-B110-460A040DA36B}">
      <text>
        <r>
          <rPr>
            <sz val="10"/>
            <color rgb="FF000000"/>
            <rFont val="Calibri"/>
            <family val="2"/>
            <scheme val="minor"/>
          </rPr>
          <t>======
ID#AAAAnZDX8YI
    (2023-01-12 21:09:40)
x  Suppressed to meet the confidentiality requirements of the Statistics Act</t>
        </r>
      </text>
    </comment>
    <comment ref="M301" authorId="0" shapeId="0" xr:uid="{7F41D828-9A26-4E78-91B1-C59BFFDC83C3}">
      <text>
        <r>
          <rPr>
            <sz val="10"/>
            <color rgb="FF000000"/>
            <rFont val="Calibri"/>
            <family val="2"/>
            <scheme val="minor"/>
          </rPr>
          <t>======
ID#AAAAnZDX8Iw
    (2023-01-12 21:09:40)
x  Suppressed to meet the confidentiality requirements of the Statistics Act</t>
        </r>
      </text>
    </comment>
    <comment ref="N301" authorId="0" shapeId="0" xr:uid="{4C07B67D-F94E-4F3D-BDD1-31C48A80574C}">
      <text>
        <r>
          <rPr>
            <sz val="10"/>
            <color rgb="FF000000"/>
            <rFont val="Calibri"/>
            <family val="2"/>
            <scheme val="minor"/>
          </rPr>
          <t>======
ID#AAAAnZDX7qo
    (2023-01-12 21:09:40)
x  Suppressed to meet the confidentiality requirements of the Statistics Act</t>
        </r>
      </text>
    </comment>
    <comment ref="H306" authorId="0" shapeId="0" xr:uid="{E7896236-B31D-45EE-A996-F3EDFA81252A}">
      <text>
        <r>
          <rPr>
            <sz val="10"/>
            <color rgb="FF000000"/>
            <rFont val="Calibri"/>
            <family val="2"/>
            <scheme val="minor"/>
          </rPr>
          <t>======
ID#AAAAnZDX79I
    (2023-01-12 21:09:40)
x  Suppressed to meet the confidentiality requirements of the Statistics Act</t>
        </r>
      </text>
    </comment>
    <comment ref="I306" authorId="0" shapeId="0" xr:uid="{062A1B00-B401-49A4-83F1-9A0AC38863DB}">
      <text>
        <r>
          <rPr>
            <sz val="10"/>
            <color rgb="FF000000"/>
            <rFont val="Calibri"/>
            <family val="2"/>
            <scheme val="minor"/>
          </rPr>
          <t>======
ID#AAAAnZDX7Uo
    (2023-01-12 21:09:40)
x  Suppressed to meet the confidentiality requirements of the Statistics Act</t>
        </r>
      </text>
    </comment>
    <comment ref="J306" authorId="0" shapeId="0" xr:uid="{7B862D0B-AC48-4588-999E-D1A415B0F132}">
      <text>
        <r>
          <rPr>
            <sz val="10"/>
            <color rgb="FF000000"/>
            <rFont val="Calibri"/>
            <family val="2"/>
            <scheme val="minor"/>
          </rPr>
          <t>======
ID#AAAAnZDX7zM
    (2023-01-12 21:09:40)
x  Suppressed to meet the confidentiality requirements of the Statistics Act</t>
        </r>
      </text>
    </comment>
    <comment ref="K306" authorId="0" shapeId="0" xr:uid="{5E7136B0-3100-4C12-AA97-B224DE21CC4B}">
      <text>
        <r>
          <rPr>
            <sz val="10"/>
            <color rgb="FF000000"/>
            <rFont val="Calibri"/>
            <family val="2"/>
            <scheme val="minor"/>
          </rPr>
          <t>======
ID#AAAAnZDX7YY
    (2023-01-12 21:09:40)
x  Suppressed to meet the confidentiality requirements of the Statistics Act</t>
        </r>
      </text>
    </comment>
    <comment ref="L306" authorId="0" shapeId="0" xr:uid="{D67D3F6E-DF7D-4518-A388-460A48B92723}">
      <text>
        <r>
          <rPr>
            <sz val="10"/>
            <color rgb="FF000000"/>
            <rFont val="Calibri"/>
            <family val="2"/>
            <scheme val="minor"/>
          </rPr>
          <t>======
ID#AAAAnZDX65o
    (2023-01-12 21:09:39)
x  Suppressed to meet the confidentiality requirements of the Statistics Act</t>
        </r>
      </text>
    </comment>
    <comment ref="M306" authorId="0" shapeId="0" xr:uid="{C5E7EDF0-8B28-4DE2-8316-393DCE0A2F69}">
      <text>
        <r>
          <rPr>
            <sz val="10"/>
            <color rgb="FF000000"/>
            <rFont val="Calibri"/>
            <family val="2"/>
            <scheme val="minor"/>
          </rPr>
          <t>======
ID#AAAAnZDX7jw
    (2023-01-12 21:09:40)
x  Suppressed to meet the confidentiality requirements of the Statistics Act</t>
        </r>
      </text>
    </comment>
    <comment ref="N306" authorId="0" shapeId="0" xr:uid="{BEA74C7D-F304-49CF-8233-49130C0B2B72}">
      <text>
        <r>
          <rPr>
            <sz val="10"/>
            <color rgb="FF000000"/>
            <rFont val="Calibri"/>
            <family val="2"/>
            <scheme val="minor"/>
          </rPr>
          <t>======
ID#AAAAnZDX8Gc
    (2023-01-12 21:09:40)
x  Suppressed to meet the confidentiality requirements of the Statistics Act</t>
        </r>
      </text>
    </comment>
    <comment ref="H353" authorId="0" shapeId="0" xr:uid="{486221C9-EAEB-4479-B1C7-73B008C5A210}">
      <text>
        <r>
          <rPr>
            <sz val="10"/>
            <color rgb="FF000000"/>
            <rFont val="Calibri"/>
            <family val="2"/>
            <scheme val="minor"/>
          </rPr>
          <t>======
ID#AAAAnZDX8PQ
    (2023-01-12 21:09:40)
x  Suppressed to meet the confidentiality requirements of the Statistics Act</t>
        </r>
      </text>
    </comment>
    <comment ref="I353" authorId="0" shapeId="0" xr:uid="{9F26B53A-5EC8-4651-ADD1-9BD064C87171}">
      <text>
        <r>
          <rPr>
            <sz val="10"/>
            <color rgb="FF000000"/>
            <rFont val="Calibri"/>
            <family val="2"/>
            <scheme val="minor"/>
          </rPr>
          <t>======
ID#AAAAnZDX7kI
    (2023-01-12 21:09:40)
x  Suppressed to meet the confidentiality requirements of the Statistics Act</t>
        </r>
      </text>
    </comment>
    <comment ref="J353" authorId="0" shapeId="0" xr:uid="{FD5F0DBB-962E-4763-8AFA-1B547EE8E6B7}">
      <text>
        <r>
          <rPr>
            <sz val="10"/>
            <color rgb="FF000000"/>
            <rFont val="Calibri"/>
            <family val="2"/>
            <scheme val="minor"/>
          </rPr>
          <t>======
ID#AAAAnZDX7tI
    (2023-01-12 21:09:40)
x  Suppressed to meet the confidentiality requirements of the Statistics Act</t>
        </r>
      </text>
    </comment>
    <comment ref="K353" authorId="0" shapeId="0" xr:uid="{3C62B93F-CB40-49D4-84F5-08C7698FAE5A}">
      <text>
        <r>
          <rPr>
            <sz val="10"/>
            <color rgb="FF000000"/>
            <rFont val="Calibri"/>
            <family val="2"/>
            <scheme val="minor"/>
          </rPr>
          <t>======
ID#AAAAnZDX8SI
    (2023-01-12 21:09:40)
x  Suppressed to meet the confidentiality requirements of the Statistics Act</t>
        </r>
      </text>
    </comment>
    <comment ref="L353" authorId="0" shapeId="0" xr:uid="{A0B403D4-47EC-45FF-8205-E94A779D4039}">
      <text>
        <r>
          <rPr>
            <sz val="10"/>
            <color rgb="FF000000"/>
            <rFont val="Calibri"/>
            <family val="2"/>
            <scheme val="minor"/>
          </rPr>
          <t>======
ID#AAAAnZDX69o
    (2023-01-12 21:09:39)
x  Suppressed to meet the confidentiality requirements of the Statistics Act</t>
        </r>
      </text>
    </comment>
    <comment ref="M353" authorId="0" shapeId="0" xr:uid="{FFFAD4B8-63BC-4A41-96D0-C4F5BD5E6BD1}">
      <text>
        <r>
          <rPr>
            <sz val="10"/>
            <color rgb="FF000000"/>
            <rFont val="Calibri"/>
            <family val="2"/>
            <scheme val="minor"/>
          </rPr>
          <t>======
ID#AAAAnZDX7vQ
    (2023-01-12 21:09:40)
x  Suppressed to meet the confidentiality requirements of the Statistics Act</t>
        </r>
      </text>
    </comment>
    <comment ref="N353" authorId="0" shapeId="0" xr:uid="{6006F62A-A23A-44E1-8A18-3169DC096DB1}">
      <text>
        <r>
          <rPr>
            <sz val="10"/>
            <color rgb="FF000000"/>
            <rFont val="Calibri"/>
            <family val="2"/>
            <scheme val="minor"/>
          </rPr>
          <t>======
ID#AAAAnZDX7gc
    (2023-01-12 21:09:40)
x  Suppressed to meet the confidentiality requirements of the Statistics 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mehwish saleem</author>
  </authors>
  <commentList>
    <comment ref="AT3" authorId="0" shapeId="0" xr:uid="{7BF3C699-CF2F-4D8D-92A7-C1646C15546A}">
      <text>
        <r>
          <rPr>
            <sz val="10"/>
            <color rgb="FF000000"/>
            <rFont val="Calibri"/>
            <family val="2"/>
            <scheme val="minor"/>
          </rPr>
          <t>======
ID#AAAAnZDX6zM
    (2023-01-12 21:09:39)
x  Suppressed to meet the confidentiality requirements of the Statistics Act</t>
        </r>
      </text>
    </comment>
    <comment ref="AU3" authorId="0" shapeId="0" xr:uid="{6E3BE8AD-C369-4474-B9C9-8C209E69EBD2}">
      <text>
        <r>
          <rPr>
            <sz val="10"/>
            <color rgb="FF000000"/>
            <rFont val="Calibri"/>
            <family val="2"/>
            <scheme val="minor"/>
          </rPr>
          <t>======
ID#AAAAnZDX76Y
    (2023-01-12 21:09:40)
x  Suppressed to meet the confidentiality requirements of the Statistics Act</t>
        </r>
      </text>
    </comment>
    <comment ref="AV3" authorId="0" shapeId="0" xr:uid="{8B7B5863-B906-488E-85F5-305BDFC6D3B9}">
      <text>
        <r>
          <rPr>
            <sz val="10"/>
            <color rgb="FF000000"/>
            <rFont val="Calibri"/>
            <family val="2"/>
            <scheme val="minor"/>
          </rPr>
          <t>======
ID#AAAAnZDX8Ek
    (2023-01-12 21:09:40)
x  Suppressed to meet the confidentiality requirements of the Statistics Act</t>
        </r>
      </text>
    </comment>
    <comment ref="AZ3" authorId="0" shapeId="0" xr:uid="{77F0728A-B515-436E-9C34-CB6CB89B251B}">
      <text>
        <r>
          <rPr>
            <sz val="10"/>
            <color rgb="FF000000"/>
            <rFont val="Calibri"/>
            <family val="2"/>
            <scheme val="minor"/>
          </rPr>
          <t>======
ID#AAAAnZDX7Xo
    (2023-01-12 21:09:40)
x  Suppressed to meet the confidentiality requirements of the Statistics Act</t>
        </r>
      </text>
    </comment>
    <comment ref="BC3" authorId="0" shapeId="0" xr:uid="{7F690B47-713E-4500-B072-15CBF086D405}">
      <text>
        <r>
          <rPr>
            <sz val="10"/>
            <color rgb="FF000000"/>
            <rFont val="Calibri"/>
            <family val="2"/>
            <scheme val="minor"/>
          </rPr>
          <t>======
ID#AAAAnZDX7PI
    (2023-01-12 21:09:40)
x  Suppressed to meet the confidentiality requirements of the Statistics Act</t>
        </r>
      </text>
    </comment>
    <comment ref="BD3" authorId="0" shapeId="0" xr:uid="{1C83EE74-6BBF-46B9-8B1F-534DBDDB85E5}">
      <text>
        <r>
          <rPr>
            <sz val="10"/>
            <color rgb="FF000000"/>
            <rFont val="Calibri"/>
            <family val="2"/>
            <scheme val="minor"/>
          </rPr>
          <t>======
ID#AAAAnZDX8Jw
    (2023-01-12 21:09:40)
x  Suppressed to meet the confidentiality requirements of the Statistics Act</t>
        </r>
      </text>
    </comment>
    <comment ref="BH3" authorId="0" shapeId="0" xr:uid="{D7FBB66F-E4A6-4F7D-A585-9D46052A86E1}">
      <text>
        <r>
          <rPr>
            <sz val="10"/>
            <color rgb="FF000000"/>
            <rFont val="Calibri"/>
            <family val="2"/>
            <scheme val="minor"/>
          </rPr>
          <t>======
ID#AAAAnZDX7xk
    (2023-01-12 21:09:40)
x  Suppressed to meet the confidentiality requirements of the Statistics Act</t>
        </r>
      </text>
    </comment>
    <comment ref="AT27" authorId="0" shapeId="0" xr:uid="{84B0E9EF-476C-4EDE-AB4F-2B68D79EB0E0}">
      <text>
        <r>
          <rPr>
            <sz val="10"/>
            <color rgb="FF000000"/>
            <rFont val="Calibri"/>
            <family val="2"/>
            <scheme val="minor"/>
          </rPr>
          <t>======
ID#AAAAnZDX78M
    (2023-01-12 21:09:40)
x  Suppressed to meet the confidentiality requirements of the Statistics Act</t>
        </r>
      </text>
    </comment>
    <comment ref="AU27" authorId="0" shapeId="0" xr:uid="{A5BB4742-DA76-4BDF-92DF-2626987B111B}">
      <text>
        <r>
          <rPr>
            <sz val="10"/>
            <color rgb="FF000000"/>
            <rFont val="Calibri"/>
            <family val="2"/>
            <scheme val="minor"/>
          </rPr>
          <t>======
ID#AAAAnZDX7gg
    (2023-01-12 21:09:40)
x  Suppressed to meet the confidentiality requirements of the Statistics Act</t>
        </r>
      </text>
    </comment>
    <comment ref="AV27" authorId="0" shapeId="0" xr:uid="{09861E03-7978-4AC9-9AB9-047FD7655E13}">
      <text>
        <r>
          <rPr>
            <sz val="10"/>
            <color rgb="FF000000"/>
            <rFont val="Calibri"/>
            <family val="2"/>
            <scheme val="minor"/>
          </rPr>
          <t>======
ID#AAAAnZDX7Ko
    (2023-01-12 21:09:40)
x  Suppressed to meet the confidentiality requirements of the Statistics Act</t>
        </r>
      </text>
    </comment>
    <comment ref="AZ27" authorId="0" shapeId="0" xr:uid="{4A74C1A2-4577-4051-A41B-D89401E702BE}">
      <text>
        <r>
          <rPr>
            <sz val="10"/>
            <color rgb="FF000000"/>
            <rFont val="Calibri"/>
            <family val="2"/>
            <scheme val="minor"/>
          </rPr>
          <t>======
ID#AAAAnZDX73Q
    (2023-01-12 21:09:40)
x  Suppressed to meet the confidentiality requirements of the Statistics Act</t>
        </r>
      </text>
    </comment>
    <comment ref="BC27" authorId="0" shapeId="0" xr:uid="{7833EFCB-9333-438B-9C02-D4DB57B5555B}">
      <text>
        <r>
          <rPr>
            <sz val="10"/>
            <color rgb="FF000000"/>
            <rFont val="Calibri"/>
            <family val="2"/>
            <scheme val="minor"/>
          </rPr>
          <t>======
ID#AAAAnZDX6wk
    (2023-01-12 21:09:39)
x  Suppressed to meet the confidentiality requirements of the Statistics Act</t>
        </r>
      </text>
    </comment>
    <comment ref="BD27" authorId="0" shapeId="0" xr:uid="{42152151-B419-4CBD-AAA8-4E167AD975CA}">
      <text>
        <r>
          <rPr>
            <sz val="10"/>
            <color rgb="FF000000"/>
            <rFont val="Calibri"/>
            <family val="2"/>
            <scheme val="minor"/>
          </rPr>
          <t>======
ID#AAAAnZDX7VI
    (2023-01-12 21:09:40)
x  Suppressed to meet the confidentiality requirements of the Statistics Act</t>
        </r>
      </text>
    </comment>
    <comment ref="BH27" authorId="0" shapeId="0" xr:uid="{F7FDA6E3-271A-4021-A850-C204423ABF06}">
      <text>
        <r>
          <rPr>
            <sz val="10"/>
            <color rgb="FF000000"/>
            <rFont val="Calibri"/>
            <family val="2"/>
            <scheme val="minor"/>
          </rPr>
          <t>======
ID#AAAAnZDX66s
    (2023-01-12 21:09:39)
x  Suppressed to meet the confidentiality requirements of the Statistics Act</t>
        </r>
      </text>
    </comment>
    <comment ref="J39" authorId="1" shapeId="0" xr:uid="{D3173891-0C39-4B2E-BF19-C40D314FEC99}">
      <text>
        <r>
          <rPr>
            <b/>
            <sz val="9"/>
            <color indexed="81"/>
            <rFont val="Tahoma"/>
            <family val="2"/>
          </rPr>
          <t>Additional weights</t>
        </r>
        <r>
          <rPr>
            <sz val="9"/>
            <color indexed="81"/>
            <rFont val="Tahoma"/>
            <family val="2"/>
          </rPr>
          <t xml:space="preserve">
</t>
        </r>
      </text>
    </comment>
    <comment ref="AC39" authorId="1" shapeId="0" xr:uid="{42A673FC-456A-4933-B4AC-85499C6261C1}">
      <text>
        <r>
          <rPr>
            <b/>
            <sz val="9"/>
            <color indexed="81"/>
            <rFont val="Tahoma"/>
            <family val="2"/>
          </rPr>
          <t>H.N:
CT 8350006.18
CT 8350006.11</t>
        </r>
        <r>
          <rPr>
            <sz val="9"/>
            <color indexed="81"/>
            <rFont val="Tahoma"/>
            <family val="2"/>
          </rPr>
          <t xml:space="preserve">
</t>
        </r>
      </text>
    </comment>
    <comment ref="AK39" authorId="1" shapeId="0" xr:uid="{CAEC4401-B7C4-4BE0-A05D-1EE6FE44162F}">
      <text>
        <r>
          <rPr>
            <b/>
            <sz val="9"/>
            <color indexed="81"/>
            <rFont val="Tahoma"/>
            <family val="2"/>
          </rPr>
          <t>H.N:</t>
        </r>
        <r>
          <rPr>
            <sz val="9"/>
            <color indexed="81"/>
            <rFont val="Tahoma"/>
            <family val="2"/>
          </rPr>
          <t xml:space="preserve">
CT 8350006.18
CT 8350006.11</t>
        </r>
      </text>
    </comment>
    <comment ref="AT53" authorId="0" shapeId="0" xr:uid="{A07EA39A-CB4D-4A64-BD73-54C041D63276}">
      <text>
        <r>
          <rPr>
            <sz val="10"/>
            <color rgb="FF000000"/>
            <rFont val="Calibri"/>
            <family val="2"/>
            <scheme val="minor"/>
          </rPr>
          <t>======
ID#AAAAnZDX754
    (2023-01-12 21:09:40)
x  Suppressed to meet the confidentiality requirements of the Statistics Act</t>
        </r>
      </text>
    </comment>
    <comment ref="AU53" authorId="0" shapeId="0" xr:uid="{9BD53FD2-BCEC-4541-A9A1-3D68468B8D21}">
      <text>
        <r>
          <rPr>
            <sz val="10"/>
            <color rgb="FF000000"/>
            <rFont val="Calibri"/>
            <family val="2"/>
            <scheme val="minor"/>
          </rPr>
          <t>======
ID#AAAAnZDX710
    (2023-01-12 21:09:40)
x  Suppressed to meet the confidentiality requirements of the Statistics Act</t>
        </r>
      </text>
    </comment>
    <comment ref="AV53" authorId="0" shapeId="0" xr:uid="{791AF51E-AE3F-4155-9021-6B89310ED2E3}">
      <text>
        <r>
          <rPr>
            <sz val="10"/>
            <color rgb="FF000000"/>
            <rFont val="Calibri"/>
            <family val="2"/>
            <scheme val="minor"/>
          </rPr>
          <t>======
ID#AAAAnZDX7R4
    (2023-01-12 21:09:40)
x  Suppressed to meet the confidentiality requirements of the Statistics Act</t>
        </r>
      </text>
    </comment>
    <comment ref="AZ53" authorId="0" shapeId="0" xr:uid="{C424892A-C8C2-4440-B088-B6668394A242}">
      <text>
        <r>
          <rPr>
            <sz val="10"/>
            <color rgb="FF000000"/>
            <rFont val="Calibri"/>
            <family val="2"/>
            <scheme val="minor"/>
          </rPr>
          <t>======
ID#AAAAnZDX7aQ
    (2023-01-12 21:09:40)
x  Suppressed to meet the confidentiality requirements of the Statistics Act</t>
        </r>
      </text>
    </comment>
    <comment ref="BC53" authorId="0" shapeId="0" xr:uid="{697C2E45-30F1-4CCA-9106-95224C9111D5}">
      <text>
        <r>
          <rPr>
            <sz val="10"/>
            <color rgb="FF000000"/>
            <rFont val="Calibri"/>
            <family val="2"/>
            <scheme val="minor"/>
          </rPr>
          <t>======
ID#AAAAnZDX7jA
    (2023-01-12 21:09:40)
x  Suppressed to meet the confidentiality requirements of the Statistics Act</t>
        </r>
      </text>
    </comment>
    <comment ref="BD53" authorId="0" shapeId="0" xr:uid="{F388B1D4-2F44-4193-ABC9-C4B2D8F73279}">
      <text>
        <r>
          <rPr>
            <sz val="10"/>
            <color rgb="FF000000"/>
            <rFont val="Calibri"/>
            <family val="2"/>
            <scheme val="minor"/>
          </rPr>
          <t>======
ID#AAAAnZDX718
    (2023-01-12 21:09:40)
x  Suppressed to meet the confidentiality requirements of the Statistics Act</t>
        </r>
      </text>
    </comment>
    <comment ref="BH53" authorId="0" shapeId="0" xr:uid="{5C18AE42-2AA9-47CC-9324-E51C715861CB}">
      <text>
        <r>
          <rPr>
            <sz val="10"/>
            <color rgb="FF000000"/>
            <rFont val="Calibri"/>
            <family val="2"/>
            <scheme val="minor"/>
          </rPr>
          <t>======
ID#AAAAnZDX7jY
    (2023-01-12 21:09:40)
x  Suppressed to meet the confidentiality requirements of the Statistics Act</t>
        </r>
      </text>
    </comment>
    <comment ref="AT55" authorId="0" shapeId="0" xr:uid="{241ADA49-52E4-42C4-9F77-0648EC3B326E}">
      <text>
        <r>
          <rPr>
            <sz val="10"/>
            <color rgb="FF000000"/>
            <rFont val="Calibri"/>
            <family val="2"/>
            <scheme val="minor"/>
          </rPr>
          <t>======
ID#AAAAnZDX7oE
    (2023-01-12 21:09:40)
x  Suppressed to meet the confidentiality requirements of the Statistics Act</t>
        </r>
      </text>
    </comment>
    <comment ref="AU55" authorId="0" shapeId="0" xr:uid="{E205DC66-AA9C-4905-AF8A-244A52A02F76}">
      <text>
        <r>
          <rPr>
            <sz val="10"/>
            <color rgb="FF000000"/>
            <rFont val="Calibri"/>
            <family val="2"/>
            <scheme val="minor"/>
          </rPr>
          <t>======
ID#AAAAnZDX7FA
    (2023-01-12 21:09:39)
x  Suppressed to meet the confidentiality requirements of the Statistics Act</t>
        </r>
      </text>
    </comment>
    <comment ref="AV55" authorId="0" shapeId="0" xr:uid="{475B3EE1-B80B-4CF0-ABD6-56BD147F9E55}">
      <text>
        <r>
          <rPr>
            <sz val="10"/>
            <color rgb="FF000000"/>
            <rFont val="Calibri"/>
            <family val="2"/>
            <scheme val="minor"/>
          </rPr>
          <t>======
ID#AAAAnZDX63Q
    (2023-01-12 21:09:39)
x  Suppressed to meet the confidentiality requirements of the Statistics Act</t>
        </r>
      </text>
    </comment>
    <comment ref="AZ55" authorId="0" shapeId="0" xr:uid="{0F752CB9-38C8-4DCA-A3BE-E7AB6FE521CF}">
      <text>
        <r>
          <rPr>
            <sz val="10"/>
            <color rgb="FF000000"/>
            <rFont val="Calibri"/>
            <family val="2"/>
            <scheme val="minor"/>
          </rPr>
          <t>======
ID#AAAAnZDX7hc
    (2023-01-12 21:09:40)
x  Suppressed to meet the confidentiality requirements of the Statistics Act</t>
        </r>
      </text>
    </comment>
    <comment ref="BC55" authorId="0" shapeId="0" xr:uid="{53BF6281-01EF-4F4A-AD26-A2527DF55F53}">
      <text>
        <r>
          <rPr>
            <sz val="10"/>
            <color rgb="FF000000"/>
            <rFont val="Calibri"/>
            <family val="2"/>
            <scheme val="minor"/>
          </rPr>
          <t>======
ID#AAAAnZDX7Ts
    (2023-01-12 21:09:40)
x  Suppressed to meet the confidentiality requirements of the Statistics Act</t>
        </r>
      </text>
    </comment>
    <comment ref="BD55" authorId="0" shapeId="0" xr:uid="{F43FC8B3-1B0B-44A4-9CB5-0ED2FDD6EDD5}">
      <text>
        <r>
          <rPr>
            <sz val="10"/>
            <color rgb="FF000000"/>
            <rFont val="Calibri"/>
            <family val="2"/>
            <scheme val="minor"/>
          </rPr>
          <t>======
ID#AAAAnZDX6zs
    (2023-01-12 21:09:39)
x  Suppressed to meet the confidentiality requirements of the Statistics Act</t>
        </r>
      </text>
    </comment>
    <comment ref="BH55" authorId="0" shapeId="0" xr:uid="{C344DCF5-0A27-4598-8231-23A99212229C}">
      <text>
        <r>
          <rPr>
            <sz val="10"/>
            <color rgb="FF000000"/>
            <rFont val="Calibri"/>
            <family val="2"/>
            <scheme val="minor"/>
          </rPr>
          <t>======
ID#AAAAnZDX7L0
    (2023-01-12 21:09:40)
x  Suppressed to meet the confidentiality requirements of the Statistics Act</t>
        </r>
      </text>
    </comment>
    <comment ref="J75" authorId="1" shapeId="0" xr:uid="{806B5B2A-E3F9-4E4C-B392-BCAF5CB703EA}">
      <text>
        <r>
          <rPr>
            <b/>
            <sz val="9"/>
            <color indexed="81"/>
            <rFont val="Tahoma"/>
            <family val="2"/>
          </rPr>
          <t>Additional weights</t>
        </r>
      </text>
    </comment>
    <comment ref="J94" authorId="1" shapeId="0" xr:uid="{F1301FEE-1542-4C4C-92BE-BB3456531ED4}">
      <text>
        <r>
          <rPr>
            <b/>
            <sz val="9"/>
            <color indexed="81"/>
            <rFont val="Tahoma"/>
            <family val="2"/>
          </rPr>
          <t>Additional weights</t>
        </r>
        <r>
          <rPr>
            <sz val="9"/>
            <color indexed="81"/>
            <rFont val="Tahoma"/>
            <family val="2"/>
          </rPr>
          <t xml:space="preserve">
</t>
        </r>
      </text>
    </comment>
    <comment ref="J95" authorId="1" shapeId="0" xr:uid="{862C6D55-CB76-4296-AA5A-06D9F98F538B}">
      <text>
        <r>
          <rPr>
            <b/>
            <sz val="9"/>
            <color indexed="81"/>
            <rFont val="Tahoma"/>
            <family val="2"/>
          </rPr>
          <t>Additional weights</t>
        </r>
      </text>
    </comment>
    <comment ref="AT100" authorId="0" shapeId="0" xr:uid="{33F4D4A5-70C9-499C-A8A7-FD6DC78ED506}">
      <text>
        <r>
          <rPr>
            <sz val="10"/>
            <color rgb="FF000000"/>
            <rFont val="Calibri"/>
            <family val="2"/>
            <scheme val="minor"/>
          </rPr>
          <t>======
ID#AAAAnZDX7Nk
    (2023-01-12 21:09:40)
x  Suppressed to meet the confidentiality requirements of the Statistics Act</t>
        </r>
      </text>
    </comment>
    <comment ref="AU100" authorId="0" shapeId="0" xr:uid="{7BCD3E99-B6D4-4230-AC1B-81654F9CBF15}">
      <text>
        <r>
          <rPr>
            <sz val="10"/>
            <color rgb="FF000000"/>
            <rFont val="Calibri"/>
            <family val="2"/>
            <scheme val="minor"/>
          </rPr>
          <t>======
ID#AAAAnZDX62k
    (2023-01-12 21:09:39)
x  Suppressed to meet the confidentiality requirements of the Statistics Act</t>
        </r>
      </text>
    </comment>
    <comment ref="AV100" authorId="0" shapeId="0" xr:uid="{5BE61AFE-84CF-4BF4-9A81-A0492D593018}">
      <text>
        <r>
          <rPr>
            <sz val="10"/>
            <color rgb="FF000000"/>
            <rFont val="Calibri"/>
            <family val="2"/>
            <scheme val="minor"/>
          </rPr>
          <t>======
ID#AAAAnZDX63o
    (2023-01-12 21:09:39)
x  Suppressed to meet the confidentiality requirements of the Statistics Act</t>
        </r>
      </text>
    </comment>
    <comment ref="AZ100" authorId="0" shapeId="0" xr:uid="{746D6C91-1D80-4C7C-B78C-6A4A9FBD067D}">
      <text>
        <r>
          <rPr>
            <sz val="10"/>
            <color rgb="FF000000"/>
            <rFont val="Calibri"/>
            <family val="2"/>
            <scheme val="minor"/>
          </rPr>
          <t>======
ID#AAAAnZDX6yQ
    (2023-01-12 21:09:39)
x  Suppressed to meet the confidentiality requirements of the Statistics Act</t>
        </r>
      </text>
    </comment>
    <comment ref="BC100" authorId="0" shapeId="0" xr:uid="{9CAB4A54-9575-4A44-983D-506D1E928540}">
      <text>
        <r>
          <rPr>
            <sz val="10"/>
            <color rgb="FF000000"/>
            <rFont val="Calibri"/>
            <family val="2"/>
            <scheme val="minor"/>
          </rPr>
          <t>======
ID#AAAAnZDX8DM
    (2023-01-12 21:09:40)
x  Suppressed to meet the confidentiality requirements of the Statistics Act</t>
        </r>
      </text>
    </comment>
    <comment ref="BD100" authorId="0" shapeId="0" xr:uid="{F4C147D0-FA5D-4FFB-BE85-EF4853529901}">
      <text>
        <r>
          <rPr>
            <sz val="10"/>
            <color rgb="FF000000"/>
            <rFont val="Calibri"/>
            <family val="2"/>
            <scheme val="minor"/>
          </rPr>
          <t>======
ID#AAAAnZDX7AE
    (2023-01-12 21:09:39)
x  Suppressed to meet the confidentiality requirements of the Statistics Act</t>
        </r>
      </text>
    </comment>
    <comment ref="BH100" authorId="0" shapeId="0" xr:uid="{0F2BFDB6-19BD-436D-9B8B-9776F85A9636}">
      <text>
        <r>
          <rPr>
            <sz val="10"/>
            <color rgb="FF000000"/>
            <rFont val="Calibri"/>
            <family val="2"/>
            <scheme val="minor"/>
          </rPr>
          <t>======
ID#AAAAnZDX78U
    (2023-01-12 21:09:40)
x  Suppressed to meet the confidentiality requirements of the Statistics Act</t>
        </r>
      </text>
    </comment>
    <comment ref="AT101" authorId="0" shapeId="0" xr:uid="{11DC6AE1-C2F9-4480-B720-C69672A847D1}">
      <text>
        <r>
          <rPr>
            <sz val="10"/>
            <color rgb="FF000000"/>
            <rFont val="Calibri"/>
            <family val="2"/>
            <scheme val="minor"/>
          </rPr>
          <t>======
ID#AAAAnZDX7Hc
    (2023-01-12 21:09:39)
x  Suppressed to meet the confidentiality requirements of the Statistics Act</t>
        </r>
      </text>
    </comment>
    <comment ref="AU101" authorId="0" shapeId="0" xr:uid="{651DC1D7-850D-48EA-A0F9-E224005741FD}">
      <text>
        <r>
          <rPr>
            <sz val="10"/>
            <color rgb="FF000000"/>
            <rFont val="Calibri"/>
            <family val="2"/>
            <scheme val="minor"/>
          </rPr>
          <t>======
ID#AAAAnZDX7YQ
    (2023-01-12 21:09:40)
x  Suppressed to meet the confidentiality requirements of the Statistics Act</t>
        </r>
      </text>
    </comment>
    <comment ref="AV101" authorId="0" shapeId="0" xr:uid="{0265F205-6644-4C2B-9FFA-72711D9FAD39}">
      <text>
        <r>
          <rPr>
            <sz val="10"/>
            <color rgb="FF000000"/>
            <rFont val="Calibri"/>
            <family val="2"/>
            <scheme val="minor"/>
          </rPr>
          <t>======
ID#AAAAnZDX74E
    (2023-01-12 21:09:40)
x  Suppressed to meet the confidentiality requirements of the Statistics Act</t>
        </r>
      </text>
    </comment>
    <comment ref="AZ101" authorId="0" shapeId="0" xr:uid="{28B59877-7B34-41D1-8540-8B5A2FFD7C8D}">
      <text>
        <r>
          <rPr>
            <sz val="10"/>
            <color rgb="FF000000"/>
            <rFont val="Calibri"/>
            <family val="2"/>
            <scheme val="minor"/>
          </rPr>
          <t>======
ID#AAAAnZDX8C8
    (2023-01-12 21:09:40)
x  Suppressed to meet the confidentiality requirements of the Statistics Act</t>
        </r>
      </text>
    </comment>
    <comment ref="BC101" authorId="0" shapeId="0" xr:uid="{A8D70588-713D-4DC5-907F-635C13CEEFC8}">
      <text>
        <r>
          <rPr>
            <sz val="10"/>
            <color rgb="FF000000"/>
            <rFont val="Calibri"/>
            <family val="2"/>
            <scheme val="minor"/>
          </rPr>
          <t>======
ID#AAAAnZDX7kw
    (2023-01-12 21:09:40)
x  Suppressed to meet the confidentiality requirements of the Statistics Act</t>
        </r>
      </text>
    </comment>
    <comment ref="BD101" authorId="0" shapeId="0" xr:uid="{21767825-B497-4C52-96EE-42879F17ED58}">
      <text>
        <r>
          <rPr>
            <sz val="10"/>
            <color rgb="FF000000"/>
            <rFont val="Calibri"/>
            <family val="2"/>
            <scheme val="minor"/>
          </rPr>
          <t>======
ID#AAAAnZDX7pw
    (2023-01-12 21:09:40)
x  Suppressed to meet the confidentiality requirements of the Statistics Act</t>
        </r>
      </text>
    </comment>
    <comment ref="BH101" authorId="0" shapeId="0" xr:uid="{11E45E24-74B9-4048-9CC7-4F757710F2A7}">
      <text>
        <r>
          <rPr>
            <sz val="10"/>
            <color rgb="FF000000"/>
            <rFont val="Calibri"/>
            <family val="2"/>
            <scheme val="minor"/>
          </rPr>
          <t>======
ID#AAAAnZDX7sA
    (2023-01-12 21:09:40)
x  Suppressed to meet the confidentiality requirements of the Statistics Act</t>
        </r>
      </text>
    </comment>
    <comment ref="J105" authorId="1" shapeId="0" xr:uid="{BD5B5ED0-67B3-495F-A7C3-DE1B6BC872EB}">
      <text>
        <r>
          <rPr>
            <b/>
            <sz val="9"/>
            <color indexed="81"/>
            <rFont val="Tahoma"/>
            <family val="2"/>
          </rPr>
          <t>Additional weights</t>
        </r>
      </text>
    </comment>
    <comment ref="AT105" authorId="0" shapeId="0" xr:uid="{87CF4141-2307-4739-9E9D-2E5E48EE73ED}">
      <text>
        <r>
          <rPr>
            <sz val="10"/>
            <color rgb="FF000000"/>
            <rFont val="Calibri"/>
            <family val="2"/>
            <scheme val="minor"/>
          </rPr>
          <t>======
ID#AAAAnZDX7x0
    (2023-01-12 21:09:40)
x  Suppressed to meet the confidentiality requirements of the Statistics Act</t>
        </r>
      </text>
    </comment>
    <comment ref="AU105" authorId="0" shapeId="0" xr:uid="{1B467912-3905-4940-99CE-BB9CACDE2F7B}">
      <text>
        <r>
          <rPr>
            <sz val="10"/>
            <color rgb="FF000000"/>
            <rFont val="Calibri"/>
            <family val="2"/>
            <scheme val="minor"/>
          </rPr>
          <t>======
ID#AAAAnZDX69k
    (2023-01-12 21:09:39)
x  Suppressed to meet the confidentiality requirements of the Statistics Act</t>
        </r>
      </text>
    </comment>
    <comment ref="AV105" authorId="0" shapeId="0" xr:uid="{E835D47C-9D03-40CF-B4D2-419605EEE7CD}">
      <text>
        <r>
          <rPr>
            <sz val="10"/>
            <color rgb="FF000000"/>
            <rFont val="Calibri"/>
            <family val="2"/>
            <scheme val="minor"/>
          </rPr>
          <t>======
ID#AAAAnZDX7cY
    (2023-01-12 21:09:40)
x  Suppressed to meet the confidentiality requirements of the Statistics Act</t>
        </r>
      </text>
    </comment>
    <comment ref="AZ105" authorId="0" shapeId="0" xr:uid="{2BEC1F3C-D35F-46CF-9B39-424FA2963674}">
      <text>
        <r>
          <rPr>
            <sz val="10"/>
            <color rgb="FF000000"/>
            <rFont val="Calibri"/>
            <family val="2"/>
            <scheme val="minor"/>
          </rPr>
          <t>======
ID#AAAAnZDX6w8
    (2023-01-12 21:09:39)
x  Suppressed to meet the confidentiality requirements of the Statistics Act</t>
        </r>
      </text>
    </comment>
    <comment ref="BC105" authorId="0" shapeId="0" xr:uid="{DB7F6111-4389-49DE-89AD-7A143F26006A}">
      <text>
        <r>
          <rPr>
            <sz val="10"/>
            <color rgb="FF000000"/>
            <rFont val="Calibri"/>
            <family val="2"/>
            <scheme val="minor"/>
          </rPr>
          <t>======
ID#AAAAnZDX8Mw
    (2023-01-12 21:09:40)
x  Suppressed to meet the confidentiality requirements of the Statistics Act</t>
        </r>
      </text>
    </comment>
    <comment ref="BD105" authorId="0" shapeId="0" xr:uid="{F7ECFFBD-6916-44B4-8D33-6EAC4501CE04}">
      <text>
        <r>
          <rPr>
            <sz val="10"/>
            <color rgb="FF000000"/>
            <rFont val="Calibri"/>
            <family val="2"/>
            <scheme val="minor"/>
          </rPr>
          <t>======
ID#AAAAnZDX8B8
    (2023-01-12 21:09:40)
x  Suppressed to meet the confidentiality requirements of the Statistics Act</t>
        </r>
      </text>
    </comment>
    <comment ref="BH105" authorId="0" shapeId="0" xr:uid="{199E8F7E-5E87-49C3-A173-7664155963D4}">
      <text>
        <r>
          <rPr>
            <sz val="10"/>
            <color rgb="FF000000"/>
            <rFont val="Calibri"/>
            <family val="2"/>
            <scheme val="minor"/>
          </rPr>
          <t>======
ID#AAAAnZDX7q8
    (2023-01-12 21:09:40)
x  Suppressed to meet the confidentiality requirements of the Statistics Act</t>
        </r>
      </text>
    </comment>
    <comment ref="J115" authorId="1" shapeId="0" xr:uid="{42DA5D7E-D96F-45ED-B0BE-C569C51E139B}">
      <text>
        <r>
          <rPr>
            <b/>
            <sz val="9"/>
            <color indexed="81"/>
            <rFont val="Tahoma"/>
            <family val="2"/>
          </rPr>
          <t>Additional weights</t>
        </r>
      </text>
    </comment>
    <comment ref="AT115" authorId="0" shapeId="0" xr:uid="{B6CF5C2E-063F-4250-9DF8-9D362CB3D39B}">
      <text>
        <r>
          <rPr>
            <sz val="10"/>
            <color rgb="FF000000"/>
            <rFont val="Calibri"/>
            <family val="2"/>
            <scheme val="minor"/>
          </rPr>
          <t>======
ID#AAAAnZDX61Q
    (2023-01-12 21:09:39)
x  Suppressed to meet the confidentiality requirements of the Statistics Act</t>
        </r>
      </text>
    </comment>
    <comment ref="AU115" authorId="0" shapeId="0" xr:uid="{2084C8E9-1041-4D58-81D0-7FA070D4C9B5}">
      <text>
        <r>
          <rPr>
            <sz val="10"/>
            <color rgb="FF000000"/>
            <rFont val="Calibri"/>
            <family val="2"/>
            <scheme val="minor"/>
          </rPr>
          <t>======
ID#AAAAnZDX73E
    (2023-01-12 21:09:40)
x  Suppressed to meet the confidentiality requirements of the Statistics Act</t>
        </r>
      </text>
    </comment>
    <comment ref="AV115" authorId="0" shapeId="0" xr:uid="{AD881650-3EB5-4E04-B9CD-DFB4BE6F54A9}">
      <text>
        <r>
          <rPr>
            <sz val="10"/>
            <color rgb="FF000000"/>
            <rFont val="Calibri"/>
            <family val="2"/>
            <scheme val="minor"/>
          </rPr>
          <t>======
ID#AAAAnZDX8Qs
    (2023-01-12 21:09:40)
x  Suppressed to meet the confidentiality requirements of the Statistics Act</t>
        </r>
      </text>
    </comment>
    <comment ref="AZ115" authorId="0" shapeId="0" xr:uid="{851886BC-054F-4892-9F02-574EEB5E248E}">
      <text>
        <r>
          <rPr>
            <sz val="10"/>
            <color rgb="FF000000"/>
            <rFont val="Calibri"/>
            <family val="2"/>
            <scheme val="minor"/>
          </rPr>
          <t>======
ID#AAAAnZDX61A
    (2023-01-12 21:09:39)
x  Suppressed to meet the confidentiality requirements of the Statistics Act</t>
        </r>
      </text>
    </comment>
    <comment ref="BC115" authorId="0" shapeId="0" xr:uid="{A0951E35-D3A5-40B5-B18A-FB5DFA8FEDD1}">
      <text>
        <r>
          <rPr>
            <sz val="10"/>
            <color rgb="FF000000"/>
            <rFont val="Calibri"/>
            <family val="2"/>
            <scheme val="minor"/>
          </rPr>
          <t>======
ID#AAAAnZDX67g
    (2023-01-12 21:09:39)
x  Suppressed to meet the confidentiality requirements of the Statistics Act</t>
        </r>
      </text>
    </comment>
    <comment ref="BD115" authorId="0" shapeId="0" xr:uid="{C741D5B2-EAD8-4C07-81FC-4122AEB9926C}">
      <text>
        <r>
          <rPr>
            <sz val="10"/>
            <color rgb="FF000000"/>
            <rFont val="Calibri"/>
            <family val="2"/>
            <scheme val="minor"/>
          </rPr>
          <t>======
ID#AAAAnZDX6x8
    (2023-01-12 21:09:39)
x  Suppressed to meet the confidentiality requirements of the Statistics Act</t>
        </r>
      </text>
    </comment>
    <comment ref="BH115" authorId="0" shapeId="0" xr:uid="{6F2CE631-7D12-427E-A868-FD6E870CD32C}">
      <text>
        <r>
          <rPr>
            <sz val="10"/>
            <color rgb="FF000000"/>
            <rFont val="Calibri"/>
            <family val="2"/>
            <scheme val="minor"/>
          </rPr>
          <t>======
ID#AAAAnZDX7jE
    (2023-01-12 21:09:40)
x  Suppressed to meet the confidentiality requirements of the Statistics Act</t>
        </r>
      </text>
    </comment>
    <comment ref="AT119" authorId="0" shapeId="0" xr:uid="{E572120D-E370-4D6E-8B5E-8CD9DEB3170D}">
      <text>
        <r>
          <rPr>
            <sz val="10"/>
            <color rgb="FF000000"/>
            <rFont val="Calibri"/>
            <family val="2"/>
            <scheme val="minor"/>
          </rPr>
          <t>======
ID#AAAAnZDX8EQ
    (2023-01-12 21:09:40)
x  Suppressed to meet the confidentiality requirements of the Statistics Act</t>
        </r>
      </text>
    </comment>
    <comment ref="AU119" authorId="0" shapeId="0" xr:uid="{2F4F9D9F-6C34-427D-B991-EE6D956DA1ED}">
      <text>
        <r>
          <rPr>
            <sz val="10"/>
            <color rgb="FF000000"/>
            <rFont val="Calibri"/>
            <family val="2"/>
            <scheme val="minor"/>
          </rPr>
          <t>======
ID#AAAAnZDX7B4
    (2023-01-12 21:09:39)
x  Suppressed to meet the confidentiality requirements of the Statistics Act</t>
        </r>
      </text>
    </comment>
    <comment ref="AV119" authorId="0" shapeId="0" xr:uid="{752A4779-5660-4793-8653-BF227925B563}">
      <text>
        <r>
          <rPr>
            <sz val="10"/>
            <color rgb="FF000000"/>
            <rFont val="Calibri"/>
            <family val="2"/>
            <scheme val="minor"/>
          </rPr>
          <t>======
ID#AAAAnZDX8Nc
    (2023-01-12 21:09:40)
x  Suppressed to meet the confidentiality requirements of the Statistics Act</t>
        </r>
      </text>
    </comment>
    <comment ref="AZ119" authorId="0" shapeId="0" xr:uid="{15C0F0A7-6B0D-4FE2-837F-0EE1B74C52D3}">
      <text>
        <r>
          <rPr>
            <sz val="10"/>
            <color rgb="FF000000"/>
            <rFont val="Calibri"/>
            <family val="2"/>
            <scheme val="minor"/>
          </rPr>
          <t>======
ID#AAAAnZDX7_I
    (2023-01-12 21:09:40)
x  Suppressed to meet the confidentiality requirements of the Statistics Act</t>
        </r>
      </text>
    </comment>
    <comment ref="BC119" authorId="0" shapeId="0" xr:uid="{9E827E31-8438-4A96-ABA0-1469E5D9ADF9}">
      <text>
        <r>
          <rPr>
            <sz val="10"/>
            <color rgb="FF000000"/>
            <rFont val="Calibri"/>
            <family val="2"/>
            <scheme val="minor"/>
          </rPr>
          <t>======
ID#AAAAnZDX63A
    (2023-01-12 21:09:39)
x  Suppressed to meet the confidentiality requirements of the Statistics Act</t>
        </r>
      </text>
    </comment>
    <comment ref="BD119" authorId="0" shapeId="0" xr:uid="{EA5DB9CE-35F8-41BD-9AF7-00AD8EE6D668}">
      <text>
        <r>
          <rPr>
            <sz val="10"/>
            <color rgb="FF000000"/>
            <rFont val="Calibri"/>
            <family val="2"/>
            <scheme val="minor"/>
          </rPr>
          <t>======
ID#AAAAnZDX734
    (2023-01-12 21:09:40)
x  Suppressed to meet the confidentiality requirements of the Statistics Act</t>
        </r>
      </text>
    </comment>
    <comment ref="BH119" authorId="0" shapeId="0" xr:uid="{022BD7F7-BEC6-47E8-81E2-649D76EE65AA}">
      <text>
        <r>
          <rPr>
            <sz val="10"/>
            <color rgb="FF000000"/>
            <rFont val="Calibri"/>
            <family val="2"/>
            <scheme val="minor"/>
          </rPr>
          <t>======
ID#AAAAnZDX7pI
    (2023-01-12 21:09:40)
x  Suppressed to meet the confidentiality requirements of the Statistics Act</t>
        </r>
      </text>
    </comment>
    <comment ref="AT122" authorId="0" shapeId="0" xr:uid="{ECD06CFF-2F76-4BDB-87A0-BC68FB0974AD}">
      <text>
        <r>
          <rPr>
            <sz val="10"/>
            <color rgb="FF000000"/>
            <rFont val="Calibri"/>
            <family val="2"/>
            <scheme val="minor"/>
          </rPr>
          <t>======
ID#AAAAnZDX7gk
    (2023-01-12 21:09:40)
x  Suppressed to meet the confidentiality requirements of the Statistics Act</t>
        </r>
      </text>
    </comment>
    <comment ref="AU122" authorId="0" shapeId="0" xr:uid="{BF560534-9210-4E27-AD08-8BC2EA221FFC}">
      <text>
        <r>
          <rPr>
            <sz val="10"/>
            <color rgb="FF000000"/>
            <rFont val="Calibri"/>
            <family val="2"/>
            <scheme val="minor"/>
          </rPr>
          <t>======
ID#AAAAnZDX7Qw
    (2023-01-12 21:09:40)
x  Suppressed to meet the confidentiality requirements of the Statistics Act</t>
        </r>
      </text>
    </comment>
    <comment ref="AV122" authorId="0" shapeId="0" xr:uid="{F0A3744B-9DDE-408F-880E-DF6C8884B0B9}">
      <text>
        <r>
          <rPr>
            <sz val="10"/>
            <color rgb="FF000000"/>
            <rFont val="Calibri"/>
            <family val="2"/>
            <scheme val="minor"/>
          </rPr>
          <t>======
ID#AAAAnZDX75c
    (2023-01-12 21:09:40)
x  Suppressed to meet the confidentiality requirements of the Statistics Act</t>
        </r>
      </text>
    </comment>
    <comment ref="AZ122" authorId="0" shapeId="0" xr:uid="{1B33676E-1972-4CE0-89B2-BF676C7FA220}">
      <text>
        <r>
          <rPr>
            <sz val="10"/>
            <color rgb="FF000000"/>
            <rFont val="Calibri"/>
            <family val="2"/>
            <scheme val="minor"/>
          </rPr>
          <t>======
ID#AAAAnZDX7Sk
    (2023-01-12 21:09:40)
x  Suppressed to meet the confidentiality requirements of the Statistics Act</t>
        </r>
      </text>
    </comment>
    <comment ref="BC122" authorId="0" shapeId="0" xr:uid="{81790354-9150-470A-A30F-BACB2094556A}">
      <text>
        <r>
          <rPr>
            <sz val="10"/>
            <color rgb="FF000000"/>
            <rFont val="Calibri"/>
            <family val="2"/>
            <scheme val="minor"/>
          </rPr>
          <t>======
ID#AAAAnZDX8T8
    (2023-01-12 21:09:40)
x  Suppressed to meet the confidentiality requirements of the Statistics Act</t>
        </r>
      </text>
    </comment>
    <comment ref="BD122" authorId="0" shapeId="0" xr:uid="{5389B5AE-8D95-4839-A686-429C7FA3A777}">
      <text>
        <r>
          <rPr>
            <sz val="10"/>
            <color rgb="FF000000"/>
            <rFont val="Calibri"/>
            <family val="2"/>
            <scheme val="minor"/>
          </rPr>
          <t>======
ID#AAAAnZDX7Ms
    (2023-01-12 21:09:40)
x  Suppressed to meet the confidentiality requirements of the Statistics Act</t>
        </r>
      </text>
    </comment>
    <comment ref="BH122" authorId="0" shapeId="0" xr:uid="{188A158F-DA91-44B8-A968-1DC259ACDEE0}">
      <text>
        <r>
          <rPr>
            <sz val="10"/>
            <color rgb="FF000000"/>
            <rFont val="Calibri"/>
            <family val="2"/>
            <scheme val="minor"/>
          </rPr>
          <t>======
ID#AAAAnZDX60M
    (2023-01-12 21:09:39)
x  Suppressed to meet the confidentiality requirements of the Statistics Act</t>
        </r>
      </text>
    </comment>
    <comment ref="AT134" authorId="0" shapeId="0" xr:uid="{1BA92E64-8810-42CA-8578-B4FB6A82301D}">
      <text>
        <r>
          <rPr>
            <sz val="10"/>
            <color rgb="FF000000"/>
            <rFont val="Calibri"/>
            <family val="2"/>
            <scheme val="minor"/>
          </rPr>
          <t>======
ID#AAAAnZDX7v8
    (2023-01-12 21:09:40)
x  Suppressed to meet the confidentiality requirements of the Statistics Act</t>
        </r>
      </text>
    </comment>
    <comment ref="AU134" authorId="0" shapeId="0" xr:uid="{9C428C30-CBD2-4614-8CD5-15DAB90E925C}">
      <text>
        <r>
          <rPr>
            <sz val="10"/>
            <color rgb="FF000000"/>
            <rFont val="Calibri"/>
            <family val="2"/>
            <scheme val="minor"/>
          </rPr>
          <t>======
ID#AAAAnZDX6-s
    (2023-01-12 21:09:39)
x  Suppressed to meet the confidentiality requirements of the Statistics Act</t>
        </r>
      </text>
    </comment>
    <comment ref="AV134" authorId="0" shapeId="0" xr:uid="{BD676B70-1487-4BE0-BE18-3BDC1D1D4C9E}">
      <text>
        <r>
          <rPr>
            <sz val="10"/>
            <color rgb="FF000000"/>
            <rFont val="Calibri"/>
            <family val="2"/>
            <scheme val="minor"/>
          </rPr>
          <t>======
ID#AAAAnZDX8YE
    (2023-01-12 21:09:40)
x  Suppressed to meet the confidentiality requirements of the Statistics Act</t>
        </r>
      </text>
    </comment>
    <comment ref="AZ134" authorId="0" shapeId="0" xr:uid="{77C8D4F7-7598-4A28-8A8D-83F18FFBF331}">
      <text>
        <r>
          <rPr>
            <sz val="10"/>
            <color rgb="FF000000"/>
            <rFont val="Calibri"/>
            <family val="2"/>
            <scheme val="minor"/>
          </rPr>
          <t>======
ID#AAAAnZDX8C4
    (2023-01-12 21:09:40)
x  Suppressed to meet the confidentiality requirements of the Statistics Act</t>
        </r>
      </text>
    </comment>
    <comment ref="BC134" authorId="0" shapeId="0" xr:uid="{E7AC9215-A45B-4F15-8C0B-B6A3D0764728}">
      <text>
        <r>
          <rPr>
            <sz val="10"/>
            <color rgb="FF000000"/>
            <rFont val="Calibri"/>
            <family val="2"/>
            <scheme val="minor"/>
          </rPr>
          <t>======
ID#AAAAnZDX8L8
    (2023-01-12 21:09:40)
x  Suppressed to meet the confidentiality requirements of the Statistics Act</t>
        </r>
      </text>
    </comment>
    <comment ref="BD134" authorId="0" shapeId="0" xr:uid="{5552DB80-337A-4F51-A591-ED1608197ECB}">
      <text>
        <r>
          <rPr>
            <sz val="10"/>
            <color rgb="FF000000"/>
            <rFont val="Calibri"/>
            <family val="2"/>
            <scheme val="minor"/>
          </rPr>
          <t>======
ID#AAAAnZDX610
    (2023-01-12 21:09:39)
x  Suppressed to meet the confidentiality requirements of the Statistics Act</t>
        </r>
      </text>
    </comment>
    <comment ref="BH134" authorId="0" shapeId="0" xr:uid="{9442566C-C8A9-46DE-816A-B23A35071D09}">
      <text>
        <r>
          <rPr>
            <sz val="10"/>
            <color rgb="FF000000"/>
            <rFont val="Calibri"/>
            <family val="2"/>
            <scheme val="minor"/>
          </rPr>
          <t>======
ID#AAAAnZDX77I
    (2023-01-12 21:09:40)
x  Suppressed to meet the confidentiality requirements of the Statistics Act</t>
        </r>
      </text>
    </comment>
    <comment ref="J168" authorId="1" shapeId="0" xr:uid="{DDE681FE-6B60-4DB1-9FCE-8D67576E42CB}">
      <text>
        <r>
          <rPr>
            <b/>
            <sz val="9"/>
            <color indexed="81"/>
            <rFont val="Tahoma"/>
            <family val="2"/>
          </rPr>
          <t>Additional weights</t>
        </r>
      </text>
    </comment>
    <comment ref="J169" authorId="1" shapeId="0" xr:uid="{A38E5672-A948-4167-9502-BF4E6AC55CF6}">
      <text>
        <r>
          <rPr>
            <b/>
            <sz val="9"/>
            <color indexed="81"/>
            <rFont val="Tahoma"/>
            <family val="2"/>
          </rPr>
          <t>Additional weights</t>
        </r>
      </text>
    </comment>
    <comment ref="J171" authorId="1" shapeId="0" xr:uid="{3A1E8D31-9573-42F1-B984-B4192514F9E2}">
      <text>
        <r>
          <rPr>
            <b/>
            <sz val="9"/>
            <color indexed="81"/>
            <rFont val="Tahoma"/>
            <family val="2"/>
          </rPr>
          <t>Additional weights</t>
        </r>
      </text>
    </comment>
    <comment ref="J173" authorId="1" shapeId="0" xr:uid="{0F2EE52C-BDD1-4563-B878-DEA38B8CD7C5}">
      <text>
        <r>
          <rPr>
            <b/>
            <sz val="9"/>
            <color indexed="81"/>
            <rFont val="Tahoma"/>
            <family val="2"/>
          </rPr>
          <t>Additional weights</t>
        </r>
      </text>
    </comment>
    <comment ref="AT188" authorId="0" shapeId="0" xr:uid="{0FBF4760-F48E-46E9-A935-BC6130C79EA9}">
      <text>
        <r>
          <rPr>
            <sz val="10"/>
            <color rgb="FF000000"/>
            <rFont val="Calibri"/>
            <family val="2"/>
            <scheme val="minor"/>
          </rPr>
          <t>======
ID#AAAAnZDX8Wo
    (2023-01-12 21:09:40)
x  Suppressed to meet the confidentiality requirements of the Statistics Act</t>
        </r>
      </text>
    </comment>
    <comment ref="AU188" authorId="0" shapeId="0" xr:uid="{14661E0A-F767-4CD5-A1BF-C19D5A9882E4}">
      <text>
        <r>
          <rPr>
            <sz val="10"/>
            <color rgb="FF000000"/>
            <rFont val="Calibri"/>
            <family val="2"/>
            <scheme val="minor"/>
          </rPr>
          <t>======
ID#AAAAnZDX790
    (2023-01-12 21:09:40)
x  Suppressed to meet the confidentiality requirements of the Statistics Act</t>
        </r>
      </text>
    </comment>
    <comment ref="AV188" authorId="0" shapeId="0" xr:uid="{E21B6F22-7A43-42F4-836D-924DCF7257BF}">
      <text>
        <r>
          <rPr>
            <sz val="10"/>
            <color rgb="FF000000"/>
            <rFont val="Calibri"/>
            <family val="2"/>
            <scheme val="minor"/>
          </rPr>
          <t>======
ID#AAAAnZDX654
    (2023-01-12 21:09:39)
x  Suppressed to meet the confidentiality requirements of the Statistics Act</t>
        </r>
      </text>
    </comment>
    <comment ref="AZ188" authorId="0" shapeId="0" xr:uid="{FC47D4B5-2502-416A-9E92-AAC1E01BA577}">
      <text>
        <r>
          <rPr>
            <sz val="10"/>
            <color rgb="FF000000"/>
            <rFont val="Calibri"/>
            <family val="2"/>
            <scheme val="minor"/>
          </rPr>
          <t>======
ID#AAAAnZDX7Co
    (2023-01-12 21:09:39)
x  Suppressed to meet the confidentiality requirements of the Statistics Act</t>
        </r>
      </text>
    </comment>
    <comment ref="BC188" authorId="0" shapeId="0" xr:uid="{9AC28218-0C62-4BF1-BC89-4EFB04496027}">
      <text>
        <r>
          <rPr>
            <sz val="10"/>
            <color rgb="FF000000"/>
            <rFont val="Calibri"/>
            <family val="2"/>
            <scheme val="minor"/>
          </rPr>
          <t>======
ID#AAAAnZDX7js
    (2023-01-12 21:09:40)
x  Suppressed to meet the confidentiality requirements of the Statistics Act</t>
        </r>
      </text>
    </comment>
    <comment ref="BD188" authorId="0" shapeId="0" xr:uid="{4D675CD0-F05A-4C69-95FD-9C96FF19D310}">
      <text>
        <r>
          <rPr>
            <sz val="10"/>
            <color rgb="FF000000"/>
            <rFont val="Calibri"/>
            <family val="2"/>
            <scheme val="minor"/>
          </rPr>
          <t>======
ID#AAAAnZDX7Hs
    (2023-01-12 21:09:39)
x  Suppressed to meet the confidentiality requirements of the Statistics Act</t>
        </r>
      </text>
    </comment>
    <comment ref="BH188" authorId="0" shapeId="0" xr:uid="{F2F791ED-4715-494C-9CB6-2F2ECA90F4E9}">
      <text>
        <r>
          <rPr>
            <sz val="10"/>
            <color rgb="FF000000"/>
            <rFont val="Calibri"/>
            <family val="2"/>
            <scheme val="minor"/>
          </rPr>
          <t>======
ID#AAAAnZDX60s
    (2023-01-12 21:09:39)
x  Suppressed to meet the confidentiality requirements of the Statistics Act</t>
        </r>
      </text>
    </comment>
    <comment ref="J209" authorId="1" shapeId="0" xr:uid="{60DF9F46-C44F-46C3-950A-2CA4E753F4AE}">
      <text>
        <r>
          <rPr>
            <b/>
            <sz val="9"/>
            <color indexed="81"/>
            <rFont val="Tahoma"/>
            <family val="2"/>
          </rPr>
          <t>Additional weights</t>
        </r>
      </text>
    </comment>
    <comment ref="J222" authorId="1" shapeId="0" xr:uid="{3E0877F7-9CBB-4B53-9DF3-D6402FBF7F8C}">
      <text>
        <r>
          <rPr>
            <b/>
            <sz val="9"/>
            <color indexed="81"/>
            <rFont val="Tahoma"/>
            <family val="2"/>
          </rPr>
          <t>Additional weights</t>
        </r>
      </text>
    </comment>
    <comment ref="AT222" authorId="0" shapeId="0" xr:uid="{CED9CC78-7756-4D8A-9B1D-7D75E8ECBA77}">
      <text>
        <r>
          <rPr>
            <sz val="10"/>
            <color rgb="FF000000"/>
            <rFont val="Calibri"/>
            <family val="2"/>
            <scheme val="minor"/>
          </rPr>
          <t>======
ID#AAAAnZDX7xA
    (2023-01-12 21:09:40)
x  Suppressed to meet the confidentiality requirements of the Statistics Act</t>
        </r>
      </text>
    </comment>
    <comment ref="AU222" authorId="0" shapeId="0" xr:uid="{EF179DC3-3265-4B5A-A228-C94FDDDF43C1}">
      <text>
        <r>
          <rPr>
            <sz val="10"/>
            <color rgb="FF000000"/>
            <rFont val="Calibri"/>
            <family val="2"/>
            <scheme val="minor"/>
          </rPr>
          <t>======
ID#AAAAnZDX8RA
    (2023-01-12 21:09:40)
x  Suppressed to meet the confidentiality requirements of the Statistics Act</t>
        </r>
      </text>
    </comment>
    <comment ref="AV222" authorId="0" shapeId="0" xr:uid="{5C1FB87A-464B-453F-BD65-C90D74D5E1B4}">
      <text>
        <r>
          <rPr>
            <sz val="10"/>
            <color rgb="FF000000"/>
            <rFont val="Calibri"/>
            <family val="2"/>
            <scheme val="minor"/>
          </rPr>
          <t>======
ID#AAAAnZDX7p8
    (2023-01-12 21:09:40)
x  Suppressed to meet the confidentiality requirements of the Statistics Act</t>
        </r>
      </text>
    </comment>
    <comment ref="AZ222" authorId="0" shapeId="0" xr:uid="{C4AE4CF1-BDC7-40AB-A104-300E3838C7EE}">
      <text>
        <r>
          <rPr>
            <sz val="10"/>
            <color rgb="FF000000"/>
            <rFont val="Calibri"/>
            <family val="2"/>
            <scheme val="minor"/>
          </rPr>
          <t>======
ID#AAAAnZDX8G8
    (2023-01-12 21:09:40)
x  Suppressed to meet the confidentiality requirements of the Statistics Act</t>
        </r>
      </text>
    </comment>
    <comment ref="BC222" authorId="0" shapeId="0" xr:uid="{0810920F-B9EB-4C8B-85F5-42F6D953E90C}">
      <text>
        <r>
          <rPr>
            <sz val="10"/>
            <color rgb="FF000000"/>
            <rFont val="Calibri"/>
            <family val="2"/>
            <scheme val="minor"/>
          </rPr>
          <t>======
ID#AAAAnZDX7rU
    (2023-01-12 21:09:40)
x  Suppressed to meet the confidentiality requirements of the Statistics Act</t>
        </r>
      </text>
    </comment>
    <comment ref="BD222" authorId="0" shapeId="0" xr:uid="{98A2D8D0-D08B-4046-B8AA-A12B52DC0EB1}">
      <text>
        <r>
          <rPr>
            <sz val="10"/>
            <color rgb="FF000000"/>
            <rFont val="Calibri"/>
            <family val="2"/>
            <scheme val="minor"/>
          </rPr>
          <t>======
ID#AAAAnZDX8Ew
    (2023-01-12 21:09:40)
x  Suppressed to meet the confidentiality requirements of the Statistics Act</t>
        </r>
      </text>
    </comment>
    <comment ref="BH222" authorId="0" shapeId="0" xr:uid="{C55F0221-546F-4126-8F9B-09B9A1CFF389}">
      <text>
        <r>
          <rPr>
            <sz val="10"/>
            <color rgb="FF000000"/>
            <rFont val="Calibri"/>
            <family val="2"/>
            <scheme val="minor"/>
          </rPr>
          <t>======
ID#AAAAnZDX7pk
    (2023-01-12 21:09:40)
x  Suppressed to meet the confidentiality requirements of the Statistics Act</t>
        </r>
      </text>
    </comment>
    <comment ref="J230" authorId="1" shapeId="0" xr:uid="{3A9CEEED-7F57-45F5-B94B-4A025510F9E4}">
      <text>
        <r>
          <rPr>
            <b/>
            <sz val="9"/>
            <color indexed="81"/>
            <rFont val="Tahoma"/>
            <family val="2"/>
          </rPr>
          <t>Additional weights</t>
        </r>
      </text>
    </comment>
    <comment ref="AT230" authorId="0" shapeId="0" xr:uid="{1B491357-F10A-4103-84E7-4B4AC921E1C4}">
      <text>
        <r>
          <rPr>
            <sz val="10"/>
            <color rgb="FF000000"/>
            <rFont val="Calibri"/>
            <family val="2"/>
            <scheme val="minor"/>
          </rPr>
          <t>======
ID#AAAAnZDX7DU
    (2023-01-12 21:09:39)
x  Suppressed to meet the confidentiality requirements of the Statistics Act</t>
        </r>
      </text>
    </comment>
    <comment ref="AU230" authorId="0" shapeId="0" xr:uid="{FFC4BDB9-1EE0-4BAF-9DE2-8E54ABC5936F}">
      <text>
        <r>
          <rPr>
            <sz val="10"/>
            <color rgb="FF000000"/>
            <rFont val="Calibri"/>
            <family val="2"/>
            <scheme val="minor"/>
          </rPr>
          <t>======
ID#AAAAnZDX730
    (2023-01-12 21:09:40)
x  Suppressed to meet the confidentiality requirements of the Statistics Act</t>
        </r>
      </text>
    </comment>
    <comment ref="AV230" authorId="0" shapeId="0" xr:uid="{7FA15F19-A72E-486C-BF81-EC9213801DB9}">
      <text>
        <r>
          <rPr>
            <sz val="10"/>
            <color rgb="FF000000"/>
            <rFont val="Calibri"/>
            <family val="2"/>
            <scheme val="minor"/>
          </rPr>
          <t>======
ID#AAAAnZDX7K0
    (2023-01-12 21:09:40)
x  Suppressed to meet the confidentiality requirements of the Statistics Act</t>
        </r>
      </text>
    </comment>
    <comment ref="AZ230" authorId="0" shapeId="0" xr:uid="{75CF6412-8EE2-4BFF-AED4-ECFE9DC3FC7C}">
      <text>
        <r>
          <rPr>
            <sz val="10"/>
            <color rgb="FF000000"/>
            <rFont val="Calibri"/>
            <family val="2"/>
            <scheme val="minor"/>
          </rPr>
          <t>======
ID#AAAAnZDX670
    (2023-01-12 21:09:39)
x  Suppressed to meet the confidentiality requirements of the Statistics Act</t>
        </r>
      </text>
    </comment>
    <comment ref="BC230" authorId="0" shapeId="0" xr:uid="{EACE5765-E106-4D5C-B7A4-5F60908C4FED}">
      <text>
        <r>
          <rPr>
            <sz val="10"/>
            <color rgb="FF000000"/>
            <rFont val="Calibri"/>
            <family val="2"/>
            <scheme val="minor"/>
          </rPr>
          <t>======
ID#AAAAnZDX7mg
    (2023-01-12 21:09:40)
x  Suppressed to meet the confidentiality requirements of the Statistics Act</t>
        </r>
      </text>
    </comment>
    <comment ref="BD230" authorId="0" shapeId="0" xr:uid="{A1756BB3-E367-43DB-97D4-903BDE43D148}">
      <text>
        <r>
          <rPr>
            <sz val="10"/>
            <color rgb="FF000000"/>
            <rFont val="Calibri"/>
            <family val="2"/>
            <scheme val="minor"/>
          </rPr>
          <t>======
ID#AAAAnZDX7dU
    (2023-01-12 21:09:40)
x  Suppressed to meet the confidentiality requirements of the Statistics Act</t>
        </r>
      </text>
    </comment>
    <comment ref="BH230" authorId="0" shapeId="0" xr:uid="{46D47EDB-5FC0-422A-9418-A7C3C3704720}">
      <text>
        <r>
          <rPr>
            <sz val="10"/>
            <color rgb="FF000000"/>
            <rFont val="Calibri"/>
            <family val="2"/>
            <scheme val="minor"/>
          </rPr>
          <t>======
ID#AAAAnZDX7B8
    (2023-01-12 21:09:39)
x  Suppressed to meet the confidentiality requirements of the Statistics Act</t>
        </r>
      </text>
    </comment>
    <comment ref="J231" authorId="1" shapeId="0" xr:uid="{219D35B3-C610-4679-8505-5989F625519A}">
      <text>
        <r>
          <rPr>
            <b/>
            <sz val="9"/>
            <color indexed="81"/>
            <rFont val="Tahoma"/>
            <family val="2"/>
          </rPr>
          <t>Additional weights</t>
        </r>
      </text>
    </comment>
    <comment ref="AT233" authorId="0" shapeId="0" xr:uid="{D5495181-E021-4D9A-A1C2-55A1A8AB3386}">
      <text>
        <r>
          <rPr>
            <sz val="10"/>
            <color rgb="FF000000"/>
            <rFont val="Calibri"/>
            <family val="2"/>
            <scheme val="minor"/>
          </rPr>
          <t>======
ID#AAAAnZDX7qE
    (2023-01-12 21:09:40)
x  Suppressed to meet the confidentiality requirements of the Statistics Act</t>
        </r>
      </text>
    </comment>
    <comment ref="AU233" authorId="0" shapeId="0" xr:uid="{50BA5479-6524-4103-8683-1DA49954C450}">
      <text>
        <r>
          <rPr>
            <sz val="10"/>
            <color rgb="FF000000"/>
            <rFont val="Calibri"/>
            <family val="2"/>
            <scheme val="minor"/>
          </rPr>
          <t>======
ID#AAAAnZDX7ig
    (2023-01-12 21:09:40)
x  Suppressed to meet the confidentiality requirements of the Statistics Act</t>
        </r>
      </text>
    </comment>
    <comment ref="AV233" authorId="0" shapeId="0" xr:uid="{D35BD709-3781-405E-A02E-B066F6AFFD52}">
      <text>
        <r>
          <rPr>
            <sz val="10"/>
            <color rgb="FF000000"/>
            <rFont val="Calibri"/>
            <family val="2"/>
            <scheme val="minor"/>
          </rPr>
          <t>======
ID#AAAAnZDX7uM
    (2023-01-12 21:09:40)
x  Suppressed to meet the confidentiality requirements of the Statistics Act</t>
        </r>
      </text>
    </comment>
    <comment ref="AZ233" authorId="0" shapeId="0" xr:uid="{9FEE5A25-94CC-48B4-95C7-E388A0E468AA}">
      <text>
        <r>
          <rPr>
            <sz val="10"/>
            <color rgb="FF000000"/>
            <rFont val="Calibri"/>
            <family val="2"/>
            <scheme val="minor"/>
          </rPr>
          <t>======
ID#AAAAnZDX67o
    (2023-01-12 21:09:39)
x  Suppressed to meet the confidentiality requirements of the Statistics Act</t>
        </r>
      </text>
    </comment>
    <comment ref="BC233" authorId="0" shapeId="0" xr:uid="{29FA4952-178A-4362-9A21-D342948202CF}">
      <text>
        <r>
          <rPr>
            <sz val="10"/>
            <color rgb="FF000000"/>
            <rFont val="Calibri"/>
            <family val="2"/>
            <scheme val="minor"/>
          </rPr>
          <t>======
ID#AAAAnZDX7bQ
    (2023-01-12 21:09:40)
x  Suppressed to meet the confidentiality requirements of the Statistics Act</t>
        </r>
      </text>
    </comment>
    <comment ref="BD233" authorId="0" shapeId="0" xr:uid="{ECEB5031-6990-469D-B851-F78B59A0BFC7}">
      <text>
        <r>
          <rPr>
            <sz val="10"/>
            <color rgb="FF000000"/>
            <rFont val="Calibri"/>
            <family val="2"/>
            <scheme val="minor"/>
          </rPr>
          <t>======
ID#AAAAnZDX8BY
    (2023-01-12 21:09:40)
x  Suppressed to meet the confidentiality requirements of the Statistics Act</t>
        </r>
      </text>
    </comment>
    <comment ref="BH233" authorId="0" shapeId="0" xr:uid="{7059E258-6E0C-481C-804A-60B5514C1898}">
      <text>
        <r>
          <rPr>
            <sz val="10"/>
            <color rgb="FF000000"/>
            <rFont val="Calibri"/>
            <family val="2"/>
            <scheme val="minor"/>
          </rPr>
          <t>======
ID#AAAAnZDX8Js
    (2023-01-12 21:09:40)
x  Suppressed to meet the confidentiality requirements of the Statistics Act</t>
        </r>
      </text>
    </comment>
    <comment ref="J234" authorId="1" shapeId="0" xr:uid="{CF2CAD78-C222-4106-AE77-2D5982D46008}">
      <text>
        <r>
          <rPr>
            <b/>
            <sz val="9"/>
            <color indexed="81"/>
            <rFont val="Tahoma"/>
            <family val="2"/>
          </rPr>
          <t>Additional weights</t>
        </r>
      </text>
    </comment>
    <comment ref="J235" authorId="1" shapeId="0" xr:uid="{D15A5C5A-F96A-4919-9FF4-5B24342DFE3B}">
      <text>
        <r>
          <rPr>
            <b/>
            <sz val="9"/>
            <color indexed="81"/>
            <rFont val="Tahoma"/>
            <family val="2"/>
          </rPr>
          <t>Additional weights</t>
        </r>
      </text>
    </comment>
    <comment ref="AT236" authorId="0" shapeId="0" xr:uid="{6A644E6D-1C61-4A10-A3AC-4C4F697B11DC}">
      <text>
        <r>
          <rPr>
            <sz val="10"/>
            <color rgb="FF000000"/>
            <rFont val="Calibri"/>
            <family val="2"/>
            <scheme val="minor"/>
          </rPr>
          <t>======
ID#AAAAnZDX7Ag
    (2023-01-12 21:09:39)
x  Suppressed to meet the confidentiality requirements of the Statistics Act</t>
        </r>
      </text>
    </comment>
    <comment ref="AU236" authorId="0" shapeId="0" xr:uid="{E3247E60-B5C7-45C1-A3AE-4F7D24FFE166}">
      <text>
        <r>
          <rPr>
            <sz val="10"/>
            <color rgb="FF000000"/>
            <rFont val="Calibri"/>
            <family val="2"/>
            <scheme val="minor"/>
          </rPr>
          <t>======
ID#AAAAnZDX8Mg
    (2023-01-12 21:09:40)
x  Suppressed to meet the confidentiality requirements of the Statistics Act</t>
        </r>
      </text>
    </comment>
    <comment ref="AV236" authorId="0" shapeId="0" xr:uid="{264B21C1-D4B8-40E1-91B6-90B8906DCA2F}">
      <text>
        <r>
          <rPr>
            <sz val="10"/>
            <color rgb="FF000000"/>
            <rFont val="Calibri"/>
            <family val="2"/>
            <scheme val="minor"/>
          </rPr>
          <t>======
ID#AAAAnZDX778
    (2023-01-12 21:09:40)
x  Suppressed to meet the confidentiality requirements of the Statistics Act</t>
        </r>
      </text>
    </comment>
    <comment ref="AZ236" authorId="0" shapeId="0" xr:uid="{8764715B-5F61-4F07-8B73-03EED5AB855B}">
      <text>
        <r>
          <rPr>
            <sz val="10"/>
            <color rgb="FF000000"/>
            <rFont val="Calibri"/>
            <family val="2"/>
            <scheme val="minor"/>
          </rPr>
          <t>======
ID#AAAAnZDX714
    (2023-01-12 21:09:40)
x  Suppressed to meet the confidentiality requirements of the Statistics Act</t>
        </r>
      </text>
    </comment>
    <comment ref="BC236" authorId="0" shapeId="0" xr:uid="{6747B7B2-FD48-42F3-A478-9FC8250D2272}">
      <text>
        <r>
          <rPr>
            <sz val="10"/>
            <color rgb="FF000000"/>
            <rFont val="Calibri"/>
            <family val="2"/>
            <scheme val="minor"/>
          </rPr>
          <t>======
ID#AAAAnZDX75k
    (2023-01-12 21:09:40)
x  Suppressed to meet the confidentiality requirements of the Statistics Act</t>
        </r>
      </text>
    </comment>
    <comment ref="BD236" authorId="0" shapeId="0" xr:uid="{56421201-4C96-4385-B54D-2E010F1903AA}">
      <text>
        <r>
          <rPr>
            <sz val="10"/>
            <color rgb="FF000000"/>
            <rFont val="Calibri"/>
            <family val="2"/>
            <scheme val="minor"/>
          </rPr>
          <t>======
ID#AAAAnZDX7Cg
    (2023-01-12 21:09:39)
x  Suppressed to meet the confidentiality requirements of the Statistics Act</t>
        </r>
      </text>
    </comment>
    <comment ref="BH236" authorId="0" shapeId="0" xr:uid="{D9757998-E3A2-438B-8370-D981B1750A4C}">
      <text>
        <r>
          <rPr>
            <sz val="10"/>
            <color rgb="FF000000"/>
            <rFont val="Calibri"/>
            <family val="2"/>
            <scheme val="minor"/>
          </rPr>
          <t>======
ID#AAAAnZDX7WQ
    (2023-01-12 21:09:40)
x  Suppressed to meet the confidentiality requirements of the Statistics Act</t>
        </r>
      </text>
    </comment>
    <comment ref="J245" authorId="1" shapeId="0" xr:uid="{FB3A4C6C-22E1-4F26-8066-19812AAEB407}">
      <text>
        <r>
          <rPr>
            <b/>
            <sz val="9"/>
            <color indexed="81"/>
            <rFont val="Tahoma"/>
            <family val="2"/>
          </rPr>
          <t>Additional weights</t>
        </r>
      </text>
    </comment>
    <comment ref="J255" authorId="1" shapeId="0" xr:uid="{636E9841-3E9B-4DD0-865A-2DD50BE608F7}">
      <text>
        <r>
          <rPr>
            <b/>
            <sz val="9"/>
            <color indexed="81"/>
            <rFont val="Tahoma"/>
            <family val="2"/>
          </rPr>
          <t>Additional weights</t>
        </r>
      </text>
    </comment>
    <comment ref="J256" authorId="1" shapeId="0" xr:uid="{E32F8FE2-8531-4705-B204-1A0C397452EF}">
      <text>
        <r>
          <rPr>
            <b/>
            <sz val="9"/>
            <color indexed="81"/>
            <rFont val="Tahoma"/>
            <family val="2"/>
          </rPr>
          <t>Additional weights</t>
        </r>
      </text>
    </comment>
    <comment ref="J259" authorId="1" shapeId="0" xr:uid="{C2C976C3-EB02-4D05-BE5D-8EAF0536AD6D}">
      <text>
        <r>
          <rPr>
            <b/>
            <sz val="9"/>
            <color indexed="81"/>
            <rFont val="Tahoma"/>
            <family val="2"/>
          </rPr>
          <t>Additional weights</t>
        </r>
      </text>
    </comment>
    <comment ref="J285" authorId="1" shapeId="0" xr:uid="{40842DB0-4553-4666-9FC4-60A7B23580E7}">
      <text>
        <r>
          <rPr>
            <b/>
            <sz val="9"/>
            <color indexed="81"/>
            <rFont val="Tahoma"/>
            <family val="2"/>
          </rPr>
          <t>Additional weights</t>
        </r>
      </text>
    </comment>
    <comment ref="AT285" authorId="0" shapeId="0" xr:uid="{8832969C-FA03-49CF-9BCF-CF5D6A0A5D18}">
      <text>
        <r>
          <rPr>
            <sz val="10"/>
            <color rgb="FF000000"/>
            <rFont val="Calibri"/>
            <family val="2"/>
            <scheme val="minor"/>
          </rPr>
          <t>======
ID#AAAAnZDX74k
    (2023-01-12 21:09:40)
x  Suppressed to meet the confidentiality requirements of the Statistics Act</t>
        </r>
      </text>
    </comment>
    <comment ref="AU285" authorId="0" shapeId="0" xr:uid="{27546C81-FA9D-4A29-918F-59B940A12F10}">
      <text>
        <r>
          <rPr>
            <sz val="10"/>
            <color rgb="FF000000"/>
            <rFont val="Calibri"/>
            <family val="2"/>
            <scheme val="minor"/>
          </rPr>
          <t>======
ID#AAAAnZDX7GQ
    (2023-01-12 21:09:39)
x  Suppressed to meet the confidentiality requirements of the Statistics Act</t>
        </r>
      </text>
    </comment>
    <comment ref="AV285" authorId="0" shapeId="0" xr:uid="{FB3264F9-DD88-4F9C-9038-45170CC5D742}">
      <text>
        <r>
          <rPr>
            <sz val="10"/>
            <color rgb="FF000000"/>
            <rFont val="Calibri"/>
            <family val="2"/>
            <scheme val="minor"/>
          </rPr>
          <t>======
ID#AAAAnZDX7Cw
    (2023-01-12 21:09:39)
x  Suppressed to meet the confidentiality requirements of the Statistics Act</t>
        </r>
      </text>
    </comment>
    <comment ref="AZ285" authorId="0" shapeId="0" xr:uid="{D8FCF05D-B93F-4FCC-A89F-005FF87F062A}">
      <text>
        <r>
          <rPr>
            <sz val="10"/>
            <color rgb="FF000000"/>
            <rFont val="Calibri"/>
            <family val="2"/>
            <scheme val="minor"/>
          </rPr>
          <t>======
ID#AAAAnZDX79w
    (2023-01-12 21:09:40)
x  Suppressed to meet the confidentiality requirements of the Statistics Act</t>
        </r>
      </text>
    </comment>
    <comment ref="BC285" authorId="0" shapeId="0" xr:uid="{D2A5A097-3627-4B38-94C6-49F67EB6CB85}">
      <text>
        <r>
          <rPr>
            <sz val="10"/>
            <color rgb="FF000000"/>
            <rFont val="Calibri"/>
            <family val="2"/>
            <scheme val="minor"/>
          </rPr>
          <t>======
ID#AAAAnZDX64Y
    (2023-01-12 21:09:39)
x  Suppressed to meet the confidentiality requirements of the Statistics Act</t>
        </r>
      </text>
    </comment>
    <comment ref="BD285" authorId="0" shapeId="0" xr:uid="{3A218E58-39D0-4574-ADE2-C61EA6BC7505}">
      <text>
        <r>
          <rPr>
            <sz val="10"/>
            <color rgb="FF000000"/>
            <rFont val="Calibri"/>
            <family val="2"/>
            <scheme val="minor"/>
          </rPr>
          <t>======
ID#AAAAnZDX65Q
    (2023-01-12 21:09:39)
x  Suppressed to meet the confidentiality requirements of the Statistics Act</t>
        </r>
      </text>
    </comment>
    <comment ref="BH285" authorId="0" shapeId="0" xr:uid="{52AEA617-45DC-43E8-873D-85FAF3241029}">
      <text>
        <r>
          <rPr>
            <sz val="10"/>
            <color rgb="FF000000"/>
            <rFont val="Calibri"/>
            <family val="2"/>
            <scheme val="minor"/>
          </rPr>
          <t>======
ID#AAAAnZDX7LQ
    (2023-01-12 21:09:40)
x  Suppressed to meet the confidentiality requirements of the Statistics Act</t>
        </r>
      </text>
    </comment>
    <comment ref="J291" authorId="1" shapeId="0" xr:uid="{8553ADA1-00DA-4884-815B-C75D414FB537}">
      <text>
        <r>
          <rPr>
            <b/>
            <sz val="9"/>
            <color indexed="81"/>
            <rFont val="Tahoma"/>
            <family val="2"/>
          </rPr>
          <t>Additional weights</t>
        </r>
      </text>
    </comment>
    <comment ref="AT291" authorId="0" shapeId="0" xr:uid="{75254D89-1494-42A4-BF90-76A6899E511A}">
      <text>
        <r>
          <rPr>
            <sz val="10"/>
            <color rgb="FF000000"/>
            <rFont val="Calibri"/>
            <family val="2"/>
            <scheme val="minor"/>
          </rPr>
          <t>======
ID#AAAAnZDX8PM
    (2023-01-12 21:09:40)
x  Suppressed to meet the confidentiality requirements of the Statistics Act</t>
        </r>
      </text>
    </comment>
    <comment ref="AU291" authorId="0" shapeId="0" xr:uid="{DA071647-24E5-496B-937E-11546C28D9B0}">
      <text>
        <r>
          <rPr>
            <sz val="10"/>
            <color rgb="FF000000"/>
            <rFont val="Calibri"/>
            <family val="2"/>
            <scheme val="minor"/>
          </rPr>
          <t>======
ID#AAAAnZDX8VI
    (2023-01-12 21:09:40)
x  Suppressed to meet the confidentiality requirements of the Statistics Act</t>
        </r>
      </text>
    </comment>
    <comment ref="AV291" authorId="0" shapeId="0" xr:uid="{9E9F921C-862C-4F5C-9BA3-D3AB7738AF17}">
      <text>
        <r>
          <rPr>
            <sz val="10"/>
            <color rgb="FF000000"/>
            <rFont val="Calibri"/>
            <family val="2"/>
            <scheme val="minor"/>
          </rPr>
          <t>======
ID#AAAAnZDX7U0
    (2023-01-12 21:09:40)
x  Suppressed to meet the confidentiality requirements of the Statistics Act</t>
        </r>
      </text>
    </comment>
    <comment ref="AZ291" authorId="0" shapeId="0" xr:uid="{3483EBB1-126A-4FEC-BE14-8B396F11ADF8}">
      <text>
        <r>
          <rPr>
            <sz val="10"/>
            <color rgb="FF000000"/>
            <rFont val="Calibri"/>
            <family val="2"/>
            <scheme val="minor"/>
          </rPr>
          <t>======
ID#AAAAnZDX7lk
    (2023-01-12 21:09:40)
x  Suppressed to meet the confidentiality requirements of the Statistics Act</t>
        </r>
      </text>
    </comment>
    <comment ref="BC291" authorId="0" shapeId="0" xr:uid="{624F55E6-456D-4039-97A5-7EB9B81BA527}">
      <text>
        <r>
          <rPr>
            <sz val="10"/>
            <color rgb="FF000000"/>
            <rFont val="Calibri"/>
            <family val="2"/>
            <scheme val="minor"/>
          </rPr>
          <t>======
ID#AAAAnZDX7TA
    (2023-01-12 21:09:40)
x  Suppressed to meet the confidentiality requirements of the Statistics Act</t>
        </r>
      </text>
    </comment>
    <comment ref="BD291" authorId="0" shapeId="0" xr:uid="{5657C7A5-EDA4-4741-832C-7446EDBD4149}">
      <text>
        <r>
          <rPr>
            <sz val="10"/>
            <color rgb="FF000000"/>
            <rFont val="Calibri"/>
            <family val="2"/>
            <scheme val="minor"/>
          </rPr>
          <t>======
ID#AAAAnZDX7uA
    (2023-01-12 21:09:40)
x  Suppressed to meet the confidentiality requirements of the Statistics Act</t>
        </r>
      </text>
    </comment>
    <comment ref="BH291" authorId="0" shapeId="0" xr:uid="{E4A2F70F-3627-4179-8A43-DB0FACDEB31F}">
      <text>
        <r>
          <rPr>
            <sz val="10"/>
            <color rgb="FF000000"/>
            <rFont val="Calibri"/>
            <family val="2"/>
            <scheme val="minor"/>
          </rPr>
          <t>======
ID#AAAAnZDX8MM
    (2023-01-12 21:09:40)
x  Suppressed to meet the confidentiality requirements of the Statistics Act</t>
        </r>
      </text>
    </comment>
    <comment ref="J297" authorId="1" shapeId="0" xr:uid="{71FA51BC-20D8-4D0E-9BC7-AA85F23EEAFE}">
      <text>
        <r>
          <rPr>
            <b/>
            <sz val="9"/>
            <color indexed="81"/>
            <rFont val="Tahoma"/>
            <family val="2"/>
          </rPr>
          <t>Additional weights</t>
        </r>
      </text>
    </comment>
    <comment ref="J298" authorId="1" shapeId="0" xr:uid="{CF8F729B-5A14-4A65-8CC2-825622582798}">
      <text>
        <r>
          <rPr>
            <b/>
            <sz val="9"/>
            <color indexed="81"/>
            <rFont val="Tahoma"/>
            <family val="2"/>
          </rPr>
          <t>Additional weights</t>
        </r>
      </text>
    </comment>
    <comment ref="J300" authorId="1" shapeId="0" xr:uid="{0B46C80E-D625-4EEB-8528-945AF0C5FC8B}">
      <text>
        <r>
          <rPr>
            <b/>
            <sz val="9"/>
            <color indexed="81"/>
            <rFont val="Tahoma"/>
            <family val="2"/>
          </rPr>
          <t>Additional weights</t>
        </r>
      </text>
    </comment>
    <comment ref="AT300" authorId="0" shapeId="0" xr:uid="{C16B7A82-F32B-4CAA-8839-A02E5BF6D3CB}">
      <text>
        <r>
          <rPr>
            <sz val="10"/>
            <color rgb="FF000000"/>
            <rFont val="Calibri"/>
            <family val="2"/>
            <scheme val="minor"/>
          </rPr>
          <t>======
ID#AAAAnZDX7FU
    (2023-01-12 21:09:39)
x  Suppressed to meet the confidentiality requirements of the Statistics Act</t>
        </r>
      </text>
    </comment>
    <comment ref="AU300" authorId="0" shapeId="0" xr:uid="{B5DD39B5-7D73-426C-910E-624D58082B14}">
      <text>
        <r>
          <rPr>
            <sz val="10"/>
            <color rgb="FF000000"/>
            <rFont val="Calibri"/>
            <family val="2"/>
            <scheme val="minor"/>
          </rPr>
          <t>======
ID#AAAAnZDX7GY
    (2023-01-12 21:09:39)
x  Suppressed to meet the confidentiality requirements of the Statistics Act</t>
        </r>
      </text>
    </comment>
    <comment ref="AV300" authorId="0" shapeId="0" xr:uid="{D08E4DF6-A61F-4233-B0BB-CFF85B268FD2}">
      <text>
        <r>
          <rPr>
            <sz val="10"/>
            <color rgb="FF000000"/>
            <rFont val="Calibri"/>
            <family val="2"/>
            <scheme val="minor"/>
          </rPr>
          <t>======
ID#AAAAnZDX8AI
    (2023-01-12 21:09:40)
x  Suppressed to meet the confidentiality requirements of the Statistics Act</t>
        </r>
      </text>
    </comment>
    <comment ref="AZ300" authorId="0" shapeId="0" xr:uid="{B82D61B7-BE74-461B-B915-74491364C8F7}">
      <text>
        <r>
          <rPr>
            <sz val="10"/>
            <color rgb="FF000000"/>
            <rFont val="Calibri"/>
            <family val="2"/>
            <scheme val="minor"/>
          </rPr>
          <t>======
ID#AAAAnZDX7a0
    (2023-01-12 21:09:40)
x  Suppressed to meet the confidentiality requirements of the Statistics Act</t>
        </r>
      </text>
    </comment>
    <comment ref="BC300" authorId="0" shapeId="0" xr:uid="{4AE3CF2B-43F9-4776-97E8-73353A9BD1D5}">
      <text>
        <r>
          <rPr>
            <sz val="10"/>
            <color rgb="FF000000"/>
            <rFont val="Calibri"/>
            <family val="2"/>
            <scheme val="minor"/>
          </rPr>
          <t>======
ID#AAAAnZDX8YI
    (2023-01-12 21:09:40)
x  Suppressed to meet the confidentiality requirements of the Statistics Act</t>
        </r>
      </text>
    </comment>
    <comment ref="BD300" authorId="0" shapeId="0" xr:uid="{0AB7657E-AC34-4822-8A21-BF5447EFD7A9}">
      <text>
        <r>
          <rPr>
            <sz val="10"/>
            <color rgb="FF000000"/>
            <rFont val="Calibri"/>
            <family val="2"/>
            <scheme val="minor"/>
          </rPr>
          <t>======
ID#AAAAnZDX8Iw
    (2023-01-12 21:09:40)
x  Suppressed to meet the confidentiality requirements of the Statistics Act</t>
        </r>
      </text>
    </comment>
    <comment ref="BH300" authorId="0" shapeId="0" xr:uid="{88FB3C30-83FE-4331-ADB3-67BB25D903C3}">
      <text>
        <r>
          <rPr>
            <sz val="10"/>
            <color rgb="FF000000"/>
            <rFont val="Calibri"/>
            <family val="2"/>
            <scheme val="minor"/>
          </rPr>
          <t>======
ID#AAAAnZDX7qo
    (2023-01-12 21:09:40)
x  Suppressed to meet the confidentiality requirements of the Statistics Act</t>
        </r>
      </text>
    </comment>
    <comment ref="J301" authorId="1" shapeId="0" xr:uid="{A329F67C-5C17-4782-ADC4-45EDA81AC208}">
      <text>
        <r>
          <rPr>
            <b/>
            <sz val="9"/>
            <color indexed="81"/>
            <rFont val="Tahoma"/>
            <family val="2"/>
          </rPr>
          <t>Additional weights</t>
        </r>
      </text>
    </comment>
    <comment ref="J305" authorId="1" shapeId="0" xr:uid="{056E6852-43C4-4896-ACD1-5233C2937933}">
      <text>
        <r>
          <rPr>
            <b/>
            <sz val="9"/>
            <color indexed="81"/>
            <rFont val="Tahoma"/>
            <family val="2"/>
          </rPr>
          <t>Additional weights</t>
        </r>
      </text>
    </comment>
    <comment ref="AT305" authorId="0" shapeId="0" xr:uid="{3BB41CA2-9D4C-455C-AAF2-327677172C3B}">
      <text>
        <r>
          <rPr>
            <sz val="10"/>
            <color rgb="FF000000"/>
            <rFont val="Calibri"/>
            <family val="2"/>
            <scheme val="minor"/>
          </rPr>
          <t>======
ID#AAAAnZDX79I
    (2023-01-12 21:09:40)
x  Suppressed to meet the confidentiality requirements of the Statistics Act</t>
        </r>
      </text>
    </comment>
    <comment ref="AU305" authorId="0" shapeId="0" xr:uid="{417F631D-5234-4431-B8D9-50F32DCE6512}">
      <text>
        <r>
          <rPr>
            <sz val="10"/>
            <color rgb="FF000000"/>
            <rFont val="Calibri"/>
            <family val="2"/>
            <scheme val="minor"/>
          </rPr>
          <t>======
ID#AAAAnZDX7Uo
    (2023-01-12 21:09:40)
x  Suppressed to meet the confidentiality requirements of the Statistics Act</t>
        </r>
      </text>
    </comment>
    <comment ref="AV305" authorId="0" shapeId="0" xr:uid="{D197C50F-7408-4954-89F6-931CD9792FFF}">
      <text>
        <r>
          <rPr>
            <sz val="10"/>
            <color rgb="FF000000"/>
            <rFont val="Calibri"/>
            <family val="2"/>
            <scheme val="minor"/>
          </rPr>
          <t>======
ID#AAAAnZDX7zM
    (2023-01-12 21:09:40)
x  Suppressed to meet the confidentiality requirements of the Statistics Act</t>
        </r>
      </text>
    </comment>
    <comment ref="AZ305" authorId="0" shapeId="0" xr:uid="{E66AD6DD-2F90-4C61-9A43-E4DC543FD704}">
      <text>
        <r>
          <rPr>
            <sz val="10"/>
            <color rgb="FF000000"/>
            <rFont val="Calibri"/>
            <family val="2"/>
            <scheme val="minor"/>
          </rPr>
          <t>======
ID#AAAAnZDX7YY
    (2023-01-12 21:09:40)
x  Suppressed to meet the confidentiality requirements of the Statistics Act</t>
        </r>
      </text>
    </comment>
    <comment ref="BC305" authorId="0" shapeId="0" xr:uid="{83FE5B88-CC6C-4447-9322-0740634B77B4}">
      <text>
        <r>
          <rPr>
            <sz val="10"/>
            <color rgb="FF000000"/>
            <rFont val="Calibri"/>
            <family val="2"/>
            <scheme val="minor"/>
          </rPr>
          <t>======
ID#AAAAnZDX65o
    (2023-01-12 21:09:39)
x  Suppressed to meet the confidentiality requirements of the Statistics Act</t>
        </r>
      </text>
    </comment>
    <comment ref="BD305" authorId="0" shapeId="0" xr:uid="{182292D0-68D9-4420-A986-CEEFE58FFC10}">
      <text>
        <r>
          <rPr>
            <sz val="10"/>
            <color rgb="FF000000"/>
            <rFont val="Calibri"/>
            <family val="2"/>
            <scheme val="minor"/>
          </rPr>
          <t>======
ID#AAAAnZDX7jw
    (2023-01-12 21:09:40)
x  Suppressed to meet the confidentiality requirements of the Statistics Act</t>
        </r>
      </text>
    </comment>
    <comment ref="BH305" authorId="0" shapeId="0" xr:uid="{D406C967-B7B2-4496-9158-7D76827986EF}">
      <text>
        <r>
          <rPr>
            <sz val="10"/>
            <color rgb="FF000000"/>
            <rFont val="Calibri"/>
            <family val="2"/>
            <scheme val="minor"/>
          </rPr>
          <t>======
ID#AAAAnZDX8Gc
    (2023-01-12 21:09:40)
x  Suppressed to meet the confidentiality requirements of the Statistics Act</t>
        </r>
      </text>
    </comment>
    <comment ref="AT349" authorId="0" shapeId="0" xr:uid="{4649EED9-B9B9-426F-B7A4-7D40CEC0E66E}">
      <text>
        <r>
          <rPr>
            <sz val="10"/>
            <color rgb="FF000000"/>
            <rFont val="Calibri"/>
            <family val="2"/>
            <scheme val="minor"/>
          </rPr>
          <t>======
ID#AAAAnZDX8PQ
    (2023-01-12 21:09:40)
x  Suppressed to meet the confidentiality requirements of the Statistics Act</t>
        </r>
      </text>
    </comment>
    <comment ref="AU349" authorId="0" shapeId="0" xr:uid="{8F5EC1A9-1BA2-4F48-8340-90558003F8EC}">
      <text>
        <r>
          <rPr>
            <sz val="10"/>
            <color rgb="FF000000"/>
            <rFont val="Calibri"/>
            <family val="2"/>
            <scheme val="minor"/>
          </rPr>
          <t>======
ID#AAAAnZDX7kI
    (2023-01-12 21:09:40)
x  Suppressed to meet the confidentiality requirements of the Statistics Act</t>
        </r>
      </text>
    </comment>
    <comment ref="AV349" authorId="0" shapeId="0" xr:uid="{9C9CA552-99AE-4BC8-A4A4-2632945B4D69}">
      <text>
        <r>
          <rPr>
            <sz val="10"/>
            <color rgb="FF000000"/>
            <rFont val="Calibri"/>
            <family val="2"/>
            <scheme val="minor"/>
          </rPr>
          <t>======
ID#AAAAnZDX7tI
    (2023-01-12 21:09:40)
x  Suppressed to meet the confidentiality requirements of the Statistics Act</t>
        </r>
      </text>
    </comment>
    <comment ref="AZ349" authorId="0" shapeId="0" xr:uid="{4B63E804-30D7-445B-995E-BCD5C52C4E43}">
      <text>
        <r>
          <rPr>
            <sz val="10"/>
            <color rgb="FF000000"/>
            <rFont val="Calibri"/>
            <family val="2"/>
            <scheme val="minor"/>
          </rPr>
          <t>======
ID#AAAAnZDX8SI
    (2023-01-12 21:09:40)
x  Suppressed to meet the confidentiality requirements of the Statistics Act</t>
        </r>
      </text>
    </comment>
    <comment ref="BC349" authorId="0" shapeId="0" xr:uid="{832145D1-1704-476F-9051-FEA17B8F5E61}">
      <text>
        <r>
          <rPr>
            <sz val="10"/>
            <color rgb="FF000000"/>
            <rFont val="Calibri"/>
            <family val="2"/>
            <scheme val="minor"/>
          </rPr>
          <t>======
ID#AAAAnZDX69o
    (2023-01-12 21:09:39)
x  Suppressed to meet the confidentiality requirements of the Statistics Act</t>
        </r>
      </text>
    </comment>
    <comment ref="BD349" authorId="0" shapeId="0" xr:uid="{3263C949-A403-4562-993B-2B08832A404C}">
      <text>
        <r>
          <rPr>
            <sz val="10"/>
            <color rgb="FF000000"/>
            <rFont val="Calibri"/>
            <family val="2"/>
            <scheme val="minor"/>
          </rPr>
          <t>======
ID#AAAAnZDX7vQ
    (2023-01-12 21:09:40)
x  Suppressed to meet the confidentiality requirements of the Statistics Act</t>
        </r>
      </text>
    </comment>
    <comment ref="BH349" authorId="0" shapeId="0" xr:uid="{457C3CA5-8378-4F24-ADDF-1C3857E6508B}">
      <text>
        <r>
          <rPr>
            <sz val="10"/>
            <color rgb="FF000000"/>
            <rFont val="Calibri"/>
            <family val="2"/>
            <scheme val="minor"/>
          </rPr>
          <t>======
ID#AAAAnZDX7gc
    (2023-01-12 21:09:40)
x  Suppressed to meet the confidentiality requirements of the Statistics Act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Gordon</author>
    <author>mehwish saleem</author>
  </authors>
  <commentList>
    <comment ref="F16" authorId="0" shapeId="0" xr:uid="{CEA89C46-6003-441E-84A4-8533BAB4DF79}">
      <text>
        <r>
          <rPr>
            <b/>
            <sz val="9"/>
            <color indexed="81"/>
            <rFont val="Tahoma"/>
            <family val="2"/>
          </rPr>
          <t>Sum of AC: 535,542
AC Total: 537,634</t>
        </r>
      </text>
    </comment>
    <comment ref="L16" authorId="1" shapeId="0" xr:uid="{577CB225-E61A-4C94-AD8D-5ABAC2B67397}">
      <text>
        <r>
          <rPr>
            <b/>
            <sz val="9"/>
            <color indexed="81"/>
            <rFont val="Tahoma"/>
            <family val="2"/>
          </rPr>
          <t xml:space="preserve">Sum of AF: 54,012
AF total: 51,920
</t>
        </r>
      </text>
    </comment>
    <comment ref="F24" authorId="1" shapeId="0" xr:uid="{8079F834-58E1-438C-82FB-F766D8B3507A}">
      <text>
        <r>
          <rPr>
            <b/>
            <sz val="9"/>
            <color indexed="81"/>
            <rFont val="Tahoma"/>
            <family val="2"/>
          </rPr>
          <t xml:space="preserve">Sum of AK: 500,157
</t>
        </r>
      </text>
    </comment>
  </commentList>
</comments>
</file>

<file path=xl/sharedStrings.xml><?xml version="1.0" encoding="utf-8"?>
<sst xmlns="http://schemas.openxmlformats.org/spreadsheetml/2006/main" count="3697" uniqueCount="969">
  <si>
    <t>Active Transportation</t>
  </si>
  <si>
    <t>Density</t>
  </si>
  <si>
    <t>Exurban</t>
  </si>
  <si>
    <t>2006 Population</t>
  </si>
  <si>
    <t>Active Core</t>
  </si>
  <si>
    <t>Transit Suburb</t>
  </si>
  <si>
    <t>Auto Suburb</t>
  </si>
  <si>
    <t>Total</t>
  </si>
  <si>
    <t>notes</t>
  </si>
  <si>
    <t>Driver</t>
  </si>
  <si>
    <t>Passenger</t>
  </si>
  <si>
    <t>Walk</t>
  </si>
  <si>
    <t>Bike</t>
  </si>
  <si>
    <t>Commuters_Total</t>
  </si>
  <si>
    <t>Other</t>
  </si>
  <si>
    <t>PublicTransit_Total</t>
  </si>
  <si>
    <t>*National Average Floor must be at least 50% higher than the national average for active cores, and must exceed 50% of national average for transit suburb (see Notes 2 &amp; 3 in Gordon &amp; Janzen [2013])</t>
  </si>
  <si>
    <t>CMA data</t>
  </si>
  <si>
    <t>COL3</t>
  </si>
  <si>
    <t>COL4</t>
  </si>
  <si>
    <t>COL5</t>
  </si>
  <si>
    <t>COL6</t>
  </si>
  <si>
    <t>COL0</t>
  </si>
  <si>
    <t>COL1</t>
  </si>
  <si>
    <t>COL2</t>
  </si>
  <si>
    <t>CMA total</t>
  </si>
  <si>
    <t>Unclassified</t>
  </si>
  <si>
    <t>AREA_NAME</t>
  </si>
  <si>
    <t>2006 Private Dwellings</t>
  </si>
  <si>
    <t>2006 Private Dwellings: Occupied by Usual Residents</t>
  </si>
  <si>
    <t>488350001.01</t>
  </si>
  <si>
    <t>488350001.02</t>
  </si>
  <si>
    <t>488350001.03</t>
  </si>
  <si>
    <t>488350001.04</t>
  </si>
  <si>
    <t>488350001.05</t>
  </si>
  <si>
    <t>488350001.06</t>
  </si>
  <si>
    <t>488350001.07</t>
  </si>
  <si>
    <t>488350002.01</t>
  </si>
  <si>
    <t>488350002.02</t>
  </si>
  <si>
    <t>488350002.03</t>
  </si>
  <si>
    <t>488350002.04</t>
  </si>
  <si>
    <t>488350002.05</t>
  </si>
  <si>
    <t>488350003.00</t>
  </si>
  <si>
    <t>488350004.01</t>
  </si>
  <si>
    <t>488350004.02</t>
  </si>
  <si>
    <t>488350005.01</t>
  </si>
  <si>
    <t>488350005.02</t>
  </si>
  <si>
    <t>488350005.04</t>
  </si>
  <si>
    <t>488350005.05</t>
  </si>
  <si>
    <t>488350005.07</t>
  </si>
  <si>
    <t>488350005.08</t>
  </si>
  <si>
    <t>488350006.01</t>
  </si>
  <si>
    <t>488350006.03</t>
  </si>
  <si>
    <t>488350006.04</t>
  </si>
  <si>
    <t>488350006.05</t>
  </si>
  <si>
    <t>488350006.06</t>
  </si>
  <si>
    <t>488350006.08</t>
  </si>
  <si>
    <t>488350006.09</t>
  </si>
  <si>
    <t>488350006.11</t>
  </si>
  <si>
    <t>488350006.13</t>
  </si>
  <si>
    <t>488350006.14</t>
  </si>
  <si>
    <t>488350006.15</t>
  </si>
  <si>
    <t>488350006.16</t>
  </si>
  <si>
    <t>488350006.17</t>
  </si>
  <si>
    <t>488350006.18</t>
  </si>
  <si>
    <t>488350007.01</t>
  </si>
  <si>
    <t>488350007.02</t>
  </si>
  <si>
    <t>488350008.01</t>
  </si>
  <si>
    <t>488350008.02</t>
  </si>
  <si>
    <t>488350009.00</t>
  </si>
  <si>
    <t>488350010.00</t>
  </si>
  <si>
    <t>488350011.00</t>
  </si>
  <si>
    <t>488350012.01</t>
  </si>
  <si>
    <t>488350012.02</t>
  </si>
  <si>
    <t>488350013.00</t>
  </si>
  <si>
    <t>488350014.00</t>
  </si>
  <si>
    <t>488350015.01</t>
  </si>
  <si>
    <t>488350015.02</t>
  </si>
  <si>
    <t>488350016.01</t>
  </si>
  <si>
    <t>488350016.02</t>
  </si>
  <si>
    <t>488350017.00</t>
  </si>
  <si>
    <t>488350018.00</t>
  </si>
  <si>
    <t>488350019.01</t>
  </si>
  <si>
    <t>488350019.02</t>
  </si>
  <si>
    <t>488350020.00</t>
  </si>
  <si>
    <t>488350021.00</t>
  </si>
  <si>
    <t>488350022.00</t>
  </si>
  <si>
    <t>488350023.00</t>
  </si>
  <si>
    <t>488350024.01</t>
  </si>
  <si>
    <t>488350024.02</t>
  </si>
  <si>
    <t>488350025.00</t>
  </si>
  <si>
    <t>488350026.01</t>
  </si>
  <si>
    <t>488350026.02</t>
  </si>
  <si>
    <t>488350027.00</t>
  </si>
  <si>
    <t>488350028.00</t>
  </si>
  <si>
    <t>488350029.00</t>
  </si>
  <si>
    <t>488350030.00</t>
  </si>
  <si>
    <t>488350031.00</t>
  </si>
  <si>
    <t>488350032.01</t>
  </si>
  <si>
    <t>488350032.02</t>
  </si>
  <si>
    <t>488350033.00</t>
  </si>
  <si>
    <t>488350034.00</t>
  </si>
  <si>
    <t>488350035.00</t>
  </si>
  <si>
    <t>488350036.00</t>
  </si>
  <si>
    <t>488350037.00</t>
  </si>
  <si>
    <t>488350038.00</t>
  </si>
  <si>
    <t>488350039.00</t>
  </si>
  <si>
    <t>488350040.00</t>
  </si>
  <si>
    <t>488350041.00</t>
  </si>
  <si>
    <t>488350042.01</t>
  </si>
  <si>
    <t>488350042.02</t>
  </si>
  <si>
    <t>488350043.00</t>
  </si>
  <si>
    <t>488350044.00</t>
  </si>
  <si>
    <t>488350045.00</t>
  </si>
  <si>
    <t>488350046.00</t>
  </si>
  <si>
    <t>488350047.00</t>
  </si>
  <si>
    <t>488350048.00</t>
  </si>
  <si>
    <t>488350049.00</t>
  </si>
  <si>
    <t>488350050.00</t>
  </si>
  <si>
    <t>488350051.01</t>
  </si>
  <si>
    <t>488350051.02</t>
  </si>
  <si>
    <t>488350052.01</t>
  </si>
  <si>
    <t>488350052.02</t>
  </si>
  <si>
    <t>488350053.00</t>
  </si>
  <si>
    <t>488350054.00</t>
  </si>
  <si>
    <t>488350055.00</t>
  </si>
  <si>
    <t>488350056.00</t>
  </si>
  <si>
    <t>488350057.00</t>
  </si>
  <si>
    <t>488350058.00</t>
  </si>
  <si>
    <t>488350059.00</t>
  </si>
  <si>
    <t>488350060.01</t>
  </si>
  <si>
    <t>488350060.02</t>
  </si>
  <si>
    <t>488350061.00</t>
  </si>
  <si>
    <t>488350062.00</t>
  </si>
  <si>
    <t>488350063.00</t>
  </si>
  <si>
    <t>488350064.01</t>
  </si>
  <si>
    <t>488350064.02</t>
  </si>
  <si>
    <t>488350065.01</t>
  </si>
  <si>
    <t>488350065.02</t>
  </si>
  <si>
    <t>488350065.03</t>
  </si>
  <si>
    <t>488350066.01</t>
  </si>
  <si>
    <t>488350066.02</t>
  </si>
  <si>
    <t>488350067.01</t>
  </si>
  <si>
    <t>488350067.02</t>
  </si>
  <si>
    <t>488350068.01</t>
  </si>
  <si>
    <t>488350068.02</t>
  </si>
  <si>
    <t>488350069.00</t>
  </si>
  <si>
    <t>488350070.00</t>
  </si>
  <si>
    <t>488350071.00</t>
  </si>
  <si>
    <t>488350072.00</t>
  </si>
  <si>
    <t>488350073.00</t>
  </si>
  <si>
    <t>488350074.00</t>
  </si>
  <si>
    <t>488350075.01</t>
  </si>
  <si>
    <t>488350075.02</t>
  </si>
  <si>
    <t>488350075.03</t>
  </si>
  <si>
    <t>488350075.04</t>
  </si>
  <si>
    <t>488350075.05</t>
  </si>
  <si>
    <t>488350075.06</t>
  </si>
  <si>
    <t>488350075.07</t>
  </si>
  <si>
    <t>488350075.08</t>
  </si>
  <si>
    <t>488350075.09</t>
  </si>
  <si>
    <t>488350075.10</t>
  </si>
  <si>
    <t>488350076.01</t>
  </si>
  <si>
    <t>488350076.02</t>
  </si>
  <si>
    <t>488350077.01</t>
  </si>
  <si>
    <t>488350077.02</t>
  </si>
  <si>
    <t>488350078.01</t>
  </si>
  <si>
    <t>488350078.02</t>
  </si>
  <si>
    <t>488350078.03</t>
  </si>
  <si>
    <t>488350078.05</t>
  </si>
  <si>
    <t>488350078.06</t>
  </si>
  <si>
    <t>488350078.07</t>
  </si>
  <si>
    <t>488350078.08</t>
  </si>
  <si>
    <t>488350078.09</t>
  </si>
  <si>
    <t>488350078.11</t>
  </si>
  <si>
    <t>488350078.12</t>
  </si>
  <si>
    <t>488350078.13</t>
  </si>
  <si>
    <t>488350079.01</t>
  </si>
  <si>
    <t>488350079.02</t>
  </si>
  <si>
    <t>488350090.01</t>
  </si>
  <si>
    <t>488350090.02</t>
  </si>
  <si>
    <t>488350090.03</t>
  </si>
  <si>
    <t>488350090.04</t>
  </si>
  <si>
    <t>488350090.05</t>
  </si>
  <si>
    <t>488350090.06</t>
  </si>
  <si>
    <t>488350090.07</t>
  </si>
  <si>
    <t>488350090.08</t>
  </si>
  <si>
    <t>488350090.09</t>
  </si>
  <si>
    <t>488350090.11</t>
  </si>
  <si>
    <t>488350090.12</t>
  </si>
  <si>
    <t>488350090.13</t>
  </si>
  <si>
    <t>488350090.15</t>
  </si>
  <si>
    <t>488350090.16</t>
  </si>
  <si>
    <t>488350090.17</t>
  </si>
  <si>
    <t>488350090.18</t>
  </si>
  <si>
    <t>488350090.19</t>
  </si>
  <si>
    <t>488350090.20</t>
  </si>
  <si>
    <t>488350090.21</t>
  </si>
  <si>
    <t>488350090.22</t>
  </si>
  <si>
    <t>488350100.00</t>
  </si>
  <si>
    <t>488350101.01</t>
  </si>
  <si>
    <t>488350101.02</t>
  </si>
  <si>
    <t>488350102.00</t>
  </si>
  <si>
    <t>488350103.00</t>
  </si>
  <si>
    <t>488350104.02</t>
  </si>
  <si>
    <t>488350104.05</t>
  </si>
  <si>
    <t>488350104.08</t>
  </si>
  <si>
    <t>488350104.09</t>
  </si>
  <si>
    <t>488350104.10</t>
  </si>
  <si>
    <t>488350104.11</t>
  </si>
  <si>
    <t>488350104.12</t>
  </si>
  <si>
    <t>488350104.13</t>
  </si>
  <si>
    <t>488350104.14</t>
  </si>
  <si>
    <t>488350105.01</t>
  </si>
  <si>
    <t>488350105.03</t>
  </si>
  <si>
    <t>488350105.04</t>
  </si>
  <si>
    <t>488350106.00</t>
  </si>
  <si>
    <t>488350110.01</t>
  </si>
  <si>
    <t>488350110.02</t>
  </si>
  <si>
    <t>488350111.00</t>
  </si>
  <si>
    <t>488350120.01</t>
  </si>
  <si>
    <t>488350120.02</t>
  </si>
  <si>
    <t>488350120.03</t>
  </si>
  <si>
    <t>488350120.05</t>
  </si>
  <si>
    <t>488350120.06</t>
  </si>
  <si>
    <t>488350121.02</t>
  </si>
  <si>
    <t>488350121.03</t>
  </si>
  <si>
    <t>488350121.04</t>
  </si>
  <si>
    <t>488350121.05</t>
  </si>
  <si>
    <t>488350121.06</t>
  </si>
  <si>
    <t>488350140.03</t>
  </si>
  <si>
    <t>488350140.04</t>
  </si>
  <si>
    <t>488350140.05</t>
  </si>
  <si>
    <t>488350140.06</t>
  </si>
  <si>
    <t>488350141.00</t>
  </si>
  <si>
    <t>488350142.01</t>
  </si>
  <si>
    <t>488350142.02</t>
  </si>
  <si>
    <t>488350142.03</t>
  </si>
  <si>
    <t>488350142.04</t>
  </si>
  <si>
    <t>488350150.00</t>
  </si>
  <si>
    <t>488350151.00</t>
  </si>
  <si>
    <t>488350152.00</t>
  </si>
  <si>
    <t>488350153.00</t>
  </si>
  <si>
    <t>488350154.00</t>
  </si>
  <si>
    <t>488350155.00</t>
  </si>
  <si>
    <t>488350156.00</t>
  </si>
  <si>
    <t>488350157.00</t>
  </si>
  <si>
    <t>488350160.01</t>
  </si>
  <si>
    <t>488350160.02</t>
  </si>
  <si>
    <t>488350161.00</t>
  </si>
  <si>
    <t>488350162.01</t>
  </si>
  <si>
    <t>488350162.02</t>
  </si>
  <si>
    <t>488350163.03</t>
  </si>
  <si>
    <t>488350163.04</t>
  </si>
  <si>
    <t>488350164.00</t>
  </si>
  <si>
    <t>488350165.01</t>
  </si>
  <si>
    <t>488350165.02</t>
  </si>
  <si>
    <t>488350166.00</t>
  </si>
  <si>
    <t>488350200.00</t>
  </si>
  <si>
    <t>Public Transit</t>
  </si>
  <si>
    <t>National Average for CMAs</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</si>
  <si>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</si>
  <si>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</si>
  <si>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</si>
  <si>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</si>
  <si>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</si>
  <si>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</si>
  <si>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</si>
  <si>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</si>
  <si>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</si>
  <si>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</si>
  <si>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 Population Growth
2006-2016</t>
  </si>
  <si>
    <t>% of Total Population Growth
2006-2016</t>
  </si>
  <si>
    <t>&lt;-- Moving Backward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</si>
  <si>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</si>
  <si>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</si>
  <si>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</si>
  <si>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</si>
  <si>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</si>
  <si>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</si>
  <si>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</si>
  <si>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</si>
  <si>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</si>
  <si>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</si>
  <si>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</si>
  <si>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</si>
  <si>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</si>
  <si>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</si>
  <si>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Edmonton</t>
  </si>
  <si>
    <t>Leduc</t>
  </si>
  <si>
    <t>Edmonton International Airport</t>
  </si>
  <si>
    <t>Beaumont</t>
  </si>
  <si>
    <t>West Medowlark Park</t>
  </si>
  <si>
    <t>Inglewood, St Albert</t>
  </si>
  <si>
    <t>Morinville</t>
  </si>
  <si>
    <t>Bruderheim</t>
  </si>
  <si>
    <t>Empire Park</t>
  </si>
  <si>
    <t>Industrial Park</t>
  </si>
  <si>
    <t>Strathcona Industrial Park</t>
  </si>
  <si>
    <t>Terace Heights</t>
  </si>
  <si>
    <t>Davies Industrial East &amp; Roper Industrial &amp; Eastgate Business Park</t>
  </si>
  <si>
    <t>Rutherford</t>
  </si>
  <si>
    <t>Stony Plain</t>
  </si>
  <si>
    <t xml:space="preserve">Allard &amp; Callaghan &amp; Creekwood Chappelle &amp; Heritage Valley &amp; Glenridding Heights &amp; Ambleside &amp; Windermere &amp; Keswick </t>
  </si>
  <si>
    <t>Summerside</t>
  </si>
  <si>
    <t xml:space="preserve">Creekside &amp; Aspenglen </t>
  </si>
  <si>
    <t xml:space="preserve">Suder Greens &amp; Breckenridge Greens &amp; Potter Greens &amp; Rosenthal </t>
  </si>
  <si>
    <t>The Hamptons</t>
  </si>
  <si>
    <t xml:space="preserve">For Saskatchewan </t>
  </si>
  <si>
    <t>River Valley Victoria</t>
  </si>
  <si>
    <t>South Cooking Lane</t>
  </si>
  <si>
    <t>Westpark</t>
  </si>
  <si>
    <t>Deer Ridge</t>
  </si>
  <si>
    <t>Craigavon</t>
  </si>
  <si>
    <t>Redwater</t>
  </si>
  <si>
    <t>Brentwood &amp; Maplewood &amp; Nottingham</t>
  </si>
  <si>
    <t>Central McDougall</t>
  </si>
  <si>
    <t>Woodcoft</t>
  </si>
  <si>
    <t>Kensington</t>
  </si>
  <si>
    <t>Terra Losa</t>
  </si>
  <si>
    <t>Windsor Park &amp; Garneau</t>
  </si>
  <si>
    <t>Westmount</t>
  </si>
  <si>
    <t>Oliver &amp; River Valley Victoria</t>
  </si>
  <si>
    <t>Cloverdale &amp; Strathearn</t>
  </si>
  <si>
    <t>Malmo Plains &amp; Lendrum Place</t>
  </si>
  <si>
    <t>Kennedale Industrial</t>
  </si>
  <si>
    <t>Industrial</t>
  </si>
  <si>
    <t>Neighbourhood</t>
  </si>
  <si>
    <t>Wabamun IRI</t>
  </si>
  <si>
    <t>2016 CTDataMaker using new 2016 Classifications</t>
  </si>
  <si>
    <t>CMA</t>
  </si>
  <si>
    <t>CMA/CA</t>
  </si>
  <si>
    <t>Name</t>
  </si>
  <si>
    <t>Land Area, sq km</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</si>
  <si>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</si>
  <si>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</si>
  <si>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</si>
  <si>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</si>
  <si>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</si>
  <si>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</si>
  <si>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</si>
  <si>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</si>
  <si>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</si>
  <si>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</si>
  <si>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</si>
  <si>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</si>
  <si>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</si>
  <si>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</si>
  <si>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</si>
  <si>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</si>
  <si>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</si>
  <si>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</si>
  <si>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</si>
  <si>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</si>
  <si>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</si>
  <si>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</si>
  <si>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</si>
  <si>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</si>
  <si>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</si>
  <si>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</si>
  <si>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</si>
  <si>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</si>
  <si>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</si>
  <si>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</si>
  <si>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</si>
  <si>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</si>
  <si>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</si>
  <si>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</si>
  <si>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</si>
  <si>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</si>
  <si>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</si>
  <si>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</si>
  <si>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</si>
  <si>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</si>
  <si>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</si>
  <si>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</si>
  <si>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</si>
  <si>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</si>
  <si>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</si>
  <si>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</si>
  <si>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</si>
  <si>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</si>
  <si>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</si>
  <si>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</si>
  <si>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</si>
  <si>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</si>
  <si>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</si>
  <si>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</si>
  <si>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</si>
  <si>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</si>
  <si>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</si>
  <si>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</si>
  <si>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</si>
  <si>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</si>
  <si>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</si>
  <si>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</si>
  <si>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</si>
  <si>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</si>
  <si>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</si>
  <si>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</si>
  <si>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</si>
  <si>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</si>
  <si>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</si>
  <si>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</si>
  <si>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</si>
  <si>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</si>
  <si>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</si>
  <si>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</si>
  <si>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</si>
  <si>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</si>
  <si>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</si>
  <si>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</si>
  <si>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</si>
  <si>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</si>
  <si>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</si>
  <si>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</si>
  <si>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</si>
  <si>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</si>
  <si>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8350001.01</t>
  </si>
  <si>
    <t>x</t>
  </si>
  <si>
    <t>8350001.02</t>
  </si>
  <si>
    <t>8350001.03</t>
  </si>
  <si>
    <t>8350001.04</t>
  </si>
  <si>
    <t>8350001.05</t>
  </si>
  <si>
    <t>8350001.06</t>
  </si>
  <si>
    <t>8350001.07</t>
  </si>
  <si>
    <t>8350002.01</t>
  </si>
  <si>
    <t>8350002.02</t>
  </si>
  <si>
    <t>8350002.03</t>
  </si>
  <si>
    <t>8350002.04</t>
  </si>
  <si>
    <t>8350002.05</t>
  </si>
  <si>
    <t>8350003.00</t>
  </si>
  <si>
    <t>8350004.01</t>
  </si>
  <si>
    <t>8350004.02</t>
  </si>
  <si>
    <t>8350005.01</t>
  </si>
  <si>
    <t>8350005.02</t>
  </si>
  <si>
    <t>8350005.07</t>
  </si>
  <si>
    <t>8350005.08</t>
  </si>
  <si>
    <t>8350005.09</t>
  </si>
  <si>
    <t>8350005.10</t>
  </si>
  <si>
    <t>8350005.11</t>
  </si>
  <si>
    <t>8350005.12</t>
  </si>
  <si>
    <t>8350005.13</t>
  </si>
  <si>
    <t>8350006.01</t>
  </si>
  <si>
    <t>8350006.03</t>
  </si>
  <si>
    <t>8350006.04</t>
  </si>
  <si>
    <t>8350006.05</t>
  </si>
  <si>
    <t>8350006.06</t>
  </si>
  <si>
    <t>8350006.08</t>
  </si>
  <si>
    <t>8350006.09</t>
  </si>
  <si>
    <t>8350006.13</t>
  </si>
  <si>
    <t>8350006.14</t>
  </si>
  <si>
    <t>8350006.15</t>
  </si>
  <si>
    <t>8350006.16</t>
  </si>
  <si>
    <t>8350006.17</t>
  </si>
  <si>
    <t>8350006.18</t>
  </si>
  <si>
    <t>8350006.19</t>
  </si>
  <si>
    <t>8350006.20</t>
  </si>
  <si>
    <t>8350007.01</t>
  </si>
  <si>
    <t>8350007.02</t>
  </si>
  <si>
    <t>8350008.01</t>
  </si>
  <si>
    <t>8350008.02</t>
  </si>
  <si>
    <t>8350009.00</t>
  </si>
  <si>
    <t>8350010.00</t>
  </si>
  <si>
    <t>8350011.00</t>
  </si>
  <si>
    <t>8350012.01</t>
  </si>
  <si>
    <t>8350012.02</t>
  </si>
  <si>
    <t>8350013.00</t>
  </si>
  <si>
    <t>8350014.00</t>
  </si>
  <si>
    <t>8350015.01</t>
  </si>
  <si>
    <t>8350015.02</t>
  </si>
  <si>
    <t>8350016.01</t>
  </si>
  <si>
    <t>8350016.02</t>
  </si>
  <si>
    <t>8350017.00</t>
  </si>
  <si>
    <t>8350018.00</t>
  </si>
  <si>
    <t>8350019.01</t>
  </si>
  <si>
    <t>8350019.02</t>
  </si>
  <si>
    <t>8350020.00</t>
  </si>
  <si>
    <t>8350021.00</t>
  </si>
  <si>
    <t>8350022.00</t>
  </si>
  <si>
    <t>8350023.00</t>
  </si>
  <si>
    <t>8350024.01</t>
  </si>
  <si>
    <t>8350024.02</t>
  </si>
  <si>
    <t>8350025.00</t>
  </si>
  <si>
    <t>8350026.01</t>
  </si>
  <si>
    <t>8350026.02</t>
  </si>
  <si>
    <t>8350027.00</t>
  </si>
  <si>
    <t>8350028.00</t>
  </si>
  <si>
    <t>8350029.00</t>
  </si>
  <si>
    <t>8350030.00</t>
  </si>
  <si>
    <t>8350031.00</t>
  </si>
  <si>
    <t>8350032.01</t>
  </si>
  <si>
    <t>8350032.02</t>
  </si>
  <si>
    <t>8350033.01</t>
  </si>
  <si>
    <t>8350033.02</t>
  </si>
  <si>
    <t>8350034.01</t>
  </si>
  <si>
    <t>8350034.02</t>
  </si>
  <si>
    <t>8350034.03</t>
  </si>
  <si>
    <t>8350035.00</t>
  </si>
  <si>
    <t>8350036.00</t>
  </si>
  <si>
    <t>8350037.00</t>
  </si>
  <si>
    <t>8350038.00</t>
  </si>
  <si>
    <t>8350039.00</t>
  </si>
  <si>
    <t>8350040.00</t>
  </si>
  <si>
    <t>8350041.00</t>
  </si>
  <si>
    <t>8350042.01</t>
  </si>
  <si>
    <t>8350042.02</t>
  </si>
  <si>
    <t>8350043.00</t>
  </si>
  <si>
    <t>8350044.00</t>
  </si>
  <si>
    <t>8350045.00</t>
  </si>
  <si>
    <t>8350046.00</t>
  </si>
  <si>
    <t>8350047.00</t>
  </si>
  <si>
    <t>8350048.00</t>
  </si>
  <si>
    <t>8350049.00</t>
  </si>
  <si>
    <t>8350050.00</t>
  </si>
  <si>
    <t>8350051.01</t>
  </si>
  <si>
    <t>8350051.02</t>
  </si>
  <si>
    <t>8350052.01</t>
  </si>
  <si>
    <t>8350052.02</t>
  </si>
  <si>
    <t>8350053.00</t>
  </si>
  <si>
    <t>8350054.01</t>
  </si>
  <si>
    <t>8350054.02</t>
  </si>
  <si>
    <t>8350054.03</t>
  </si>
  <si>
    <t>8350055.00</t>
  </si>
  <si>
    <t>8350056.00</t>
  </si>
  <si>
    <t>8350057.00</t>
  </si>
  <si>
    <t>8350058.00</t>
  </si>
  <si>
    <t>8350059.00</t>
  </si>
  <si>
    <t>8350060.01</t>
  </si>
  <si>
    <t>8350060.02</t>
  </si>
  <si>
    <t>8350061.00</t>
  </si>
  <si>
    <t>8350062.01</t>
  </si>
  <si>
    <t>8350062.02</t>
  </si>
  <si>
    <t>8350063.00</t>
  </si>
  <si>
    <t>8350064.01</t>
  </si>
  <si>
    <t>8350064.02</t>
  </si>
  <si>
    <t>8350065.01</t>
  </si>
  <si>
    <t>8350065.02</t>
  </si>
  <si>
    <t>8350065.03</t>
  </si>
  <si>
    <t>8350066.01</t>
  </si>
  <si>
    <t>8350066.02</t>
  </si>
  <si>
    <t>8350067.01</t>
  </si>
  <si>
    <t>8350067.02</t>
  </si>
  <si>
    <t>8350068.01</t>
  </si>
  <si>
    <t>8350068.02</t>
  </si>
  <si>
    <t>8350069.00</t>
  </si>
  <si>
    <t>8350070.00</t>
  </si>
  <si>
    <t>8350071.00</t>
  </si>
  <si>
    <t>8350072.00</t>
  </si>
  <si>
    <t>8350073.00</t>
  </si>
  <si>
    <t>8350074.00</t>
  </si>
  <si>
    <t>8350075.01</t>
  </si>
  <si>
    <t>8350075.02</t>
  </si>
  <si>
    <t>8350075.03</t>
  </si>
  <si>
    <t>8350075.04</t>
  </si>
  <si>
    <t>8350075.05</t>
  </si>
  <si>
    <t>8350075.07</t>
  </si>
  <si>
    <t>8350075.08</t>
  </si>
  <si>
    <t>8350075.09</t>
  </si>
  <si>
    <t>8350075.10</t>
  </si>
  <si>
    <t>8350075.12</t>
  </si>
  <si>
    <t>8350075.13</t>
  </si>
  <si>
    <t>8350075.14</t>
  </si>
  <si>
    <t>8350076.01</t>
  </si>
  <si>
    <t>8350076.02</t>
  </si>
  <si>
    <t>8350077.01</t>
  </si>
  <si>
    <t>8350077.02</t>
  </si>
  <si>
    <t>8350078.02</t>
  </si>
  <si>
    <t>8350078.03</t>
  </si>
  <si>
    <t>8350078.05</t>
  </si>
  <si>
    <t>8350078.06</t>
  </si>
  <si>
    <t>8350078.07</t>
  </si>
  <si>
    <t>8350078.08</t>
  </si>
  <si>
    <t>8350078.09</t>
  </si>
  <si>
    <t>8350078.12</t>
  </si>
  <si>
    <t>8350078.15</t>
  </si>
  <si>
    <t>8350078.16</t>
  </si>
  <si>
    <t>8350078.18</t>
  </si>
  <si>
    <t>8350078.19</t>
  </si>
  <si>
    <t>8350078.20</t>
  </si>
  <si>
    <t>8350078.21</t>
  </si>
  <si>
    <t>8350078.22</t>
  </si>
  <si>
    <t>8350078.23</t>
  </si>
  <si>
    <t>8350078.24</t>
  </si>
  <si>
    <t>8350079.07</t>
  </si>
  <si>
    <t>8350079.08</t>
  </si>
  <si>
    <t>8350079.09</t>
  </si>
  <si>
    <t>8350079.10</t>
  </si>
  <si>
    <t>8350079.11</t>
  </si>
  <si>
    <t>8350079.12</t>
  </si>
  <si>
    <t>8350079.13</t>
  </si>
  <si>
    <t>8350079.14</t>
  </si>
  <si>
    <t>8350079.15</t>
  </si>
  <si>
    <t>8350079.16</t>
  </si>
  <si>
    <t>8350079.17</t>
  </si>
  <si>
    <t>8350079.18</t>
  </si>
  <si>
    <t>8350079.19</t>
  </si>
  <si>
    <t>8350079.20</t>
  </si>
  <si>
    <t>8350090.01</t>
  </si>
  <si>
    <t>8350090.02</t>
  </si>
  <si>
    <t>8350090.03</t>
  </si>
  <si>
    <t>8350090.04</t>
  </si>
  <si>
    <t>8350090.05</t>
  </si>
  <si>
    <t>8350090.06</t>
  </si>
  <si>
    <t>8350090.07</t>
  </si>
  <si>
    <t>8350090.08</t>
  </si>
  <si>
    <t>8350090.09</t>
  </si>
  <si>
    <t>8350090.11</t>
  </si>
  <si>
    <t>8350090.12</t>
  </si>
  <si>
    <t>8350090.13</t>
  </si>
  <si>
    <t>8350090.15</t>
  </si>
  <si>
    <t>8350090.16</t>
  </si>
  <si>
    <t>8350090.17</t>
  </si>
  <si>
    <t>8350090.18</t>
  </si>
  <si>
    <t>8350090.19</t>
  </si>
  <si>
    <t>8350090.20</t>
  </si>
  <si>
    <t>8350090.21</t>
  </si>
  <si>
    <t>8350090.22</t>
  </si>
  <si>
    <t>8350100.00</t>
  </si>
  <si>
    <t>8350101.01</t>
  </si>
  <si>
    <t>8350101.02</t>
  </si>
  <si>
    <t>8350102.00</t>
  </si>
  <si>
    <t>8350103.00</t>
  </si>
  <si>
    <t>8350104.02</t>
  </si>
  <si>
    <t>8350104.10</t>
  </si>
  <si>
    <t>8350104.13</t>
  </si>
  <si>
    <t>8350104.15</t>
  </si>
  <si>
    <t>8350104.16</t>
  </si>
  <si>
    <t>8350104.17</t>
  </si>
  <si>
    <t>8350104.19</t>
  </si>
  <si>
    <t>8350104.20</t>
  </si>
  <si>
    <t>8350104.25</t>
  </si>
  <si>
    <t>8350104.30</t>
  </si>
  <si>
    <t>8350104.32</t>
  </si>
  <si>
    <t>8350104.36</t>
  </si>
  <si>
    <t>8350104.40</t>
  </si>
  <si>
    <t>8350104.41</t>
  </si>
  <si>
    <t>8350104.42</t>
  </si>
  <si>
    <t>8350104.43</t>
  </si>
  <si>
    <t>8350104.44</t>
  </si>
  <si>
    <t>8350104.45</t>
  </si>
  <si>
    <t>8350104.46</t>
  </si>
  <si>
    <t>8350104.47</t>
  </si>
  <si>
    <t>8350104.48</t>
  </si>
  <si>
    <t>8350104.49</t>
  </si>
  <si>
    <t>8350104.50</t>
  </si>
  <si>
    <t>8350104.51</t>
  </si>
  <si>
    <t>8350104.52</t>
  </si>
  <si>
    <t>8350104.53</t>
  </si>
  <si>
    <t>8350104.54</t>
  </si>
  <si>
    <t>8350104.55</t>
  </si>
  <si>
    <t>8350104.56</t>
  </si>
  <si>
    <t>8350104.57</t>
  </si>
  <si>
    <t>8350104.58</t>
  </si>
  <si>
    <t>8350104.59</t>
  </si>
  <si>
    <t>8350104.60</t>
  </si>
  <si>
    <t>8350104.61</t>
  </si>
  <si>
    <t>8350104.62</t>
  </si>
  <si>
    <t>8350104.63</t>
  </si>
  <si>
    <t>8350104.64</t>
  </si>
  <si>
    <t>8350104.65</t>
  </si>
  <si>
    <t>8350104.66</t>
  </si>
  <si>
    <t>8350104.67</t>
  </si>
  <si>
    <t>8350104.68</t>
  </si>
  <si>
    <t>8350104.69</t>
  </si>
  <si>
    <t>8350104.70</t>
  </si>
  <si>
    <t>8350104.71</t>
  </si>
  <si>
    <t>8350104.72</t>
  </si>
  <si>
    <t>8350104.73</t>
  </si>
  <si>
    <t>8350104.74</t>
  </si>
  <si>
    <t>8350104.75</t>
  </si>
  <si>
    <t>8350104.76</t>
  </si>
  <si>
    <t>8350104.77</t>
  </si>
  <si>
    <t>8350104.78</t>
  </si>
  <si>
    <t>8350104.79</t>
  </si>
  <si>
    <t>8350104.80</t>
  </si>
  <si>
    <t>8350104.81</t>
  </si>
  <si>
    <t>8350104.82</t>
  </si>
  <si>
    <t>8350104.83</t>
  </si>
  <si>
    <t>8350104.84</t>
  </si>
  <si>
    <t>8350105.03</t>
  </si>
  <si>
    <t>8350105.04</t>
  </si>
  <si>
    <t>8350105.05</t>
  </si>
  <si>
    <t>8350105.06</t>
  </si>
  <si>
    <t>8350106.02</t>
  </si>
  <si>
    <t>8350106.03</t>
  </si>
  <si>
    <t>8350106.04</t>
  </si>
  <si>
    <t>8350110.01</t>
  </si>
  <si>
    <t>8350110.02</t>
  </si>
  <si>
    <t>8350111.00</t>
  </si>
  <si>
    <t>8350120.01</t>
  </si>
  <si>
    <t>8350120.02</t>
  </si>
  <si>
    <t>8350120.03</t>
  </si>
  <si>
    <t>8350120.05</t>
  </si>
  <si>
    <t>8350120.07</t>
  </si>
  <si>
    <t>8350120.09</t>
  </si>
  <si>
    <t>8350120.10</t>
  </si>
  <si>
    <t>8350121.02</t>
  </si>
  <si>
    <t>8350121.03</t>
  </si>
  <si>
    <t>8350121.04</t>
  </si>
  <si>
    <t>8350121.06</t>
  </si>
  <si>
    <t>8350121.10</t>
  </si>
  <si>
    <t>8350121.11</t>
  </si>
  <si>
    <t>8350121.12</t>
  </si>
  <si>
    <t>8350121.13</t>
  </si>
  <si>
    <t>8350121.14</t>
  </si>
  <si>
    <t>8350121.15</t>
  </si>
  <si>
    <t>8350121.16</t>
  </si>
  <si>
    <t>8350121.17</t>
  </si>
  <si>
    <t>8350121.18</t>
  </si>
  <si>
    <t>8350140.04</t>
  </si>
  <si>
    <t>8350140.08</t>
  </si>
  <si>
    <t>8350140.09</t>
  </si>
  <si>
    <t>8350140.10</t>
  </si>
  <si>
    <t>8350140.11</t>
  </si>
  <si>
    <t>8350140.12</t>
  </si>
  <si>
    <t>8350140.13</t>
  </si>
  <si>
    <t>8350140.14</t>
  </si>
  <si>
    <t>8350140.15</t>
  </si>
  <si>
    <t>8350140.16</t>
  </si>
  <si>
    <t>8350140.17</t>
  </si>
  <si>
    <t>8350140.18</t>
  </si>
  <si>
    <t>8350140.19</t>
  </si>
  <si>
    <t>8350140.20</t>
  </si>
  <si>
    <t>8350140.21</t>
  </si>
  <si>
    <t>8350141.01</t>
  </si>
  <si>
    <t>8350141.02</t>
  </si>
  <si>
    <t>8350142.01</t>
  </si>
  <si>
    <t>8350142.02</t>
  </si>
  <si>
    <t>8350142.04</t>
  </si>
  <si>
    <t>8350142.05</t>
  </si>
  <si>
    <t>8350142.06</t>
  </si>
  <si>
    <t>8350150.01</t>
  </si>
  <si>
    <t>8350150.02</t>
  </si>
  <si>
    <t>8350151.03</t>
  </si>
  <si>
    <t>8350151.04</t>
  </si>
  <si>
    <t>8350151.05</t>
  </si>
  <si>
    <t>8350151.06</t>
  </si>
  <si>
    <t>8350151.07</t>
  </si>
  <si>
    <t>8350152.00</t>
  </si>
  <si>
    <t>8350153.01</t>
  </si>
  <si>
    <t>8350153.02</t>
  </si>
  <si>
    <t>8350154.00</t>
  </si>
  <si>
    <t>8350155.00</t>
  </si>
  <si>
    <t>8350156.00</t>
  </si>
  <si>
    <t>8350157.00</t>
  </si>
  <si>
    <t>8350160.01</t>
  </si>
  <si>
    <t>8350160.03</t>
  </si>
  <si>
    <t>8350160.04</t>
  </si>
  <si>
    <t>8350161.01</t>
  </si>
  <si>
    <t>8350161.03</t>
  </si>
  <si>
    <t>8350161.04</t>
  </si>
  <si>
    <t>8350162.01</t>
  </si>
  <si>
    <t>8350162.03</t>
  </si>
  <si>
    <t>8350162.04</t>
  </si>
  <si>
    <t>8350162.05</t>
  </si>
  <si>
    <t>8350163.03</t>
  </si>
  <si>
    <t>8350163.05</t>
  </si>
  <si>
    <t>8350163.06</t>
  </si>
  <si>
    <t>8350164.01</t>
  </si>
  <si>
    <t>8350164.03</t>
  </si>
  <si>
    <t>8350164.04</t>
  </si>
  <si>
    <t>8350165.01</t>
  </si>
  <si>
    <t>8350165.03</t>
  </si>
  <si>
    <t>8350165.04</t>
  </si>
  <si>
    <t>8350166.01</t>
  </si>
  <si>
    <t>8350166.02</t>
  </si>
  <si>
    <t>8350200.00</t>
  </si>
  <si>
    <t>Characteristics</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</si>
  <si>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</si>
  <si>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</si>
  <si>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</si>
  <si>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</si>
  <si>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</si>
  <si>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</si>
  <si>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</si>
  <si>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</si>
  <si>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</si>
  <si>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</si>
  <si>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</si>
  <si>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</si>
  <si>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</si>
  <si>
    <t>source_ctuid</t>
  </si>
  <si>
    <t>target_ctuid</t>
  </si>
  <si>
    <t>w_pop</t>
  </si>
  <si>
    <t>w_dwe</t>
  </si>
  <si>
    <t>2021 Census Tract ID</t>
  </si>
  <si>
    <t>Split 2016 CT reference</t>
  </si>
  <si>
    <t>2016-2021 Pop Weighting</t>
  </si>
  <si>
    <t>Area (2021) Square Km</t>
  </si>
  <si>
    <t>Area (2021) Hectares</t>
  </si>
  <si>
    <t>2021 Population</t>
  </si>
  <si>
    <t>2016 Adjusted Population</t>
  </si>
  <si>
    <t>Population Growth 2016-2021</t>
  </si>
  <si>
    <t>Population Growth % 2016-2021</t>
  </si>
  <si>
    <t>Population Density per square Km 2021</t>
  </si>
  <si>
    <t>2016-2021 Dwelling Unit Weight</t>
  </si>
  <si>
    <t>2021 Total Dwelling Units</t>
  </si>
  <si>
    <t>2016 Adjusted Total Dwelling Units</t>
  </si>
  <si>
    <t>Total DU Growth 2016-2021</t>
  </si>
  <si>
    <t>Total DU Growth % 2016-2021</t>
  </si>
  <si>
    <t>2021 Occupied Dwelling Units</t>
  </si>
  <si>
    <t>2016 Adjusted Occupied Dwelling Units</t>
  </si>
  <si>
    <t>Occupied DU Growth 2016-2021</t>
  </si>
  <si>
    <t>Occupied DU Growth % 2016-2021</t>
  </si>
  <si>
    <t>Occupied DU Density per hectare 2021</t>
  </si>
  <si>
    <t>2021 'T9' model Classification</t>
  </si>
  <si>
    <t>0.91980636</t>
  </si>
  <si>
    <t>0.00000026</t>
  </si>
  <si>
    <t>0.0005848</t>
  </si>
  <si>
    <t>0.35705281</t>
  </si>
  <si>
    <t>0.49984209</t>
  </si>
  <si>
    <t>0.03253445</t>
  </si>
  <si>
    <t>0.00013432</t>
  </si>
  <si>
    <t>0.00000254</t>
  </si>
  <si>
    <t>0.00404433</t>
  </si>
  <si>
    <t>8350104.33</t>
  </si>
  <si>
    <t>8350104.38</t>
  </si>
  <si>
    <t>0.59639024</t>
  </si>
  <si>
    <t>0.02038849</t>
  </si>
  <si>
    <t>0.01867357</t>
  </si>
  <si>
    <t>0.00019063</t>
  </si>
  <si>
    <t>8350140.06</t>
  </si>
  <si>
    <t>0.00118478</t>
  </si>
  <si>
    <t>0.00358084</t>
  </si>
  <si>
    <t>2016 AC</t>
  </si>
  <si>
    <t>2016 AS</t>
  </si>
  <si>
    <t>2016 TS</t>
  </si>
  <si>
    <t>qa</t>
  </si>
  <si>
    <t>Clairview Town Centre</t>
  </si>
  <si>
    <t>Westwood</t>
  </si>
  <si>
    <t>split 2016 TS</t>
  </si>
  <si>
    <t>split 2016 AS</t>
  </si>
  <si>
    <t>Laurel</t>
  </si>
  <si>
    <t>Forest Heights</t>
  </si>
  <si>
    <t>Allard W</t>
  </si>
  <si>
    <t>Kirkness</t>
  </si>
  <si>
    <t>split 2016 Exurban</t>
  </si>
  <si>
    <t>Meadows E</t>
  </si>
  <si>
    <t>Terwillegar Town E</t>
  </si>
  <si>
    <t>Cy Becker</t>
  </si>
  <si>
    <t xml:space="preserve">Brintnell </t>
  </si>
  <si>
    <t>Hawk's ridge</t>
  </si>
  <si>
    <t>Sherwood Park NE</t>
  </si>
  <si>
    <t>Haddow Park</t>
  </si>
  <si>
    <t>Canossa</t>
  </si>
  <si>
    <t>Rapperswill</t>
  </si>
  <si>
    <t>Keswick</t>
  </si>
  <si>
    <t>Meadows W</t>
  </si>
  <si>
    <t>Crystallina Nera E</t>
  </si>
  <si>
    <t>Cavanagh</t>
  </si>
  <si>
    <t>WildRose</t>
  </si>
  <si>
    <t>Creekwood Chapplle</t>
  </si>
  <si>
    <t>Desrochers Area</t>
  </si>
  <si>
    <t>Rosenthal</t>
  </si>
  <si>
    <t>Oxford</t>
  </si>
  <si>
    <t>S Terwillegar</t>
  </si>
  <si>
    <t>Pembina</t>
  </si>
  <si>
    <t>Hay's Ridge</t>
  </si>
  <si>
    <t xml:space="preserve">Griesbach N </t>
  </si>
  <si>
    <t>Orchards Ellerslie</t>
  </si>
  <si>
    <t>Webber Greens</t>
  </si>
  <si>
    <t>Chappelle</t>
  </si>
  <si>
    <t>Glastonbury</t>
  </si>
  <si>
    <t>Coronet Industrial</t>
  </si>
  <si>
    <t>Davies Industrial</t>
  </si>
  <si>
    <t>Alberta Park</t>
  </si>
  <si>
    <t xml:space="preserve">Huff Bremner Industrial </t>
  </si>
  <si>
    <t>Dominion Industrial Park</t>
  </si>
  <si>
    <t>NW EDN Industrail Park</t>
  </si>
  <si>
    <t>South  Edmonton</t>
  </si>
  <si>
    <t>Downtown</t>
  </si>
  <si>
    <t>Null</t>
  </si>
  <si>
    <t>Mattson</t>
  </si>
  <si>
    <t>Walker</t>
  </si>
  <si>
    <t>Cumberland</t>
  </si>
  <si>
    <t>Rampart Industrial</t>
  </si>
  <si>
    <t>Blatchford North</t>
  </si>
  <si>
    <t>Clover Bar Area</t>
  </si>
  <si>
    <t>Aster</t>
  </si>
  <si>
    <t>8350104.29</t>
  </si>
  <si>
    <t>Maple</t>
  </si>
  <si>
    <t>Tamarack</t>
  </si>
  <si>
    <t>Ellerslie Industrial</t>
  </si>
  <si>
    <t>Tomahawk &amp; Highvale &amp; Moonlake</t>
  </si>
  <si>
    <t>Warburg &amp; Thornsby</t>
  </si>
  <si>
    <t>South Cental &amp; South West</t>
  </si>
  <si>
    <t>Gorman</t>
  </si>
  <si>
    <t>Kinakamau Plains Area</t>
  </si>
  <si>
    <t>Villeneuve &amp; Calahoo &amp; Riviere Qui Barre</t>
  </si>
  <si>
    <t>Bremner &amp; Josephburg</t>
  </si>
  <si>
    <t>Coal Mine</t>
  </si>
  <si>
    <t>Rural North Sturgeon</t>
  </si>
  <si>
    <t>Kavanaugh</t>
  </si>
  <si>
    <t>East Vistas &amp; Hilltop Estates</t>
  </si>
  <si>
    <t>N. Central Edmonton</t>
  </si>
  <si>
    <t>Horsehill</t>
  </si>
  <si>
    <t>River View Area</t>
  </si>
  <si>
    <t>Area (km) growth</t>
  </si>
  <si>
    <t>Uplands &amp; River's Edge</t>
  </si>
  <si>
    <t>Westview Village &amp; Winterburn Ind.</t>
  </si>
  <si>
    <t>Alces</t>
  </si>
  <si>
    <t>Downtown E.</t>
  </si>
  <si>
    <t>split 2016 AC</t>
  </si>
  <si>
    <t>Windermere Area</t>
  </si>
  <si>
    <t>Broxton Park S.</t>
  </si>
  <si>
    <t>SE Beaumont</t>
  </si>
  <si>
    <t>Edgemont</t>
  </si>
  <si>
    <t>Maple Ridge</t>
  </si>
  <si>
    <t>Mobile Homes</t>
  </si>
  <si>
    <t>2021
Population</t>
  </si>
  <si>
    <t>2021
Population
(%)</t>
  </si>
  <si>
    <t>2021
Total Dwelling Units</t>
  </si>
  <si>
    <t>2021
Total Dwelling Units (%)</t>
  </si>
  <si>
    <t>2021
Occupied Dwelling Units</t>
  </si>
  <si>
    <t>2021
Occupied Dwelling Units (%)</t>
  </si>
  <si>
    <t>2021 CTDataMaker using adjusted 2016 Classifications</t>
  </si>
  <si>
    <t>"--&gt;" Growth Estimated by Moving Forward 2016 to 2021</t>
  </si>
  <si>
    <t>Population Growth
2016-2021</t>
  </si>
  <si>
    <t>% Population Growth
2016-2021</t>
  </si>
  <si>
    <t>% of Total Population Growth
2016-2021</t>
  </si>
  <si>
    <t>Total Dwelling Unit Growth
2016-2021</t>
  </si>
  <si>
    <t>% Total Dwelling Unit Growth
2016-2021</t>
  </si>
  <si>
    <t>% of Total Dwelling Unit Growth
2016-2021</t>
  </si>
  <si>
    <t>Occupied Dwelling Unit Growth
2016-2021</t>
  </si>
  <si>
    <t>% Occupied Dwelling Unit Growth
2016-2021</t>
  </si>
  <si>
    <t>% of Total Occupied Dwelling Unit Growth
2016-2021</t>
  </si>
  <si>
    <t>Adjusted 2016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</si>
  <si>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</si>
  <si>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</si>
  <si>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</si>
  <si>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</si>
  <si>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</si>
  <si>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</si>
  <si>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</si>
  <si>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</si>
  <si>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</si>
  <si>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</si>
  <si>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</si>
  <si>
    <t xml:space="preserve">Auto Suburb </t>
  </si>
  <si>
    <t>Jasper Place &amp; Britannia Youngston</t>
  </si>
  <si>
    <t>Miller</t>
  </si>
  <si>
    <t>Blue Quill</t>
  </si>
  <si>
    <t>Sweet Grass</t>
  </si>
  <si>
    <t>West Edmonton Mall</t>
  </si>
  <si>
    <t>split 2016 TS/2016 TS</t>
  </si>
  <si>
    <t>split Unclassified</t>
  </si>
  <si>
    <t>2016A
Population
(%)</t>
  </si>
  <si>
    <t>2016A
Total Dwelling Units (%)</t>
  </si>
  <si>
    <t>2016A
Occupied Dwelling Units (%)</t>
  </si>
  <si>
    <t>Auto Drivers 2021</t>
  </si>
  <si>
    <t>Auto Passengers 2021</t>
  </si>
  <si>
    <t>Total Commuters 2021</t>
  </si>
  <si>
    <t>Auto Total 2021</t>
  </si>
  <si>
    <t xml:space="preserve">2021 Auto
% </t>
  </si>
  <si>
    <t>Total Auto Normalized 2021</t>
  </si>
  <si>
    <t>Public Transit
Total 2021</t>
  </si>
  <si>
    <t>2021 Public Transit
%</t>
  </si>
  <si>
    <t>Public Transit
Normalized 2021</t>
  </si>
  <si>
    <t>Walkers 2021</t>
  </si>
  <si>
    <t>Cyclists 2021</t>
  </si>
  <si>
    <t>Active Transport Total 2021</t>
  </si>
  <si>
    <t>2021 Active Transport
%</t>
  </si>
  <si>
    <t>Active Transport
Normalized 2021</t>
  </si>
  <si>
    <t>Other Transport Method 2021</t>
  </si>
  <si>
    <t>2016?</t>
  </si>
  <si>
    <r>
      <rPr>
        <b/>
        <sz val="16"/>
        <color rgb="FFFF0000"/>
        <rFont val="Calibri"/>
        <family val="2"/>
        <scheme val="minor"/>
      </rPr>
      <t>2021</t>
    </r>
    <r>
      <rPr>
        <sz val="11"/>
        <color theme="1"/>
        <rFont val="Calibri"/>
        <family val="2"/>
        <scheme val="minor"/>
      </rPr>
      <t>??</t>
    </r>
  </si>
  <si>
    <t xml:space="preserve">split 2016 AS/2016 AS </t>
  </si>
  <si>
    <t xml:space="preserve">  CMA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</si>
</sst>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_ ;\-#,##0\ "/>
    <numFmt numFmtId="166" formatCode="#,##0.0"/>
    <numFmt numFmtId="167" formatCode="0.00000000"/>
    <numFmt numFmtId="168" formatCode="0.0"/>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0"/>
      <color theme="1"/>
      <name val="Calibri"/>
      <family val="2"/>
      <scheme val="minor"/>
    </font>
    <font>
      <vertAlign val="superscript"/>
      <sz val="11"/>
      <color theme="1"/>
      <name val="Calibri"/>
      <family val="2"/>
      <scheme val="minor"/>
    </font>
    <font>
      <b/>
      <sz val="10"/>
      <name val="Calibri"/>
      <family val="2"/>
      <scheme val="minor"/>
    </font>
    <font>
      <b/>
      <sz val="10"/>
      <color theme="1"/>
      <name val="Calibri"/>
      <family val="2"/>
      <scheme val="minor"/>
    </font>
    <font>
      <sz val="10"/>
      <color theme="0"/>
      <name val="Calibri"/>
      <family val="2"/>
      <scheme val="minor"/>
    </font>
    <font>
      <sz val="10"/>
      <name val="Calibri"/>
      <family val="2"/>
      <scheme val="minor"/>
    </font>
    <font>
      <sz val="10"/>
      <color rgb="FF006100"/>
      <name val="Calibri"/>
      <family val="2"/>
      <scheme val="minor"/>
    </font>
    <font>
      <sz val="8"/>
      <color theme="1"/>
      <name val="Calibri"/>
      <family val="2"/>
      <scheme val="minor"/>
    </font>
    <font>
      <b/>
      <sz val="12"/>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sz val="10"/>
      <color theme="1"/>
      <name val="Calibri"/>
      <family val="2"/>
      <scheme val="minor"/>
    </font>
    <font>
      <sz val="10"/>
      <color rgb="FF000000"/>
      <name val="Calibri"/>
      <family val="2"/>
      <scheme val="minor"/>
    </font>
    <font>
      <b/>
      <sz val="10"/>
      <color theme="1"/>
      <name val="Calibri"/>
      <family val="2"/>
    </font>
    <font>
      <b/>
      <sz val="10"/>
      <name val="Calibri"/>
      <family val="2"/>
    </font>
    <font>
      <sz val="12"/>
      <color theme="1"/>
      <name val="Calibri"/>
      <family val="2"/>
      <scheme val="minor"/>
    </font>
    <font>
      <b/>
      <sz val="10"/>
      <color rgb="FFFF0000"/>
      <name val="Calibri"/>
      <family val="2"/>
      <scheme val="minor"/>
    </font>
    <font>
      <sz val="9"/>
      <color indexed="81"/>
      <name val="Tahoma"/>
      <family val="2"/>
    </font>
    <font>
      <b/>
      <sz val="9"/>
      <color indexed="81"/>
      <name val="Tahoma"/>
      <family val="2"/>
    </font>
    <font>
      <sz val="10"/>
      <color theme="1"/>
      <name val="Calibri"/>
      <family val="2"/>
    </font>
    <font>
      <sz val="8"/>
      <name val="Calibri"/>
      <family val="2"/>
      <scheme val="minor"/>
    </font>
    <font>
      <sz val="16"/>
      <color rgb="FFFF0000"/>
      <name val="Calibri"/>
      <family val="2"/>
      <scheme val="minor"/>
    </font>
    <font>
      <b/>
      <sz val="16"/>
      <color rgb="FFFF0000"/>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BE"/>
        <bgColor indexed="64"/>
      </patternFill>
    </fill>
    <fill>
      <patternFill patternType="solid">
        <fgColor rgb="FFE6E600"/>
        <bgColor indexed="64"/>
      </patternFill>
    </fill>
    <fill>
      <patternFill patternType="solid">
        <fgColor rgb="FFA8A800"/>
        <bgColor indexed="64"/>
      </patternFill>
    </fill>
    <fill>
      <patternFill patternType="solid">
        <fgColor theme="0" tint="-0.249977111117893"/>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7"/>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right/>
      <top/>
      <bottom style="double">
        <color auto="1"/>
      </bottom>
      <diagonal/>
    </border>
    <border>
      <left style="thick">
        <color auto="1"/>
      </left>
      <right style="thick">
        <color auto="1"/>
      </right>
      <top/>
      <bottom/>
      <diagonal/>
    </border>
    <border>
      <left/>
      <right style="thick">
        <color auto="1"/>
      </right>
      <top/>
      <bottom/>
      <diagonal/>
    </border>
    <border>
      <left style="thin">
        <color auto="1"/>
      </left>
      <right/>
      <top/>
      <bottom style="double">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indexed="64"/>
      </right>
      <top/>
      <bottom style="medium">
        <color indexed="64"/>
      </bottom>
      <diagonal/>
    </border>
    <border>
      <left style="thin">
        <color auto="1"/>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top/>
      <bottom/>
      <diagonal/>
    </border>
    <border>
      <left style="thin">
        <color auto="1"/>
      </left>
      <right style="thick">
        <color auto="1"/>
      </right>
      <top/>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right style="thin">
        <color indexed="64"/>
      </right>
      <top style="medium">
        <color indexed="64"/>
      </top>
      <bottom style="thin">
        <color indexed="64"/>
      </bottom>
      <diagonal/>
    </border>
    <border>
      <left style="thin">
        <color rgb="FF000000"/>
      </left>
      <right style="thin">
        <color indexed="64"/>
      </right>
      <top style="medium">
        <color indexed="64"/>
      </top>
      <bottom style="medium">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medium">
        <color indexed="64"/>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11">
    <xf numFmtId="0" fontId="0" fillId="0" borderId="0" xfId="0"/>
    <xf numFmtId="0" fontId="16" fillId="0" borderId="0" xfId="0" applyFont="1"/>
    <xf numFmtId="0" fontId="16" fillId="0" borderId="14" xfId="0" applyFont="1" applyBorder="1" applyAlignment="1">
      <alignment horizontal="center" wrapText="1"/>
    </xf>
    <xf numFmtId="0" fontId="16" fillId="0" borderId="17" xfId="0" applyFont="1" applyBorder="1" applyAlignment="1">
      <alignment horizontal="center" wrapText="1"/>
    </xf>
    <xf numFmtId="0" fontId="20" fillId="0" borderId="0" xfId="0" applyFont="1" applyAlignment="1">
      <alignment horizontal="center"/>
    </xf>
    <xf numFmtId="0" fontId="20" fillId="0" borderId="0" xfId="0" applyFont="1" applyAlignment="1">
      <alignment horizontal="center" wrapText="1"/>
    </xf>
    <xf numFmtId="0" fontId="0" fillId="37" borderId="18" xfId="0" applyFill="1" applyBorder="1"/>
    <xf numFmtId="0" fontId="19" fillId="0" borderId="31" xfId="0" applyFont="1" applyBorder="1" applyAlignment="1">
      <alignment horizontal="center" vertical="center"/>
    </xf>
    <xf numFmtId="0" fontId="0" fillId="37" borderId="13" xfId="0" applyFill="1" applyBorder="1"/>
    <xf numFmtId="0" fontId="16" fillId="0" borderId="32"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0" xfId="0" applyFont="1" applyAlignment="1">
      <alignment horizontal="center"/>
    </xf>
    <xf numFmtId="0" fontId="16" fillId="0" borderId="18" xfId="0" applyFont="1" applyBorder="1"/>
    <xf numFmtId="0" fontId="0" fillId="37" borderId="31" xfId="0" applyFill="1" applyBorder="1" applyAlignment="1">
      <alignment horizontal="center"/>
    </xf>
    <xf numFmtId="10" fontId="0" fillId="0" borderId="20" xfId="0" applyNumberFormat="1" applyBorder="1" applyAlignment="1">
      <alignment horizontal="center"/>
    </xf>
    <xf numFmtId="10" fontId="0" fillId="0" borderId="19" xfId="1" applyNumberFormat="1" applyFont="1" applyFill="1" applyBorder="1" applyAlignment="1">
      <alignment horizontal="center"/>
    </xf>
    <xf numFmtId="10" fontId="0" fillId="0" borderId="26" xfId="0" applyNumberFormat="1" applyBorder="1" applyAlignment="1">
      <alignment horizontal="center"/>
    </xf>
    <xf numFmtId="10" fontId="0" fillId="0" borderId="27"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3" xfId="0"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Alignment="1">
      <alignment horizontal="center"/>
    </xf>
    <xf numFmtId="10" fontId="0" fillId="37" borderId="28" xfId="1" applyNumberFormat="1" applyFont="1" applyFill="1" applyBorder="1" applyAlignment="1">
      <alignment horizontal="center"/>
    </xf>
    <xf numFmtId="10" fontId="0" fillId="0" borderId="0" xfId="0" applyNumberFormat="1" applyAlignment="1">
      <alignment horizontal="center"/>
    </xf>
    <xf numFmtId="0" fontId="0" fillId="37" borderId="33" xfId="0" applyFill="1" applyBorder="1" applyAlignment="1">
      <alignment horizontal="center"/>
    </xf>
    <xf numFmtId="10" fontId="19" fillId="0" borderId="10" xfId="1" applyNumberFormat="1" applyFont="1" applyFill="1" applyBorder="1" applyAlignment="1">
      <alignment horizontal="center"/>
    </xf>
    <xf numFmtId="10" fontId="19" fillId="0" borderId="11" xfId="1" applyNumberFormat="1" applyFont="1" applyFill="1" applyBorder="1" applyAlignment="1">
      <alignment horizontal="center"/>
    </xf>
    <xf numFmtId="0" fontId="0" fillId="37" borderId="0" xfId="0" applyFill="1" applyAlignment="1">
      <alignment horizontal="center"/>
    </xf>
    <xf numFmtId="0" fontId="0" fillId="37" borderId="28"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32" xfId="0" applyFill="1" applyBorder="1" applyAlignment="1">
      <alignment horizontal="center"/>
    </xf>
    <xf numFmtId="0" fontId="0" fillId="37" borderId="22" xfId="0" applyFill="1" applyBorder="1" applyAlignment="1">
      <alignment horizontal="center"/>
    </xf>
    <xf numFmtId="0" fontId="0" fillId="37" borderId="21" xfId="0" applyFill="1" applyBorder="1" applyAlignment="1">
      <alignment horizontal="center"/>
    </xf>
    <xf numFmtId="10" fontId="19" fillId="0" borderId="29" xfId="1" applyNumberFormat="1" applyFont="1" applyFill="1" applyBorder="1" applyAlignment="1">
      <alignment horizontal="center"/>
    </xf>
    <xf numFmtId="10" fontId="19" fillId="0" borderId="30" xfId="1" applyNumberFormat="1" applyFont="1" applyFill="1" applyBorder="1" applyAlignment="1">
      <alignment horizontal="center"/>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5" xfId="0" applyFont="1" applyBorder="1" applyAlignment="1">
      <alignment horizontal="center" vertical="center" wrapText="1"/>
    </xf>
    <xf numFmtId="0" fontId="20" fillId="36" borderId="38" xfId="0" applyFont="1" applyFill="1" applyBorder="1"/>
    <xf numFmtId="164" fontId="20" fillId="36" borderId="40" xfId="0" applyNumberFormat="1" applyFont="1" applyFill="1" applyBorder="1" applyAlignment="1">
      <alignment horizontal="center"/>
    </xf>
    <xf numFmtId="164" fontId="20" fillId="36" borderId="40" xfId="1" applyNumberFormat="1" applyFont="1" applyFill="1" applyBorder="1" applyAlignment="1">
      <alignment horizontal="center"/>
    </xf>
    <xf numFmtId="165" fontId="20" fillId="36" borderId="39" xfId="0" applyNumberFormat="1" applyFont="1" applyFill="1" applyBorder="1" applyAlignment="1">
      <alignment horizontal="center"/>
    </xf>
    <xf numFmtId="164" fontId="20" fillId="36" borderId="41" xfId="1" applyNumberFormat="1" applyFont="1" applyFill="1" applyBorder="1" applyAlignment="1">
      <alignment horizontal="center"/>
    </xf>
    <xf numFmtId="0" fontId="20" fillId="35" borderId="42" xfId="0" applyFont="1" applyFill="1" applyBorder="1"/>
    <xf numFmtId="164" fontId="20" fillId="35" borderId="44" xfId="0" applyNumberFormat="1" applyFont="1" applyFill="1" applyBorder="1" applyAlignment="1">
      <alignment horizontal="center"/>
    </xf>
    <xf numFmtId="164" fontId="20" fillId="35" borderId="44" xfId="1" applyNumberFormat="1" applyFont="1" applyFill="1" applyBorder="1" applyAlignment="1">
      <alignment horizontal="center"/>
    </xf>
    <xf numFmtId="165" fontId="20" fillId="35" borderId="43" xfId="0" applyNumberFormat="1" applyFont="1" applyFill="1" applyBorder="1" applyAlignment="1">
      <alignment horizontal="center"/>
    </xf>
    <xf numFmtId="164" fontId="20" fillId="35" borderId="45" xfId="1" applyNumberFormat="1" applyFont="1" applyFill="1" applyBorder="1" applyAlignment="1">
      <alignment horizontal="center"/>
    </xf>
    <xf numFmtId="0" fontId="20" fillId="34" borderId="42" xfId="0" applyFont="1" applyFill="1" applyBorder="1"/>
    <xf numFmtId="164" fontId="20" fillId="34" borderId="44" xfId="0" applyNumberFormat="1" applyFont="1" applyFill="1" applyBorder="1" applyAlignment="1">
      <alignment horizontal="center"/>
    </xf>
    <xf numFmtId="164" fontId="20" fillId="34" borderId="44" xfId="1" applyNumberFormat="1" applyFont="1" applyFill="1" applyBorder="1" applyAlignment="1">
      <alignment horizontal="center"/>
    </xf>
    <xf numFmtId="165" fontId="20" fillId="34" borderId="43" xfId="0" applyNumberFormat="1" applyFont="1" applyFill="1" applyBorder="1" applyAlignment="1">
      <alignment horizontal="center"/>
    </xf>
    <xf numFmtId="164" fontId="20" fillId="34" borderId="45" xfId="1" applyNumberFormat="1" applyFont="1" applyFill="1" applyBorder="1" applyAlignment="1">
      <alignment horizontal="center"/>
    </xf>
    <xf numFmtId="0" fontId="20" fillId="0" borderId="23" xfId="0" applyFont="1" applyBorder="1"/>
    <xf numFmtId="164" fontId="20" fillId="0" borderId="24" xfId="0" applyNumberFormat="1" applyFont="1" applyBorder="1" applyAlignment="1">
      <alignment horizontal="center"/>
    </xf>
    <xf numFmtId="164" fontId="20" fillId="0" borderId="24" xfId="1" applyNumberFormat="1" applyFont="1" applyBorder="1" applyAlignment="1">
      <alignment horizontal="center"/>
    </xf>
    <xf numFmtId="165" fontId="20" fillId="0" borderId="46" xfId="0" applyNumberFormat="1" applyFont="1" applyBorder="1" applyAlignment="1">
      <alignment horizontal="center"/>
    </xf>
    <xf numFmtId="164" fontId="20" fillId="0" borderId="47" xfId="1" applyNumberFormat="1" applyFont="1" applyBorder="1" applyAlignment="1">
      <alignment horizontal="center"/>
    </xf>
    <xf numFmtId="0" fontId="23" fillId="0" borderId="34" xfId="0" applyFont="1" applyBorder="1"/>
    <xf numFmtId="10" fontId="20" fillId="0" borderId="37" xfId="0" applyNumberFormat="1" applyFont="1" applyBorder="1" applyAlignment="1">
      <alignment horizontal="center"/>
    </xf>
    <xf numFmtId="0" fontId="23" fillId="0" borderId="37" xfId="0" applyFont="1" applyBorder="1" applyAlignment="1">
      <alignment horizontal="center"/>
    </xf>
    <xf numFmtId="165" fontId="23" fillId="0" borderId="36" xfId="0" applyNumberFormat="1" applyFont="1" applyBorder="1" applyAlignment="1">
      <alignment horizontal="center"/>
    </xf>
    <xf numFmtId="164" fontId="23" fillId="0" borderId="37" xfId="1" applyNumberFormat="1" applyFont="1" applyBorder="1" applyAlignment="1">
      <alignment horizontal="center"/>
    </xf>
    <xf numFmtId="164" fontId="23" fillId="0" borderId="25" xfId="0" applyNumberFormat="1" applyFont="1" applyBorder="1" applyAlignment="1">
      <alignment horizontal="center"/>
    </xf>
    <xf numFmtId="0" fontId="20" fillId="0" borderId="0" xfId="0" applyFont="1"/>
    <xf numFmtId="0" fontId="23" fillId="0" borderId="50" xfId="0" applyFont="1" applyBorder="1" applyAlignment="1">
      <alignment horizontal="center" vertical="center" wrapText="1"/>
    </xf>
    <xf numFmtId="3" fontId="23" fillId="0" borderId="52" xfId="0" applyNumberFormat="1" applyFont="1" applyBorder="1" applyAlignment="1">
      <alignment horizontal="center" vertical="center" wrapText="1"/>
    </xf>
    <xf numFmtId="0" fontId="23" fillId="0" borderId="54" xfId="0" applyFont="1" applyBorder="1" applyAlignment="1">
      <alignment horizontal="center" vertical="center" wrapText="1"/>
    </xf>
    <xf numFmtId="0" fontId="23" fillId="0" borderId="52" xfId="0" applyFont="1" applyBorder="1" applyAlignment="1">
      <alignment horizontal="center" vertical="center" wrapText="1"/>
    </xf>
    <xf numFmtId="3" fontId="23" fillId="0" borderId="56" xfId="0" applyNumberFormat="1" applyFont="1" applyBorder="1" applyAlignment="1">
      <alignment horizontal="center" vertical="center" wrapText="1"/>
    </xf>
    <xf numFmtId="0" fontId="23" fillId="0" borderId="55" xfId="0" applyFont="1" applyBorder="1" applyAlignment="1">
      <alignment horizontal="center" vertical="center" wrapText="1"/>
    </xf>
    <xf numFmtId="3" fontId="23" fillId="0" borderId="54" xfId="0" applyNumberFormat="1" applyFont="1" applyBorder="1" applyAlignment="1">
      <alignment horizontal="center" vertical="center" wrapText="1"/>
    </xf>
    <xf numFmtId="1" fontId="20" fillId="0" borderId="0" xfId="0" applyNumberFormat="1" applyFont="1" applyAlignment="1">
      <alignment horizontal="center"/>
    </xf>
    <xf numFmtId="1" fontId="23" fillId="0" borderId="52" xfId="0" applyNumberFormat="1" applyFont="1" applyBorder="1" applyAlignment="1">
      <alignment horizontal="center" vertical="center" wrapText="1"/>
    </xf>
    <xf numFmtId="2" fontId="23" fillId="0" borderId="50" xfId="0" applyNumberFormat="1" applyFont="1" applyBorder="1" applyAlignment="1">
      <alignment horizontal="center" vertical="center" wrapText="1"/>
    </xf>
    <xf numFmtId="1" fontId="20" fillId="0" borderId="15" xfId="0" applyNumberFormat="1" applyFont="1" applyBorder="1" applyAlignment="1">
      <alignment horizontal="center"/>
    </xf>
    <xf numFmtId="0" fontId="20" fillId="0" borderId="15" xfId="0" applyFont="1" applyBorder="1" applyAlignment="1">
      <alignment horizontal="center"/>
    </xf>
    <xf numFmtId="2" fontId="20" fillId="0" borderId="15" xfId="0" applyNumberFormat="1" applyFont="1" applyBorder="1" applyAlignment="1">
      <alignment horizontal="center"/>
    </xf>
    <xf numFmtId="0" fontId="25" fillId="0" borderId="0" xfId="0" applyFont="1" applyAlignment="1">
      <alignment horizontal="center"/>
    </xf>
    <xf numFmtId="164" fontId="25" fillId="0" borderId="0" xfId="1" applyNumberFormat="1" applyFont="1" applyFill="1" applyBorder="1" applyAlignment="1">
      <alignment horizontal="center"/>
    </xf>
    <xf numFmtId="2" fontId="25" fillId="0" borderId="0" xfId="1" applyNumberFormat="1" applyFont="1" applyFill="1" applyBorder="1" applyAlignment="1">
      <alignment horizontal="center"/>
    </xf>
    <xf numFmtId="2" fontId="25" fillId="0" borderId="11" xfId="7" applyNumberFormat="1" applyFont="1" applyFill="1" applyBorder="1" applyAlignment="1">
      <alignment horizontal="center"/>
    </xf>
    <xf numFmtId="2" fontId="25" fillId="0" borderId="0" xfId="7" applyNumberFormat="1" applyFont="1" applyFill="1" applyBorder="1" applyAlignment="1">
      <alignment horizontal="center"/>
    </xf>
    <xf numFmtId="49" fontId="25" fillId="0" borderId="0" xfId="0" applyNumberFormat="1" applyFont="1" applyAlignment="1">
      <alignment horizontal="center"/>
    </xf>
    <xf numFmtId="2" fontId="20" fillId="0" borderId="0" xfId="0" applyNumberFormat="1" applyFont="1" applyAlignment="1">
      <alignment horizontal="center"/>
    </xf>
    <xf numFmtId="0" fontId="20" fillId="0" borderId="11" xfId="0" applyFont="1" applyBorder="1" applyAlignment="1">
      <alignment horizontal="center"/>
    </xf>
    <xf numFmtId="0" fontId="24" fillId="0" borderId="0" xfId="39" applyFont="1" applyFill="1" applyBorder="1" applyAlignment="1">
      <alignment horizontal="center"/>
    </xf>
    <xf numFmtId="0" fontId="26" fillId="0" borderId="0" xfId="7" applyFont="1" applyFill="1" applyBorder="1" applyAlignment="1">
      <alignment horizontal="center"/>
    </xf>
    <xf numFmtId="1" fontId="25" fillId="0" borderId="0" xfId="0" applyNumberFormat="1" applyFont="1" applyAlignment="1">
      <alignment horizontal="center"/>
    </xf>
    <xf numFmtId="3" fontId="25" fillId="0" borderId="0" xfId="0" applyNumberFormat="1" applyFont="1" applyAlignment="1">
      <alignment horizontal="center"/>
    </xf>
    <xf numFmtId="0" fontId="25" fillId="0" borderId="58" xfId="0" applyFont="1" applyBorder="1" applyAlignment="1">
      <alignment horizontal="center"/>
    </xf>
    <xf numFmtId="164" fontId="20" fillId="0" borderId="0" xfId="1" applyNumberFormat="1" applyFont="1" applyFill="1" applyBorder="1" applyAlignment="1">
      <alignment horizontal="center"/>
    </xf>
    <xf numFmtId="164" fontId="20" fillId="0" borderId="0" xfId="0" applyNumberFormat="1" applyFont="1" applyAlignment="1">
      <alignment horizontal="center"/>
    </xf>
    <xf numFmtId="3" fontId="20" fillId="0" borderId="0" xfId="0" applyNumberFormat="1" applyFont="1" applyAlignment="1">
      <alignment horizontal="center"/>
    </xf>
    <xf numFmtId="0" fontId="20" fillId="0" borderId="58" xfId="0" applyFont="1" applyBorder="1" applyAlignment="1">
      <alignment horizontal="center"/>
    </xf>
    <xf numFmtId="0" fontId="20" fillId="0" borderId="0" xfId="0" applyFont="1" applyAlignment="1">
      <alignment horizontal="left"/>
    </xf>
    <xf numFmtId="0" fontId="18" fillId="0" borderId="0" xfId="39" applyFont="1" applyFill="1" applyAlignment="1">
      <alignment horizontal="center"/>
    </xf>
    <xf numFmtId="0" fontId="18" fillId="0" borderId="0" xfId="0" applyFont="1" applyAlignment="1">
      <alignment horizontal="center"/>
    </xf>
    <xf numFmtId="2" fontId="18" fillId="38" borderId="15" xfId="39" applyNumberFormat="1" applyFont="1" applyFill="1" applyBorder="1" applyAlignment="1">
      <alignment horizontal="center"/>
    </xf>
    <xf numFmtId="0" fontId="18" fillId="38" borderId="0" xfId="39" applyFont="1" applyFill="1" applyBorder="1" applyAlignment="1">
      <alignment horizontal="center"/>
    </xf>
    <xf numFmtId="164" fontId="18" fillId="38" borderId="0" xfId="39" applyNumberFormat="1" applyFont="1" applyFill="1" applyBorder="1" applyAlignment="1">
      <alignment horizontal="center"/>
    </xf>
    <xf numFmtId="3" fontId="18" fillId="38" borderId="0" xfId="39" applyNumberFormat="1" applyFont="1" applyFill="1" applyAlignment="1">
      <alignment horizontal="center"/>
    </xf>
    <xf numFmtId="2" fontId="18" fillId="38" borderId="0" xfId="39" applyNumberFormat="1" applyFont="1" applyFill="1" applyBorder="1" applyAlignment="1">
      <alignment horizontal="center"/>
    </xf>
    <xf numFmtId="2" fontId="18" fillId="38" borderId="11" xfId="39" applyNumberFormat="1" applyFont="1" applyFill="1" applyBorder="1" applyAlignment="1">
      <alignment horizontal="center"/>
    </xf>
    <xf numFmtId="164" fontId="18" fillId="38" borderId="0" xfId="39" applyNumberFormat="1" applyFont="1" applyFill="1" applyAlignment="1">
      <alignment horizontal="center"/>
    </xf>
    <xf numFmtId="3" fontId="18" fillId="38" borderId="0" xfId="39" applyNumberFormat="1" applyFont="1" applyFill="1" applyBorder="1" applyAlignment="1">
      <alignment horizontal="center"/>
    </xf>
    <xf numFmtId="3" fontId="25" fillId="0" borderId="0" xfId="7" applyNumberFormat="1" applyFont="1" applyFill="1" applyBorder="1" applyAlignment="1">
      <alignment horizontal="center"/>
    </xf>
    <xf numFmtId="3" fontId="20" fillId="0" borderId="57" xfId="0" applyNumberFormat="1" applyFont="1" applyBorder="1" applyAlignment="1">
      <alignment horizontal="center"/>
    </xf>
    <xf numFmtId="3" fontId="25" fillId="0" borderId="57" xfId="0" applyNumberFormat="1" applyFont="1" applyBorder="1" applyAlignment="1">
      <alignment horizontal="center"/>
    </xf>
    <xf numFmtId="3" fontId="25" fillId="0" borderId="0" xfId="1" applyNumberFormat="1" applyFont="1" applyFill="1" applyBorder="1" applyAlignment="1">
      <alignment horizontal="center"/>
    </xf>
    <xf numFmtId="3" fontId="20" fillId="0" borderId="0" xfId="1" applyNumberFormat="1" applyFont="1" applyFill="1" applyBorder="1" applyAlignment="1">
      <alignment horizontal="center"/>
    </xf>
    <xf numFmtId="3" fontId="18" fillId="38" borderId="11" xfId="39" applyNumberFormat="1" applyFont="1" applyFill="1" applyBorder="1" applyAlignment="1">
      <alignment horizontal="center"/>
    </xf>
    <xf numFmtId="3" fontId="25" fillId="0" borderId="11" xfId="0" applyNumberFormat="1" applyFont="1" applyBorder="1" applyAlignment="1">
      <alignment horizontal="center"/>
    </xf>
    <xf numFmtId="3" fontId="20" fillId="0" borderId="11" xfId="0" applyNumberFormat="1" applyFont="1" applyBorder="1" applyAlignment="1">
      <alignment horizontal="center"/>
    </xf>
    <xf numFmtId="3" fontId="18" fillId="38" borderId="10" xfId="39" applyNumberFormat="1" applyFont="1" applyFill="1" applyBorder="1" applyAlignment="1">
      <alignment horizontal="center"/>
    </xf>
    <xf numFmtId="3" fontId="20" fillId="0" borderId="10" xfId="0" applyNumberFormat="1" applyFont="1" applyBorder="1" applyAlignment="1">
      <alignment horizontal="center"/>
    </xf>
    <xf numFmtId="3" fontId="25" fillId="0" borderId="10" xfId="1" applyNumberFormat="1" applyFont="1" applyFill="1" applyBorder="1" applyAlignment="1">
      <alignment horizontal="center"/>
    </xf>
    <xf numFmtId="3" fontId="20" fillId="0" borderId="10" xfId="1" applyNumberFormat="1" applyFont="1" applyFill="1" applyBorder="1" applyAlignment="1">
      <alignment horizontal="center"/>
    </xf>
    <xf numFmtId="3" fontId="18" fillId="38" borderId="58" xfId="39" applyNumberFormat="1" applyFont="1" applyFill="1" applyBorder="1" applyAlignment="1">
      <alignment horizontal="center"/>
    </xf>
    <xf numFmtId="3" fontId="20" fillId="0" borderId="58" xfId="0" applyNumberFormat="1" applyFont="1" applyBorder="1" applyAlignment="1">
      <alignment horizontal="center"/>
    </xf>
    <xf numFmtId="164" fontId="18" fillId="38" borderId="0" xfId="39" applyNumberFormat="1" applyFont="1" applyFill="1" applyAlignment="1">
      <alignment horizontal="center" vertical="center"/>
    </xf>
    <xf numFmtId="166" fontId="25" fillId="0" borderId="16" xfId="0" applyNumberFormat="1" applyFont="1" applyBorder="1" applyAlignment="1">
      <alignment horizontal="center"/>
    </xf>
    <xf numFmtId="166" fontId="20" fillId="0" borderId="16" xfId="0" applyNumberFormat="1" applyFont="1" applyBorder="1" applyAlignment="1">
      <alignment horizontal="center"/>
    </xf>
    <xf numFmtId="2" fontId="20" fillId="36" borderId="15" xfId="0" applyNumberFormat="1" applyFont="1" applyFill="1" applyBorder="1" applyAlignment="1">
      <alignment horizontal="center"/>
    </xf>
    <xf numFmtId="0" fontId="20" fillId="36" borderId="0" xfId="0" applyFont="1" applyFill="1" applyAlignment="1">
      <alignment horizontal="center"/>
    </xf>
    <xf numFmtId="3" fontId="20" fillId="36" borderId="0" xfId="0" applyNumberFormat="1" applyFont="1" applyFill="1" applyAlignment="1">
      <alignment horizontal="center"/>
    </xf>
    <xf numFmtId="3" fontId="25" fillId="36" borderId="0" xfId="7" applyNumberFormat="1" applyFont="1" applyFill="1" applyBorder="1" applyAlignment="1">
      <alignment horizontal="center"/>
    </xf>
    <xf numFmtId="3" fontId="25" fillId="36" borderId="0" xfId="0" quotePrefix="1" applyNumberFormat="1" applyFont="1" applyFill="1" applyAlignment="1">
      <alignment horizontal="center"/>
    </xf>
    <xf numFmtId="3" fontId="25" fillId="36" borderId="0" xfId="39" applyNumberFormat="1" applyFont="1" applyFill="1" applyBorder="1" applyAlignment="1">
      <alignment horizontal="center"/>
    </xf>
    <xf numFmtId="3" fontId="25" fillId="36" borderId="0" xfId="0" applyNumberFormat="1" applyFont="1" applyFill="1" applyAlignment="1">
      <alignment horizontal="center"/>
    </xf>
    <xf numFmtId="3" fontId="25" fillId="36" borderId="57" xfId="0" applyNumberFormat="1" applyFont="1" applyFill="1" applyBorder="1" applyAlignment="1">
      <alignment horizontal="center"/>
    </xf>
    <xf numFmtId="164" fontId="25" fillId="36" borderId="0" xfId="39" applyNumberFormat="1" applyFont="1" applyFill="1" applyBorder="1" applyAlignment="1">
      <alignment horizontal="center"/>
    </xf>
    <xf numFmtId="3" fontId="25" fillId="36" borderId="11" xfId="0" applyNumberFormat="1" applyFont="1" applyFill="1" applyBorder="1" applyAlignment="1">
      <alignment horizontal="center"/>
    </xf>
    <xf numFmtId="164" fontId="25" fillId="36" borderId="0" xfId="1" applyNumberFormat="1" applyFont="1" applyFill="1" applyBorder="1" applyAlignment="1">
      <alignment horizontal="center"/>
    </xf>
    <xf numFmtId="2" fontId="25" fillId="36" borderId="0" xfId="1" applyNumberFormat="1" applyFont="1" applyFill="1" applyBorder="1" applyAlignment="1">
      <alignment horizontal="center"/>
    </xf>
    <xf numFmtId="3" fontId="20" fillId="36" borderId="10" xfId="0" applyNumberFormat="1" applyFont="1" applyFill="1" applyBorder="1" applyAlignment="1">
      <alignment horizontal="center"/>
    </xf>
    <xf numFmtId="2" fontId="25" fillId="36" borderId="11" xfId="7" applyNumberFormat="1" applyFont="1" applyFill="1" applyBorder="1" applyAlignment="1">
      <alignment horizontal="center"/>
    </xf>
    <xf numFmtId="2" fontId="25" fillId="36" borderId="0" xfId="7" applyNumberFormat="1" applyFont="1" applyFill="1" applyBorder="1" applyAlignment="1">
      <alignment horizontal="center"/>
    </xf>
    <xf numFmtId="3" fontId="20" fillId="36" borderId="58" xfId="0" applyNumberFormat="1" applyFont="1" applyFill="1" applyBorder="1" applyAlignment="1">
      <alignment horizontal="center"/>
    </xf>
    <xf numFmtId="2" fontId="20" fillId="34" borderId="15" xfId="0" applyNumberFormat="1" applyFont="1" applyFill="1" applyBorder="1" applyAlignment="1">
      <alignment horizontal="center"/>
    </xf>
    <xf numFmtId="2" fontId="20" fillId="34" borderId="0" xfId="0" applyNumberFormat="1" applyFont="1" applyFill="1" applyAlignment="1">
      <alignment horizontal="center"/>
    </xf>
    <xf numFmtId="3" fontId="20" fillId="34" borderId="0" xfId="0" applyNumberFormat="1" applyFont="1" applyFill="1" applyAlignment="1">
      <alignment horizontal="center"/>
    </xf>
    <xf numFmtId="2" fontId="20" fillId="34" borderId="15" xfId="0" quotePrefix="1" applyNumberFormat="1" applyFont="1" applyFill="1" applyBorder="1" applyAlignment="1">
      <alignment horizontal="center"/>
    </xf>
    <xf numFmtId="0" fontId="20" fillId="34" borderId="0" xfId="0" applyFont="1" applyFill="1" applyAlignment="1">
      <alignment horizontal="center"/>
    </xf>
    <xf numFmtId="3" fontId="25" fillId="34" borderId="0" xfId="7" applyNumberFormat="1" applyFont="1" applyFill="1" applyBorder="1" applyAlignment="1">
      <alignment horizontal="center"/>
    </xf>
    <xf numFmtId="3" fontId="25" fillId="34" borderId="57" xfId="0" applyNumberFormat="1" applyFont="1" applyFill="1" applyBorder="1" applyAlignment="1">
      <alignment horizontal="center"/>
    </xf>
    <xf numFmtId="3" fontId="25" fillId="34" borderId="0" xfId="0" applyNumberFormat="1" applyFont="1" applyFill="1" applyAlignment="1">
      <alignment horizontal="center"/>
    </xf>
    <xf numFmtId="3" fontId="25" fillId="34" borderId="0" xfId="0" quotePrefix="1" applyNumberFormat="1" applyFont="1" applyFill="1" applyAlignment="1">
      <alignment horizontal="center"/>
    </xf>
    <xf numFmtId="3" fontId="25" fillId="34" borderId="0" xfId="39" applyNumberFormat="1" applyFont="1" applyFill="1" applyBorder="1" applyAlignment="1">
      <alignment horizontal="center"/>
    </xf>
    <xf numFmtId="164" fontId="25" fillId="34" borderId="0" xfId="39" applyNumberFormat="1" applyFont="1" applyFill="1" applyBorder="1" applyAlignment="1">
      <alignment horizontal="center"/>
    </xf>
    <xf numFmtId="3" fontId="20" fillId="34" borderId="11" xfId="0" applyNumberFormat="1" applyFont="1" applyFill="1" applyBorder="1" applyAlignment="1">
      <alignment horizontal="center"/>
    </xf>
    <xf numFmtId="164" fontId="25" fillId="34" borderId="0" xfId="1" applyNumberFormat="1" applyFont="1" applyFill="1" applyBorder="1" applyAlignment="1">
      <alignment horizontal="center"/>
    </xf>
    <xf numFmtId="2" fontId="25" fillId="34" borderId="0" xfId="1" applyNumberFormat="1" applyFont="1" applyFill="1" applyBorder="1" applyAlignment="1">
      <alignment horizontal="center"/>
    </xf>
    <xf numFmtId="3" fontId="20" fillId="34" borderId="10" xfId="0" applyNumberFormat="1" applyFont="1" applyFill="1" applyBorder="1" applyAlignment="1">
      <alignment horizontal="center"/>
    </xf>
    <xf numFmtId="2" fontId="25" fillId="34" borderId="11" xfId="7" applyNumberFormat="1" applyFont="1" applyFill="1" applyBorder="1" applyAlignment="1">
      <alignment horizontal="center"/>
    </xf>
    <xf numFmtId="2" fontId="25" fillId="34" borderId="0" xfId="7" applyNumberFormat="1" applyFont="1" applyFill="1" applyBorder="1" applyAlignment="1">
      <alignment horizontal="center"/>
    </xf>
    <xf numFmtId="3" fontId="20" fillId="34" borderId="58" xfId="0" applyNumberFormat="1" applyFont="1" applyFill="1" applyBorder="1" applyAlignment="1">
      <alignment horizontal="center"/>
    </xf>
    <xf numFmtId="2" fontId="20" fillId="35" borderId="15" xfId="0" applyNumberFormat="1" applyFont="1" applyFill="1" applyBorder="1" applyAlignment="1">
      <alignment horizontal="center"/>
    </xf>
    <xf numFmtId="3" fontId="20" fillId="35" borderId="0" xfId="0" applyNumberFormat="1" applyFont="1" applyFill="1" applyAlignment="1">
      <alignment horizontal="center"/>
    </xf>
    <xf numFmtId="0" fontId="20" fillId="35" borderId="0" xfId="0" applyFont="1" applyFill="1" applyAlignment="1">
      <alignment horizontal="center"/>
    </xf>
    <xf numFmtId="3" fontId="25" fillId="35" borderId="0" xfId="7" applyNumberFormat="1" applyFont="1" applyFill="1" applyBorder="1" applyAlignment="1">
      <alignment horizontal="center"/>
    </xf>
    <xf numFmtId="3" fontId="20" fillId="35" borderId="11" xfId="0" applyNumberFormat="1" applyFont="1" applyFill="1" applyBorder="1" applyAlignment="1">
      <alignment horizontal="center"/>
    </xf>
    <xf numFmtId="164" fontId="25" fillId="35" borderId="0" xfId="1" applyNumberFormat="1" applyFont="1" applyFill="1" applyBorder="1" applyAlignment="1">
      <alignment horizontal="center"/>
    </xf>
    <xf numFmtId="2" fontId="25" fillId="35" borderId="0" xfId="1" applyNumberFormat="1" applyFont="1" applyFill="1" applyBorder="1" applyAlignment="1">
      <alignment horizontal="center"/>
    </xf>
    <xf numFmtId="3" fontId="20" fillId="35" borderId="10" xfId="0" applyNumberFormat="1" applyFont="1" applyFill="1" applyBorder="1" applyAlignment="1">
      <alignment horizontal="center"/>
    </xf>
    <xf numFmtId="2" fontId="25" fillId="35" borderId="11" xfId="7" applyNumberFormat="1" applyFont="1" applyFill="1" applyBorder="1" applyAlignment="1">
      <alignment horizontal="center"/>
    </xf>
    <xf numFmtId="2" fontId="25" fillId="35" borderId="0" xfId="7" applyNumberFormat="1" applyFont="1" applyFill="1" applyBorder="1" applyAlignment="1">
      <alignment horizontal="center"/>
    </xf>
    <xf numFmtId="3" fontId="20" fillId="35" borderId="58" xfId="0" applyNumberFormat="1" applyFont="1" applyFill="1" applyBorder="1" applyAlignment="1">
      <alignment horizontal="center"/>
    </xf>
    <xf numFmtId="0" fontId="20" fillId="39" borderId="0" xfId="0" applyFont="1" applyFill="1" applyAlignment="1">
      <alignment horizontal="left"/>
    </xf>
    <xf numFmtId="2" fontId="20" fillId="39" borderId="15" xfId="0" applyNumberFormat="1" applyFont="1" applyFill="1" applyBorder="1" applyAlignment="1">
      <alignment horizontal="center"/>
    </xf>
    <xf numFmtId="2" fontId="20" fillId="39" borderId="0" xfId="0" applyNumberFormat="1" applyFont="1" applyFill="1" applyAlignment="1">
      <alignment horizontal="center"/>
    </xf>
    <xf numFmtId="3" fontId="20" fillId="39" borderId="0" xfId="0" applyNumberFormat="1" applyFont="1" applyFill="1" applyAlignment="1">
      <alignment horizontal="center"/>
    </xf>
    <xf numFmtId="2" fontId="20" fillId="39" borderId="15" xfId="0" quotePrefix="1" applyNumberFormat="1" applyFont="1" applyFill="1" applyBorder="1" applyAlignment="1">
      <alignment horizontal="center"/>
    </xf>
    <xf numFmtId="0" fontId="20" fillId="39" borderId="0" xfId="0" applyFont="1" applyFill="1" applyAlignment="1">
      <alignment horizontal="center"/>
    </xf>
    <xf numFmtId="3" fontId="25" fillId="39" borderId="0" xfId="7" applyNumberFormat="1" applyFont="1" applyFill="1" applyBorder="1" applyAlignment="1">
      <alignment horizontal="center"/>
    </xf>
    <xf numFmtId="3" fontId="25" fillId="39" borderId="0" xfId="0" quotePrefix="1" applyNumberFormat="1" applyFont="1" applyFill="1" applyAlignment="1">
      <alignment horizontal="center"/>
    </xf>
    <xf numFmtId="3" fontId="25" fillId="39" borderId="0" xfId="39" applyNumberFormat="1" applyFont="1" applyFill="1" applyBorder="1" applyAlignment="1">
      <alignment horizontal="center"/>
    </xf>
    <xf numFmtId="3" fontId="25" fillId="39" borderId="0" xfId="0" applyNumberFormat="1" applyFont="1" applyFill="1" applyAlignment="1">
      <alignment horizontal="center"/>
    </xf>
    <xf numFmtId="3" fontId="25" fillId="39" borderId="57" xfId="0" applyNumberFormat="1" applyFont="1" applyFill="1" applyBorder="1" applyAlignment="1">
      <alignment horizontal="center"/>
    </xf>
    <xf numFmtId="164" fontId="25" fillId="39" borderId="0" xfId="39" applyNumberFormat="1" applyFont="1" applyFill="1" applyBorder="1" applyAlignment="1">
      <alignment horizontal="center"/>
    </xf>
    <xf numFmtId="3" fontId="25" fillId="39" borderId="11" xfId="0" applyNumberFormat="1" applyFont="1" applyFill="1" applyBorder="1" applyAlignment="1">
      <alignment horizontal="center"/>
    </xf>
    <xf numFmtId="164" fontId="25" fillId="39" borderId="0" xfId="1" applyNumberFormat="1" applyFont="1" applyFill="1" applyBorder="1" applyAlignment="1">
      <alignment horizontal="center"/>
    </xf>
    <xf numFmtId="2" fontId="25" fillId="39" borderId="0" xfId="1" applyNumberFormat="1" applyFont="1" applyFill="1" applyBorder="1" applyAlignment="1">
      <alignment horizontal="center"/>
    </xf>
    <xf numFmtId="3" fontId="20" fillId="39" borderId="10" xfId="0" applyNumberFormat="1" applyFont="1" applyFill="1" applyBorder="1" applyAlignment="1">
      <alignment horizontal="center"/>
    </xf>
    <xf numFmtId="2" fontId="25" fillId="39" borderId="11" xfId="7" applyNumberFormat="1" applyFont="1" applyFill="1" applyBorder="1" applyAlignment="1">
      <alignment horizontal="center"/>
    </xf>
    <xf numFmtId="2" fontId="25" fillId="39" borderId="0" xfId="7" applyNumberFormat="1" applyFont="1" applyFill="1" applyBorder="1" applyAlignment="1">
      <alignment horizontal="center"/>
    </xf>
    <xf numFmtId="3" fontId="20" fillId="39" borderId="58" xfId="0" applyNumberFormat="1" applyFont="1" applyFill="1" applyBorder="1" applyAlignment="1">
      <alignment horizontal="center"/>
    </xf>
    <xf numFmtId="3" fontId="20" fillId="39" borderId="11" xfId="0" applyNumberFormat="1" applyFont="1" applyFill="1" applyBorder="1" applyAlignment="1">
      <alignment horizontal="center"/>
    </xf>
    <xf numFmtId="3" fontId="20" fillId="39" borderId="0" xfId="0" quotePrefix="1" applyNumberFormat="1" applyFont="1" applyFill="1" applyAlignment="1">
      <alignment horizontal="center"/>
    </xf>
    <xf numFmtId="2" fontId="0" fillId="0" borderId="0" xfId="0" applyNumberFormat="1"/>
    <xf numFmtId="0" fontId="20" fillId="39" borderId="49" xfId="0" applyFont="1" applyFill="1" applyBorder="1"/>
    <xf numFmtId="164" fontId="20" fillId="39" borderId="60" xfId="0" applyNumberFormat="1" applyFont="1" applyFill="1" applyBorder="1" applyAlignment="1">
      <alignment horizontal="center"/>
    </xf>
    <xf numFmtId="164" fontId="20" fillId="39" borderId="60" xfId="1" applyNumberFormat="1" applyFont="1" applyFill="1" applyBorder="1" applyAlignment="1">
      <alignment horizontal="center"/>
    </xf>
    <xf numFmtId="165" fontId="20" fillId="39" borderId="59" xfId="0" applyNumberFormat="1" applyFont="1" applyFill="1" applyBorder="1" applyAlignment="1">
      <alignment horizontal="center"/>
    </xf>
    <xf numFmtId="164" fontId="20" fillId="39" borderId="61" xfId="1" applyNumberFormat="1" applyFont="1" applyFill="1" applyBorder="1" applyAlignment="1">
      <alignment horizontal="center"/>
    </xf>
    <xf numFmtId="0" fontId="23" fillId="33" borderId="34" xfId="0" applyFont="1" applyFill="1" applyBorder="1"/>
    <xf numFmtId="10" fontId="20" fillId="33" borderId="48" xfId="0" applyNumberFormat="1" applyFont="1" applyFill="1" applyBorder="1" applyAlignment="1">
      <alignment horizontal="center"/>
    </xf>
    <xf numFmtId="0" fontId="23" fillId="33" borderId="48" xfId="0" applyFont="1" applyFill="1" applyBorder="1" applyAlignment="1">
      <alignment horizontal="center"/>
    </xf>
    <xf numFmtId="165" fontId="23" fillId="33" borderId="48" xfId="0" applyNumberFormat="1" applyFont="1" applyFill="1" applyBorder="1" applyAlignment="1">
      <alignment horizontal="center"/>
    </xf>
    <xf numFmtId="164" fontId="23" fillId="33" borderId="48" xfId="1" applyNumberFormat="1" applyFont="1" applyFill="1" applyBorder="1" applyAlignment="1">
      <alignment horizontal="center"/>
    </xf>
    <xf numFmtId="164" fontId="23" fillId="33" borderId="35" xfId="0" applyNumberFormat="1" applyFont="1" applyFill="1" applyBorder="1" applyAlignment="1">
      <alignment horizontal="center"/>
    </xf>
    <xf numFmtId="0" fontId="28" fillId="0" borderId="34" xfId="0" applyFont="1" applyBorder="1" applyAlignment="1">
      <alignment vertical="center" wrapText="1"/>
    </xf>
    <xf numFmtId="10" fontId="20" fillId="0" borderId="0" xfId="0" applyNumberFormat="1" applyFont="1" applyAlignment="1">
      <alignment horizontal="center"/>
    </xf>
    <xf numFmtId="0" fontId="23" fillId="0" borderId="68" xfId="0" quotePrefix="1" applyFont="1" applyBorder="1" applyAlignment="1">
      <alignment wrapText="1"/>
    </xf>
    <xf numFmtId="0" fontId="23" fillId="0" borderId="68" xfId="0" quotePrefix="1" applyFont="1" applyBorder="1" applyAlignment="1">
      <alignment horizontal="center" wrapText="1"/>
    </xf>
    <xf numFmtId="0" fontId="23" fillId="0" borderId="69" xfId="0" quotePrefix="1" applyFont="1" applyBorder="1" applyAlignment="1">
      <alignment wrapText="1"/>
    </xf>
    <xf numFmtId="0" fontId="23" fillId="0" borderId="70" xfId="0" quotePrefix="1" applyFont="1" applyBorder="1" applyAlignment="1">
      <alignment wrapText="1"/>
    </xf>
    <xf numFmtId="10" fontId="23" fillId="0" borderId="68" xfId="1" quotePrefix="1" applyNumberFormat="1" applyFont="1" applyFill="1" applyBorder="1" applyAlignment="1">
      <alignment wrapText="1"/>
    </xf>
    <xf numFmtId="0" fontId="23" fillId="0" borderId="68" xfId="0" applyFont="1" applyBorder="1" applyAlignment="1">
      <alignment horizontal="center" wrapText="1"/>
    </xf>
    <xf numFmtId="0" fontId="20" fillId="36" borderId="0" xfId="0" applyFont="1" applyFill="1" applyAlignment="1">
      <alignment horizontal="center" wrapText="1"/>
    </xf>
    <xf numFmtId="10" fontId="20" fillId="36" borderId="0" xfId="0" applyNumberFormat="1" applyFont="1" applyFill="1" applyAlignment="1">
      <alignment horizontal="center" wrapText="1"/>
    </xf>
    <xf numFmtId="10" fontId="20" fillId="36" borderId="0" xfId="0" applyNumberFormat="1" applyFont="1" applyFill="1" applyAlignment="1">
      <alignment horizontal="center"/>
    </xf>
    <xf numFmtId="10" fontId="20" fillId="34" borderId="0" xfId="0" applyNumberFormat="1" applyFont="1" applyFill="1" applyAlignment="1">
      <alignment horizontal="center"/>
    </xf>
    <xf numFmtId="10" fontId="20" fillId="35" borderId="0" xfId="0" applyNumberFormat="1" applyFont="1" applyFill="1" applyAlignment="1">
      <alignment horizontal="center"/>
    </xf>
    <xf numFmtId="10" fontId="20" fillId="39" borderId="0" xfId="0" applyNumberFormat="1" applyFont="1" applyFill="1" applyAlignment="1">
      <alignment horizontal="center"/>
    </xf>
    <xf numFmtId="0" fontId="20" fillId="0" borderId="68" xfId="0" applyFont="1" applyBorder="1"/>
    <xf numFmtId="1" fontId="24" fillId="0" borderId="15" xfId="0" applyNumberFormat="1" applyFont="1" applyBorder="1" applyAlignment="1">
      <alignment horizontal="center"/>
    </xf>
    <xf numFmtId="2" fontId="23" fillId="34" borderId="15" xfId="0" applyNumberFormat="1" applyFont="1" applyFill="1" applyBorder="1" applyAlignment="1">
      <alignment horizontal="center"/>
    </xf>
    <xf numFmtId="0" fontId="30" fillId="33" borderId="0" xfId="0" applyFont="1" applyFill="1"/>
    <xf numFmtId="0" fontId="20" fillId="33" borderId="0" xfId="0" applyFont="1" applyFill="1"/>
    <xf numFmtId="0" fontId="25" fillId="0" borderId="0" xfId="44" applyFont="1"/>
    <xf numFmtId="0" fontId="20"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0" fillId="0" borderId="0" xfId="0" applyFont="1" applyAlignment="1">
      <alignment horizontal="right"/>
    </xf>
    <xf numFmtId="0" fontId="23" fillId="0" borderId="50" xfId="0" applyFont="1" applyBorder="1" applyAlignment="1">
      <alignment vertical="center" wrapText="1"/>
    </xf>
    <xf numFmtId="2" fontId="23" fillId="0" borderId="51" xfId="0" applyNumberFormat="1" applyFont="1" applyBorder="1" applyAlignment="1">
      <alignment horizontal="center" vertical="center" wrapText="1"/>
    </xf>
    <xf numFmtId="1" fontId="23" fillId="0" borderId="51" xfId="0" applyNumberFormat="1"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vertical="center" wrapText="1"/>
    </xf>
    <xf numFmtId="49" fontId="20" fillId="0" borderId="0" xfId="0" applyNumberFormat="1" applyFont="1" applyAlignment="1">
      <alignment vertical="center"/>
    </xf>
    <xf numFmtId="49" fontId="25" fillId="0" borderId="0" xfId="44" applyNumberFormat="1" applyFont="1"/>
    <xf numFmtId="0" fontId="34" fillId="0" borderId="0" xfId="0" applyFont="1"/>
    <xf numFmtId="2" fontId="36" fillId="41" borderId="48" xfId="0" applyNumberFormat="1" applyFont="1" applyFill="1" applyBorder="1" applyAlignment="1">
      <alignment horizontal="center" vertical="center" wrapText="1"/>
    </xf>
    <xf numFmtId="4" fontId="36" fillId="42" borderId="34" xfId="0" applyNumberFormat="1" applyFont="1" applyFill="1" applyBorder="1" applyAlignment="1">
      <alignment horizontal="center" vertical="center" wrapText="1"/>
    </xf>
    <xf numFmtId="4" fontId="36" fillId="42" borderId="35" xfId="0" applyNumberFormat="1" applyFont="1" applyFill="1" applyBorder="1" applyAlignment="1">
      <alignment horizontal="center" vertical="center" wrapText="1"/>
    </xf>
    <xf numFmtId="1" fontId="36" fillId="42" borderId="34" xfId="0" applyNumberFormat="1" applyFont="1" applyFill="1" applyBorder="1" applyAlignment="1">
      <alignment horizontal="center" vertical="center" wrapText="1"/>
    </xf>
    <xf numFmtId="1" fontId="36" fillId="42" borderId="35" xfId="0" applyNumberFormat="1" applyFont="1" applyFill="1" applyBorder="1" applyAlignment="1">
      <alignment horizontal="center" vertical="center" wrapText="1"/>
    </xf>
    <xf numFmtId="3" fontId="36" fillId="42" borderId="34" xfId="0" applyNumberFormat="1" applyFont="1" applyFill="1" applyBorder="1" applyAlignment="1">
      <alignment horizontal="center" vertical="center" wrapText="1"/>
    </xf>
    <xf numFmtId="3" fontId="36" fillId="42" borderId="48" xfId="0" applyNumberFormat="1" applyFont="1" applyFill="1" applyBorder="1" applyAlignment="1">
      <alignment horizontal="center" vertical="center" wrapText="1"/>
    </xf>
    <xf numFmtId="3" fontId="36" fillId="42" borderId="35" xfId="0" applyNumberFormat="1" applyFont="1" applyFill="1" applyBorder="1" applyAlignment="1">
      <alignment horizontal="center" vertical="center" wrapText="1"/>
    </xf>
    <xf numFmtId="166" fontId="25" fillId="0" borderId="0" xfId="0" applyNumberFormat="1" applyFont="1" applyAlignment="1">
      <alignment horizontal="center"/>
    </xf>
    <xf numFmtId="166" fontId="20" fillId="0" borderId="0" xfId="0" applyNumberFormat="1" applyFont="1" applyAlignment="1">
      <alignment horizontal="center"/>
    </xf>
    <xf numFmtId="2" fontId="36" fillId="41" borderId="34" xfId="0" applyNumberFormat="1" applyFont="1" applyFill="1" applyBorder="1" applyAlignment="1">
      <alignment horizontal="center" vertical="center" wrapText="1"/>
    </xf>
    <xf numFmtId="1" fontId="36" fillId="42" borderId="48" xfId="0" applyNumberFormat="1" applyFont="1" applyFill="1" applyBorder="1" applyAlignment="1">
      <alignment horizontal="center" vertical="center" wrapText="1"/>
    </xf>
    <xf numFmtId="0" fontId="0" fillId="43" borderId="0" xfId="0" applyFill="1"/>
    <xf numFmtId="11" fontId="0" fillId="43" borderId="0" xfId="0" applyNumberFormat="1" applyFill="1"/>
    <xf numFmtId="0" fontId="0" fillId="44" borderId="0" xfId="0" applyFill="1"/>
    <xf numFmtId="0" fontId="18" fillId="43" borderId="0" xfId="0" applyFont="1" applyFill="1"/>
    <xf numFmtId="11" fontId="18" fillId="43" borderId="0" xfId="0" applyNumberFormat="1" applyFont="1" applyFill="1"/>
    <xf numFmtId="0" fontId="38" fillId="44" borderId="0" xfId="0" applyFont="1" applyFill="1"/>
    <xf numFmtId="11" fontId="0" fillId="0" borderId="0" xfId="0" applyNumberFormat="1"/>
    <xf numFmtId="0" fontId="38" fillId="43" borderId="0" xfId="0" applyFont="1" applyFill="1"/>
    <xf numFmtId="11" fontId="38" fillId="43" borderId="0" xfId="0" applyNumberFormat="1" applyFont="1" applyFill="1"/>
    <xf numFmtId="168" fontId="20" fillId="39" borderId="0" xfId="0" quotePrefix="1" applyNumberFormat="1" applyFont="1" applyFill="1" applyAlignment="1">
      <alignment horizontal="center"/>
    </xf>
    <xf numFmtId="166" fontId="20" fillId="39" borderId="0" xfId="0" quotePrefix="1" applyNumberFormat="1" applyFont="1" applyFill="1" applyAlignment="1">
      <alignment horizontal="center"/>
    </xf>
    <xf numFmtId="2" fontId="20" fillId="39" borderId="0" xfId="0" quotePrefix="1" applyNumberFormat="1" applyFont="1" applyFill="1" applyAlignment="1">
      <alignment horizontal="center"/>
    </xf>
    <xf numFmtId="167" fontId="20" fillId="39" borderId="0" xfId="0" quotePrefix="1" applyNumberFormat="1" applyFont="1" applyFill="1" applyAlignment="1">
      <alignment horizontal="center"/>
    </xf>
    <xf numFmtId="166" fontId="25" fillId="39" borderId="0" xfId="0" quotePrefix="1" applyNumberFormat="1" applyFont="1" applyFill="1" applyAlignment="1">
      <alignment horizontal="center"/>
    </xf>
    <xf numFmtId="164" fontId="25" fillId="39" borderId="0" xfId="0" applyNumberFormat="1" applyFont="1" applyFill="1" applyAlignment="1">
      <alignment horizontal="center"/>
    </xf>
    <xf numFmtId="167" fontId="25" fillId="39" borderId="0" xfId="0" applyNumberFormat="1" applyFont="1" applyFill="1" applyAlignment="1">
      <alignment horizontal="center"/>
    </xf>
    <xf numFmtId="3" fontId="20" fillId="38" borderId="0" xfId="0" applyNumberFormat="1" applyFont="1" applyFill="1" applyAlignment="1">
      <alignment horizontal="center"/>
    </xf>
    <xf numFmtId="0" fontId="20" fillId="38" borderId="0" xfId="0" applyFont="1" applyFill="1" applyAlignment="1">
      <alignment horizontal="center"/>
    </xf>
    <xf numFmtId="4" fontId="20" fillId="38" borderId="0" xfId="0" applyNumberFormat="1" applyFont="1" applyFill="1" applyAlignment="1">
      <alignment horizontal="center"/>
    </xf>
    <xf numFmtId="4" fontId="20" fillId="39" borderId="0" xfId="0" applyNumberFormat="1" applyFont="1" applyFill="1" applyAlignment="1">
      <alignment horizontal="center"/>
    </xf>
    <xf numFmtId="3" fontId="22" fillId="0" borderId="53" xfId="0" applyNumberFormat="1" applyFont="1" applyBorder="1" applyAlignment="1">
      <alignment horizontal="center" vertical="center" wrapText="1"/>
    </xf>
    <xf numFmtId="4" fontId="23" fillId="0" borderId="51" xfId="0" applyNumberFormat="1" applyFont="1" applyBorder="1" applyAlignment="1">
      <alignment horizontal="center" vertical="center" wrapText="1"/>
    </xf>
    <xf numFmtId="2" fontId="37" fillId="41" borderId="18" xfId="0" applyNumberFormat="1" applyFont="1" applyFill="1" applyBorder="1" applyAlignment="1">
      <alignment horizontal="center" vertical="center" wrapText="1"/>
    </xf>
    <xf numFmtId="2" fontId="36" fillId="41" borderId="27" xfId="0" applyNumberFormat="1" applyFont="1" applyFill="1" applyBorder="1" applyAlignment="1">
      <alignment horizontal="center" vertical="center" wrapText="1"/>
    </xf>
    <xf numFmtId="2" fontId="20" fillId="36" borderId="0" xfId="0" applyNumberFormat="1" applyFont="1" applyFill="1" applyAlignment="1">
      <alignment horizontal="center"/>
    </xf>
    <xf numFmtId="2" fontId="20" fillId="36" borderId="15" xfId="0" quotePrefix="1" applyNumberFormat="1" applyFont="1" applyFill="1" applyBorder="1" applyAlignment="1">
      <alignment horizontal="center"/>
    </xf>
    <xf numFmtId="168" fontId="20" fillId="36" borderId="0" xfId="0" quotePrefix="1" applyNumberFormat="1" applyFont="1" applyFill="1" applyAlignment="1">
      <alignment horizontal="center"/>
    </xf>
    <xf numFmtId="4" fontId="20" fillId="36" borderId="0" xfId="0" applyNumberFormat="1" applyFont="1" applyFill="1" applyAlignment="1">
      <alignment horizontal="center"/>
    </xf>
    <xf numFmtId="166" fontId="20" fillId="36" borderId="0" xfId="0" quotePrefix="1" applyNumberFormat="1" applyFont="1" applyFill="1" applyAlignment="1">
      <alignment horizontal="center"/>
    </xf>
    <xf numFmtId="3" fontId="20" fillId="36" borderId="0" xfId="0" quotePrefix="1" applyNumberFormat="1" applyFont="1" applyFill="1" applyAlignment="1">
      <alignment horizontal="center"/>
    </xf>
    <xf numFmtId="2" fontId="20" fillId="36" borderId="0" xfId="0" quotePrefix="1" applyNumberFormat="1" applyFont="1" applyFill="1" applyAlignment="1">
      <alignment horizontal="center"/>
    </xf>
    <xf numFmtId="167" fontId="20" fillId="36" borderId="0" xfId="0" quotePrefix="1" applyNumberFormat="1" applyFont="1" applyFill="1" applyAlignment="1">
      <alignment horizontal="center"/>
    </xf>
    <xf numFmtId="3" fontId="20" fillId="36" borderId="57" xfId="0" applyNumberFormat="1" applyFont="1" applyFill="1" applyBorder="1" applyAlignment="1">
      <alignment horizontal="center"/>
    </xf>
    <xf numFmtId="166" fontId="25" fillId="36" borderId="0" xfId="0" quotePrefix="1" applyNumberFormat="1" applyFont="1" applyFill="1" applyAlignment="1">
      <alignment horizontal="center"/>
    </xf>
    <xf numFmtId="164" fontId="25" fillId="36" borderId="0" xfId="0" applyNumberFormat="1" applyFont="1" applyFill="1" applyAlignment="1">
      <alignment horizontal="center"/>
    </xf>
    <xf numFmtId="166" fontId="25" fillId="36" borderId="16" xfId="0" applyNumberFormat="1" applyFont="1" applyFill="1" applyBorder="1" applyAlignment="1">
      <alignment horizontal="center"/>
    </xf>
    <xf numFmtId="167" fontId="25" fillId="36" borderId="0" xfId="0" applyNumberFormat="1" applyFont="1" applyFill="1" applyAlignment="1">
      <alignment horizontal="center"/>
    </xf>
    <xf numFmtId="0" fontId="20" fillId="36" borderId="0" xfId="0" applyFont="1" applyFill="1" applyAlignment="1">
      <alignment horizontal="left"/>
    </xf>
    <xf numFmtId="2" fontId="23" fillId="36" borderId="0" xfId="0" applyNumberFormat="1" applyFont="1" applyFill="1" applyAlignment="1">
      <alignment horizontal="center"/>
    </xf>
    <xf numFmtId="0" fontId="23" fillId="36" borderId="0" xfId="0" applyFont="1" applyFill="1" applyAlignment="1">
      <alignment horizontal="center"/>
    </xf>
    <xf numFmtId="3" fontId="23" fillId="36" borderId="0" xfId="0" applyNumberFormat="1" applyFont="1" applyFill="1" applyAlignment="1">
      <alignment horizontal="center"/>
    </xf>
    <xf numFmtId="3" fontId="23" fillId="36" borderId="0" xfId="0" quotePrefix="1" applyNumberFormat="1" applyFont="1" applyFill="1" applyAlignment="1">
      <alignment horizontal="center"/>
    </xf>
    <xf numFmtId="168" fontId="23" fillId="36" borderId="0" xfId="0" quotePrefix="1" applyNumberFormat="1" applyFont="1" applyFill="1" applyAlignment="1">
      <alignment horizontal="center"/>
    </xf>
    <xf numFmtId="2" fontId="39" fillId="36" borderId="0" xfId="0" applyNumberFormat="1" applyFont="1" applyFill="1" applyAlignment="1">
      <alignment horizontal="center"/>
    </xf>
    <xf numFmtId="3" fontId="39" fillId="36" borderId="0" xfId="0" applyNumberFormat="1" applyFont="1" applyFill="1" applyAlignment="1">
      <alignment horizontal="center"/>
    </xf>
    <xf numFmtId="2" fontId="20" fillId="35" borderId="0" xfId="0" applyNumberFormat="1" applyFont="1" applyFill="1" applyAlignment="1">
      <alignment horizontal="center"/>
    </xf>
    <xf numFmtId="2" fontId="20" fillId="35" borderId="15" xfId="0" quotePrefix="1" applyNumberFormat="1" applyFont="1" applyFill="1" applyBorder="1" applyAlignment="1">
      <alignment horizontal="center"/>
    </xf>
    <xf numFmtId="168" fontId="20" fillId="35" borderId="0" xfId="0" quotePrefix="1" applyNumberFormat="1" applyFont="1" applyFill="1" applyAlignment="1">
      <alignment horizontal="center"/>
    </xf>
    <xf numFmtId="4" fontId="20" fillId="35" borderId="0" xfId="0" applyNumberFormat="1" applyFont="1" applyFill="1" applyAlignment="1">
      <alignment horizontal="center"/>
    </xf>
    <xf numFmtId="166" fontId="20" fillId="35" borderId="0" xfId="0" quotePrefix="1" applyNumberFormat="1" applyFont="1" applyFill="1" applyAlignment="1">
      <alignment horizontal="center"/>
    </xf>
    <xf numFmtId="3" fontId="25" fillId="35" borderId="0" xfId="0" applyNumberFormat="1" applyFont="1" applyFill="1" applyAlignment="1">
      <alignment horizontal="center"/>
    </xf>
    <xf numFmtId="3" fontId="25" fillId="35" borderId="0" xfId="0" quotePrefix="1" applyNumberFormat="1" applyFont="1" applyFill="1" applyAlignment="1">
      <alignment horizontal="center"/>
    </xf>
    <xf numFmtId="3" fontId="25" fillId="35" borderId="0" xfId="39" applyNumberFormat="1" applyFont="1" applyFill="1" applyBorder="1" applyAlignment="1">
      <alignment horizontal="center"/>
    </xf>
    <xf numFmtId="3" fontId="25" fillId="35" borderId="57" xfId="0" applyNumberFormat="1" applyFont="1" applyFill="1" applyBorder="1" applyAlignment="1">
      <alignment horizontal="center"/>
    </xf>
    <xf numFmtId="164" fontId="25" fillId="35" borderId="0" xfId="39" applyNumberFormat="1" applyFont="1" applyFill="1" applyBorder="1" applyAlignment="1">
      <alignment horizontal="center"/>
    </xf>
    <xf numFmtId="0" fontId="20" fillId="35" borderId="0" xfId="0" applyFont="1" applyFill="1" applyAlignment="1">
      <alignment horizontal="left"/>
    </xf>
    <xf numFmtId="166" fontId="25" fillId="35" borderId="0" xfId="0" quotePrefix="1" applyNumberFormat="1" applyFont="1" applyFill="1" applyAlignment="1">
      <alignment horizontal="center"/>
    </xf>
    <xf numFmtId="164" fontId="25" fillId="35" borderId="0" xfId="0" applyNumberFormat="1" applyFont="1" applyFill="1" applyAlignment="1">
      <alignment horizontal="center"/>
    </xf>
    <xf numFmtId="2" fontId="20" fillId="35" borderId="0" xfId="0" quotePrefix="1" applyNumberFormat="1" applyFont="1" applyFill="1" applyAlignment="1">
      <alignment horizontal="center"/>
    </xf>
    <xf numFmtId="167" fontId="20" fillId="35" borderId="0" xfId="0" quotePrefix="1" applyNumberFormat="1" applyFont="1" applyFill="1" applyAlignment="1">
      <alignment horizontal="center"/>
    </xf>
    <xf numFmtId="167" fontId="25" fillId="35" borderId="0" xfId="0" applyNumberFormat="1" applyFont="1" applyFill="1" applyAlignment="1">
      <alignment horizontal="center"/>
    </xf>
    <xf numFmtId="3" fontId="20" fillId="35" borderId="0" xfId="0" quotePrefix="1" applyNumberFormat="1" applyFont="1" applyFill="1" applyAlignment="1">
      <alignment horizontal="center"/>
    </xf>
    <xf numFmtId="2" fontId="25" fillId="36" borderId="15" xfId="0" quotePrefix="1" applyNumberFormat="1" applyFont="1" applyFill="1" applyBorder="1" applyAlignment="1">
      <alignment horizontal="center"/>
    </xf>
    <xf numFmtId="2" fontId="25" fillId="36" borderId="15" xfId="0" applyNumberFormat="1" applyFont="1" applyFill="1" applyBorder="1" applyAlignment="1">
      <alignment horizontal="center"/>
    </xf>
    <xf numFmtId="2" fontId="20" fillId="34" borderId="0" xfId="0" applyNumberFormat="1" applyFont="1" applyFill="1" applyAlignment="1">
      <alignment horizontal="left"/>
    </xf>
    <xf numFmtId="2" fontId="25" fillId="34" borderId="15" xfId="0" applyNumberFormat="1" applyFont="1" applyFill="1" applyBorder="1" applyAlignment="1">
      <alignment horizontal="center"/>
    </xf>
    <xf numFmtId="168" fontId="20" fillId="34" borderId="0" xfId="0" quotePrefix="1" applyNumberFormat="1" applyFont="1" applyFill="1" applyAlignment="1">
      <alignment horizontal="center"/>
    </xf>
    <xf numFmtId="4" fontId="20" fillId="34" borderId="0" xfId="0" applyNumberFormat="1" applyFont="1" applyFill="1" applyAlignment="1">
      <alignment horizontal="center"/>
    </xf>
    <xf numFmtId="166" fontId="20" fillId="34" borderId="0" xfId="0" quotePrefix="1" applyNumberFormat="1" applyFont="1" applyFill="1" applyAlignment="1">
      <alignment horizontal="center"/>
    </xf>
    <xf numFmtId="0" fontId="20" fillId="34" borderId="0" xfId="0" applyFont="1" applyFill="1" applyAlignment="1">
      <alignment horizontal="left"/>
    </xf>
    <xf numFmtId="2" fontId="20" fillId="34" borderId="0" xfId="0" quotePrefix="1" applyNumberFormat="1" applyFont="1" applyFill="1" applyAlignment="1">
      <alignment horizontal="center"/>
    </xf>
    <xf numFmtId="167" fontId="20" fillId="34" borderId="0" xfId="0" quotePrefix="1" applyNumberFormat="1" applyFont="1" applyFill="1" applyAlignment="1">
      <alignment horizontal="center"/>
    </xf>
    <xf numFmtId="166" fontId="25" fillId="34" borderId="0" xfId="0" quotePrefix="1" applyNumberFormat="1" applyFont="1" applyFill="1" applyAlignment="1">
      <alignment horizontal="center"/>
    </xf>
    <xf numFmtId="164" fontId="25" fillId="34" borderId="0" xfId="0" applyNumberFormat="1" applyFont="1" applyFill="1" applyAlignment="1">
      <alignment horizontal="center"/>
    </xf>
    <xf numFmtId="3" fontId="20" fillId="34" borderId="0" xfId="0" quotePrefix="1" applyNumberFormat="1" applyFont="1" applyFill="1" applyAlignment="1">
      <alignment horizontal="center"/>
    </xf>
    <xf numFmtId="167" fontId="25" fillId="34" borderId="0" xfId="0" applyNumberFormat="1" applyFont="1" applyFill="1" applyAlignment="1">
      <alignment horizontal="center"/>
    </xf>
    <xf numFmtId="168" fontId="25" fillId="34" borderId="0" xfId="0" quotePrefix="1" applyNumberFormat="1" applyFont="1" applyFill="1" applyAlignment="1">
      <alignment horizontal="center"/>
    </xf>
    <xf numFmtId="2" fontId="39" fillId="34" borderId="0" xfId="0" applyNumberFormat="1" applyFont="1" applyFill="1" applyAlignment="1">
      <alignment horizontal="center"/>
    </xf>
    <xf numFmtId="3" fontId="39" fillId="34" borderId="0" xfId="0" applyNumberFormat="1" applyFont="1" applyFill="1" applyAlignment="1">
      <alignment horizontal="center"/>
    </xf>
    <xf numFmtId="3" fontId="39" fillId="34" borderId="0" xfId="0" quotePrefix="1" applyNumberFormat="1" applyFont="1" applyFill="1" applyAlignment="1">
      <alignment horizontal="center"/>
    </xf>
    <xf numFmtId="3" fontId="39" fillId="34" borderId="0" xfId="7" applyNumberFormat="1" applyFont="1" applyFill="1" applyBorder="1" applyAlignment="1">
      <alignment horizontal="center"/>
    </xf>
    <xf numFmtId="3" fontId="39" fillId="34" borderId="0" xfId="39" applyNumberFormat="1" applyFont="1" applyFill="1" applyBorder="1" applyAlignment="1">
      <alignment horizontal="center"/>
    </xf>
    <xf numFmtId="164" fontId="39" fillId="34" borderId="0" xfId="0" applyNumberFormat="1" applyFont="1" applyFill="1" applyAlignment="1">
      <alignment horizontal="center"/>
    </xf>
    <xf numFmtId="0" fontId="23" fillId="40" borderId="35" xfId="0" applyFont="1" applyFill="1" applyBorder="1" applyAlignment="1">
      <alignment horizontal="center" vertical="center"/>
    </xf>
    <xf numFmtId="2" fontId="25" fillId="34" borderId="57" xfId="0" quotePrefix="1" applyNumberFormat="1" applyFont="1" applyFill="1" applyBorder="1" applyAlignment="1">
      <alignment horizontal="center"/>
    </xf>
    <xf numFmtId="2" fontId="25" fillId="34" borderId="15" xfId="0" quotePrefix="1" applyNumberFormat="1" applyFont="1" applyFill="1" applyBorder="1" applyAlignment="1">
      <alignment horizontal="center"/>
    </xf>
    <xf numFmtId="0" fontId="25" fillId="36" borderId="0" xfId="0" applyFont="1" applyFill="1" applyAlignment="1">
      <alignment horizontal="center"/>
    </xf>
    <xf numFmtId="167" fontId="25" fillId="36" borderId="0" xfId="0" quotePrefix="1" applyNumberFormat="1" applyFont="1" applyFill="1" applyAlignment="1">
      <alignment horizontal="center"/>
    </xf>
    <xf numFmtId="168" fontId="25" fillId="36" borderId="0" xfId="0" quotePrefix="1" applyNumberFormat="1" applyFont="1" applyFill="1" applyAlignment="1">
      <alignment horizontal="center"/>
    </xf>
    <xf numFmtId="2" fontId="25" fillId="36" borderId="0" xfId="0" applyNumberFormat="1" applyFont="1" applyFill="1" applyAlignment="1">
      <alignment horizontal="center"/>
    </xf>
    <xf numFmtId="2" fontId="25" fillId="36" borderId="0" xfId="0" quotePrefix="1" applyNumberFormat="1" applyFont="1" applyFill="1" applyAlignment="1">
      <alignment horizontal="center"/>
    </xf>
    <xf numFmtId="168" fontId="25" fillId="36" borderId="0" xfId="0" applyNumberFormat="1" applyFont="1" applyFill="1" applyAlignment="1">
      <alignment horizontal="center"/>
    </xf>
    <xf numFmtId="0" fontId="25" fillId="34" borderId="0" xfId="0" applyFont="1" applyFill="1" applyAlignment="1">
      <alignment horizontal="left"/>
    </xf>
    <xf numFmtId="2" fontId="25" fillId="34" borderId="0" xfId="0" applyNumberFormat="1" applyFont="1" applyFill="1" applyAlignment="1">
      <alignment horizontal="center"/>
    </xf>
    <xf numFmtId="0" fontId="25" fillId="34" borderId="0" xfId="0" applyFont="1" applyFill="1" applyAlignment="1">
      <alignment horizontal="center"/>
    </xf>
    <xf numFmtId="167" fontId="25" fillId="34" borderId="0" xfId="0" quotePrefix="1" applyNumberFormat="1" applyFont="1" applyFill="1" applyAlignment="1">
      <alignment horizontal="center"/>
    </xf>
    <xf numFmtId="2" fontId="25" fillId="34" borderId="0" xfId="0" quotePrefix="1" applyNumberFormat="1" applyFont="1" applyFill="1" applyAlignment="1">
      <alignment horizontal="center"/>
    </xf>
    <xf numFmtId="2" fontId="25" fillId="35" borderId="15" xfId="0" applyNumberFormat="1" applyFont="1" applyFill="1" applyBorder="1" applyAlignment="1">
      <alignment horizontal="center"/>
    </xf>
    <xf numFmtId="0" fontId="25" fillId="35" borderId="0" xfId="0" applyFont="1" applyFill="1" applyAlignment="1">
      <alignment horizontal="center"/>
    </xf>
    <xf numFmtId="2" fontId="25" fillId="35" borderId="15" xfId="0" quotePrefix="1" applyNumberFormat="1" applyFont="1" applyFill="1" applyBorder="1" applyAlignment="1">
      <alignment horizontal="center"/>
    </xf>
    <xf numFmtId="2" fontId="25" fillId="39" borderId="15" xfId="0" applyNumberFormat="1" applyFont="1" applyFill="1" applyBorder="1" applyAlignment="1">
      <alignment horizontal="center"/>
    </xf>
    <xf numFmtId="2" fontId="25" fillId="39" borderId="0" xfId="0" applyNumberFormat="1" applyFont="1" applyFill="1" applyAlignment="1">
      <alignment horizontal="center"/>
    </xf>
    <xf numFmtId="0" fontId="25" fillId="39" borderId="0" xfId="0" applyFont="1" applyFill="1" applyAlignment="1">
      <alignment horizontal="center"/>
    </xf>
    <xf numFmtId="2" fontId="25" fillId="39" borderId="15" xfId="0" quotePrefix="1" applyNumberFormat="1" applyFont="1" applyFill="1" applyBorder="1" applyAlignment="1">
      <alignment horizontal="center"/>
    </xf>
    <xf numFmtId="168" fontId="25" fillId="39" borderId="0" xfId="0" quotePrefix="1" applyNumberFormat="1" applyFont="1" applyFill="1" applyAlignment="1">
      <alignment horizontal="center"/>
    </xf>
    <xf numFmtId="168" fontId="25" fillId="35" borderId="0" xfId="0" quotePrefix="1" applyNumberFormat="1" applyFont="1" applyFill="1" applyAlignment="1">
      <alignment horizontal="center"/>
    </xf>
    <xf numFmtId="2" fontId="39" fillId="39" borderId="0" xfId="0" applyNumberFormat="1" applyFont="1" applyFill="1" applyAlignment="1">
      <alignment horizontal="center"/>
    </xf>
    <xf numFmtId="3" fontId="39" fillId="39" borderId="0" xfId="0" applyNumberFormat="1" applyFont="1" applyFill="1" applyAlignment="1">
      <alignment horizontal="center"/>
    </xf>
    <xf numFmtId="2" fontId="25" fillId="39" borderId="0" xfId="0" quotePrefix="1" applyNumberFormat="1" applyFont="1" applyFill="1" applyAlignment="1">
      <alignment horizontal="center"/>
    </xf>
    <xf numFmtId="167" fontId="25" fillId="39" borderId="0" xfId="0" quotePrefix="1" applyNumberFormat="1" applyFont="1" applyFill="1" applyAlignment="1">
      <alignment horizontal="center"/>
    </xf>
    <xf numFmtId="3" fontId="25" fillId="38" borderId="0" xfId="0" applyNumberFormat="1" applyFont="1" applyFill="1" applyAlignment="1">
      <alignment horizontal="center"/>
    </xf>
    <xf numFmtId="1" fontId="20" fillId="34" borderId="0" xfId="0" applyNumberFormat="1" applyFont="1" applyFill="1" applyAlignment="1">
      <alignment horizontal="center"/>
    </xf>
    <xf numFmtId="164" fontId="20" fillId="34" borderId="0" xfId="0" applyNumberFormat="1" applyFont="1" applyFill="1" applyAlignment="1">
      <alignment horizontal="center"/>
    </xf>
    <xf numFmtId="3" fontId="39" fillId="39" borderId="0" xfId="7" applyNumberFormat="1" applyFont="1" applyFill="1" applyBorder="1" applyAlignment="1">
      <alignment horizontal="center"/>
    </xf>
    <xf numFmtId="3" fontId="39" fillId="39" borderId="0" xfId="0" quotePrefix="1" applyNumberFormat="1" applyFont="1" applyFill="1" applyAlignment="1">
      <alignment horizontal="center"/>
    </xf>
    <xf numFmtId="3" fontId="39" fillId="39" borderId="0" xfId="39" applyNumberFormat="1" applyFont="1" applyFill="1" applyBorder="1" applyAlignment="1">
      <alignment horizontal="center"/>
    </xf>
    <xf numFmtId="164" fontId="39" fillId="39" borderId="0" xfId="0" applyNumberFormat="1" applyFont="1" applyFill="1" applyAlignment="1">
      <alignment horizontal="center"/>
    </xf>
    <xf numFmtId="4" fontId="25" fillId="34" borderId="0" xfId="0" applyNumberFormat="1" applyFont="1" applyFill="1" applyAlignment="1">
      <alignment horizontal="center"/>
    </xf>
    <xf numFmtId="0" fontId="23" fillId="0" borderId="48" xfId="0" applyFont="1" applyBorder="1" applyAlignment="1">
      <alignment horizontal="center" vertical="center" wrapText="1"/>
    </xf>
    <xf numFmtId="164" fontId="20" fillId="36" borderId="66" xfId="1" applyNumberFormat="1" applyFont="1" applyFill="1" applyBorder="1" applyAlignment="1">
      <alignment horizontal="center"/>
    </xf>
    <xf numFmtId="164" fontId="20" fillId="35" borderId="71" xfId="1" applyNumberFormat="1" applyFont="1" applyFill="1" applyBorder="1" applyAlignment="1">
      <alignment horizontal="center"/>
    </xf>
    <xf numFmtId="164" fontId="20" fillId="34" borderId="71" xfId="1" applyNumberFormat="1" applyFont="1" applyFill="1" applyBorder="1" applyAlignment="1">
      <alignment horizontal="center"/>
    </xf>
    <xf numFmtId="164" fontId="20" fillId="0" borderId="63" xfId="1" applyNumberFormat="1" applyFont="1" applyBorder="1" applyAlignment="1">
      <alignment horizontal="center"/>
    </xf>
    <xf numFmtId="164" fontId="20" fillId="39" borderId="72" xfId="1" applyNumberFormat="1" applyFont="1" applyFill="1" applyBorder="1" applyAlignment="1">
      <alignment horizontal="center"/>
    </xf>
    <xf numFmtId="0" fontId="23" fillId="0" borderId="48" xfId="0" applyFont="1" applyBorder="1" applyAlignment="1">
      <alignment horizontal="center"/>
    </xf>
    <xf numFmtId="0" fontId="23" fillId="0" borderId="73" xfId="0" applyFont="1" applyBorder="1" applyAlignment="1">
      <alignment horizontal="center" vertical="center" wrapText="1"/>
    </xf>
    <xf numFmtId="165" fontId="20" fillId="36" borderId="39" xfId="46" applyNumberFormat="1" applyFont="1" applyFill="1" applyBorder="1" applyAlignment="1">
      <alignment horizontal="center"/>
    </xf>
    <xf numFmtId="9" fontId="20" fillId="36" borderId="39" xfId="1" applyFont="1" applyFill="1" applyBorder="1" applyAlignment="1">
      <alignment horizontal="center"/>
    </xf>
    <xf numFmtId="165" fontId="20" fillId="35" borderId="43" xfId="46" applyNumberFormat="1" applyFont="1" applyFill="1" applyBorder="1" applyAlignment="1">
      <alignment horizontal="center"/>
    </xf>
    <xf numFmtId="165" fontId="20" fillId="0" borderId="46" xfId="46" applyNumberFormat="1" applyFont="1" applyBorder="1" applyAlignment="1">
      <alignment horizontal="center"/>
    </xf>
    <xf numFmtId="9" fontId="20" fillId="0" borderId="46" xfId="1" applyFont="1" applyBorder="1" applyAlignment="1">
      <alignment horizontal="center"/>
    </xf>
    <xf numFmtId="0" fontId="23" fillId="33" borderId="48" xfId="0" applyFont="1" applyFill="1" applyBorder="1"/>
    <xf numFmtId="165" fontId="39" fillId="0" borderId="36" xfId="46" applyNumberFormat="1" applyFont="1" applyBorder="1" applyAlignment="1">
      <alignment horizontal="center"/>
    </xf>
    <xf numFmtId="164" fontId="23" fillId="0" borderId="48" xfId="0" applyNumberFormat="1" applyFont="1" applyBorder="1" applyAlignment="1">
      <alignment horizontal="center"/>
    </xf>
    <xf numFmtId="164" fontId="20" fillId="0" borderId="44" xfId="1" applyNumberFormat="1" applyFont="1" applyFill="1" applyBorder="1" applyAlignment="1">
      <alignment horizontal="center"/>
    </xf>
    <xf numFmtId="165" fontId="0" fillId="0" borderId="0" xfId="0" applyNumberFormat="1"/>
    <xf numFmtId="166" fontId="25" fillId="35" borderId="0" xfId="0" applyNumberFormat="1" applyFont="1" applyFill="1" applyAlignment="1">
      <alignment horizontal="center"/>
    </xf>
    <xf numFmtId="3" fontId="20" fillId="36" borderId="74" xfId="0" applyNumberFormat="1" applyFont="1" applyFill="1" applyBorder="1" applyAlignment="1">
      <alignment horizontal="center"/>
    </xf>
    <xf numFmtId="3" fontId="20" fillId="35" borderId="45" xfId="0" applyNumberFormat="1" applyFont="1" applyFill="1" applyBorder="1" applyAlignment="1">
      <alignment horizontal="center"/>
    </xf>
    <xf numFmtId="3" fontId="20" fillId="34" borderId="45" xfId="0" applyNumberFormat="1" applyFont="1" applyFill="1" applyBorder="1" applyAlignment="1">
      <alignment horizontal="center"/>
    </xf>
    <xf numFmtId="3" fontId="20" fillId="0" borderId="61" xfId="0" applyNumberFormat="1" applyFont="1" applyBorder="1" applyAlignment="1">
      <alignment horizontal="center"/>
    </xf>
    <xf numFmtId="0" fontId="20" fillId="39" borderId="75" xfId="0" applyFont="1" applyFill="1" applyBorder="1" applyAlignment="1">
      <alignment horizontal="center"/>
    </xf>
    <xf numFmtId="3" fontId="20" fillId="0" borderId="47" xfId="0" applyNumberFormat="1" applyFont="1" applyBorder="1" applyAlignment="1">
      <alignment horizontal="center"/>
    </xf>
    <xf numFmtId="0" fontId="20" fillId="39" borderId="61" xfId="0" applyFont="1" applyFill="1" applyBorder="1" applyAlignment="1">
      <alignment horizontal="center"/>
    </xf>
    <xf numFmtId="164" fontId="20" fillId="36" borderId="39" xfId="1" applyNumberFormat="1" applyFont="1" applyFill="1" applyBorder="1" applyAlignment="1">
      <alignment horizontal="center"/>
    </xf>
    <xf numFmtId="0" fontId="25" fillId="38" borderId="0" xfId="39" applyFont="1" applyFill="1" applyBorder="1" applyAlignment="1">
      <alignment horizontal="left"/>
    </xf>
    <xf numFmtId="2" fontId="25" fillId="38" borderId="0" xfId="39" applyNumberFormat="1" applyFont="1" applyFill="1" applyBorder="1" applyAlignment="1">
      <alignment horizontal="center"/>
    </xf>
    <xf numFmtId="2" fontId="25" fillId="38" borderId="15" xfId="39" applyNumberFormat="1" applyFont="1" applyFill="1" applyBorder="1" applyAlignment="1">
      <alignment horizontal="center"/>
    </xf>
    <xf numFmtId="0" fontId="25" fillId="38" borderId="0" xfId="39" applyFont="1" applyFill="1" applyAlignment="1">
      <alignment horizontal="center"/>
    </xf>
    <xf numFmtId="3" fontId="25" fillId="38" borderId="0" xfId="39" applyNumberFormat="1" applyFont="1" applyFill="1" applyAlignment="1">
      <alignment horizontal="center"/>
    </xf>
    <xf numFmtId="3" fontId="25" fillId="38" borderId="0" xfId="39" applyNumberFormat="1" applyFont="1" applyFill="1" applyBorder="1" applyAlignment="1">
      <alignment horizontal="center"/>
    </xf>
    <xf numFmtId="168" fontId="25" fillId="38" borderId="0" xfId="39" applyNumberFormat="1" applyFont="1" applyFill="1" applyBorder="1" applyAlignment="1">
      <alignment horizontal="center"/>
    </xf>
    <xf numFmtId="2" fontId="25" fillId="38" borderId="0" xfId="39" applyNumberFormat="1" applyFont="1" applyFill="1" applyAlignment="1">
      <alignment horizontal="center"/>
    </xf>
    <xf numFmtId="3" fontId="25" fillId="38" borderId="57" xfId="39" applyNumberFormat="1" applyFont="1" applyFill="1" applyBorder="1" applyAlignment="1">
      <alignment horizontal="center"/>
    </xf>
    <xf numFmtId="164" fontId="25" fillId="38" borderId="0" xfId="39" applyNumberFormat="1" applyFont="1" applyFill="1" applyBorder="1" applyAlignment="1">
      <alignment horizontal="center"/>
    </xf>
    <xf numFmtId="166" fontId="25" fillId="38" borderId="0" xfId="39" applyNumberFormat="1" applyFont="1" applyFill="1" applyBorder="1" applyAlignment="1">
      <alignment horizontal="center"/>
    </xf>
    <xf numFmtId="166" fontId="25" fillId="38" borderId="16" xfId="39" applyNumberFormat="1" applyFont="1" applyFill="1" applyBorder="1" applyAlignment="1">
      <alignment horizontal="center"/>
    </xf>
    <xf numFmtId="3" fontId="25" fillId="38" borderId="0" xfId="39" quotePrefix="1" applyNumberFormat="1" applyFont="1" applyFill="1" applyAlignment="1">
      <alignment horizontal="center"/>
    </xf>
    <xf numFmtId="164" fontId="25" fillId="38" borderId="0" xfId="39" quotePrefix="1" applyNumberFormat="1" applyFont="1" applyFill="1" applyAlignment="1">
      <alignment horizontal="center"/>
    </xf>
    <xf numFmtId="164" fontId="25" fillId="38" borderId="0" xfId="1" applyNumberFormat="1" applyFont="1" applyFill="1" applyAlignment="1">
      <alignment horizontal="center"/>
    </xf>
    <xf numFmtId="3" fontId="25" fillId="38" borderId="0" xfId="1" applyNumberFormat="1" applyFont="1" applyFill="1" applyAlignment="1">
      <alignment horizontal="center"/>
    </xf>
    <xf numFmtId="3" fontId="25" fillId="38" borderId="57" xfId="0" applyNumberFormat="1" applyFont="1" applyFill="1" applyBorder="1" applyAlignment="1">
      <alignment horizontal="center"/>
    </xf>
    <xf numFmtId="2" fontId="25" fillId="38" borderId="58" xfId="39" applyNumberFormat="1" applyFont="1" applyFill="1" applyBorder="1" applyAlignment="1">
      <alignment horizontal="center"/>
    </xf>
    <xf numFmtId="164" fontId="25" fillId="38" borderId="0" xfId="39" applyNumberFormat="1" applyFont="1" applyFill="1" applyAlignment="1">
      <alignment horizontal="center" vertical="center"/>
    </xf>
    <xf numFmtId="164" fontId="25" fillId="38" borderId="0" xfId="39" applyNumberFormat="1" applyFont="1" applyFill="1" applyAlignment="1">
      <alignment horizontal="center"/>
    </xf>
    <xf numFmtId="0" fontId="25" fillId="38" borderId="0" xfId="39" applyFont="1" applyFill="1" applyBorder="1" applyAlignment="1">
      <alignment horizontal="center"/>
    </xf>
    <xf numFmtId="0" fontId="25" fillId="38" borderId="15" xfId="39" applyFont="1" applyFill="1" applyBorder="1" applyAlignment="1">
      <alignment horizontal="center"/>
    </xf>
    <xf numFmtId="0" fontId="25" fillId="0" borderId="15" xfId="39" applyFont="1" applyFill="1" applyBorder="1" applyAlignment="1">
      <alignment horizontal="center"/>
    </xf>
    <xf numFmtId="168" fontId="25" fillId="39" borderId="0" xfId="39" applyNumberFormat="1" applyFont="1" applyFill="1" applyBorder="1" applyAlignment="1">
      <alignment horizontal="center"/>
    </xf>
    <xf numFmtId="3" fontId="25" fillId="39" borderId="0" xfId="39" quotePrefix="1" applyNumberFormat="1" applyFont="1" applyFill="1" applyAlignment="1">
      <alignment horizontal="center"/>
    </xf>
    <xf numFmtId="164" fontId="25" fillId="39" borderId="0" xfId="39" quotePrefix="1" applyNumberFormat="1" applyFont="1" applyFill="1" applyAlignment="1">
      <alignment horizontal="center"/>
    </xf>
    <xf numFmtId="3" fontId="25" fillId="39" borderId="0" xfId="1" applyNumberFormat="1" applyFont="1" applyFill="1" applyAlignment="1">
      <alignment horizontal="center"/>
    </xf>
    <xf numFmtId="2" fontId="25" fillId="39" borderId="0" xfId="39" applyNumberFormat="1" applyFont="1" applyFill="1" applyBorder="1" applyAlignment="1">
      <alignment horizontal="center"/>
    </xf>
    <xf numFmtId="2" fontId="25" fillId="39" borderId="58" xfId="39" applyNumberFormat="1" applyFont="1" applyFill="1" applyBorder="1" applyAlignment="1">
      <alignment horizontal="center"/>
    </xf>
    <xf numFmtId="3" fontId="25" fillId="39" borderId="0" xfId="39" applyNumberFormat="1" applyFont="1" applyFill="1" applyAlignment="1">
      <alignment horizontal="center"/>
    </xf>
    <xf numFmtId="164" fontId="25" fillId="39" borderId="0" xfId="39" applyNumberFormat="1" applyFont="1" applyFill="1" applyAlignment="1">
      <alignment horizontal="center" vertical="center"/>
    </xf>
    <xf numFmtId="168" fontId="25" fillId="35" borderId="0" xfId="39" applyNumberFormat="1" applyFont="1" applyFill="1" applyBorder="1" applyAlignment="1">
      <alignment horizontal="center"/>
    </xf>
    <xf numFmtId="3" fontId="25" fillId="35" borderId="0" xfId="39" quotePrefix="1" applyNumberFormat="1" applyFont="1" applyFill="1" applyAlignment="1">
      <alignment horizontal="center"/>
    </xf>
    <xf numFmtId="164" fontId="25" fillId="35" borderId="0" xfId="39" quotePrefix="1" applyNumberFormat="1" applyFont="1" applyFill="1" applyAlignment="1">
      <alignment horizontal="center"/>
    </xf>
    <xf numFmtId="3" fontId="25" fillId="35" borderId="0" xfId="1" applyNumberFormat="1" applyFont="1" applyFill="1" applyAlignment="1">
      <alignment horizontal="center"/>
    </xf>
    <xf numFmtId="2" fontId="25" fillId="35" borderId="0" xfId="39" applyNumberFormat="1" applyFont="1" applyFill="1" applyBorder="1" applyAlignment="1">
      <alignment horizontal="center"/>
    </xf>
    <xf numFmtId="2" fontId="25" fillId="35" borderId="58" xfId="39" applyNumberFormat="1" applyFont="1" applyFill="1" applyBorder="1" applyAlignment="1">
      <alignment horizontal="center"/>
    </xf>
    <xf numFmtId="3" fontId="25" fillId="35" borderId="0" xfId="39" applyNumberFormat="1" applyFont="1" applyFill="1" applyAlignment="1">
      <alignment horizontal="center"/>
    </xf>
    <xf numFmtId="164" fontId="25" fillId="35" borderId="0" xfId="39" applyNumberFormat="1" applyFont="1" applyFill="1" applyAlignment="1">
      <alignment horizontal="center" vertical="center"/>
    </xf>
    <xf numFmtId="164" fontId="25" fillId="35" borderId="0" xfId="39" applyNumberFormat="1" applyFont="1" applyFill="1" applyAlignment="1">
      <alignment horizontal="center"/>
    </xf>
    <xf numFmtId="168" fontId="25" fillId="34" borderId="0" xfId="39" applyNumberFormat="1" applyFont="1" applyFill="1" applyBorder="1" applyAlignment="1">
      <alignment horizontal="center"/>
    </xf>
    <xf numFmtId="3" fontId="25" fillId="34" borderId="0" xfId="39" quotePrefix="1" applyNumberFormat="1" applyFont="1" applyFill="1" applyAlignment="1">
      <alignment horizontal="center"/>
    </xf>
    <xf numFmtId="164" fontId="25" fillId="34" borderId="0" xfId="39" quotePrefix="1" applyNumberFormat="1" applyFont="1" applyFill="1" applyAlignment="1">
      <alignment horizontal="center"/>
    </xf>
    <xf numFmtId="3" fontId="25" fillId="34" borderId="0" xfId="1" applyNumberFormat="1" applyFont="1" applyFill="1" applyAlignment="1">
      <alignment horizontal="center"/>
    </xf>
    <xf numFmtId="2" fontId="25" fillId="34" borderId="0" xfId="39" applyNumberFormat="1" applyFont="1" applyFill="1" applyBorder="1" applyAlignment="1">
      <alignment horizontal="center"/>
    </xf>
    <xf numFmtId="2" fontId="25" fillId="34" borderId="58" xfId="39" applyNumberFormat="1" applyFont="1" applyFill="1" applyBorder="1" applyAlignment="1">
      <alignment horizontal="center"/>
    </xf>
    <xf numFmtId="3" fontId="25" fillId="34" borderId="0" xfId="39" applyNumberFormat="1" applyFont="1" applyFill="1" applyAlignment="1">
      <alignment horizontal="center"/>
    </xf>
    <xf numFmtId="164" fontId="25" fillId="34" borderId="0" xfId="39" applyNumberFormat="1" applyFont="1" applyFill="1" applyAlignment="1">
      <alignment horizontal="center" vertical="center"/>
    </xf>
    <xf numFmtId="164" fontId="25" fillId="34" borderId="0" xfId="39" applyNumberFormat="1" applyFont="1" applyFill="1" applyAlignment="1">
      <alignment horizontal="center"/>
    </xf>
    <xf numFmtId="168" fontId="25" fillId="36" borderId="0" xfId="39" applyNumberFormat="1" applyFont="1" applyFill="1" applyBorder="1" applyAlignment="1">
      <alignment horizontal="center"/>
    </xf>
    <xf numFmtId="3" fontId="25" fillId="36" borderId="0" xfId="39" quotePrefix="1" applyNumberFormat="1" applyFont="1" applyFill="1" applyAlignment="1">
      <alignment horizontal="center"/>
    </xf>
    <xf numFmtId="164" fontId="25" fillId="36" borderId="0" xfId="39" quotePrefix="1" applyNumberFormat="1" applyFont="1" applyFill="1" applyAlignment="1">
      <alignment horizontal="center"/>
    </xf>
    <xf numFmtId="3" fontId="25" fillId="36" borderId="0" xfId="1" applyNumberFormat="1" applyFont="1" applyFill="1" applyAlignment="1">
      <alignment horizontal="center"/>
    </xf>
    <xf numFmtId="2" fontId="25" fillId="36" borderId="0" xfId="39" applyNumberFormat="1" applyFont="1" applyFill="1" applyBorder="1" applyAlignment="1">
      <alignment horizontal="center"/>
    </xf>
    <xf numFmtId="2" fontId="25" fillId="36" borderId="58" xfId="39" applyNumberFormat="1" applyFont="1" applyFill="1" applyBorder="1" applyAlignment="1">
      <alignment horizontal="center"/>
    </xf>
    <xf numFmtId="3" fontId="25" fillId="36" borderId="0" xfId="39" applyNumberFormat="1" applyFont="1" applyFill="1" applyAlignment="1">
      <alignment horizontal="center"/>
    </xf>
    <xf numFmtId="164" fontId="25" fillId="36" borderId="0" xfId="39" applyNumberFormat="1" applyFont="1" applyFill="1" applyAlignment="1">
      <alignment horizontal="center" vertical="center"/>
    </xf>
    <xf numFmtId="164" fontId="25" fillId="36" borderId="0" xfId="39" applyNumberFormat="1" applyFont="1" applyFill="1" applyAlignment="1">
      <alignment horizontal="center"/>
    </xf>
    <xf numFmtId="164" fontId="25" fillId="39" borderId="0" xfId="39" applyNumberFormat="1" applyFont="1" applyFill="1" applyAlignment="1">
      <alignment horizontal="center"/>
    </xf>
    <xf numFmtId="2" fontId="20" fillId="34" borderId="0" xfId="0" applyNumberFormat="1" applyFont="1" applyFill="1"/>
    <xf numFmtId="0" fontId="20" fillId="45" borderId="0" xfId="0" applyFont="1" applyFill="1" applyAlignment="1">
      <alignment horizontal="center"/>
    </xf>
    <xf numFmtId="0" fontId="20" fillId="0" borderId="57" xfId="0" applyFont="1" applyBorder="1" applyAlignment="1">
      <alignment horizontal="center"/>
    </xf>
    <xf numFmtId="3" fontId="25" fillId="45" borderId="0" xfId="39" applyNumberFormat="1" applyFont="1" applyFill="1" applyBorder="1" applyAlignment="1">
      <alignment horizontal="center"/>
    </xf>
    <xf numFmtId="164" fontId="25" fillId="45" borderId="0" xfId="1" applyNumberFormat="1" applyFont="1" applyFill="1" applyBorder="1" applyAlignment="1">
      <alignment horizontal="center"/>
    </xf>
    <xf numFmtId="3" fontId="25" fillId="45" borderId="57" xfId="0" applyNumberFormat="1" applyFont="1" applyFill="1" applyBorder="1" applyAlignment="1">
      <alignment horizontal="center"/>
    </xf>
    <xf numFmtId="3" fontId="25" fillId="45" borderId="0" xfId="0" quotePrefix="1" applyNumberFormat="1" applyFont="1" applyFill="1" applyAlignment="1">
      <alignment horizontal="center"/>
    </xf>
    <xf numFmtId="164" fontId="25" fillId="45" borderId="0" xfId="39" applyNumberFormat="1" applyFont="1" applyFill="1" applyBorder="1" applyAlignment="1">
      <alignment horizontal="center"/>
    </xf>
    <xf numFmtId="2" fontId="25" fillId="45" borderId="58" xfId="39" applyNumberFormat="1" applyFont="1" applyFill="1" applyBorder="1" applyAlignment="1">
      <alignment horizontal="center"/>
    </xf>
    <xf numFmtId="3" fontId="0" fillId="0" borderId="0" xfId="0" applyNumberFormat="1"/>
    <xf numFmtId="0" fontId="20" fillId="45" borderId="0" xfId="0" applyFont="1" applyFill="1" applyAlignment="1">
      <alignment horizontal="left"/>
    </xf>
    <xf numFmtId="0" fontId="25" fillId="45" borderId="0" xfId="0" applyFont="1" applyFill="1" applyAlignment="1">
      <alignment horizontal="center"/>
    </xf>
    <xf numFmtId="2" fontId="25" fillId="45" borderId="15" xfId="0" applyNumberFormat="1" applyFont="1" applyFill="1" applyBorder="1" applyAlignment="1">
      <alignment horizontal="center"/>
    </xf>
    <xf numFmtId="2" fontId="39" fillId="45" borderId="0" xfId="0" applyNumberFormat="1" applyFont="1" applyFill="1" applyAlignment="1">
      <alignment horizontal="center"/>
    </xf>
    <xf numFmtId="3" fontId="39" fillId="45" borderId="0" xfId="0" applyNumberFormat="1" applyFont="1" applyFill="1" applyAlignment="1">
      <alignment horizontal="center"/>
    </xf>
    <xf numFmtId="2" fontId="25" fillId="45" borderId="15" xfId="0" quotePrefix="1" applyNumberFormat="1" applyFont="1" applyFill="1" applyBorder="1" applyAlignment="1">
      <alignment horizontal="center"/>
    </xf>
    <xf numFmtId="2" fontId="25" fillId="45" borderId="0" xfId="0" quotePrefix="1" applyNumberFormat="1" applyFont="1" applyFill="1" applyAlignment="1">
      <alignment horizontal="center"/>
    </xf>
    <xf numFmtId="167" fontId="25" fillId="45" borderId="0" xfId="0" quotePrefix="1" applyNumberFormat="1" applyFont="1" applyFill="1" applyAlignment="1">
      <alignment horizontal="center"/>
    </xf>
    <xf numFmtId="4" fontId="20" fillId="45" borderId="0" xfId="0" applyNumberFormat="1" applyFont="1" applyFill="1" applyAlignment="1">
      <alignment horizontal="center"/>
    </xf>
    <xf numFmtId="2" fontId="20" fillId="45" borderId="0" xfId="0" applyNumberFormat="1" applyFont="1" applyFill="1" applyAlignment="1">
      <alignment horizontal="center"/>
    </xf>
    <xf numFmtId="3" fontId="25" fillId="45" borderId="0" xfId="7" applyNumberFormat="1" applyFont="1" applyFill="1" applyBorder="1" applyAlignment="1">
      <alignment horizontal="center"/>
    </xf>
    <xf numFmtId="166" fontId="25" fillId="45" borderId="0" xfId="0" quotePrefix="1" applyNumberFormat="1" applyFont="1" applyFill="1" applyAlignment="1">
      <alignment horizontal="center"/>
    </xf>
    <xf numFmtId="164" fontId="25" fillId="45" borderId="0" xfId="0" applyNumberFormat="1" applyFont="1" applyFill="1" applyAlignment="1">
      <alignment horizontal="center"/>
    </xf>
    <xf numFmtId="3" fontId="25" fillId="45" borderId="0" xfId="0" applyNumberFormat="1" applyFont="1" applyFill="1" applyAlignment="1">
      <alignment horizontal="center"/>
    </xf>
    <xf numFmtId="3" fontId="25" fillId="45" borderId="0" xfId="39" quotePrefix="1" applyNumberFormat="1" applyFont="1" applyFill="1" applyAlignment="1">
      <alignment horizontal="center"/>
    </xf>
    <xf numFmtId="164" fontId="25" fillId="45" borderId="0" xfId="39" quotePrefix="1" applyNumberFormat="1" applyFont="1" applyFill="1" applyAlignment="1">
      <alignment horizontal="center"/>
    </xf>
    <xf numFmtId="3" fontId="20" fillId="45" borderId="0" xfId="0" applyNumberFormat="1" applyFont="1" applyFill="1" applyAlignment="1">
      <alignment horizontal="center"/>
    </xf>
    <xf numFmtId="3" fontId="25" fillId="45" borderId="0" xfId="1" applyNumberFormat="1" applyFont="1" applyFill="1" applyAlignment="1">
      <alignment horizontal="center"/>
    </xf>
    <xf numFmtId="2" fontId="25" fillId="45" borderId="0" xfId="39" applyNumberFormat="1" applyFont="1" applyFill="1" applyBorder="1" applyAlignment="1">
      <alignment horizontal="center"/>
    </xf>
    <xf numFmtId="3" fontId="25" fillId="45" borderId="0" xfId="39" applyNumberFormat="1" applyFont="1" applyFill="1" applyAlignment="1">
      <alignment horizontal="center"/>
    </xf>
    <xf numFmtId="164" fontId="25" fillId="45" borderId="0" xfId="39" applyNumberFormat="1" applyFont="1" applyFill="1" applyAlignment="1">
      <alignment horizontal="center" vertical="center"/>
    </xf>
    <xf numFmtId="2" fontId="25" fillId="45" borderId="0" xfId="0" applyNumberFormat="1" applyFont="1" applyFill="1" applyAlignment="1">
      <alignment horizontal="center"/>
    </xf>
    <xf numFmtId="3" fontId="39" fillId="45" borderId="0" xfId="7" applyNumberFormat="1" applyFont="1" applyFill="1" applyBorder="1" applyAlignment="1">
      <alignment horizontal="center"/>
    </xf>
    <xf numFmtId="3" fontId="39" fillId="45" borderId="0" xfId="39" applyNumberFormat="1" applyFont="1" applyFill="1" applyBorder="1" applyAlignment="1">
      <alignment horizontal="center"/>
    </xf>
    <xf numFmtId="164" fontId="39" fillId="45" borderId="0" xfId="0" applyNumberFormat="1" applyFont="1" applyFill="1" applyAlignment="1">
      <alignment horizontal="center"/>
    </xf>
    <xf numFmtId="2" fontId="25" fillId="45" borderId="11" xfId="39" applyNumberFormat="1" applyFont="1" applyFill="1" applyBorder="1" applyAlignment="1">
      <alignment horizontal="center"/>
    </xf>
    <xf numFmtId="164" fontId="25" fillId="45" borderId="0" xfId="39" applyNumberFormat="1" applyFont="1" applyFill="1" applyAlignment="1">
      <alignment horizontal="center"/>
    </xf>
    <xf numFmtId="2" fontId="20" fillId="45" borderId="15" xfId="0" applyNumberFormat="1" applyFont="1" applyFill="1" applyBorder="1" applyAlignment="1">
      <alignment horizontal="center"/>
    </xf>
    <xf numFmtId="2" fontId="20" fillId="45" borderId="15" xfId="0" quotePrefix="1" applyNumberFormat="1" applyFont="1" applyFill="1" applyBorder="1" applyAlignment="1">
      <alignment horizontal="center"/>
    </xf>
    <xf numFmtId="2" fontId="20" fillId="45" borderId="0" xfId="0" quotePrefix="1" applyNumberFormat="1" applyFont="1" applyFill="1" applyAlignment="1">
      <alignment horizontal="center"/>
    </xf>
    <xf numFmtId="167" fontId="20" fillId="45" borderId="0" xfId="0" quotePrefix="1" applyNumberFormat="1" applyFont="1" applyFill="1" applyAlignment="1">
      <alignment horizontal="center"/>
    </xf>
    <xf numFmtId="3" fontId="20" fillId="45" borderId="0" xfId="0" quotePrefix="1" applyNumberFormat="1" applyFont="1" applyFill="1" applyAlignment="1">
      <alignment horizontal="center"/>
    </xf>
    <xf numFmtId="168" fontId="20" fillId="45" borderId="0" xfId="0" quotePrefix="1" applyNumberFormat="1" applyFont="1" applyFill="1" applyAlignment="1">
      <alignment horizontal="center"/>
    </xf>
    <xf numFmtId="166" fontId="20" fillId="45" borderId="0" xfId="0" quotePrefix="1" applyNumberFormat="1" applyFont="1" applyFill="1" applyAlignment="1">
      <alignment horizontal="center"/>
    </xf>
    <xf numFmtId="0" fontId="39" fillId="45" borderId="0" xfId="0" applyFont="1" applyFill="1" applyAlignment="1">
      <alignment horizontal="left"/>
    </xf>
    <xf numFmtId="168" fontId="25" fillId="45" borderId="0" xfId="0" quotePrefix="1" applyNumberFormat="1" applyFont="1" applyFill="1" applyAlignment="1">
      <alignment horizontal="center"/>
    </xf>
    <xf numFmtId="3" fontId="33" fillId="34" borderId="0" xfId="0" applyNumberFormat="1" applyFont="1" applyFill="1"/>
    <xf numFmtId="3" fontId="33" fillId="34" borderId="57" xfId="0" applyNumberFormat="1" applyFont="1" applyFill="1" applyBorder="1"/>
    <xf numFmtId="3" fontId="33" fillId="36" borderId="0" xfId="0" applyNumberFormat="1" applyFont="1" applyFill="1"/>
    <xf numFmtId="3" fontId="33" fillId="36" borderId="57" xfId="0" applyNumberFormat="1" applyFont="1" applyFill="1" applyBorder="1"/>
    <xf numFmtId="166" fontId="25" fillId="45" borderId="0" xfId="0" applyNumberFormat="1" applyFont="1" applyFill="1" applyAlignment="1">
      <alignment horizontal="center"/>
    </xf>
    <xf numFmtId="167" fontId="25" fillId="45" borderId="0" xfId="0" applyNumberFormat="1" applyFont="1" applyFill="1" applyAlignment="1">
      <alignment horizontal="center"/>
    </xf>
    <xf numFmtId="166" fontId="25" fillId="34" borderId="0" xfId="0" applyNumberFormat="1" applyFont="1" applyFill="1" applyAlignment="1">
      <alignment horizontal="center"/>
    </xf>
    <xf numFmtId="3" fontId="39" fillId="45" borderId="0" xfId="0" quotePrefix="1" applyNumberFormat="1" applyFont="1" applyFill="1" applyAlignment="1">
      <alignment horizontal="center"/>
    </xf>
    <xf numFmtId="166" fontId="39" fillId="34" borderId="0" xfId="0" applyNumberFormat="1" applyFont="1" applyFill="1" applyAlignment="1">
      <alignment horizontal="center"/>
    </xf>
    <xf numFmtId="0" fontId="36" fillId="0" borderId="76" xfId="0" applyFont="1" applyBorder="1" applyAlignment="1">
      <alignment horizontal="center" vertical="center" wrapText="1"/>
    </xf>
    <xf numFmtId="164" fontId="20" fillId="36" borderId="45" xfId="0" applyNumberFormat="1" applyFont="1" applyFill="1" applyBorder="1" applyAlignment="1">
      <alignment horizontal="center"/>
    </xf>
    <xf numFmtId="164" fontId="20" fillId="35" borderId="45" xfId="0" applyNumberFormat="1" applyFont="1" applyFill="1" applyBorder="1" applyAlignment="1">
      <alignment horizontal="center"/>
    </xf>
    <xf numFmtId="164" fontId="20" fillId="34" borderId="45" xfId="0" applyNumberFormat="1" applyFont="1" applyFill="1" applyBorder="1" applyAlignment="1">
      <alignment horizontal="center"/>
    </xf>
    <xf numFmtId="164" fontId="20" fillId="0" borderId="45" xfId="0" applyNumberFormat="1" applyFont="1" applyBorder="1" applyAlignment="1">
      <alignment horizontal="center"/>
    </xf>
    <xf numFmtId="165" fontId="39" fillId="0" borderId="25" xfId="46" applyNumberFormat="1" applyFont="1" applyBorder="1" applyAlignment="1">
      <alignment horizontal="center"/>
    </xf>
    <xf numFmtId="0" fontId="36" fillId="0" borderId="77" xfId="0" applyFont="1" applyBorder="1" applyAlignment="1">
      <alignment horizontal="center" vertical="center" wrapText="1"/>
    </xf>
    <xf numFmtId="164" fontId="20" fillId="36" borderId="74" xfId="0" applyNumberFormat="1" applyFont="1" applyFill="1" applyBorder="1" applyAlignment="1">
      <alignment horizontal="center"/>
    </xf>
    <xf numFmtId="164" fontId="20" fillId="0" borderId="47" xfId="0" applyNumberFormat="1" applyFont="1" applyBorder="1" applyAlignment="1">
      <alignment horizontal="center"/>
    </xf>
    <xf numFmtId="164" fontId="20" fillId="39" borderId="75" xfId="0" applyNumberFormat="1" applyFont="1" applyFill="1" applyBorder="1" applyAlignment="1">
      <alignment horizontal="center"/>
    </xf>
    <xf numFmtId="164" fontId="20" fillId="39" borderId="61" xfId="0" applyNumberFormat="1" applyFont="1" applyFill="1" applyBorder="1" applyAlignment="1">
      <alignment horizontal="center"/>
    </xf>
    <xf numFmtId="0" fontId="36" fillId="42" borderId="25" xfId="0" applyFont="1" applyFill="1" applyBorder="1" applyAlignment="1">
      <alignment horizontal="center" vertical="center" wrapText="1"/>
    </xf>
    <xf numFmtId="0" fontId="36" fillId="42" borderId="34" xfId="0" applyFont="1" applyFill="1" applyBorder="1" applyAlignment="1">
      <alignment horizontal="center" vertical="center" wrapText="1"/>
    </xf>
    <xf numFmtId="0" fontId="36" fillId="42" borderId="48" xfId="0" applyFont="1" applyFill="1" applyBorder="1" applyAlignment="1">
      <alignment horizontal="center" vertical="center" wrapText="1"/>
    </xf>
    <xf numFmtId="0" fontId="36" fillId="42" borderId="35" xfId="0" applyFont="1" applyFill="1" applyBorder="1" applyAlignment="1">
      <alignment horizontal="center" vertical="center" wrapText="1"/>
    </xf>
    <xf numFmtId="3" fontId="36" fillId="42" borderId="25" xfId="0" applyNumberFormat="1" applyFont="1" applyFill="1" applyBorder="1" applyAlignment="1">
      <alignment horizontal="center" vertical="center" wrapText="1"/>
    </xf>
    <xf numFmtId="164" fontId="20" fillId="36" borderId="78" xfId="1" applyNumberFormat="1" applyFont="1" applyFill="1" applyBorder="1" applyAlignment="1">
      <alignment horizontal="center"/>
    </xf>
    <xf numFmtId="164" fontId="20" fillId="35" borderId="79" xfId="1" applyNumberFormat="1" applyFont="1" applyFill="1" applyBorder="1" applyAlignment="1">
      <alignment horizontal="center"/>
    </xf>
    <xf numFmtId="164" fontId="20" fillId="34" borderId="79" xfId="1" applyNumberFormat="1" applyFont="1" applyFill="1" applyBorder="1" applyAlignment="1">
      <alignment horizontal="center"/>
    </xf>
    <xf numFmtId="164" fontId="20" fillId="0" borderId="80" xfId="1" applyNumberFormat="1" applyFont="1" applyBorder="1" applyAlignment="1">
      <alignment horizontal="center"/>
    </xf>
    <xf numFmtId="164" fontId="20" fillId="39" borderId="81" xfId="1" applyNumberFormat="1" applyFont="1" applyFill="1" applyBorder="1" applyAlignment="1">
      <alignment horizontal="center"/>
    </xf>
    <xf numFmtId="0" fontId="23" fillId="0" borderId="35" xfId="0" applyFont="1" applyBorder="1" applyAlignment="1">
      <alignment horizontal="center"/>
    </xf>
    <xf numFmtId="0" fontId="23" fillId="33" borderId="35" xfId="0" applyFont="1" applyFill="1" applyBorder="1" applyAlignment="1">
      <alignment horizontal="center"/>
    </xf>
    <xf numFmtId="3" fontId="20" fillId="36" borderId="39" xfId="1" applyNumberFormat="1" applyFont="1" applyFill="1" applyBorder="1" applyAlignment="1">
      <alignment horizontal="center"/>
    </xf>
    <xf numFmtId="3" fontId="20" fillId="35" borderId="43" xfId="1" applyNumberFormat="1" applyFont="1" applyFill="1" applyBorder="1" applyAlignment="1">
      <alignment horizontal="center"/>
    </xf>
    <xf numFmtId="3" fontId="20" fillId="34" borderId="43" xfId="1" applyNumberFormat="1" applyFont="1" applyFill="1" applyBorder="1" applyAlignment="1">
      <alignment horizontal="center"/>
    </xf>
    <xf numFmtId="3" fontId="20" fillId="0" borderId="46" xfId="1" applyNumberFormat="1" applyFont="1" applyBorder="1" applyAlignment="1">
      <alignment horizontal="center"/>
    </xf>
    <xf numFmtId="3" fontId="20" fillId="39" borderId="59" xfId="1" applyNumberFormat="1" applyFont="1" applyFill="1" applyBorder="1" applyAlignment="1">
      <alignment horizontal="center"/>
    </xf>
    <xf numFmtId="3" fontId="23" fillId="0" borderId="36" xfId="0" applyNumberFormat="1" applyFont="1" applyBorder="1" applyAlignment="1">
      <alignment horizontal="center"/>
    </xf>
    <xf numFmtId="0" fontId="23" fillId="0" borderId="35" xfId="0" applyFont="1" applyBorder="1" applyAlignment="1">
      <alignment horizontal="center" vertical="center" wrapText="1"/>
    </xf>
    <xf numFmtId="3" fontId="20" fillId="36" borderId="67" xfId="1" applyNumberFormat="1" applyFont="1" applyFill="1" applyBorder="1" applyAlignment="1">
      <alignment horizontal="center"/>
    </xf>
    <xf numFmtId="3" fontId="20" fillId="35" borderId="82" xfId="1" applyNumberFormat="1" applyFont="1" applyFill="1" applyBorder="1" applyAlignment="1">
      <alignment horizontal="center"/>
    </xf>
    <xf numFmtId="3" fontId="20" fillId="34" borderId="82" xfId="1" applyNumberFormat="1" applyFont="1" applyFill="1" applyBorder="1" applyAlignment="1">
      <alignment horizontal="center"/>
    </xf>
    <xf numFmtId="3" fontId="20" fillId="0" borderId="64" xfId="1" applyNumberFormat="1" applyFont="1" applyBorder="1" applyAlignment="1">
      <alignment horizontal="center"/>
    </xf>
    <xf numFmtId="3" fontId="20" fillId="39" borderId="83" xfId="1" applyNumberFormat="1" applyFont="1" applyFill="1" applyBorder="1" applyAlignment="1">
      <alignment horizontal="center"/>
    </xf>
    <xf numFmtId="3" fontId="23" fillId="0" borderId="73" xfId="0" applyNumberFormat="1" applyFont="1" applyBorder="1" applyAlignment="1">
      <alignment horizontal="center"/>
    </xf>
    <xf numFmtId="3" fontId="20" fillId="36" borderId="84" xfId="1" applyNumberFormat="1" applyFont="1" applyFill="1" applyBorder="1" applyAlignment="1">
      <alignment horizontal="center"/>
    </xf>
    <xf numFmtId="0" fontId="36" fillId="0" borderId="85" xfId="0" applyFont="1" applyBorder="1" applyAlignment="1">
      <alignment horizontal="center" vertical="center" wrapText="1"/>
    </xf>
    <xf numFmtId="164" fontId="42" fillId="46" borderId="86" xfId="0" applyNumberFormat="1" applyFont="1" applyFill="1" applyBorder="1" applyAlignment="1">
      <alignment horizontal="center"/>
    </xf>
    <xf numFmtId="164" fontId="42" fillId="47" borderId="87" xfId="0" applyNumberFormat="1" applyFont="1" applyFill="1" applyBorder="1" applyAlignment="1">
      <alignment horizontal="center"/>
    </xf>
    <xf numFmtId="164" fontId="42" fillId="48" borderId="87" xfId="0" applyNumberFormat="1" applyFont="1" applyFill="1" applyBorder="1" applyAlignment="1">
      <alignment horizontal="center"/>
    </xf>
    <xf numFmtId="164" fontId="42" fillId="0" borderId="88" xfId="0" applyNumberFormat="1" applyFont="1" applyBorder="1" applyAlignment="1">
      <alignment horizontal="center"/>
    </xf>
    <xf numFmtId="164" fontId="20" fillId="39" borderId="83" xfId="0" applyNumberFormat="1" applyFont="1" applyFill="1" applyBorder="1" applyAlignment="1">
      <alignment horizontal="center"/>
    </xf>
    <xf numFmtId="0" fontId="23" fillId="0" borderId="89" xfId="0" applyFont="1" applyBorder="1" applyAlignment="1">
      <alignment horizontal="center" vertical="center" wrapText="1"/>
    </xf>
    <xf numFmtId="3" fontId="20" fillId="36" borderId="90" xfId="1" applyNumberFormat="1" applyFont="1" applyFill="1" applyBorder="1" applyAlignment="1">
      <alignment horizontal="center"/>
    </xf>
    <xf numFmtId="3" fontId="20" fillId="35" borderId="91" xfId="1" applyNumberFormat="1" applyFont="1" applyFill="1" applyBorder="1" applyAlignment="1">
      <alignment horizontal="center"/>
    </xf>
    <xf numFmtId="3" fontId="20" fillId="34" borderId="91" xfId="1" applyNumberFormat="1" applyFont="1" applyFill="1" applyBorder="1" applyAlignment="1">
      <alignment horizontal="center"/>
    </xf>
    <xf numFmtId="3" fontId="20" fillId="0" borderId="92" xfId="1" applyNumberFormat="1" applyFont="1" applyBorder="1" applyAlignment="1">
      <alignment horizontal="center"/>
    </xf>
    <xf numFmtId="3" fontId="20" fillId="39" borderId="93" xfId="1" applyNumberFormat="1" applyFont="1" applyFill="1" applyBorder="1" applyAlignment="1">
      <alignment horizontal="center"/>
    </xf>
    <xf numFmtId="3" fontId="23" fillId="0" borderId="89" xfId="0" applyNumberFormat="1" applyFont="1" applyBorder="1" applyAlignment="1">
      <alignment horizontal="center"/>
    </xf>
    <xf numFmtId="0" fontId="20" fillId="45" borderId="11" xfId="0" applyFont="1" applyFill="1" applyBorder="1" applyAlignment="1">
      <alignment horizontal="center"/>
    </xf>
    <xf numFmtId="0" fontId="44" fillId="37" borderId="18" xfId="0" applyFont="1" applyFill="1" applyBorder="1"/>
    <xf numFmtId="166" fontId="25" fillId="34" borderId="16" xfId="0" applyNumberFormat="1" applyFont="1" applyFill="1" applyBorder="1" applyAlignment="1">
      <alignment horizontal="center"/>
    </xf>
    <xf numFmtId="2" fontId="25" fillId="34" borderId="11" xfId="39" applyNumberFormat="1" applyFont="1" applyFill="1" applyBorder="1" applyAlignment="1">
      <alignment horizontal="center"/>
    </xf>
    <xf numFmtId="3" fontId="20" fillId="39" borderId="57" xfId="0" applyNumberFormat="1" applyFont="1" applyFill="1" applyBorder="1" applyAlignment="1">
      <alignment horizontal="center"/>
    </xf>
    <xf numFmtId="3" fontId="20" fillId="35" borderId="57" xfId="0" applyNumberFormat="1" applyFont="1" applyFill="1" applyBorder="1" applyAlignment="1">
      <alignment horizontal="center"/>
    </xf>
    <xf numFmtId="166" fontId="25" fillId="39" borderId="16" xfId="0" applyNumberFormat="1" applyFont="1" applyFill="1" applyBorder="1" applyAlignment="1">
      <alignment horizontal="center"/>
    </xf>
    <xf numFmtId="166" fontId="39" fillId="45" borderId="0" xfId="0" applyNumberFormat="1" applyFont="1" applyFill="1" applyAlignment="1">
      <alignment horizontal="center"/>
    </xf>
    <xf numFmtId="166" fontId="25" fillId="35" borderId="16" xfId="0" applyNumberFormat="1" applyFont="1" applyFill="1" applyBorder="1" applyAlignment="1">
      <alignment horizontal="center"/>
    </xf>
    <xf numFmtId="166" fontId="25" fillId="39" borderId="0" xfId="0" applyNumberFormat="1" applyFont="1" applyFill="1" applyAlignment="1">
      <alignment horizontal="center"/>
    </xf>
    <xf numFmtId="166" fontId="39" fillId="39" borderId="0" xfId="0" applyNumberFormat="1" applyFont="1" applyFill="1" applyAlignment="1">
      <alignment horizontal="center"/>
    </xf>
    <xf numFmtId="0" fontId="20" fillId="0" borderId="16" xfId="0" applyFont="1" applyBorder="1" applyAlignment="1">
      <alignment horizontal="center"/>
    </xf>
    <xf numFmtId="166" fontId="20" fillId="34" borderId="0" xfId="0" applyNumberFormat="1" applyFont="1" applyFill="1" applyAlignment="1">
      <alignment horizontal="center"/>
    </xf>
    <xf numFmtId="2" fontId="25" fillId="45" borderId="57" xfId="0" quotePrefix="1" applyNumberFormat="1" applyFont="1" applyFill="1" applyBorder="1" applyAlignment="1">
      <alignment horizontal="center"/>
    </xf>
    <xf numFmtId="2" fontId="25" fillId="45" borderId="16" xfId="0" applyNumberFormat="1" applyFont="1" applyFill="1" applyBorder="1" applyAlignment="1">
      <alignment horizontal="center"/>
    </xf>
    <xf numFmtId="2" fontId="25" fillId="38" borderId="11" xfId="39" applyNumberFormat="1" applyFont="1" applyFill="1" applyBorder="1" applyAlignment="1">
      <alignment horizontal="center"/>
    </xf>
    <xf numFmtId="165" fontId="23" fillId="0" borderId="36" xfId="45" applyNumberFormat="1" applyFont="1" applyBorder="1" applyAlignment="1">
      <alignment horizontal="center"/>
    </xf>
    <xf numFmtId="165" fontId="20" fillId="39" borderId="59" xfId="45" applyNumberFormat="1" applyFont="1" applyFill="1" applyBorder="1" applyAlignment="1">
      <alignment horizontal="center"/>
    </xf>
    <xf numFmtId="165" fontId="20" fillId="0" borderId="46" xfId="45" applyNumberFormat="1" applyFont="1" applyBorder="1" applyAlignment="1">
      <alignment horizontal="center"/>
    </xf>
    <xf numFmtId="165" fontId="20" fillId="34" borderId="43" xfId="45" applyNumberFormat="1" applyFont="1" applyFill="1" applyBorder="1" applyAlignment="1">
      <alignment horizontal="center"/>
    </xf>
    <xf numFmtId="165" fontId="20" fillId="35" borderId="43" xfId="45" applyNumberFormat="1" applyFont="1" applyFill="1" applyBorder="1" applyAlignment="1">
      <alignment horizontal="center"/>
    </xf>
    <xf numFmtId="165" fontId="20" fillId="36" borderId="39" xfId="45" applyNumberFormat="1" applyFont="1" applyFill="1" applyBorder="1" applyAlignment="1">
      <alignment horizontal="center"/>
    </xf>
    <xf numFmtId="165" fontId="23" fillId="33" borderId="48" xfId="45" applyNumberFormat="1" applyFont="1" applyFill="1" applyBorder="1" applyAlignment="1">
      <alignment horizont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7" fillId="39" borderId="62" xfId="0" applyFont="1" applyFill="1" applyBorder="1" applyAlignment="1">
      <alignment horizontal="left" vertical="center" wrapText="1"/>
    </xf>
    <xf numFmtId="0" fontId="27" fillId="39" borderId="63" xfId="0" applyFont="1" applyFill="1" applyBorder="1" applyAlignment="1">
      <alignment horizontal="left" vertical="center" wrapText="1"/>
    </xf>
    <xf numFmtId="0" fontId="27" fillId="39" borderId="64" xfId="0" applyFont="1" applyFill="1" applyBorder="1" applyAlignment="1">
      <alignment horizontal="left" vertical="center" wrapText="1"/>
    </xf>
    <xf numFmtId="0" fontId="27" fillId="39" borderId="10" xfId="0" applyFont="1" applyFill="1" applyBorder="1" applyAlignment="1">
      <alignment horizontal="left" vertical="center" wrapText="1"/>
    </xf>
    <xf numFmtId="0" fontId="27" fillId="39" borderId="0" xfId="0" applyFont="1" applyFill="1" applyAlignment="1">
      <alignment horizontal="left" vertical="center" wrapText="1"/>
    </xf>
    <xf numFmtId="0" fontId="27" fillId="39" borderId="11" xfId="0" applyFont="1" applyFill="1" applyBorder="1" applyAlignment="1">
      <alignment horizontal="left" vertical="center" wrapText="1"/>
    </xf>
    <xf numFmtId="0" fontId="27" fillId="39" borderId="65" xfId="0" applyFont="1" applyFill="1" applyBorder="1" applyAlignment="1">
      <alignment horizontal="left" vertical="center" wrapText="1"/>
    </xf>
    <xf numFmtId="0" fontId="27" fillId="39" borderId="66" xfId="0" applyFont="1" applyFill="1" applyBorder="1" applyAlignment="1">
      <alignment horizontal="left" vertical="center" wrapText="1"/>
    </xf>
    <xf numFmtId="0" fontId="27" fillId="39" borderId="67" xfId="0" applyFont="1" applyFill="1" applyBorder="1" applyAlignment="1">
      <alignment horizontal="left" vertical="center" wrapText="1"/>
    </xf>
    <xf numFmtId="0" fontId="23" fillId="40" borderId="48" xfId="0" applyFont="1" applyFill="1" applyBorder="1" applyAlignment="1">
      <alignment horizontal="center" vertical="center"/>
    </xf>
    <xf numFmtId="0" fontId="23" fillId="40" borderId="34" xfId="0" applyFont="1" applyFill="1" applyBorder="1" applyAlignment="1">
      <alignment horizontal="center" vertical="center" wrapText="1"/>
    </xf>
    <xf numFmtId="0" fontId="23" fillId="40" borderId="48" xfId="0" applyFont="1" applyFill="1" applyBorder="1" applyAlignment="1">
      <alignment horizontal="center" vertical="center" wrapText="1"/>
    </xf>
    <xf numFmtId="2" fontId="25" fillId="34" borderId="0" xfId="0" applyNumberFormat="1" applyFont="1" applyFill="1" applyBorder="1" applyAlignment="1">
      <alignment horizontal="center"/>
    </xf>
    <xf numFmtId="0" fontId="20" fillId="0" borderId="0" xfId="0" applyFont="1" applyBorder="1" applyAlignment="1">
      <alignment horizontal="center"/>
    </xf>
    <xf numFmtId="0" fontId="25" fillId="39" borderId="0" xfId="0" applyFont="1" applyFill="1" applyBorder="1" applyAlignment="1">
      <alignment horizontal="center"/>
    </xf>
    <xf numFmtId="3" fontId="20" fillId="36" borderId="0" xfId="0" quotePrefix="1" applyNumberFormat="1" applyFont="1" applyFill="1" applyBorder="1" applyAlignment="1">
      <alignment horizontal="center"/>
    </xf>
    <xf numFmtId="3" fontId="20" fillId="36" borderId="0" xfId="0" applyNumberFormat="1" applyFont="1" applyFill="1" applyBorder="1" applyAlignment="1">
      <alignment horizontal="center"/>
    </xf>
    <xf numFmtId="3" fontId="20" fillId="34" borderId="0" xfId="0" quotePrefix="1" applyNumberFormat="1" applyFont="1" applyFill="1" applyBorder="1" applyAlignment="1">
      <alignment horizontal="center"/>
    </xf>
    <xf numFmtId="166" fontId="20" fillId="36" borderId="0" xfId="0" quotePrefix="1" applyNumberFormat="1" applyFont="1" applyFill="1" applyBorder="1" applyAlignment="1">
      <alignment horizontal="center"/>
    </xf>
    <xf numFmtId="166" fontId="25" fillId="36" borderId="0" xfId="0" applyNumberFormat="1" applyFont="1" applyFill="1" applyBorder="1" applyAlignment="1">
      <alignment horizontal="center"/>
    </xf>
    <xf numFmtId="166" fontId="20" fillId="34" borderId="0" xfId="0" quotePrefix="1" applyNumberFormat="1" applyFont="1" applyFill="1" applyBorder="1" applyAlignment="1">
      <alignment horizontal="center"/>
    </xf>
    <xf numFmtId="2" fontId="20" fillId="34" borderId="0" xfId="0" applyNumberFormat="1" applyFont="1" applyFill="1" applyBorder="1" applyAlignment="1">
      <alignment horizontal="center"/>
    </xf>
    <xf numFmtId="0" fontId="20" fillId="39" borderId="0" xfId="0" applyFont="1" applyFill="1" applyBorder="1" applyAlignment="1">
      <alignment horizontal="center"/>
    </xf>
    <xf numFmtId="0" fontId="20" fillId="45" borderId="0" xfId="0" applyFont="1" applyFill="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Comma 2 2" xfId="45" xr:uid="{205DA6E8-083C-449D-A61C-6A8B926A28F6}"/>
    <cellStyle name="Comma 3" xfId="46" xr:uid="{48E286D4-BCE4-4765-B711-89CF26D9A9BD}"/>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D785-375F-469A-B749-2DB368B919C0}">
  <dimension ref="A1:R46"/>
  <sheetViews>
    <sheetView workbookViewId="0">
      <selection activeCell="C23" sqref="C23"/>
    </sheetView>
  </sheetViews>
  <sheetFormatPr defaultColWidth="12.5703125" defaultRowHeight="12.75" x14ac:dyDescent="0.2"/>
  <cols>
    <col min="1" max="1" width="15.5703125" style="69" customWidth="1"/>
    <col min="2" max="2" width="20.28515625" style="69" customWidth="1"/>
    <col min="3" max="16384" width="12.5703125" style="69"/>
  </cols>
  <sheetData>
    <row r="1" spans="1:18" x14ac:dyDescent="0.2">
      <c r="A1" s="223" t="s">
        <v>349</v>
      </c>
      <c r="B1" s="224"/>
    </row>
    <row r="2" spans="1:18" x14ac:dyDescent="0.2">
      <c r="A2" s="225" t="s">
        <v>350</v>
      </c>
    </row>
    <row r="3" spans="1:18" x14ac:dyDescent="0.2">
      <c r="A3" s="69" t="s">
        <v>351</v>
      </c>
    </row>
    <row r="4" spans="1:18" x14ac:dyDescent="0.2">
      <c r="A4" s="69" t="s">
        <v>352</v>
      </c>
    </row>
    <row r="5" spans="1:18" x14ac:dyDescent="0.2">
      <c r="A5" s="69" t="s">
        <v>353</v>
      </c>
    </row>
    <row r="8" spans="1:18" x14ac:dyDescent="0.2">
      <c r="A8" s="223" t="s">
        <v>354</v>
      </c>
      <c r="B8" s="224"/>
    </row>
    <row r="9" spans="1:18" x14ac:dyDescent="0.2">
      <c r="A9" s="226" t="s">
        <v>355</v>
      </c>
      <c r="B9" s="227"/>
      <c r="C9" s="227"/>
      <c r="D9" s="227"/>
      <c r="E9" s="227"/>
      <c r="F9" s="227"/>
      <c r="G9" s="227"/>
      <c r="H9" s="227"/>
      <c r="I9" s="227"/>
      <c r="J9" s="227"/>
    </row>
    <row r="10" spans="1:18" x14ac:dyDescent="0.2">
      <c r="A10" s="226" t="s">
        <v>356</v>
      </c>
      <c r="B10" s="227"/>
      <c r="C10" s="227"/>
      <c r="D10" s="227"/>
      <c r="E10" s="227"/>
      <c r="F10" s="227"/>
      <c r="G10" s="227"/>
      <c r="H10" s="227"/>
      <c r="I10" s="227"/>
      <c r="J10" s="227"/>
      <c r="K10" s="227"/>
      <c r="L10" s="227"/>
      <c r="M10" s="227"/>
    </row>
    <row r="11" spans="1:18" x14ac:dyDescent="0.2">
      <c r="A11" s="226" t="s">
        <v>357</v>
      </c>
      <c r="B11" s="227"/>
      <c r="C11" s="227"/>
      <c r="D11" s="227"/>
      <c r="E11" s="227"/>
      <c r="F11" s="227"/>
      <c r="G11" s="227"/>
      <c r="H11" s="227"/>
      <c r="I11" s="227"/>
      <c r="J11" s="227"/>
      <c r="K11" s="227"/>
      <c r="L11" s="227"/>
      <c r="M11" s="227"/>
      <c r="N11" s="227"/>
      <c r="O11" s="227"/>
      <c r="P11" s="227"/>
      <c r="Q11" s="227"/>
      <c r="R11" s="227"/>
    </row>
    <row r="12" spans="1:18" x14ac:dyDescent="0.2">
      <c r="A12" s="226" t="s">
        <v>358</v>
      </c>
      <c r="B12" s="227"/>
      <c r="C12" s="227"/>
      <c r="D12" s="227"/>
      <c r="E12" s="227"/>
      <c r="F12" s="227"/>
      <c r="G12" s="227"/>
      <c r="H12" s="227"/>
      <c r="I12" s="227"/>
      <c r="J12" s="227"/>
      <c r="K12" s="227"/>
      <c r="L12" s="227"/>
      <c r="M12" s="227"/>
      <c r="N12" s="227"/>
      <c r="O12" s="227"/>
      <c r="P12" s="227"/>
      <c r="Q12" s="227"/>
    </row>
    <row r="13" spans="1:18" x14ac:dyDescent="0.2">
      <c r="A13" s="228" t="s">
        <v>359</v>
      </c>
      <c r="B13" s="229"/>
      <c r="C13" s="229"/>
      <c r="D13" s="229"/>
      <c r="E13" s="229"/>
      <c r="F13" s="229"/>
      <c r="G13" s="229"/>
      <c r="H13" s="229"/>
      <c r="I13" s="229"/>
      <c r="J13" s="229"/>
      <c r="K13" s="229"/>
      <c r="L13" s="229"/>
      <c r="M13" s="229"/>
      <c r="N13" s="229"/>
      <c r="O13" s="229"/>
      <c r="P13" s="229"/>
      <c r="Q13" s="229"/>
      <c r="R13" s="229"/>
    </row>
    <row r="15" spans="1:18" x14ac:dyDescent="0.2">
      <c r="E15" s="69" t="s">
        <v>360</v>
      </c>
    </row>
    <row r="16" spans="1:18" x14ac:dyDescent="0.2">
      <c r="A16" s="223" t="s">
        <v>361</v>
      </c>
      <c r="B16" s="224"/>
    </row>
    <row r="17" spans="1:2" x14ac:dyDescent="0.2">
      <c r="A17" s="69" t="s">
        <v>362</v>
      </c>
      <c r="B17" s="69" t="s">
        <v>363</v>
      </c>
    </row>
    <row r="19" spans="1:2" x14ac:dyDescent="0.2">
      <c r="A19" s="69" t="s">
        <v>364</v>
      </c>
      <c r="B19" s="225" t="s">
        <v>365</v>
      </c>
    </row>
    <row r="21" spans="1:2" x14ac:dyDescent="0.2">
      <c r="A21" s="69" t="s">
        <v>366</v>
      </c>
      <c r="B21" s="69" t="s">
        <v>367</v>
      </c>
    </row>
    <row r="22" spans="1:2" x14ac:dyDescent="0.2">
      <c r="B22" s="69" t="s">
        <v>368</v>
      </c>
    </row>
    <row r="23" spans="1:2" x14ac:dyDescent="0.2">
      <c r="B23" s="69" t="s">
        <v>369</v>
      </c>
    </row>
    <row r="25" spans="1:2" x14ac:dyDescent="0.2">
      <c r="A25" s="69" t="s">
        <v>370</v>
      </c>
      <c r="B25" s="69" t="s">
        <v>371</v>
      </c>
    </row>
    <row r="27" spans="1:2" x14ac:dyDescent="0.2">
      <c r="A27" s="69" t="s">
        <v>372</v>
      </c>
      <c r="B27" s="69" t="s">
        <v>373</v>
      </c>
    </row>
    <row r="30" spans="1:2" x14ac:dyDescent="0.2">
      <c r="A30" s="223" t="s">
        <v>374</v>
      </c>
      <c r="B30" s="224"/>
    </row>
    <row r="31" spans="1:2" x14ac:dyDescent="0.2">
      <c r="A31" s="69" t="s">
        <v>375</v>
      </c>
    </row>
    <row r="32" spans="1:2" x14ac:dyDescent="0.2">
      <c r="A32" s="225" t="s">
        <v>376</v>
      </c>
    </row>
    <row r="46" spans="1:1" x14ac:dyDescent="0.2">
      <c r="A46" s="230"/>
    </row>
  </sheetData>
  <hyperlinks>
    <hyperlink ref="B19" r:id="rId1" xr:uid="{67F9417D-5702-4E57-9F85-2FC3B8543340}"/>
    <hyperlink ref="A2" r:id="rId2" xr:uid="{C06D7B55-71C4-4F3A-A1E5-F355AA3F6D9E}"/>
    <hyperlink ref="A32" r:id="rId3" xr:uid="{B7F42E16-45A8-4DD1-B3FC-BB8A09D09B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0"/>
  <sheetViews>
    <sheetView workbookViewId="0">
      <pane ySplit="1" topLeftCell="A207" activePane="bottomLeft" state="frozen"/>
      <selection pane="bottomLeft" activeCell="G224" sqref="G224"/>
    </sheetView>
  </sheetViews>
  <sheetFormatPr defaultColWidth="9.140625" defaultRowHeight="12.75" x14ac:dyDescent="0.2"/>
  <cols>
    <col min="1" max="1" width="12.42578125" style="4" bestFit="1" customWidth="1"/>
    <col min="2" max="3" width="9.140625" style="4"/>
    <col min="4" max="4" width="11.42578125" style="4" bestFit="1" customWidth="1"/>
    <col min="5" max="7" width="9.28515625" style="4" bestFit="1" customWidth="1"/>
    <col min="8" max="9" width="11.42578125" style="4" bestFit="1" customWidth="1"/>
    <col min="10" max="21" width="9.28515625" style="4" bestFit="1" customWidth="1"/>
    <col min="22" max="22" width="12.5703125" style="4" bestFit="1" customWidth="1"/>
    <col min="23" max="16384" width="9.140625" style="4"/>
  </cols>
  <sheetData>
    <row r="1" spans="1:22" s="220" customFormat="1" ht="115.5" thickBot="1" x14ac:dyDescent="0.25">
      <c r="A1" s="208" t="s">
        <v>27</v>
      </c>
      <c r="B1" s="209" t="s">
        <v>331</v>
      </c>
      <c r="C1" s="209" t="s">
        <v>332</v>
      </c>
      <c r="D1" s="210" t="s">
        <v>333</v>
      </c>
      <c r="E1" s="208" t="s">
        <v>3</v>
      </c>
      <c r="F1" s="208" t="s">
        <v>28</v>
      </c>
      <c r="G1" s="208" t="s">
        <v>29</v>
      </c>
      <c r="H1" s="208" t="s">
        <v>334</v>
      </c>
      <c r="I1" s="211" t="s">
        <v>335</v>
      </c>
      <c r="J1" s="210" t="s">
        <v>336</v>
      </c>
      <c r="K1" s="208" t="s">
        <v>337</v>
      </c>
      <c r="L1" s="208" t="s">
        <v>338</v>
      </c>
      <c r="M1" s="208" t="s">
        <v>339</v>
      </c>
      <c r="N1" s="212" t="s">
        <v>340</v>
      </c>
      <c r="O1" s="208" t="s">
        <v>341</v>
      </c>
      <c r="P1" s="208" t="s">
        <v>342</v>
      </c>
      <c r="Q1" s="208" t="s">
        <v>343</v>
      </c>
      <c r="R1" s="212" t="s">
        <v>344</v>
      </c>
      <c r="S1" s="208" t="s">
        <v>345</v>
      </c>
      <c r="T1" s="208" t="s">
        <v>346</v>
      </c>
      <c r="U1" s="211" t="s">
        <v>347</v>
      </c>
      <c r="V1" s="213" t="s">
        <v>348</v>
      </c>
    </row>
    <row r="2" spans="1:22" s="5" customFormat="1" ht="13.5" thickTop="1" x14ac:dyDescent="0.2">
      <c r="A2" s="178" t="s">
        <v>30</v>
      </c>
      <c r="B2" s="178" t="s">
        <v>330</v>
      </c>
      <c r="C2" s="178" t="s">
        <v>288</v>
      </c>
      <c r="D2" s="178">
        <v>6.6663000488281252</v>
      </c>
      <c r="E2" s="178">
        <v>43</v>
      </c>
      <c r="F2" s="178">
        <v>6</v>
      </c>
      <c r="G2" s="178">
        <v>7</v>
      </c>
      <c r="H2" s="178">
        <v>6.4503547222659154</v>
      </c>
      <c r="I2" s="178">
        <v>0.90004949613012775</v>
      </c>
      <c r="J2" s="178">
        <v>35</v>
      </c>
      <c r="K2" s="178">
        <v>0</v>
      </c>
      <c r="L2" s="178">
        <v>10</v>
      </c>
      <c r="M2" s="178">
        <v>0</v>
      </c>
      <c r="N2" s="219">
        <v>0</v>
      </c>
      <c r="O2" s="178">
        <v>20</v>
      </c>
      <c r="P2" s="178">
        <v>0</v>
      </c>
      <c r="Q2" s="178">
        <v>20</v>
      </c>
      <c r="R2" s="219">
        <v>0.5714285714285714</v>
      </c>
      <c r="S2" s="178">
        <v>0</v>
      </c>
      <c r="T2" s="178">
        <v>0</v>
      </c>
      <c r="U2" s="178">
        <v>0</v>
      </c>
      <c r="V2" s="178" t="s">
        <v>26</v>
      </c>
    </row>
    <row r="3" spans="1:22" x14ac:dyDescent="0.2">
      <c r="A3" s="148" t="s">
        <v>31</v>
      </c>
      <c r="B3" s="148" t="s">
        <v>330</v>
      </c>
      <c r="C3" s="148" t="s">
        <v>288</v>
      </c>
      <c r="D3" s="148">
        <v>1.1894000244140626</v>
      </c>
      <c r="E3" s="148">
        <v>2834</v>
      </c>
      <c r="F3" s="148">
        <v>1085</v>
      </c>
      <c r="G3" s="148">
        <v>1063</v>
      </c>
      <c r="H3" s="148">
        <v>2382.7139245235189</v>
      </c>
      <c r="I3" s="148">
        <v>912.22463235992166</v>
      </c>
      <c r="J3" s="148">
        <v>1440</v>
      </c>
      <c r="K3" s="148">
        <v>985</v>
      </c>
      <c r="L3" s="148">
        <v>165</v>
      </c>
      <c r="M3" s="148">
        <v>200</v>
      </c>
      <c r="N3" s="217">
        <v>0.1388888888888889</v>
      </c>
      <c r="O3" s="148">
        <v>30</v>
      </c>
      <c r="P3" s="148">
        <v>40</v>
      </c>
      <c r="Q3" s="148">
        <v>70</v>
      </c>
      <c r="R3" s="217">
        <v>4.8611111111111112E-2</v>
      </c>
      <c r="S3" s="148">
        <v>10</v>
      </c>
      <c r="T3" s="148">
        <v>0</v>
      </c>
      <c r="U3" s="148">
        <v>15</v>
      </c>
      <c r="V3" s="148" t="s">
        <v>6</v>
      </c>
    </row>
    <row r="4" spans="1:22" x14ac:dyDescent="0.2">
      <c r="A4" s="164" t="s">
        <v>32</v>
      </c>
      <c r="B4" s="164" t="s">
        <v>330</v>
      </c>
      <c r="C4" s="164" t="s">
        <v>288</v>
      </c>
      <c r="D4" s="164">
        <v>1.9547999572753907</v>
      </c>
      <c r="E4" s="164">
        <v>5026</v>
      </c>
      <c r="F4" s="164">
        <v>2089</v>
      </c>
      <c r="G4" s="164">
        <v>2052</v>
      </c>
      <c r="H4" s="164">
        <v>2571.1070748156053</v>
      </c>
      <c r="I4" s="164">
        <v>1068.6515478093513</v>
      </c>
      <c r="J4" s="164">
        <v>2515</v>
      </c>
      <c r="K4" s="164">
        <v>1685</v>
      </c>
      <c r="L4" s="164">
        <v>205</v>
      </c>
      <c r="M4" s="164">
        <v>395</v>
      </c>
      <c r="N4" s="218">
        <v>0.15705765407554673</v>
      </c>
      <c r="O4" s="164">
        <v>185</v>
      </c>
      <c r="P4" s="164">
        <v>25</v>
      </c>
      <c r="Q4" s="164">
        <v>210</v>
      </c>
      <c r="R4" s="218">
        <v>8.3499005964214709E-2</v>
      </c>
      <c r="S4" s="164">
        <v>0</v>
      </c>
      <c r="T4" s="164">
        <v>0</v>
      </c>
      <c r="U4" s="164">
        <v>10</v>
      </c>
      <c r="V4" s="164" t="s">
        <v>5</v>
      </c>
    </row>
    <row r="5" spans="1:22" x14ac:dyDescent="0.2">
      <c r="A5" s="164" t="s">
        <v>33</v>
      </c>
      <c r="B5" s="164" t="s">
        <v>330</v>
      </c>
      <c r="C5" s="164" t="s">
        <v>288</v>
      </c>
      <c r="D5" s="164">
        <v>0.64870002746582034</v>
      </c>
      <c r="E5" s="164">
        <v>1564</v>
      </c>
      <c r="F5" s="164">
        <v>666</v>
      </c>
      <c r="G5" s="164">
        <v>657</v>
      </c>
      <c r="H5" s="164">
        <v>2410.9756956691454</v>
      </c>
      <c r="I5" s="164">
        <v>1026.6686785905697</v>
      </c>
      <c r="J5" s="164">
        <v>815</v>
      </c>
      <c r="K5" s="164">
        <v>560</v>
      </c>
      <c r="L5" s="164">
        <v>45</v>
      </c>
      <c r="M5" s="164">
        <v>145</v>
      </c>
      <c r="N5" s="218">
        <v>0.17791411042944785</v>
      </c>
      <c r="O5" s="164">
        <v>50</v>
      </c>
      <c r="P5" s="164">
        <v>0</v>
      </c>
      <c r="Q5" s="164">
        <v>50</v>
      </c>
      <c r="R5" s="218">
        <v>6.1349693251533742E-2</v>
      </c>
      <c r="S5" s="164">
        <v>0</v>
      </c>
      <c r="T5" s="164">
        <v>0</v>
      </c>
      <c r="U5" s="164">
        <v>0</v>
      </c>
      <c r="V5" s="164" t="s">
        <v>5</v>
      </c>
    </row>
    <row r="6" spans="1:22" x14ac:dyDescent="0.2">
      <c r="A6" s="214" t="s">
        <v>34</v>
      </c>
      <c r="B6" s="214" t="s">
        <v>330</v>
      </c>
      <c r="C6" s="214" t="s">
        <v>288</v>
      </c>
      <c r="D6" s="214">
        <v>1.2137000274658203</v>
      </c>
      <c r="E6" s="214">
        <v>4634</v>
      </c>
      <c r="F6" s="214">
        <v>2402</v>
      </c>
      <c r="G6" s="214">
        <v>2231</v>
      </c>
      <c r="H6" s="214">
        <v>3818.0768683639999</v>
      </c>
      <c r="I6" s="214">
        <v>1979.0722135973949</v>
      </c>
      <c r="J6" s="214">
        <v>2630</v>
      </c>
      <c r="K6" s="214">
        <v>1575</v>
      </c>
      <c r="L6" s="214">
        <v>200</v>
      </c>
      <c r="M6" s="214">
        <v>465</v>
      </c>
      <c r="N6" s="215">
        <v>0.17680608365019013</v>
      </c>
      <c r="O6" s="214">
        <v>335</v>
      </c>
      <c r="P6" s="214">
        <v>35</v>
      </c>
      <c r="Q6" s="214">
        <v>370</v>
      </c>
      <c r="R6" s="215">
        <v>0.14068441064638784</v>
      </c>
      <c r="S6" s="214">
        <v>0</v>
      </c>
      <c r="T6" s="214">
        <v>0</v>
      </c>
      <c r="U6" s="214">
        <v>15</v>
      </c>
      <c r="V6" s="214" t="s">
        <v>4</v>
      </c>
    </row>
    <row r="7" spans="1:22" x14ac:dyDescent="0.2">
      <c r="A7" s="164" t="s">
        <v>35</v>
      </c>
      <c r="B7" s="164" t="s">
        <v>330</v>
      </c>
      <c r="C7" s="164" t="s">
        <v>288</v>
      </c>
      <c r="D7" s="164">
        <v>1.2280999755859374</v>
      </c>
      <c r="E7" s="164">
        <v>4111</v>
      </c>
      <c r="F7" s="164">
        <v>2020</v>
      </c>
      <c r="G7" s="164">
        <v>1918</v>
      </c>
      <c r="H7" s="164">
        <v>3347.4473428261454</v>
      </c>
      <c r="I7" s="164">
        <v>1644.8172299948462</v>
      </c>
      <c r="J7" s="164">
        <v>1890</v>
      </c>
      <c r="K7" s="164">
        <v>1280</v>
      </c>
      <c r="L7" s="164">
        <v>150</v>
      </c>
      <c r="M7" s="164">
        <v>290</v>
      </c>
      <c r="N7" s="218">
        <v>0.15343915343915343</v>
      </c>
      <c r="O7" s="164">
        <v>120</v>
      </c>
      <c r="P7" s="164">
        <v>0</v>
      </c>
      <c r="Q7" s="164">
        <v>120</v>
      </c>
      <c r="R7" s="218">
        <v>6.3492063492063489E-2</v>
      </c>
      <c r="S7" s="164">
        <v>0</v>
      </c>
      <c r="T7" s="164">
        <v>10</v>
      </c>
      <c r="U7" s="164">
        <v>20</v>
      </c>
      <c r="V7" s="164" t="s">
        <v>5</v>
      </c>
    </row>
    <row r="8" spans="1:22" x14ac:dyDescent="0.2">
      <c r="A8" s="148" t="s">
        <v>36</v>
      </c>
      <c r="B8" s="148" t="s">
        <v>330</v>
      </c>
      <c r="C8" s="148" t="s">
        <v>288</v>
      </c>
      <c r="D8" s="148">
        <v>3.1664999389648436</v>
      </c>
      <c r="E8" s="148">
        <v>5198</v>
      </c>
      <c r="F8" s="148">
        <v>2051</v>
      </c>
      <c r="G8" s="148">
        <v>1992</v>
      </c>
      <c r="H8" s="148">
        <v>1641.5601137511064</v>
      </c>
      <c r="I8" s="148">
        <v>647.71831344815678</v>
      </c>
      <c r="J8" s="148">
        <v>2380</v>
      </c>
      <c r="K8" s="148">
        <v>1920</v>
      </c>
      <c r="L8" s="148">
        <v>215</v>
      </c>
      <c r="M8" s="148">
        <v>165</v>
      </c>
      <c r="N8" s="217">
        <v>6.9327731092436978E-2</v>
      </c>
      <c r="O8" s="148">
        <v>60</v>
      </c>
      <c r="P8" s="148">
        <v>15</v>
      </c>
      <c r="Q8" s="148">
        <v>75</v>
      </c>
      <c r="R8" s="217">
        <v>3.1512605042016806E-2</v>
      </c>
      <c r="S8" s="148">
        <v>0</v>
      </c>
      <c r="T8" s="148">
        <v>0</v>
      </c>
      <c r="U8" s="148">
        <v>0</v>
      </c>
      <c r="V8" s="148" t="s">
        <v>6</v>
      </c>
    </row>
    <row r="9" spans="1:22" x14ac:dyDescent="0.2">
      <c r="A9" s="148" t="s">
        <v>37</v>
      </c>
      <c r="B9" s="148" t="s">
        <v>330</v>
      </c>
      <c r="C9" s="148" t="s">
        <v>288</v>
      </c>
      <c r="D9" s="148">
        <v>1.5567999267578125</v>
      </c>
      <c r="E9" s="148">
        <v>3828</v>
      </c>
      <c r="F9" s="148">
        <v>1419</v>
      </c>
      <c r="G9" s="148">
        <v>1406</v>
      </c>
      <c r="H9" s="148">
        <v>2458.890146514962</v>
      </c>
      <c r="I9" s="148">
        <v>911.48514051847735</v>
      </c>
      <c r="J9" s="148">
        <v>1845</v>
      </c>
      <c r="K9" s="148">
        <v>1500</v>
      </c>
      <c r="L9" s="148">
        <v>135</v>
      </c>
      <c r="M9" s="148">
        <v>140</v>
      </c>
      <c r="N9" s="217">
        <v>7.5880758807588072E-2</v>
      </c>
      <c r="O9" s="148">
        <v>35</v>
      </c>
      <c r="P9" s="148">
        <v>20</v>
      </c>
      <c r="Q9" s="148">
        <v>55</v>
      </c>
      <c r="R9" s="217">
        <v>2.9810298102981029E-2</v>
      </c>
      <c r="S9" s="148">
        <v>10</v>
      </c>
      <c r="T9" s="148">
        <v>0</v>
      </c>
      <c r="U9" s="148">
        <v>10</v>
      </c>
      <c r="V9" s="148" t="s">
        <v>6</v>
      </c>
    </row>
    <row r="10" spans="1:22" x14ac:dyDescent="0.2">
      <c r="A10" s="148" t="s">
        <v>38</v>
      </c>
      <c r="B10" s="148" t="s">
        <v>330</v>
      </c>
      <c r="C10" s="148" t="s">
        <v>288</v>
      </c>
      <c r="D10" s="148">
        <v>1.2458999633789063</v>
      </c>
      <c r="E10" s="148">
        <v>3420</v>
      </c>
      <c r="F10" s="148">
        <v>1447</v>
      </c>
      <c r="G10" s="148">
        <v>1406</v>
      </c>
      <c r="H10" s="148">
        <v>2745.0036925315335</v>
      </c>
      <c r="I10" s="148">
        <v>1161.4094570447744</v>
      </c>
      <c r="J10" s="148">
        <v>1760</v>
      </c>
      <c r="K10" s="148">
        <v>1195</v>
      </c>
      <c r="L10" s="148">
        <v>195</v>
      </c>
      <c r="M10" s="148">
        <v>250</v>
      </c>
      <c r="N10" s="217">
        <v>0.14204545454545456</v>
      </c>
      <c r="O10" s="148">
        <v>60</v>
      </c>
      <c r="P10" s="148">
        <v>45</v>
      </c>
      <c r="Q10" s="148">
        <v>105</v>
      </c>
      <c r="R10" s="217">
        <v>5.9659090909090912E-2</v>
      </c>
      <c r="S10" s="148">
        <v>10</v>
      </c>
      <c r="T10" s="148">
        <v>10</v>
      </c>
      <c r="U10" s="148">
        <v>10</v>
      </c>
      <c r="V10" s="148" t="s">
        <v>6</v>
      </c>
    </row>
    <row r="11" spans="1:22" x14ac:dyDescent="0.2">
      <c r="A11" s="148" t="s">
        <v>39</v>
      </c>
      <c r="B11" s="148" t="s">
        <v>330</v>
      </c>
      <c r="C11" s="148" t="s">
        <v>288</v>
      </c>
      <c r="D11" s="148">
        <v>0.95029998779296876</v>
      </c>
      <c r="E11" s="148">
        <v>3031</v>
      </c>
      <c r="F11" s="148">
        <v>1171</v>
      </c>
      <c r="G11" s="148">
        <v>1142</v>
      </c>
      <c r="H11" s="148">
        <v>3189.5191402026308</v>
      </c>
      <c r="I11" s="148">
        <v>1232.2424655814189</v>
      </c>
      <c r="J11" s="148">
        <v>1625</v>
      </c>
      <c r="K11" s="148">
        <v>1140</v>
      </c>
      <c r="L11" s="148">
        <v>185</v>
      </c>
      <c r="M11" s="148">
        <v>230</v>
      </c>
      <c r="N11" s="217">
        <v>0.14153846153846153</v>
      </c>
      <c r="O11" s="148">
        <v>50</v>
      </c>
      <c r="P11" s="148">
        <v>10</v>
      </c>
      <c r="Q11" s="148">
        <v>60</v>
      </c>
      <c r="R11" s="217">
        <v>3.6923076923076927E-2</v>
      </c>
      <c r="S11" s="148">
        <v>0</v>
      </c>
      <c r="T11" s="148">
        <v>0</v>
      </c>
      <c r="U11" s="148">
        <v>0</v>
      </c>
      <c r="V11" s="148" t="s">
        <v>6</v>
      </c>
    </row>
    <row r="12" spans="1:22" x14ac:dyDescent="0.2">
      <c r="A12" s="148" t="s">
        <v>40</v>
      </c>
      <c r="B12" s="148" t="s">
        <v>330</v>
      </c>
      <c r="C12" s="148" t="s">
        <v>288</v>
      </c>
      <c r="D12" s="148">
        <v>0.95769996643066402</v>
      </c>
      <c r="E12" s="148">
        <v>4256</v>
      </c>
      <c r="F12" s="148">
        <v>1892</v>
      </c>
      <c r="G12" s="148">
        <v>1817</v>
      </c>
      <c r="H12" s="148">
        <v>4443.9805254061557</v>
      </c>
      <c r="I12" s="148">
        <v>1975.5665305611951</v>
      </c>
      <c r="J12" s="148">
        <v>2530</v>
      </c>
      <c r="K12" s="148">
        <v>1825</v>
      </c>
      <c r="L12" s="148">
        <v>235</v>
      </c>
      <c r="M12" s="148">
        <v>340</v>
      </c>
      <c r="N12" s="217">
        <v>0.13438735177865613</v>
      </c>
      <c r="O12" s="148">
        <v>105</v>
      </c>
      <c r="P12" s="148">
        <v>15</v>
      </c>
      <c r="Q12" s="148">
        <v>120</v>
      </c>
      <c r="R12" s="217">
        <v>4.7430830039525688E-2</v>
      </c>
      <c r="S12" s="148">
        <v>0</v>
      </c>
      <c r="T12" s="148">
        <v>10</v>
      </c>
      <c r="U12" s="148">
        <v>0</v>
      </c>
      <c r="V12" s="148" t="s">
        <v>6</v>
      </c>
    </row>
    <row r="13" spans="1:22" x14ac:dyDescent="0.2">
      <c r="A13" s="148" t="s">
        <v>41</v>
      </c>
      <c r="B13" s="148" t="s">
        <v>330</v>
      </c>
      <c r="C13" s="148" t="s">
        <v>288</v>
      </c>
      <c r="D13" s="148">
        <v>1.0030999755859376</v>
      </c>
      <c r="E13" s="148">
        <v>2119</v>
      </c>
      <c r="F13" s="148">
        <v>1153</v>
      </c>
      <c r="G13" s="148">
        <v>1125</v>
      </c>
      <c r="H13" s="148">
        <v>2112.4514520720982</v>
      </c>
      <c r="I13" s="148">
        <v>1149.4367740628263</v>
      </c>
      <c r="J13" s="148">
        <v>1465</v>
      </c>
      <c r="K13" s="148">
        <v>1105</v>
      </c>
      <c r="L13" s="148">
        <v>55</v>
      </c>
      <c r="M13" s="148">
        <v>205</v>
      </c>
      <c r="N13" s="217">
        <v>0.13993174061433447</v>
      </c>
      <c r="O13" s="148">
        <v>50</v>
      </c>
      <c r="P13" s="148">
        <v>15</v>
      </c>
      <c r="Q13" s="148">
        <v>65</v>
      </c>
      <c r="R13" s="217">
        <v>4.4368600682593858E-2</v>
      </c>
      <c r="S13" s="148">
        <v>0</v>
      </c>
      <c r="T13" s="148">
        <v>0</v>
      </c>
      <c r="U13" s="148">
        <v>30</v>
      </c>
      <c r="V13" s="148" t="s">
        <v>6</v>
      </c>
    </row>
    <row r="14" spans="1:22" x14ac:dyDescent="0.2">
      <c r="A14" s="129" t="s">
        <v>42</v>
      </c>
      <c r="B14" s="129" t="s">
        <v>330</v>
      </c>
      <c r="C14" s="129" t="s">
        <v>288</v>
      </c>
      <c r="D14" s="129">
        <v>2.5980999755859373</v>
      </c>
      <c r="E14" s="129">
        <v>5318</v>
      </c>
      <c r="F14" s="129">
        <v>2277</v>
      </c>
      <c r="G14" s="129">
        <v>2125</v>
      </c>
      <c r="H14" s="129">
        <v>2046.8804318435268</v>
      </c>
      <c r="I14" s="129">
        <v>876.4096922353724</v>
      </c>
      <c r="J14" s="129">
        <v>2350</v>
      </c>
      <c r="K14" s="129">
        <v>1390</v>
      </c>
      <c r="L14" s="129">
        <v>165</v>
      </c>
      <c r="M14" s="129">
        <v>515</v>
      </c>
      <c r="N14" s="216">
        <v>0.21914893617021278</v>
      </c>
      <c r="O14" s="129">
        <v>115</v>
      </c>
      <c r="P14" s="129">
        <v>135</v>
      </c>
      <c r="Q14" s="129">
        <v>250</v>
      </c>
      <c r="R14" s="216">
        <v>0.10638297872340426</v>
      </c>
      <c r="S14" s="129">
        <v>0</v>
      </c>
      <c r="T14" s="129">
        <v>0</v>
      </c>
      <c r="U14" s="129">
        <v>30</v>
      </c>
      <c r="V14" s="129" t="s">
        <v>4</v>
      </c>
    </row>
    <row r="15" spans="1:22" x14ac:dyDescent="0.2">
      <c r="A15" s="164" t="s">
        <v>43</v>
      </c>
      <c r="B15" s="164" t="s">
        <v>330</v>
      </c>
      <c r="C15" s="164" t="s">
        <v>288</v>
      </c>
      <c r="D15" s="164">
        <v>1.8957000732421876</v>
      </c>
      <c r="E15" s="164">
        <v>1253</v>
      </c>
      <c r="F15" s="164">
        <v>541</v>
      </c>
      <c r="G15" s="164">
        <v>530</v>
      </c>
      <c r="H15" s="164">
        <v>660.96953715732718</v>
      </c>
      <c r="I15" s="164">
        <v>285.38269720839105</v>
      </c>
      <c r="J15" s="164">
        <v>595</v>
      </c>
      <c r="K15" s="164">
        <v>430</v>
      </c>
      <c r="L15" s="164">
        <v>10</v>
      </c>
      <c r="M15" s="164">
        <v>90</v>
      </c>
      <c r="N15" s="218">
        <v>0.15126050420168066</v>
      </c>
      <c r="O15" s="164">
        <v>25</v>
      </c>
      <c r="P15" s="164">
        <v>35</v>
      </c>
      <c r="Q15" s="164">
        <v>60</v>
      </c>
      <c r="R15" s="218">
        <v>0.10084033613445378</v>
      </c>
      <c r="S15" s="164">
        <v>10</v>
      </c>
      <c r="T15" s="164">
        <v>0</v>
      </c>
      <c r="U15" s="164">
        <v>0</v>
      </c>
      <c r="V15" s="164" t="s">
        <v>5</v>
      </c>
    </row>
    <row r="16" spans="1:22" x14ac:dyDescent="0.2">
      <c r="A16" s="148" t="s">
        <v>44</v>
      </c>
      <c r="B16" s="148" t="s">
        <v>330</v>
      </c>
      <c r="C16" s="148" t="s">
        <v>288</v>
      </c>
      <c r="D16" s="148">
        <v>3.3038000488281249</v>
      </c>
      <c r="E16" s="148">
        <v>4326</v>
      </c>
      <c r="F16" s="148">
        <v>1713</v>
      </c>
      <c r="G16" s="148">
        <v>1673</v>
      </c>
      <c r="H16" s="148">
        <v>1309.4012761257918</v>
      </c>
      <c r="I16" s="148">
        <v>518.4938478972449</v>
      </c>
      <c r="J16" s="148">
        <v>2000</v>
      </c>
      <c r="K16" s="148">
        <v>1590</v>
      </c>
      <c r="L16" s="148">
        <v>185</v>
      </c>
      <c r="M16" s="148">
        <v>185</v>
      </c>
      <c r="N16" s="217">
        <v>9.2499999999999999E-2</v>
      </c>
      <c r="O16" s="148">
        <v>15</v>
      </c>
      <c r="P16" s="148">
        <v>25</v>
      </c>
      <c r="Q16" s="148">
        <v>40</v>
      </c>
      <c r="R16" s="217">
        <v>0.02</v>
      </c>
      <c r="S16" s="148">
        <v>0</v>
      </c>
      <c r="T16" s="148">
        <v>0</v>
      </c>
      <c r="U16" s="148">
        <v>0</v>
      </c>
      <c r="V16" s="148" t="s">
        <v>6</v>
      </c>
    </row>
    <row r="17" spans="1:22" x14ac:dyDescent="0.2">
      <c r="A17" s="148" t="s">
        <v>45</v>
      </c>
      <c r="B17" s="148" t="s">
        <v>330</v>
      </c>
      <c r="C17" s="148" t="s">
        <v>288</v>
      </c>
      <c r="D17" s="148">
        <v>1.9938999938964843</v>
      </c>
      <c r="E17" s="148">
        <v>1983</v>
      </c>
      <c r="F17" s="148">
        <v>723</v>
      </c>
      <c r="G17" s="148">
        <v>713</v>
      </c>
      <c r="H17" s="148">
        <v>994.53332969063126</v>
      </c>
      <c r="I17" s="148">
        <v>362.60594925180357</v>
      </c>
      <c r="J17" s="148">
        <v>935</v>
      </c>
      <c r="K17" s="148">
        <v>770</v>
      </c>
      <c r="L17" s="148">
        <v>55</v>
      </c>
      <c r="M17" s="148">
        <v>85</v>
      </c>
      <c r="N17" s="217">
        <v>9.0909090909090912E-2</v>
      </c>
      <c r="O17" s="148">
        <v>15</v>
      </c>
      <c r="P17" s="148">
        <v>0</v>
      </c>
      <c r="Q17" s="148">
        <v>15</v>
      </c>
      <c r="R17" s="217">
        <v>1.6042780748663103E-2</v>
      </c>
      <c r="S17" s="148">
        <v>0</v>
      </c>
      <c r="T17" s="148">
        <v>0</v>
      </c>
      <c r="U17" s="148">
        <v>0</v>
      </c>
      <c r="V17" s="148" t="s">
        <v>6</v>
      </c>
    </row>
    <row r="18" spans="1:22" x14ac:dyDescent="0.2">
      <c r="A18" s="148" t="s">
        <v>46</v>
      </c>
      <c r="B18" s="148" t="s">
        <v>330</v>
      </c>
      <c r="C18" s="148" t="s">
        <v>288</v>
      </c>
      <c r="D18" s="148">
        <v>2.4952999877929689</v>
      </c>
      <c r="E18" s="148">
        <v>4171</v>
      </c>
      <c r="F18" s="148">
        <v>1882</v>
      </c>
      <c r="G18" s="148">
        <v>1785</v>
      </c>
      <c r="H18" s="148">
        <v>1671.5425080770133</v>
      </c>
      <c r="I18" s="148">
        <v>754.21793339749195</v>
      </c>
      <c r="J18" s="148">
        <v>2110</v>
      </c>
      <c r="K18" s="148">
        <v>1635</v>
      </c>
      <c r="L18" s="148">
        <v>140</v>
      </c>
      <c r="M18" s="148">
        <v>265</v>
      </c>
      <c r="N18" s="217">
        <v>0.12559241706161137</v>
      </c>
      <c r="O18" s="148">
        <v>40</v>
      </c>
      <c r="P18" s="148">
        <v>10</v>
      </c>
      <c r="Q18" s="148">
        <v>50</v>
      </c>
      <c r="R18" s="217">
        <v>2.3696682464454975E-2</v>
      </c>
      <c r="S18" s="148">
        <v>0</v>
      </c>
      <c r="T18" s="148">
        <v>0</v>
      </c>
      <c r="U18" s="148">
        <v>20</v>
      </c>
      <c r="V18" s="148" t="s">
        <v>6</v>
      </c>
    </row>
    <row r="19" spans="1:22" x14ac:dyDescent="0.2">
      <c r="A19" s="148" t="s">
        <v>47</v>
      </c>
      <c r="B19" s="148" t="s">
        <v>330</v>
      </c>
      <c r="C19" s="148" t="s">
        <v>288</v>
      </c>
      <c r="D19" s="148">
        <v>5.0761999511718754</v>
      </c>
      <c r="E19" s="148">
        <v>10474</v>
      </c>
      <c r="F19" s="148">
        <v>3558</v>
      </c>
      <c r="G19" s="148">
        <v>3487</v>
      </c>
      <c r="H19" s="148">
        <v>2063.354497606424</v>
      </c>
      <c r="I19" s="148">
        <v>700.91801627684333</v>
      </c>
      <c r="J19" s="148">
        <v>5600</v>
      </c>
      <c r="K19" s="148">
        <v>4670</v>
      </c>
      <c r="L19" s="148">
        <v>480</v>
      </c>
      <c r="M19" s="148">
        <v>275</v>
      </c>
      <c r="N19" s="217">
        <v>4.9107142857142856E-2</v>
      </c>
      <c r="O19" s="148">
        <v>120</v>
      </c>
      <c r="P19" s="148">
        <v>15</v>
      </c>
      <c r="Q19" s="148">
        <v>135</v>
      </c>
      <c r="R19" s="217">
        <v>2.4107142857142858E-2</v>
      </c>
      <c r="S19" s="148">
        <v>0</v>
      </c>
      <c r="T19" s="148">
        <v>0</v>
      </c>
      <c r="U19" s="148">
        <v>30</v>
      </c>
      <c r="V19" s="148" t="s">
        <v>6</v>
      </c>
    </row>
    <row r="20" spans="1:22" x14ac:dyDescent="0.2">
      <c r="A20" s="148" t="s">
        <v>48</v>
      </c>
      <c r="B20" s="148" t="s">
        <v>330</v>
      </c>
      <c r="C20" s="148" t="s">
        <v>288</v>
      </c>
      <c r="D20" s="148">
        <v>2.6273001098632811</v>
      </c>
      <c r="E20" s="148">
        <v>4538</v>
      </c>
      <c r="F20" s="148">
        <v>1659</v>
      </c>
      <c r="G20" s="148">
        <v>1631</v>
      </c>
      <c r="H20" s="148">
        <v>1727.248433844182</v>
      </c>
      <c r="I20" s="148">
        <v>631.44670598226048</v>
      </c>
      <c r="J20" s="148">
        <v>2185</v>
      </c>
      <c r="K20" s="148">
        <v>1885</v>
      </c>
      <c r="L20" s="148">
        <v>130</v>
      </c>
      <c r="M20" s="148">
        <v>130</v>
      </c>
      <c r="N20" s="217">
        <v>5.9496567505720827E-2</v>
      </c>
      <c r="O20" s="148">
        <v>25</v>
      </c>
      <c r="P20" s="148">
        <v>0</v>
      </c>
      <c r="Q20" s="148">
        <v>25</v>
      </c>
      <c r="R20" s="217">
        <v>1.1441647597254004E-2</v>
      </c>
      <c r="S20" s="148">
        <v>0</v>
      </c>
      <c r="T20" s="148">
        <v>0</v>
      </c>
      <c r="U20" s="148">
        <v>0</v>
      </c>
      <c r="V20" s="148" t="s">
        <v>6</v>
      </c>
    </row>
    <row r="21" spans="1:22" x14ac:dyDescent="0.2">
      <c r="A21" s="148" t="s">
        <v>49</v>
      </c>
      <c r="B21" s="148" t="s">
        <v>330</v>
      </c>
      <c r="C21" s="148" t="s">
        <v>288</v>
      </c>
      <c r="D21" s="148">
        <v>3.6427999877929689</v>
      </c>
      <c r="E21" s="148">
        <v>4421</v>
      </c>
      <c r="F21" s="148">
        <v>1398</v>
      </c>
      <c r="G21" s="148">
        <v>1373</v>
      </c>
      <c r="H21" s="148">
        <v>1213.6268844885201</v>
      </c>
      <c r="I21" s="148">
        <v>383.77072710132347</v>
      </c>
      <c r="J21" s="148">
        <v>2270</v>
      </c>
      <c r="K21" s="148">
        <v>1810</v>
      </c>
      <c r="L21" s="148">
        <v>225</v>
      </c>
      <c r="M21" s="148">
        <v>105</v>
      </c>
      <c r="N21" s="217">
        <v>4.6255506607929514E-2</v>
      </c>
      <c r="O21" s="148">
        <v>60</v>
      </c>
      <c r="P21" s="148">
        <v>45</v>
      </c>
      <c r="Q21" s="148">
        <v>105</v>
      </c>
      <c r="R21" s="217">
        <v>4.6255506607929514E-2</v>
      </c>
      <c r="S21" s="148">
        <v>0</v>
      </c>
      <c r="T21" s="148">
        <v>0</v>
      </c>
      <c r="U21" s="148">
        <v>25</v>
      </c>
      <c r="V21" s="148" t="s">
        <v>6</v>
      </c>
    </row>
    <row r="22" spans="1:22" x14ac:dyDescent="0.2">
      <c r="A22" s="148" t="s">
        <v>50</v>
      </c>
      <c r="B22" s="148" t="s">
        <v>330</v>
      </c>
      <c r="C22" s="148" t="s">
        <v>288</v>
      </c>
      <c r="D22" s="148">
        <v>1.1711000061035157</v>
      </c>
      <c r="E22" s="148">
        <v>2994</v>
      </c>
      <c r="F22" s="148">
        <v>975</v>
      </c>
      <c r="G22" s="148">
        <v>961</v>
      </c>
      <c r="H22" s="148">
        <v>2556.5707321287082</v>
      </c>
      <c r="I22" s="148">
        <v>832.5505891200703</v>
      </c>
      <c r="J22" s="148">
        <v>1510</v>
      </c>
      <c r="K22" s="148">
        <v>1195</v>
      </c>
      <c r="L22" s="148">
        <v>140</v>
      </c>
      <c r="M22" s="148">
        <v>110</v>
      </c>
      <c r="N22" s="217">
        <v>7.2847682119205295E-2</v>
      </c>
      <c r="O22" s="148">
        <v>35</v>
      </c>
      <c r="P22" s="148">
        <v>25</v>
      </c>
      <c r="Q22" s="148">
        <v>60</v>
      </c>
      <c r="R22" s="217">
        <v>3.9735099337748346E-2</v>
      </c>
      <c r="S22" s="148">
        <v>0</v>
      </c>
      <c r="T22" s="148">
        <v>0</v>
      </c>
      <c r="U22" s="148">
        <v>0</v>
      </c>
      <c r="V22" s="148" t="s">
        <v>6</v>
      </c>
    </row>
    <row r="23" spans="1:22" x14ac:dyDescent="0.2">
      <c r="A23" s="178" t="s">
        <v>51</v>
      </c>
      <c r="B23" s="178" t="s">
        <v>330</v>
      </c>
      <c r="C23" s="178" t="s">
        <v>288</v>
      </c>
      <c r="D23" s="178">
        <v>10.355699462890625</v>
      </c>
      <c r="E23" s="178">
        <v>130</v>
      </c>
      <c r="F23" s="178">
        <v>11</v>
      </c>
      <c r="G23" s="178">
        <v>10</v>
      </c>
      <c r="H23" s="178">
        <v>12.55347361767803</v>
      </c>
      <c r="I23" s="178">
        <v>1.0622169984189103</v>
      </c>
      <c r="J23" s="178">
        <v>0</v>
      </c>
      <c r="K23" s="178">
        <v>0</v>
      </c>
      <c r="L23" s="178">
        <v>0</v>
      </c>
      <c r="M23" s="178">
        <v>0</v>
      </c>
      <c r="N23" s="219" t="e">
        <v>#DIV/0!</v>
      </c>
      <c r="O23" s="178">
        <v>0</v>
      </c>
      <c r="P23" s="178">
        <v>0</v>
      </c>
      <c r="Q23" s="178">
        <v>0</v>
      </c>
      <c r="R23" s="219" t="e">
        <v>#DIV/0!</v>
      </c>
      <c r="S23" s="178">
        <v>0</v>
      </c>
      <c r="T23" s="178">
        <v>0</v>
      </c>
      <c r="U23" s="178">
        <v>0</v>
      </c>
      <c r="V23" s="178" t="s">
        <v>26</v>
      </c>
    </row>
    <row r="24" spans="1:22" x14ac:dyDescent="0.2">
      <c r="A24" s="129" t="s">
        <v>52</v>
      </c>
      <c r="B24" s="129" t="s">
        <v>330</v>
      </c>
      <c r="C24" s="129" t="s">
        <v>288</v>
      </c>
      <c r="D24" s="129">
        <v>0.91209999084472659</v>
      </c>
      <c r="E24" s="129">
        <v>3501</v>
      </c>
      <c r="F24" s="129">
        <v>1351</v>
      </c>
      <c r="G24" s="129">
        <v>1294</v>
      </c>
      <c r="H24" s="129">
        <v>3838.3949513666871</v>
      </c>
      <c r="I24" s="129">
        <v>1481.1972520126803</v>
      </c>
      <c r="J24" s="129">
        <v>1925</v>
      </c>
      <c r="K24" s="129">
        <v>1170</v>
      </c>
      <c r="L24" s="129">
        <v>245</v>
      </c>
      <c r="M24" s="129">
        <v>255</v>
      </c>
      <c r="N24" s="216">
        <v>0.13246753246753246</v>
      </c>
      <c r="O24" s="129">
        <v>205</v>
      </c>
      <c r="P24" s="129">
        <v>15</v>
      </c>
      <c r="Q24" s="129">
        <v>220</v>
      </c>
      <c r="R24" s="216">
        <v>0.11428571428571428</v>
      </c>
      <c r="S24" s="129">
        <v>0</v>
      </c>
      <c r="T24" s="129">
        <v>10</v>
      </c>
      <c r="U24" s="129">
        <v>20</v>
      </c>
      <c r="V24" s="129" t="s">
        <v>4</v>
      </c>
    </row>
    <row r="25" spans="1:22" x14ac:dyDescent="0.2">
      <c r="A25" s="148" t="s">
        <v>53</v>
      </c>
      <c r="B25" s="148" t="s">
        <v>330</v>
      </c>
      <c r="C25" s="148" t="s">
        <v>288</v>
      </c>
      <c r="D25" s="148">
        <v>0.90919998168945315</v>
      </c>
      <c r="E25" s="148">
        <v>2194</v>
      </c>
      <c r="F25" s="148">
        <v>1090</v>
      </c>
      <c r="G25" s="148">
        <v>1043</v>
      </c>
      <c r="H25" s="148">
        <v>2413.110475346868</v>
      </c>
      <c r="I25" s="148">
        <v>1198.8561614075143</v>
      </c>
      <c r="J25" s="148">
        <v>1335</v>
      </c>
      <c r="K25" s="148">
        <v>930</v>
      </c>
      <c r="L25" s="148">
        <v>140</v>
      </c>
      <c r="M25" s="148">
        <v>185</v>
      </c>
      <c r="N25" s="217">
        <v>0.13857677902621723</v>
      </c>
      <c r="O25" s="148">
        <v>45</v>
      </c>
      <c r="P25" s="148">
        <v>0</v>
      </c>
      <c r="Q25" s="148">
        <v>45</v>
      </c>
      <c r="R25" s="217">
        <v>3.3707865168539325E-2</v>
      </c>
      <c r="S25" s="148">
        <v>10</v>
      </c>
      <c r="T25" s="148">
        <v>0</v>
      </c>
      <c r="U25" s="148">
        <v>15</v>
      </c>
      <c r="V25" s="148" t="s">
        <v>6</v>
      </c>
    </row>
    <row r="26" spans="1:22" x14ac:dyDescent="0.2">
      <c r="A26" s="148" t="s">
        <v>54</v>
      </c>
      <c r="B26" s="148" t="s">
        <v>330</v>
      </c>
      <c r="C26" s="148" t="s">
        <v>288</v>
      </c>
      <c r="D26" s="148">
        <v>1.8194000244140625</v>
      </c>
      <c r="E26" s="148">
        <v>5331</v>
      </c>
      <c r="F26" s="148">
        <v>1976</v>
      </c>
      <c r="G26" s="148">
        <v>1906</v>
      </c>
      <c r="H26" s="148">
        <v>2930.086802497899</v>
      </c>
      <c r="I26" s="148">
        <v>1086.0723169641435</v>
      </c>
      <c r="J26" s="148">
        <v>2885</v>
      </c>
      <c r="K26" s="148">
        <v>2130</v>
      </c>
      <c r="L26" s="148">
        <v>250</v>
      </c>
      <c r="M26" s="148">
        <v>290</v>
      </c>
      <c r="N26" s="217">
        <v>0.10051993067590988</v>
      </c>
      <c r="O26" s="148">
        <v>125</v>
      </c>
      <c r="P26" s="148">
        <v>10</v>
      </c>
      <c r="Q26" s="148">
        <v>135</v>
      </c>
      <c r="R26" s="217">
        <v>4.6793760831889082E-2</v>
      </c>
      <c r="S26" s="148">
        <v>0</v>
      </c>
      <c r="T26" s="148">
        <v>25</v>
      </c>
      <c r="U26" s="148">
        <v>45</v>
      </c>
      <c r="V26" s="148" t="s">
        <v>6</v>
      </c>
    </row>
    <row r="27" spans="1:22" x14ac:dyDescent="0.2">
      <c r="A27" s="164" t="s">
        <v>55</v>
      </c>
      <c r="B27" s="164" t="s">
        <v>330</v>
      </c>
      <c r="C27" s="164" t="s">
        <v>288</v>
      </c>
      <c r="D27" s="164">
        <v>0.85779998779296873</v>
      </c>
      <c r="E27" s="164">
        <v>5045</v>
      </c>
      <c r="F27" s="164">
        <v>2991</v>
      </c>
      <c r="G27" s="164">
        <v>2671</v>
      </c>
      <c r="H27" s="164">
        <v>5881.3244017177794</v>
      </c>
      <c r="I27" s="164">
        <v>3486.8268157656844</v>
      </c>
      <c r="J27" s="164">
        <v>2920</v>
      </c>
      <c r="K27" s="164">
        <v>1920</v>
      </c>
      <c r="L27" s="164">
        <v>310</v>
      </c>
      <c r="M27" s="164">
        <v>465</v>
      </c>
      <c r="N27" s="218">
        <v>0.15924657534246575</v>
      </c>
      <c r="O27" s="164">
        <v>175</v>
      </c>
      <c r="P27" s="164">
        <v>10</v>
      </c>
      <c r="Q27" s="164">
        <v>185</v>
      </c>
      <c r="R27" s="218">
        <v>6.3356164383561647E-2</v>
      </c>
      <c r="S27" s="164">
        <v>10</v>
      </c>
      <c r="T27" s="164">
        <v>15</v>
      </c>
      <c r="U27" s="164">
        <v>20</v>
      </c>
      <c r="V27" s="164" t="s">
        <v>5</v>
      </c>
    </row>
    <row r="28" spans="1:22" x14ac:dyDescent="0.2">
      <c r="A28" s="148" t="s">
        <v>56</v>
      </c>
      <c r="B28" s="148" t="s">
        <v>330</v>
      </c>
      <c r="C28" s="148" t="s">
        <v>288</v>
      </c>
      <c r="D28" s="148">
        <v>1.8677999877929687</v>
      </c>
      <c r="E28" s="148">
        <v>6319</v>
      </c>
      <c r="F28" s="148">
        <v>2206</v>
      </c>
      <c r="G28" s="148">
        <v>2174</v>
      </c>
      <c r="H28" s="148">
        <v>3383.1245536448801</v>
      </c>
      <c r="I28" s="148">
        <v>1181.0686446179152</v>
      </c>
      <c r="J28" s="148">
        <v>3545</v>
      </c>
      <c r="K28" s="148">
        <v>2710</v>
      </c>
      <c r="L28" s="148">
        <v>275</v>
      </c>
      <c r="M28" s="148">
        <v>345</v>
      </c>
      <c r="N28" s="217">
        <v>9.7320169252468267E-2</v>
      </c>
      <c r="O28" s="148">
        <v>115</v>
      </c>
      <c r="P28" s="148">
        <v>20</v>
      </c>
      <c r="Q28" s="148">
        <v>135</v>
      </c>
      <c r="R28" s="217">
        <v>3.8081805359661498E-2</v>
      </c>
      <c r="S28" s="148">
        <v>10</v>
      </c>
      <c r="T28" s="148">
        <v>0</v>
      </c>
      <c r="U28" s="148">
        <v>70</v>
      </c>
      <c r="V28" s="148" t="s">
        <v>6</v>
      </c>
    </row>
    <row r="29" spans="1:22" x14ac:dyDescent="0.2">
      <c r="A29" s="148" t="s">
        <v>57</v>
      </c>
      <c r="B29" s="148" t="s">
        <v>330</v>
      </c>
      <c r="C29" s="148" t="s">
        <v>288</v>
      </c>
      <c r="D29" s="148">
        <v>1.5877999877929687</v>
      </c>
      <c r="E29" s="148">
        <v>5595</v>
      </c>
      <c r="F29" s="148">
        <v>1914</v>
      </c>
      <c r="G29" s="148">
        <v>1886</v>
      </c>
      <c r="H29" s="148">
        <v>3523.7435716176142</v>
      </c>
      <c r="I29" s="148">
        <v>1205.4415006391625</v>
      </c>
      <c r="J29" s="148">
        <v>2945</v>
      </c>
      <c r="K29" s="148">
        <v>2200</v>
      </c>
      <c r="L29" s="148">
        <v>300</v>
      </c>
      <c r="M29" s="148">
        <v>275</v>
      </c>
      <c r="N29" s="217">
        <v>9.3378607809847206E-2</v>
      </c>
      <c r="O29" s="148">
        <v>100</v>
      </c>
      <c r="P29" s="148">
        <v>40</v>
      </c>
      <c r="Q29" s="148">
        <v>140</v>
      </c>
      <c r="R29" s="217">
        <v>4.7538200339558571E-2</v>
      </c>
      <c r="S29" s="148">
        <v>0</v>
      </c>
      <c r="T29" s="148">
        <v>0</v>
      </c>
      <c r="U29" s="148">
        <v>25</v>
      </c>
      <c r="V29" s="148" t="s">
        <v>6</v>
      </c>
    </row>
    <row r="30" spans="1:22" x14ac:dyDescent="0.2">
      <c r="A30" s="4" t="s">
        <v>58</v>
      </c>
      <c r="B30" s="4" t="s">
        <v>330</v>
      </c>
      <c r="C30" s="4" t="s">
        <v>288</v>
      </c>
      <c r="D30" s="4">
        <v>14.51510009765625</v>
      </c>
      <c r="E30" s="4">
        <v>2140</v>
      </c>
      <c r="F30" s="4">
        <v>697</v>
      </c>
      <c r="G30" s="4">
        <v>659</v>
      </c>
      <c r="H30" s="4">
        <v>147.43267256872349</v>
      </c>
      <c r="I30" s="4">
        <v>48.01895924317769</v>
      </c>
      <c r="J30" s="4">
        <v>1165</v>
      </c>
      <c r="K30" s="4">
        <v>1025</v>
      </c>
      <c r="L30" s="4">
        <v>105</v>
      </c>
      <c r="M30" s="4">
        <v>35</v>
      </c>
      <c r="N30" s="207">
        <v>3.0042918454935622E-2</v>
      </c>
      <c r="O30" s="4">
        <v>0</v>
      </c>
      <c r="P30" s="4">
        <v>0</v>
      </c>
      <c r="Q30" s="4">
        <v>0</v>
      </c>
      <c r="R30" s="207">
        <v>0</v>
      </c>
      <c r="S30" s="4">
        <v>0</v>
      </c>
      <c r="T30" s="4">
        <v>0</v>
      </c>
      <c r="U30" s="4">
        <v>0</v>
      </c>
      <c r="V30" s="4" t="s">
        <v>2</v>
      </c>
    </row>
    <row r="31" spans="1:22" x14ac:dyDescent="0.2">
      <c r="A31" s="148" t="s">
        <v>59</v>
      </c>
      <c r="B31" s="148" t="s">
        <v>330</v>
      </c>
      <c r="C31" s="148" t="s">
        <v>288</v>
      </c>
      <c r="D31" s="148">
        <v>2.7335000610351563</v>
      </c>
      <c r="E31" s="148">
        <v>5412</v>
      </c>
      <c r="F31" s="148">
        <v>2035</v>
      </c>
      <c r="G31" s="148">
        <v>1990</v>
      </c>
      <c r="H31" s="148">
        <v>1979.8792314460441</v>
      </c>
      <c r="I31" s="148">
        <v>744.46678418194745</v>
      </c>
      <c r="J31" s="148">
        <v>2840</v>
      </c>
      <c r="K31" s="148">
        <v>2160</v>
      </c>
      <c r="L31" s="148">
        <v>250</v>
      </c>
      <c r="M31" s="148">
        <v>270</v>
      </c>
      <c r="N31" s="217">
        <v>9.5070422535211266E-2</v>
      </c>
      <c r="O31" s="148">
        <v>110</v>
      </c>
      <c r="P31" s="148">
        <v>10</v>
      </c>
      <c r="Q31" s="148">
        <v>120</v>
      </c>
      <c r="R31" s="217">
        <v>4.2253521126760563E-2</v>
      </c>
      <c r="S31" s="148">
        <v>0</v>
      </c>
      <c r="T31" s="148">
        <v>10</v>
      </c>
      <c r="U31" s="148">
        <v>30</v>
      </c>
      <c r="V31" s="148" t="s">
        <v>6</v>
      </c>
    </row>
    <row r="32" spans="1:22" x14ac:dyDescent="0.2">
      <c r="A32" s="148" t="s">
        <v>60</v>
      </c>
      <c r="B32" s="148" t="s">
        <v>330</v>
      </c>
      <c r="C32" s="148" t="s">
        <v>288</v>
      </c>
      <c r="D32" s="148">
        <v>1.085800018310547</v>
      </c>
      <c r="E32" s="148">
        <v>2068</v>
      </c>
      <c r="F32" s="148">
        <v>1447</v>
      </c>
      <c r="G32" s="148">
        <v>1332</v>
      </c>
      <c r="H32" s="148">
        <v>1904.5864478964638</v>
      </c>
      <c r="I32" s="148">
        <v>1332.6579255832607</v>
      </c>
      <c r="J32" s="148">
        <v>890</v>
      </c>
      <c r="K32" s="148">
        <v>700</v>
      </c>
      <c r="L32" s="148">
        <v>50</v>
      </c>
      <c r="M32" s="148">
        <v>100</v>
      </c>
      <c r="N32" s="217">
        <v>0.11235955056179775</v>
      </c>
      <c r="O32" s="148">
        <v>25</v>
      </c>
      <c r="P32" s="148">
        <v>10</v>
      </c>
      <c r="Q32" s="148">
        <v>35</v>
      </c>
      <c r="R32" s="217">
        <v>3.9325842696629212E-2</v>
      </c>
      <c r="S32" s="148">
        <v>0</v>
      </c>
      <c r="T32" s="148">
        <v>0</v>
      </c>
      <c r="U32" s="148">
        <v>10</v>
      </c>
      <c r="V32" s="148" t="s">
        <v>6</v>
      </c>
    </row>
    <row r="33" spans="1:22" x14ac:dyDescent="0.2">
      <c r="A33" s="148" t="s">
        <v>61</v>
      </c>
      <c r="B33" s="148" t="s">
        <v>330</v>
      </c>
      <c r="C33" s="148" t="s">
        <v>288</v>
      </c>
      <c r="D33" s="148">
        <v>1.6316999816894531</v>
      </c>
      <c r="E33" s="148">
        <v>4672</v>
      </c>
      <c r="F33" s="148">
        <v>1672</v>
      </c>
      <c r="G33" s="148">
        <v>1638</v>
      </c>
      <c r="H33" s="148">
        <v>2863.2714668309532</v>
      </c>
      <c r="I33" s="148">
        <v>1024.6981790542281</v>
      </c>
      <c r="J33" s="148">
        <v>2615</v>
      </c>
      <c r="K33" s="148">
        <v>1895</v>
      </c>
      <c r="L33" s="148">
        <v>265</v>
      </c>
      <c r="M33" s="148">
        <v>275</v>
      </c>
      <c r="N33" s="217">
        <v>0.10516252390057361</v>
      </c>
      <c r="O33" s="148">
        <v>140</v>
      </c>
      <c r="P33" s="148">
        <v>15</v>
      </c>
      <c r="Q33" s="148">
        <v>155</v>
      </c>
      <c r="R33" s="217">
        <v>5.9273422562141492E-2</v>
      </c>
      <c r="S33" s="148">
        <v>0</v>
      </c>
      <c r="T33" s="148">
        <v>10</v>
      </c>
      <c r="U33" s="148">
        <v>10</v>
      </c>
      <c r="V33" s="148" t="s">
        <v>6</v>
      </c>
    </row>
    <row r="34" spans="1:22" x14ac:dyDescent="0.2">
      <c r="A34" s="148" t="s">
        <v>62</v>
      </c>
      <c r="B34" s="148" t="s">
        <v>330</v>
      </c>
      <c r="C34" s="148" t="s">
        <v>288</v>
      </c>
      <c r="D34" s="148">
        <v>1.1304000091552735</v>
      </c>
      <c r="E34" s="148">
        <v>2066</v>
      </c>
      <c r="F34" s="148">
        <v>869</v>
      </c>
      <c r="G34" s="148">
        <v>842</v>
      </c>
      <c r="H34" s="148">
        <v>1827.6716058626739</v>
      </c>
      <c r="I34" s="148">
        <v>768.75441698676843</v>
      </c>
      <c r="J34" s="148">
        <v>985</v>
      </c>
      <c r="K34" s="148">
        <v>740</v>
      </c>
      <c r="L34" s="148">
        <v>50</v>
      </c>
      <c r="M34" s="148">
        <v>100</v>
      </c>
      <c r="N34" s="217">
        <v>0.10152284263959391</v>
      </c>
      <c r="O34" s="148">
        <v>75</v>
      </c>
      <c r="P34" s="148">
        <v>0</v>
      </c>
      <c r="Q34" s="148">
        <v>75</v>
      </c>
      <c r="R34" s="217">
        <v>7.6142131979695438E-2</v>
      </c>
      <c r="S34" s="148">
        <v>0</v>
      </c>
      <c r="T34" s="148">
        <v>0</v>
      </c>
      <c r="U34" s="148">
        <v>10</v>
      </c>
      <c r="V34" s="148" t="s">
        <v>6</v>
      </c>
    </row>
    <row r="35" spans="1:22" x14ac:dyDescent="0.2">
      <c r="A35" s="148" t="s">
        <v>63</v>
      </c>
      <c r="B35" s="148" t="s">
        <v>330</v>
      </c>
      <c r="C35" s="148" t="s">
        <v>288</v>
      </c>
      <c r="D35" s="148">
        <v>2.5230000305175779</v>
      </c>
      <c r="E35" s="148">
        <v>6075</v>
      </c>
      <c r="F35" s="148">
        <v>1922</v>
      </c>
      <c r="G35" s="148">
        <v>1911</v>
      </c>
      <c r="H35" s="148">
        <v>2407.8477711130868</v>
      </c>
      <c r="I35" s="148">
        <v>761.79150881964654</v>
      </c>
      <c r="J35" s="148">
        <v>3255</v>
      </c>
      <c r="K35" s="148">
        <v>2615</v>
      </c>
      <c r="L35" s="148">
        <v>235</v>
      </c>
      <c r="M35" s="148">
        <v>315</v>
      </c>
      <c r="N35" s="217">
        <v>9.6774193548387094E-2</v>
      </c>
      <c r="O35" s="148">
        <v>60</v>
      </c>
      <c r="P35" s="148">
        <v>0</v>
      </c>
      <c r="Q35" s="148">
        <v>60</v>
      </c>
      <c r="R35" s="217">
        <v>1.8433179723502304E-2</v>
      </c>
      <c r="S35" s="148">
        <v>0</v>
      </c>
      <c r="T35" s="148">
        <v>0</v>
      </c>
      <c r="U35" s="148">
        <v>35</v>
      </c>
      <c r="V35" s="148" t="s">
        <v>6</v>
      </c>
    </row>
    <row r="36" spans="1:22" x14ac:dyDescent="0.2">
      <c r="A36" s="148" t="s">
        <v>64</v>
      </c>
      <c r="B36" s="148" t="s">
        <v>330</v>
      </c>
      <c r="C36" s="148" t="s">
        <v>288</v>
      </c>
      <c r="D36" s="148">
        <v>1.333699951171875</v>
      </c>
      <c r="E36" s="148">
        <v>3095</v>
      </c>
      <c r="F36" s="148">
        <v>1168</v>
      </c>
      <c r="G36" s="148">
        <v>1061</v>
      </c>
      <c r="H36" s="148">
        <v>2320.6119167062525</v>
      </c>
      <c r="I36" s="148">
        <v>875.75919829172949</v>
      </c>
      <c r="J36" s="148">
        <v>1820</v>
      </c>
      <c r="K36" s="148">
        <v>1540</v>
      </c>
      <c r="L36" s="148">
        <v>120</v>
      </c>
      <c r="M36" s="148">
        <v>115</v>
      </c>
      <c r="N36" s="217">
        <v>6.3186813186813184E-2</v>
      </c>
      <c r="O36" s="148">
        <v>25</v>
      </c>
      <c r="P36" s="148">
        <v>0</v>
      </c>
      <c r="Q36" s="148">
        <v>25</v>
      </c>
      <c r="R36" s="217">
        <v>1.3736263736263736E-2</v>
      </c>
      <c r="S36" s="148">
        <v>0</v>
      </c>
      <c r="T36" s="148">
        <v>0</v>
      </c>
      <c r="U36" s="148">
        <v>15</v>
      </c>
      <c r="V36" s="148" t="s">
        <v>6</v>
      </c>
    </row>
    <row r="37" spans="1:22" x14ac:dyDescent="0.2">
      <c r="A37" s="148" t="s">
        <v>65</v>
      </c>
      <c r="B37" s="148" t="s">
        <v>330</v>
      </c>
      <c r="C37" s="148" t="s">
        <v>288</v>
      </c>
      <c r="D37" s="148">
        <v>1.3478999328613281</v>
      </c>
      <c r="E37" s="148">
        <v>3471</v>
      </c>
      <c r="F37" s="148">
        <v>1332</v>
      </c>
      <c r="G37" s="148">
        <v>1314</v>
      </c>
      <c r="H37" s="148">
        <v>2575.1169766970352</v>
      </c>
      <c r="I37" s="148">
        <v>988.20392191312328</v>
      </c>
      <c r="J37" s="148">
        <v>1745</v>
      </c>
      <c r="K37" s="148">
        <v>1205</v>
      </c>
      <c r="L37" s="148">
        <v>85</v>
      </c>
      <c r="M37" s="148">
        <v>245</v>
      </c>
      <c r="N37" s="217">
        <v>0.14040114613180515</v>
      </c>
      <c r="O37" s="148">
        <v>155</v>
      </c>
      <c r="P37" s="148">
        <v>15</v>
      </c>
      <c r="Q37" s="148">
        <v>170</v>
      </c>
      <c r="R37" s="217">
        <v>9.7421203438395415E-2</v>
      </c>
      <c r="S37" s="148">
        <v>0</v>
      </c>
      <c r="T37" s="148">
        <v>10</v>
      </c>
      <c r="U37" s="148">
        <v>35</v>
      </c>
      <c r="V37" s="148" t="s">
        <v>6</v>
      </c>
    </row>
    <row r="38" spans="1:22" x14ac:dyDescent="0.2">
      <c r="A38" s="148" t="s">
        <v>66</v>
      </c>
      <c r="B38" s="148" t="s">
        <v>330</v>
      </c>
      <c r="C38" s="148" t="s">
        <v>288</v>
      </c>
      <c r="D38" s="148">
        <v>5.0255999755859371</v>
      </c>
      <c r="E38" s="148">
        <v>6324</v>
      </c>
      <c r="F38" s="148">
        <v>2195</v>
      </c>
      <c r="G38" s="148">
        <v>2166</v>
      </c>
      <c r="H38" s="148">
        <v>1258.3572171922979</v>
      </c>
      <c r="I38" s="148">
        <v>436.76377162193137</v>
      </c>
      <c r="J38" s="148">
        <v>3280</v>
      </c>
      <c r="K38" s="148">
        <v>2710</v>
      </c>
      <c r="L38" s="148">
        <v>350</v>
      </c>
      <c r="M38" s="148">
        <v>110</v>
      </c>
      <c r="N38" s="217">
        <v>3.3536585365853661E-2</v>
      </c>
      <c r="O38" s="148">
        <v>70</v>
      </c>
      <c r="P38" s="148">
        <v>15</v>
      </c>
      <c r="Q38" s="148">
        <v>85</v>
      </c>
      <c r="R38" s="217">
        <v>2.5914634146341462E-2</v>
      </c>
      <c r="S38" s="148">
        <v>10</v>
      </c>
      <c r="T38" s="148">
        <v>0</v>
      </c>
      <c r="U38" s="148">
        <v>10</v>
      </c>
      <c r="V38" s="148" t="s">
        <v>6</v>
      </c>
    </row>
    <row r="39" spans="1:22" x14ac:dyDescent="0.2">
      <c r="A39" s="148" t="s">
        <v>67</v>
      </c>
      <c r="B39" s="148" t="s">
        <v>330</v>
      </c>
      <c r="C39" s="148" t="s">
        <v>288</v>
      </c>
      <c r="D39" s="148">
        <v>1.1115000152587891</v>
      </c>
      <c r="E39" s="148">
        <v>1734</v>
      </c>
      <c r="F39" s="148">
        <v>635</v>
      </c>
      <c r="G39" s="148">
        <v>629</v>
      </c>
      <c r="H39" s="148">
        <v>1560.0539596900276</v>
      </c>
      <c r="I39" s="148">
        <v>571.30003714138843</v>
      </c>
      <c r="J39" s="148">
        <v>860</v>
      </c>
      <c r="K39" s="148">
        <v>690</v>
      </c>
      <c r="L39" s="148">
        <v>70</v>
      </c>
      <c r="M39" s="148">
        <v>35</v>
      </c>
      <c r="N39" s="217">
        <v>4.0697674418604654E-2</v>
      </c>
      <c r="O39" s="148">
        <v>45</v>
      </c>
      <c r="P39" s="148">
        <v>0</v>
      </c>
      <c r="Q39" s="148">
        <v>45</v>
      </c>
      <c r="R39" s="217">
        <v>5.232558139534884E-2</v>
      </c>
      <c r="S39" s="148">
        <v>0</v>
      </c>
      <c r="T39" s="148">
        <v>0</v>
      </c>
      <c r="U39" s="148">
        <v>10</v>
      </c>
      <c r="V39" s="148" t="s">
        <v>6</v>
      </c>
    </row>
    <row r="40" spans="1:22" x14ac:dyDescent="0.2">
      <c r="A40" s="164" t="s">
        <v>68</v>
      </c>
      <c r="B40" s="164" t="s">
        <v>330</v>
      </c>
      <c r="C40" s="164" t="s">
        <v>288</v>
      </c>
      <c r="D40" s="164">
        <v>0.62909999847412112</v>
      </c>
      <c r="E40" s="164">
        <v>2336</v>
      </c>
      <c r="F40" s="164">
        <v>1087</v>
      </c>
      <c r="G40" s="164">
        <v>1054</v>
      </c>
      <c r="H40" s="164">
        <v>3713.2411471402897</v>
      </c>
      <c r="I40" s="164">
        <v>1727.8652084509824</v>
      </c>
      <c r="J40" s="164">
        <v>1240</v>
      </c>
      <c r="K40" s="164">
        <v>720</v>
      </c>
      <c r="L40" s="164">
        <v>150</v>
      </c>
      <c r="M40" s="164">
        <v>295</v>
      </c>
      <c r="N40" s="218">
        <v>0.23790322580645162</v>
      </c>
      <c r="O40" s="164">
        <v>50</v>
      </c>
      <c r="P40" s="164">
        <v>10</v>
      </c>
      <c r="Q40" s="164">
        <v>60</v>
      </c>
      <c r="R40" s="218">
        <v>4.8387096774193547E-2</v>
      </c>
      <c r="S40" s="164">
        <v>0</v>
      </c>
      <c r="T40" s="164">
        <v>0</v>
      </c>
      <c r="U40" s="164">
        <v>20</v>
      </c>
      <c r="V40" s="164" t="s">
        <v>5</v>
      </c>
    </row>
    <row r="41" spans="1:22" x14ac:dyDescent="0.2">
      <c r="A41" s="148" t="s">
        <v>69</v>
      </c>
      <c r="B41" s="148" t="s">
        <v>330</v>
      </c>
      <c r="C41" s="148" t="s">
        <v>288</v>
      </c>
      <c r="D41" s="148">
        <v>3.7876000976562501</v>
      </c>
      <c r="E41" s="148">
        <v>4840</v>
      </c>
      <c r="F41" s="148">
        <v>2045</v>
      </c>
      <c r="G41" s="148">
        <v>2005</v>
      </c>
      <c r="H41" s="148">
        <v>1277.8540171109855</v>
      </c>
      <c r="I41" s="148">
        <v>539.91972417189368</v>
      </c>
      <c r="J41" s="148">
        <v>2085</v>
      </c>
      <c r="K41" s="148">
        <v>1700</v>
      </c>
      <c r="L41" s="148">
        <v>165</v>
      </c>
      <c r="M41" s="148">
        <v>110</v>
      </c>
      <c r="N41" s="217">
        <v>5.2757793764988008E-2</v>
      </c>
      <c r="O41" s="148">
        <v>65</v>
      </c>
      <c r="P41" s="148">
        <v>40</v>
      </c>
      <c r="Q41" s="148">
        <v>105</v>
      </c>
      <c r="R41" s="217">
        <v>5.0359712230215826E-2</v>
      </c>
      <c r="S41" s="148">
        <v>10</v>
      </c>
      <c r="T41" s="148">
        <v>0</v>
      </c>
      <c r="U41" s="148">
        <v>10</v>
      </c>
      <c r="V41" s="148" t="s">
        <v>6</v>
      </c>
    </row>
    <row r="42" spans="1:22" x14ac:dyDescent="0.2">
      <c r="A42" s="129" t="s">
        <v>70</v>
      </c>
      <c r="B42" s="129" t="s">
        <v>330</v>
      </c>
      <c r="C42" s="129" t="s">
        <v>288</v>
      </c>
      <c r="D42" s="129">
        <v>3.9429000854492187</v>
      </c>
      <c r="E42" s="129">
        <v>3808</v>
      </c>
      <c r="F42" s="129">
        <v>1562</v>
      </c>
      <c r="G42" s="129">
        <v>1470</v>
      </c>
      <c r="H42" s="129">
        <v>965.78658283859374</v>
      </c>
      <c r="I42" s="129">
        <v>396.15510567066264</v>
      </c>
      <c r="J42" s="129">
        <v>1985</v>
      </c>
      <c r="K42" s="129">
        <v>1140</v>
      </c>
      <c r="L42" s="129">
        <v>160</v>
      </c>
      <c r="M42" s="129">
        <v>260</v>
      </c>
      <c r="N42" s="216">
        <v>0.13098236775818639</v>
      </c>
      <c r="O42" s="129">
        <v>245</v>
      </c>
      <c r="P42" s="129">
        <v>145</v>
      </c>
      <c r="Q42" s="129">
        <v>390</v>
      </c>
      <c r="R42" s="216">
        <v>0.19647355163727959</v>
      </c>
      <c r="S42" s="129">
        <v>10</v>
      </c>
      <c r="T42" s="129">
        <v>0</v>
      </c>
      <c r="U42" s="129">
        <v>20</v>
      </c>
      <c r="V42" s="129" t="s">
        <v>4</v>
      </c>
    </row>
    <row r="43" spans="1:22" x14ac:dyDescent="0.2">
      <c r="A43" s="129" t="s">
        <v>71</v>
      </c>
      <c r="B43" s="129" t="s">
        <v>330</v>
      </c>
      <c r="C43" s="129" t="s">
        <v>288</v>
      </c>
      <c r="D43" s="129">
        <v>1.758000030517578</v>
      </c>
      <c r="E43" s="129">
        <v>5547</v>
      </c>
      <c r="F43" s="129">
        <v>2917</v>
      </c>
      <c r="G43" s="129">
        <v>2610</v>
      </c>
      <c r="H43" s="129">
        <v>3155.2900476155801</v>
      </c>
      <c r="I43" s="129">
        <v>1659.2718710825036</v>
      </c>
      <c r="J43" s="129">
        <v>3500</v>
      </c>
      <c r="K43" s="129">
        <v>1630</v>
      </c>
      <c r="L43" s="129">
        <v>255</v>
      </c>
      <c r="M43" s="129">
        <v>640</v>
      </c>
      <c r="N43" s="216">
        <v>0.18285714285714286</v>
      </c>
      <c r="O43" s="129">
        <v>650</v>
      </c>
      <c r="P43" s="129">
        <v>245</v>
      </c>
      <c r="Q43" s="129">
        <v>895</v>
      </c>
      <c r="R43" s="216">
        <v>0.25571428571428573</v>
      </c>
      <c r="S43" s="129">
        <v>10</v>
      </c>
      <c r="T43" s="129">
        <v>25</v>
      </c>
      <c r="U43" s="129">
        <v>60</v>
      </c>
      <c r="V43" s="129" t="s">
        <v>4</v>
      </c>
    </row>
    <row r="44" spans="1:22" x14ac:dyDescent="0.2">
      <c r="A44" s="129" t="s">
        <v>72</v>
      </c>
      <c r="B44" s="129" t="s">
        <v>330</v>
      </c>
      <c r="C44" s="129" t="s">
        <v>288</v>
      </c>
      <c r="D44" s="129">
        <v>1.4957000732421875</v>
      </c>
      <c r="E44" s="129">
        <v>4491</v>
      </c>
      <c r="F44" s="129">
        <v>2359</v>
      </c>
      <c r="G44" s="129">
        <v>2207</v>
      </c>
      <c r="H44" s="129">
        <v>3002.6073277278006</v>
      </c>
      <c r="I44" s="129">
        <v>1577.1878615252463</v>
      </c>
      <c r="J44" s="129">
        <v>2235</v>
      </c>
      <c r="K44" s="129">
        <v>1355</v>
      </c>
      <c r="L44" s="129">
        <v>100</v>
      </c>
      <c r="M44" s="129">
        <v>440</v>
      </c>
      <c r="N44" s="216">
        <v>0.19686800894854586</v>
      </c>
      <c r="O44" s="129">
        <v>190</v>
      </c>
      <c r="P44" s="129">
        <v>125</v>
      </c>
      <c r="Q44" s="129">
        <v>315</v>
      </c>
      <c r="R44" s="216">
        <v>0.14093959731543623</v>
      </c>
      <c r="S44" s="129">
        <v>10</v>
      </c>
      <c r="T44" s="129">
        <v>10</v>
      </c>
      <c r="U44" s="129">
        <v>15</v>
      </c>
      <c r="V44" s="129" t="s">
        <v>4</v>
      </c>
    </row>
    <row r="45" spans="1:22" x14ac:dyDescent="0.2">
      <c r="A45" s="129" t="s">
        <v>73</v>
      </c>
      <c r="B45" s="129" t="s">
        <v>330</v>
      </c>
      <c r="C45" s="129" t="s">
        <v>288</v>
      </c>
      <c r="D45" s="129">
        <v>2.0192999267578124</v>
      </c>
      <c r="E45" s="129">
        <v>2459</v>
      </c>
      <c r="F45" s="129">
        <v>1131</v>
      </c>
      <c r="G45" s="129">
        <v>1053</v>
      </c>
      <c r="H45" s="129">
        <v>1217.7487689746861</v>
      </c>
      <c r="I45" s="129">
        <v>560.09510276956894</v>
      </c>
      <c r="J45" s="129">
        <v>1340</v>
      </c>
      <c r="K45" s="129">
        <v>910</v>
      </c>
      <c r="L45" s="129">
        <v>80</v>
      </c>
      <c r="M45" s="129">
        <v>170</v>
      </c>
      <c r="N45" s="216">
        <v>0.12686567164179105</v>
      </c>
      <c r="O45" s="129">
        <v>130</v>
      </c>
      <c r="P45" s="129">
        <v>35</v>
      </c>
      <c r="Q45" s="129">
        <v>165</v>
      </c>
      <c r="R45" s="216">
        <v>0.12313432835820895</v>
      </c>
      <c r="S45" s="129">
        <v>10</v>
      </c>
      <c r="T45" s="129">
        <v>0</v>
      </c>
      <c r="U45" s="129">
        <v>0</v>
      </c>
      <c r="V45" s="129" t="s">
        <v>4</v>
      </c>
    </row>
    <row r="46" spans="1:22" x14ac:dyDescent="0.2">
      <c r="A46" s="129" t="s">
        <v>74</v>
      </c>
      <c r="B46" s="129" t="s">
        <v>330</v>
      </c>
      <c r="C46" s="129" t="s">
        <v>288</v>
      </c>
      <c r="D46" s="129">
        <v>1.311300048828125</v>
      </c>
      <c r="E46" s="129">
        <v>4130</v>
      </c>
      <c r="F46" s="129">
        <v>2693</v>
      </c>
      <c r="G46" s="129">
        <v>2485</v>
      </c>
      <c r="H46" s="129">
        <v>3149.5461345333392</v>
      </c>
      <c r="I46" s="129">
        <v>2053.687104188446</v>
      </c>
      <c r="J46" s="129">
        <v>2725</v>
      </c>
      <c r="K46" s="129">
        <v>1300</v>
      </c>
      <c r="L46" s="129">
        <v>160</v>
      </c>
      <c r="M46" s="129">
        <v>430</v>
      </c>
      <c r="N46" s="216">
        <v>0.15779816513761469</v>
      </c>
      <c r="O46" s="129">
        <v>625</v>
      </c>
      <c r="P46" s="129">
        <v>130</v>
      </c>
      <c r="Q46" s="129">
        <v>755</v>
      </c>
      <c r="R46" s="216">
        <v>0.27706422018348625</v>
      </c>
      <c r="S46" s="129">
        <v>0</v>
      </c>
      <c r="T46" s="129">
        <v>35</v>
      </c>
      <c r="U46" s="129">
        <v>45</v>
      </c>
      <c r="V46" s="129" t="s">
        <v>4</v>
      </c>
    </row>
    <row r="47" spans="1:22" x14ac:dyDescent="0.2">
      <c r="A47" s="129" t="s">
        <v>75</v>
      </c>
      <c r="B47" s="129" t="s">
        <v>330</v>
      </c>
      <c r="C47" s="129" t="s">
        <v>288</v>
      </c>
      <c r="D47" s="129">
        <v>1.6178999328613282</v>
      </c>
      <c r="E47" s="129">
        <v>3783</v>
      </c>
      <c r="F47" s="129">
        <v>2124</v>
      </c>
      <c r="G47" s="129">
        <v>1987</v>
      </c>
      <c r="H47" s="129">
        <v>2338.2163032231515</v>
      </c>
      <c r="I47" s="129">
        <v>1312.8129600967418</v>
      </c>
      <c r="J47" s="129">
        <v>2240</v>
      </c>
      <c r="K47" s="129">
        <v>1425</v>
      </c>
      <c r="L47" s="129">
        <v>130</v>
      </c>
      <c r="M47" s="129">
        <v>335</v>
      </c>
      <c r="N47" s="216">
        <v>0.14955357142857142</v>
      </c>
      <c r="O47" s="129">
        <v>155</v>
      </c>
      <c r="P47" s="129">
        <v>155</v>
      </c>
      <c r="Q47" s="129">
        <v>310</v>
      </c>
      <c r="R47" s="216">
        <v>0.13839285714285715</v>
      </c>
      <c r="S47" s="129">
        <v>10</v>
      </c>
      <c r="T47" s="129">
        <v>0</v>
      </c>
      <c r="U47" s="129">
        <v>35</v>
      </c>
      <c r="V47" s="129" t="s">
        <v>4</v>
      </c>
    </row>
    <row r="48" spans="1:22" x14ac:dyDescent="0.2">
      <c r="A48" s="178" t="s">
        <v>76</v>
      </c>
      <c r="B48" s="178" t="s">
        <v>330</v>
      </c>
      <c r="C48" s="178" t="s">
        <v>288</v>
      </c>
      <c r="D48" s="178">
        <v>2.0280000305175783</v>
      </c>
      <c r="E48" s="178">
        <v>10</v>
      </c>
      <c r="F48" s="178">
        <v>3</v>
      </c>
      <c r="G48" s="178">
        <v>3</v>
      </c>
      <c r="H48" s="178">
        <v>4.9309663952262559</v>
      </c>
      <c r="I48" s="178">
        <v>1.4792899185678767</v>
      </c>
      <c r="J48" s="178">
        <v>0</v>
      </c>
      <c r="K48" s="178">
        <v>0</v>
      </c>
      <c r="L48" s="178">
        <v>0</v>
      </c>
      <c r="M48" s="178">
        <v>0</v>
      </c>
      <c r="N48" s="219" t="e">
        <v>#DIV/0!</v>
      </c>
      <c r="O48" s="178">
        <v>0</v>
      </c>
      <c r="P48" s="178">
        <v>0</v>
      </c>
      <c r="Q48" s="178">
        <v>0</v>
      </c>
      <c r="R48" s="219" t="e">
        <v>#DIV/0!</v>
      </c>
      <c r="S48" s="178">
        <v>0</v>
      </c>
      <c r="T48" s="178">
        <v>0</v>
      </c>
      <c r="U48" s="178">
        <v>0</v>
      </c>
      <c r="V48" s="178" t="s">
        <v>26</v>
      </c>
    </row>
    <row r="49" spans="1:22" x14ac:dyDescent="0.2">
      <c r="A49" s="148" t="s">
        <v>77</v>
      </c>
      <c r="B49" s="148" t="s">
        <v>330</v>
      </c>
      <c r="C49" s="148" t="s">
        <v>288</v>
      </c>
      <c r="D49" s="148">
        <v>1.6947000122070313</v>
      </c>
      <c r="E49" s="148">
        <v>3255</v>
      </c>
      <c r="F49" s="148">
        <v>1391</v>
      </c>
      <c r="G49" s="148">
        <v>1321</v>
      </c>
      <c r="H49" s="148">
        <v>1920.6939142939927</v>
      </c>
      <c r="I49" s="148">
        <v>820.79423495635751</v>
      </c>
      <c r="J49" s="148">
        <v>1735</v>
      </c>
      <c r="K49" s="148">
        <v>1285</v>
      </c>
      <c r="L49" s="148">
        <v>130</v>
      </c>
      <c r="M49" s="148">
        <v>150</v>
      </c>
      <c r="N49" s="217">
        <v>8.645533141210375E-2</v>
      </c>
      <c r="O49" s="148">
        <v>90</v>
      </c>
      <c r="P49" s="148">
        <v>80</v>
      </c>
      <c r="Q49" s="148">
        <v>170</v>
      </c>
      <c r="R49" s="217">
        <v>9.7982708933717577E-2</v>
      </c>
      <c r="S49" s="148">
        <v>0</v>
      </c>
      <c r="T49" s="148">
        <v>0</v>
      </c>
      <c r="U49" s="148">
        <v>10</v>
      </c>
      <c r="V49" s="148" t="s">
        <v>6</v>
      </c>
    </row>
    <row r="50" spans="1:22" x14ac:dyDescent="0.2">
      <c r="A50" s="178" t="s">
        <v>78</v>
      </c>
      <c r="B50" s="178" t="s">
        <v>330</v>
      </c>
      <c r="C50" s="178" t="s">
        <v>288</v>
      </c>
      <c r="D50" s="178">
        <v>3.2733999633789064</v>
      </c>
      <c r="E50" s="178">
        <v>5</v>
      </c>
      <c r="F50" s="178">
        <v>3</v>
      </c>
      <c r="G50" s="178">
        <v>4</v>
      </c>
      <c r="H50" s="178">
        <v>1.5274638161964305</v>
      </c>
      <c r="I50" s="178">
        <v>0.91647828971785827</v>
      </c>
      <c r="J50" s="178">
        <v>0</v>
      </c>
      <c r="K50" s="178">
        <v>0</v>
      </c>
      <c r="L50" s="178">
        <v>0</v>
      </c>
      <c r="M50" s="178">
        <v>0</v>
      </c>
      <c r="N50" s="219" t="e">
        <v>#DIV/0!</v>
      </c>
      <c r="O50" s="178">
        <v>0</v>
      </c>
      <c r="P50" s="178">
        <v>0</v>
      </c>
      <c r="Q50" s="178">
        <v>0</v>
      </c>
      <c r="R50" s="219" t="e">
        <v>#DIV/0!</v>
      </c>
      <c r="S50" s="178">
        <v>0</v>
      </c>
      <c r="T50" s="178">
        <v>0</v>
      </c>
      <c r="U50" s="178">
        <v>0</v>
      </c>
      <c r="V50" s="178" t="s">
        <v>26</v>
      </c>
    </row>
    <row r="51" spans="1:22" x14ac:dyDescent="0.2">
      <c r="A51" s="148" t="s">
        <v>79</v>
      </c>
      <c r="B51" s="148" t="s">
        <v>330</v>
      </c>
      <c r="C51" s="148" t="s">
        <v>288</v>
      </c>
      <c r="D51" s="148">
        <v>1.6574000549316406</v>
      </c>
      <c r="E51" s="148">
        <v>2850</v>
      </c>
      <c r="F51" s="148">
        <v>1258</v>
      </c>
      <c r="G51" s="148">
        <v>1212</v>
      </c>
      <c r="H51" s="148">
        <v>1719.5607008215939</v>
      </c>
      <c r="I51" s="148">
        <v>759.02012688897025</v>
      </c>
      <c r="J51" s="148">
        <v>1515</v>
      </c>
      <c r="K51" s="148">
        <v>1140</v>
      </c>
      <c r="L51" s="148">
        <v>85</v>
      </c>
      <c r="M51" s="148">
        <v>195</v>
      </c>
      <c r="N51" s="217">
        <v>0.12871287128712872</v>
      </c>
      <c r="O51" s="148">
        <v>50</v>
      </c>
      <c r="P51" s="148">
        <v>40</v>
      </c>
      <c r="Q51" s="148">
        <v>90</v>
      </c>
      <c r="R51" s="217">
        <v>5.9405940594059403E-2</v>
      </c>
      <c r="S51" s="148">
        <v>0</v>
      </c>
      <c r="T51" s="148">
        <v>0</v>
      </c>
      <c r="U51" s="148">
        <v>0</v>
      </c>
      <c r="V51" s="148" t="s">
        <v>6</v>
      </c>
    </row>
    <row r="52" spans="1:22" x14ac:dyDescent="0.2">
      <c r="A52" s="164" t="s">
        <v>80</v>
      </c>
      <c r="B52" s="164" t="s">
        <v>330</v>
      </c>
      <c r="C52" s="164" t="s">
        <v>288</v>
      </c>
      <c r="D52" s="164">
        <v>1.3014999389648438</v>
      </c>
      <c r="E52" s="164">
        <v>3281</v>
      </c>
      <c r="F52" s="164">
        <v>1620</v>
      </c>
      <c r="G52" s="164">
        <v>1539</v>
      </c>
      <c r="H52" s="164">
        <v>2520.9374981681244</v>
      </c>
      <c r="I52" s="164">
        <v>1244.7176918721004</v>
      </c>
      <c r="J52" s="164">
        <v>1830</v>
      </c>
      <c r="K52" s="164">
        <v>1250</v>
      </c>
      <c r="L52" s="164">
        <v>95</v>
      </c>
      <c r="M52" s="164">
        <v>305</v>
      </c>
      <c r="N52" s="218">
        <v>0.16666666666666666</v>
      </c>
      <c r="O52" s="164">
        <v>110</v>
      </c>
      <c r="P52" s="164">
        <v>70</v>
      </c>
      <c r="Q52" s="164">
        <v>180</v>
      </c>
      <c r="R52" s="218">
        <v>9.8360655737704916E-2</v>
      </c>
      <c r="S52" s="164">
        <v>0</v>
      </c>
      <c r="T52" s="164">
        <v>0</v>
      </c>
      <c r="U52" s="164">
        <v>0</v>
      </c>
      <c r="V52" s="164" t="s">
        <v>5</v>
      </c>
    </row>
    <row r="53" spans="1:22" x14ac:dyDescent="0.2">
      <c r="A53" s="178" t="s">
        <v>81</v>
      </c>
      <c r="B53" s="178" t="s">
        <v>330</v>
      </c>
      <c r="C53" s="178" t="s">
        <v>288</v>
      </c>
      <c r="D53" s="178">
        <v>14.246099853515625</v>
      </c>
      <c r="E53" s="178">
        <v>152</v>
      </c>
      <c r="F53" s="178">
        <v>261</v>
      </c>
      <c r="G53" s="178">
        <v>76</v>
      </c>
      <c r="H53" s="178">
        <v>10.669586873806008</v>
      </c>
      <c r="I53" s="178">
        <v>18.320803776732685</v>
      </c>
      <c r="J53" s="178">
        <v>0</v>
      </c>
      <c r="K53" s="178">
        <v>0</v>
      </c>
      <c r="L53" s="178">
        <v>0</v>
      </c>
      <c r="M53" s="178">
        <v>0</v>
      </c>
      <c r="N53" s="219" t="e">
        <v>#DIV/0!</v>
      </c>
      <c r="O53" s="178">
        <v>0</v>
      </c>
      <c r="P53" s="178">
        <v>0</v>
      </c>
      <c r="Q53" s="178">
        <v>0</v>
      </c>
      <c r="R53" s="219" t="e">
        <v>#DIV/0!</v>
      </c>
      <c r="S53" s="178">
        <v>0</v>
      </c>
      <c r="T53" s="178">
        <v>0</v>
      </c>
      <c r="U53" s="178">
        <v>0</v>
      </c>
      <c r="V53" s="178" t="s">
        <v>26</v>
      </c>
    </row>
    <row r="54" spans="1:22" x14ac:dyDescent="0.2">
      <c r="A54" s="178" t="s">
        <v>82</v>
      </c>
      <c r="B54" s="178" t="s">
        <v>330</v>
      </c>
      <c r="C54" s="178" t="s">
        <v>288</v>
      </c>
      <c r="D54" s="178">
        <v>0.81919998168945307</v>
      </c>
      <c r="E54" s="178">
        <v>10</v>
      </c>
      <c r="F54" s="178">
        <v>3</v>
      </c>
      <c r="G54" s="178">
        <v>4</v>
      </c>
      <c r="H54" s="178">
        <v>12.207031522848418</v>
      </c>
      <c r="I54" s="178">
        <v>3.6621094568545254</v>
      </c>
      <c r="J54" s="178">
        <v>0</v>
      </c>
      <c r="K54" s="178">
        <v>0</v>
      </c>
      <c r="L54" s="178">
        <v>0</v>
      </c>
      <c r="M54" s="178">
        <v>0</v>
      </c>
      <c r="N54" s="219" t="e">
        <v>#DIV/0!</v>
      </c>
      <c r="O54" s="178">
        <v>0</v>
      </c>
      <c r="P54" s="178">
        <v>0</v>
      </c>
      <c r="Q54" s="178">
        <v>0</v>
      </c>
      <c r="R54" s="219" t="e">
        <v>#DIV/0!</v>
      </c>
      <c r="S54" s="178">
        <v>0</v>
      </c>
      <c r="T54" s="178">
        <v>0</v>
      </c>
      <c r="U54" s="178">
        <v>0</v>
      </c>
      <c r="V54" s="178" t="s">
        <v>26</v>
      </c>
    </row>
    <row r="55" spans="1:22" x14ac:dyDescent="0.2">
      <c r="A55" s="148" t="s">
        <v>83</v>
      </c>
      <c r="B55" s="148" t="s">
        <v>330</v>
      </c>
      <c r="C55" s="148" t="s">
        <v>288</v>
      </c>
      <c r="D55" s="148">
        <v>1.3567999267578126</v>
      </c>
      <c r="E55" s="148">
        <v>3511</v>
      </c>
      <c r="F55" s="148">
        <v>1610</v>
      </c>
      <c r="G55" s="148">
        <v>1556</v>
      </c>
      <c r="H55" s="148">
        <v>2587.7065076129752</v>
      </c>
      <c r="I55" s="148">
        <v>1186.6156300931045</v>
      </c>
      <c r="J55" s="148">
        <v>1855</v>
      </c>
      <c r="K55" s="148">
        <v>1285</v>
      </c>
      <c r="L55" s="148">
        <v>140</v>
      </c>
      <c r="M55" s="148">
        <v>225</v>
      </c>
      <c r="N55" s="217">
        <v>0.12129380053908356</v>
      </c>
      <c r="O55" s="148">
        <v>125</v>
      </c>
      <c r="P55" s="148">
        <v>45</v>
      </c>
      <c r="Q55" s="148">
        <v>170</v>
      </c>
      <c r="R55" s="217">
        <v>9.1644204851752023E-2</v>
      </c>
      <c r="S55" s="148">
        <v>0</v>
      </c>
      <c r="T55" s="148">
        <v>15</v>
      </c>
      <c r="U55" s="148">
        <v>20</v>
      </c>
      <c r="V55" s="148" t="s">
        <v>6</v>
      </c>
    </row>
    <row r="56" spans="1:22" x14ac:dyDescent="0.2">
      <c r="A56" s="164" t="s">
        <v>84</v>
      </c>
      <c r="B56" s="164" t="s">
        <v>330</v>
      </c>
      <c r="C56" s="164" t="s">
        <v>288</v>
      </c>
      <c r="D56" s="164">
        <v>2.9676000976562502</v>
      </c>
      <c r="E56" s="164">
        <v>5790</v>
      </c>
      <c r="F56" s="164">
        <v>3004</v>
      </c>
      <c r="G56" s="164">
        <v>2823</v>
      </c>
      <c r="H56" s="164">
        <v>1951.0715087834185</v>
      </c>
      <c r="I56" s="164">
        <v>1012.2657707055939</v>
      </c>
      <c r="J56" s="164">
        <v>3165</v>
      </c>
      <c r="K56" s="164">
        <v>2095</v>
      </c>
      <c r="L56" s="164">
        <v>280</v>
      </c>
      <c r="M56" s="164">
        <v>510</v>
      </c>
      <c r="N56" s="218">
        <v>0.16113744075829384</v>
      </c>
      <c r="O56" s="164">
        <v>135</v>
      </c>
      <c r="P56" s="164">
        <v>110</v>
      </c>
      <c r="Q56" s="164">
        <v>245</v>
      </c>
      <c r="R56" s="218">
        <v>7.7409162717219593E-2</v>
      </c>
      <c r="S56" s="164">
        <v>20</v>
      </c>
      <c r="T56" s="164">
        <v>0</v>
      </c>
      <c r="U56" s="164">
        <v>10</v>
      </c>
      <c r="V56" s="164" t="s">
        <v>5</v>
      </c>
    </row>
    <row r="57" spans="1:22" x14ac:dyDescent="0.2">
      <c r="A57" s="129" t="s">
        <v>85</v>
      </c>
      <c r="B57" s="129" t="s">
        <v>330</v>
      </c>
      <c r="C57" s="129" t="s">
        <v>288</v>
      </c>
      <c r="D57" s="129">
        <v>1.3047000122070314</v>
      </c>
      <c r="E57" s="129">
        <v>6161</v>
      </c>
      <c r="F57" s="129">
        <v>3784</v>
      </c>
      <c r="G57" s="129">
        <v>3496</v>
      </c>
      <c r="H57" s="129">
        <v>4722.1583063972294</v>
      </c>
      <c r="I57" s="129">
        <v>2900.2835629617134</v>
      </c>
      <c r="J57" s="129">
        <v>3850</v>
      </c>
      <c r="K57" s="129">
        <v>2200</v>
      </c>
      <c r="L57" s="129">
        <v>260</v>
      </c>
      <c r="M57" s="129">
        <v>605</v>
      </c>
      <c r="N57" s="216">
        <v>0.15714285714285714</v>
      </c>
      <c r="O57" s="129">
        <v>495</v>
      </c>
      <c r="P57" s="129">
        <v>220</v>
      </c>
      <c r="Q57" s="129">
        <v>715</v>
      </c>
      <c r="R57" s="216">
        <v>0.18571428571428572</v>
      </c>
      <c r="S57" s="129">
        <v>10</v>
      </c>
      <c r="T57" s="129">
        <v>25</v>
      </c>
      <c r="U57" s="129">
        <v>35</v>
      </c>
      <c r="V57" s="129" t="s">
        <v>4</v>
      </c>
    </row>
    <row r="58" spans="1:22" x14ac:dyDescent="0.2">
      <c r="A58" s="129" t="s">
        <v>86</v>
      </c>
      <c r="B58" s="129" t="s">
        <v>330</v>
      </c>
      <c r="C58" s="129" t="s">
        <v>288</v>
      </c>
      <c r="D58" s="129">
        <v>1.2523000335693359</v>
      </c>
      <c r="E58" s="129">
        <v>4530</v>
      </c>
      <c r="F58" s="129">
        <v>3082</v>
      </c>
      <c r="G58" s="129">
        <v>2774</v>
      </c>
      <c r="H58" s="129">
        <v>3617.3439899130913</v>
      </c>
      <c r="I58" s="129">
        <v>2461.0715622322623</v>
      </c>
      <c r="J58" s="129">
        <v>3190</v>
      </c>
      <c r="K58" s="129">
        <v>1435</v>
      </c>
      <c r="L58" s="129">
        <v>180</v>
      </c>
      <c r="M58" s="129">
        <v>450</v>
      </c>
      <c r="N58" s="216">
        <v>0.14106583072100312</v>
      </c>
      <c r="O58" s="129">
        <v>880</v>
      </c>
      <c r="P58" s="129">
        <v>225</v>
      </c>
      <c r="Q58" s="129">
        <v>1105</v>
      </c>
      <c r="R58" s="216">
        <v>0.34639498432601878</v>
      </c>
      <c r="S58" s="129">
        <v>10</v>
      </c>
      <c r="T58" s="129">
        <v>0</v>
      </c>
      <c r="U58" s="129">
        <v>10</v>
      </c>
      <c r="V58" s="129" t="s">
        <v>4</v>
      </c>
    </row>
    <row r="59" spans="1:22" x14ac:dyDescent="0.2">
      <c r="A59" s="129" t="s">
        <v>87</v>
      </c>
      <c r="B59" s="129" t="s">
        <v>330</v>
      </c>
      <c r="C59" s="129" t="s">
        <v>288</v>
      </c>
      <c r="D59" s="129">
        <v>4.2679000854492184</v>
      </c>
      <c r="E59" s="129">
        <v>5551</v>
      </c>
      <c r="F59" s="129">
        <v>3545</v>
      </c>
      <c r="G59" s="129">
        <v>3036</v>
      </c>
      <c r="H59" s="129">
        <v>1300.6396328080227</v>
      </c>
      <c r="I59" s="129">
        <v>830.61925748593774</v>
      </c>
      <c r="J59" s="129">
        <v>3190</v>
      </c>
      <c r="K59" s="129">
        <v>1100</v>
      </c>
      <c r="L59" s="129">
        <v>80</v>
      </c>
      <c r="M59" s="129">
        <v>385</v>
      </c>
      <c r="N59" s="216">
        <v>0.1206896551724138</v>
      </c>
      <c r="O59" s="129">
        <v>1460</v>
      </c>
      <c r="P59" s="129">
        <v>130</v>
      </c>
      <c r="Q59" s="129">
        <v>1590</v>
      </c>
      <c r="R59" s="216">
        <v>0.49843260188087773</v>
      </c>
      <c r="S59" s="129">
        <v>0</v>
      </c>
      <c r="T59" s="129">
        <v>10</v>
      </c>
      <c r="U59" s="129">
        <v>25</v>
      </c>
      <c r="V59" s="129" t="s">
        <v>4</v>
      </c>
    </row>
    <row r="60" spans="1:22" x14ac:dyDescent="0.2">
      <c r="A60" s="148" t="s">
        <v>88</v>
      </c>
      <c r="B60" s="148" t="s">
        <v>330</v>
      </c>
      <c r="C60" s="148" t="s">
        <v>288</v>
      </c>
      <c r="D60" s="148">
        <v>0.7037999725341797</v>
      </c>
      <c r="E60" s="148">
        <v>1263</v>
      </c>
      <c r="F60" s="148">
        <v>505</v>
      </c>
      <c r="G60" s="148">
        <v>493</v>
      </c>
      <c r="H60" s="148">
        <v>1794.5439745504723</v>
      </c>
      <c r="I60" s="148">
        <v>717.53341816942873</v>
      </c>
      <c r="J60" s="148">
        <v>675</v>
      </c>
      <c r="K60" s="148">
        <v>540</v>
      </c>
      <c r="L60" s="148">
        <v>60</v>
      </c>
      <c r="M60" s="148">
        <v>50</v>
      </c>
      <c r="N60" s="217">
        <v>7.407407407407407E-2</v>
      </c>
      <c r="O60" s="148">
        <v>0</v>
      </c>
      <c r="P60" s="148">
        <v>15</v>
      </c>
      <c r="Q60" s="148">
        <v>15</v>
      </c>
      <c r="R60" s="217">
        <v>2.2222222222222223E-2</v>
      </c>
      <c r="S60" s="148">
        <v>0</v>
      </c>
      <c r="T60" s="148">
        <v>0</v>
      </c>
      <c r="U60" s="148">
        <v>10</v>
      </c>
      <c r="V60" s="148" t="s">
        <v>6</v>
      </c>
    </row>
    <row r="61" spans="1:22" x14ac:dyDescent="0.2">
      <c r="A61" s="148" t="s">
        <v>89</v>
      </c>
      <c r="B61" s="148" t="s">
        <v>330</v>
      </c>
      <c r="C61" s="148" t="s">
        <v>288</v>
      </c>
      <c r="D61" s="148">
        <v>1.4314999389648437</v>
      </c>
      <c r="E61" s="148">
        <v>2334</v>
      </c>
      <c r="F61" s="148">
        <v>935</v>
      </c>
      <c r="G61" s="148">
        <v>908</v>
      </c>
      <c r="H61" s="148">
        <v>1630.4576315160575</v>
      </c>
      <c r="I61" s="148">
        <v>653.16104775814642</v>
      </c>
      <c r="J61" s="148">
        <v>1170</v>
      </c>
      <c r="K61" s="148">
        <v>895</v>
      </c>
      <c r="L61" s="148">
        <v>125</v>
      </c>
      <c r="M61" s="148">
        <v>80</v>
      </c>
      <c r="N61" s="217">
        <v>6.8376068376068383E-2</v>
      </c>
      <c r="O61" s="148">
        <v>45</v>
      </c>
      <c r="P61" s="148">
        <v>25</v>
      </c>
      <c r="Q61" s="148">
        <v>70</v>
      </c>
      <c r="R61" s="217">
        <v>5.9829059829059832E-2</v>
      </c>
      <c r="S61" s="148">
        <v>0</v>
      </c>
      <c r="T61" s="148">
        <v>0</v>
      </c>
      <c r="U61" s="148">
        <v>0</v>
      </c>
      <c r="V61" s="148" t="s">
        <v>6</v>
      </c>
    </row>
    <row r="62" spans="1:22" x14ac:dyDescent="0.2">
      <c r="A62" s="148" t="s">
        <v>90</v>
      </c>
      <c r="B62" s="148" t="s">
        <v>330</v>
      </c>
      <c r="C62" s="148" t="s">
        <v>288</v>
      </c>
      <c r="D62" s="148">
        <v>1.0830999755859374</v>
      </c>
      <c r="E62" s="148">
        <v>3112</v>
      </c>
      <c r="F62" s="148">
        <v>1494</v>
      </c>
      <c r="G62" s="148">
        <v>1426</v>
      </c>
      <c r="H62" s="148">
        <v>2873.2342998313379</v>
      </c>
      <c r="I62" s="148">
        <v>1379.3740501118311</v>
      </c>
      <c r="J62" s="148">
        <v>1720</v>
      </c>
      <c r="K62" s="148">
        <v>1235</v>
      </c>
      <c r="L62" s="148">
        <v>125</v>
      </c>
      <c r="M62" s="148">
        <v>250</v>
      </c>
      <c r="N62" s="217">
        <v>0.14534883720930233</v>
      </c>
      <c r="O62" s="148">
        <v>55</v>
      </c>
      <c r="P62" s="148">
        <v>45</v>
      </c>
      <c r="Q62" s="148">
        <v>100</v>
      </c>
      <c r="R62" s="217">
        <v>5.8139534883720929E-2</v>
      </c>
      <c r="S62" s="148">
        <v>0</v>
      </c>
      <c r="T62" s="148">
        <v>10</v>
      </c>
      <c r="U62" s="148">
        <v>0</v>
      </c>
      <c r="V62" s="148" t="s">
        <v>6</v>
      </c>
    </row>
    <row r="63" spans="1:22" x14ac:dyDescent="0.2">
      <c r="A63" s="148" t="s">
        <v>91</v>
      </c>
      <c r="B63" s="148" t="s">
        <v>330</v>
      </c>
      <c r="C63" s="148" t="s">
        <v>288</v>
      </c>
      <c r="D63" s="148">
        <v>1.0962000274658203</v>
      </c>
      <c r="E63" s="148">
        <v>3431</v>
      </c>
      <c r="F63" s="148">
        <v>1305</v>
      </c>
      <c r="G63" s="148">
        <v>1274</v>
      </c>
      <c r="H63" s="148">
        <v>3129.9032238958589</v>
      </c>
      <c r="I63" s="148">
        <v>1190.4761606482355</v>
      </c>
      <c r="J63" s="148">
        <v>1685</v>
      </c>
      <c r="K63" s="148">
        <v>1210</v>
      </c>
      <c r="L63" s="148">
        <v>135</v>
      </c>
      <c r="M63" s="148">
        <v>130</v>
      </c>
      <c r="N63" s="217">
        <v>7.71513353115727E-2</v>
      </c>
      <c r="O63" s="148">
        <v>140</v>
      </c>
      <c r="P63" s="148">
        <v>35</v>
      </c>
      <c r="Q63" s="148">
        <v>175</v>
      </c>
      <c r="R63" s="217">
        <v>0.10385756676557864</v>
      </c>
      <c r="S63" s="148">
        <v>0</v>
      </c>
      <c r="T63" s="148">
        <v>0</v>
      </c>
      <c r="U63" s="148">
        <v>30</v>
      </c>
      <c r="V63" s="148" t="s">
        <v>6</v>
      </c>
    </row>
    <row r="64" spans="1:22" x14ac:dyDescent="0.2">
      <c r="A64" s="148" t="s">
        <v>92</v>
      </c>
      <c r="B64" s="148" t="s">
        <v>330</v>
      </c>
      <c r="C64" s="148" t="s">
        <v>288</v>
      </c>
      <c r="D64" s="148">
        <v>1.0920999908447266</v>
      </c>
      <c r="E64" s="148">
        <v>2767</v>
      </c>
      <c r="F64" s="148">
        <v>1211</v>
      </c>
      <c r="G64" s="148">
        <v>1191</v>
      </c>
      <c r="H64" s="148">
        <v>2533.6507858220543</v>
      </c>
      <c r="I64" s="148">
        <v>1108.872823140769</v>
      </c>
      <c r="J64" s="148">
        <v>1300</v>
      </c>
      <c r="K64" s="148">
        <v>970</v>
      </c>
      <c r="L64" s="148">
        <v>120</v>
      </c>
      <c r="M64" s="148">
        <v>90</v>
      </c>
      <c r="N64" s="217">
        <v>6.9230769230769235E-2</v>
      </c>
      <c r="O64" s="148">
        <v>75</v>
      </c>
      <c r="P64" s="148">
        <v>25</v>
      </c>
      <c r="Q64" s="148">
        <v>100</v>
      </c>
      <c r="R64" s="217">
        <v>7.6923076923076927E-2</v>
      </c>
      <c r="S64" s="148">
        <v>0</v>
      </c>
      <c r="T64" s="148">
        <v>0</v>
      </c>
      <c r="U64" s="148">
        <v>10</v>
      </c>
      <c r="V64" s="148" t="s">
        <v>6</v>
      </c>
    </row>
    <row r="65" spans="1:22" x14ac:dyDescent="0.2">
      <c r="A65" s="148" t="s">
        <v>93</v>
      </c>
      <c r="B65" s="148" t="s">
        <v>330</v>
      </c>
      <c r="C65" s="148" t="s">
        <v>288</v>
      </c>
      <c r="D65" s="148">
        <v>2.0967999267578126</v>
      </c>
      <c r="E65" s="148">
        <v>6265</v>
      </c>
      <c r="F65" s="148">
        <v>2975</v>
      </c>
      <c r="G65" s="148">
        <v>2828</v>
      </c>
      <c r="H65" s="148">
        <v>2987.8864073060549</v>
      </c>
      <c r="I65" s="148">
        <v>1418.8287408995234</v>
      </c>
      <c r="J65" s="148">
        <v>3135</v>
      </c>
      <c r="K65" s="148">
        <v>2115</v>
      </c>
      <c r="L65" s="148">
        <v>345</v>
      </c>
      <c r="M65" s="148">
        <v>365</v>
      </c>
      <c r="N65" s="217">
        <v>0.11642743221690591</v>
      </c>
      <c r="O65" s="148">
        <v>210</v>
      </c>
      <c r="P65" s="148">
        <v>30</v>
      </c>
      <c r="Q65" s="148">
        <v>240</v>
      </c>
      <c r="R65" s="217">
        <v>7.6555023923444973E-2</v>
      </c>
      <c r="S65" s="148">
        <v>10</v>
      </c>
      <c r="T65" s="148">
        <v>20</v>
      </c>
      <c r="U65" s="148">
        <v>40</v>
      </c>
      <c r="V65" s="148" t="s">
        <v>6</v>
      </c>
    </row>
    <row r="66" spans="1:22" x14ac:dyDescent="0.2">
      <c r="A66" s="129" t="s">
        <v>94</v>
      </c>
      <c r="B66" s="129" t="s">
        <v>330</v>
      </c>
      <c r="C66" s="129" t="s">
        <v>288</v>
      </c>
      <c r="D66" s="129">
        <v>2.6377999877929685</v>
      </c>
      <c r="E66" s="129">
        <v>6860</v>
      </c>
      <c r="F66" s="129">
        <v>3609</v>
      </c>
      <c r="G66" s="129">
        <v>3378</v>
      </c>
      <c r="H66" s="129">
        <v>2600.6520705687471</v>
      </c>
      <c r="I66" s="129">
        <v>1368.1856155514008</v>
      </c>
      <c r="J66" s="129">
        <v>3770</v>
      </c>
      <c r="K66" s="129">
        <v>2085</v>
      </c>
      <c r="L66" s="129">
        <v>335</v>
      </c>
      <c r="M66" s="129">
        <v>730</v>
      </c>
      <c r="N66" s="216">
        <v>0.19363395225464192</v>
      </c>
      <c r="O66" s="129">
        <v>410</v>
      </c>
      <c r="P66" s="129">
        <v>115</v>
      </c>
      <c r="Q66" s="129">
        <v>525</v>
      </c>
      <c r="R66" s="216">
        <v>0.13925729442970822</v>
      </c>
      <c r="S66" s="129">
        <v>10</v>
      </c>
      <c r="T66" s="129">
        <v>55</v>
      </c>
      <c r="U66" s="129">
        <v>35</v>
      </c>
      <c r="V66" s="129" t="s">
        <v>4</v>
      </c>
    </row>
    <row r="67" spans="1:22" x14ac:dyDescent="0.2">
      <c r="A67" s="148" t="s">
        <v>95</v>
      </c>
      <c r="B67" s="148" t="s">
        <v>330</v>
      </c>
      <c r="C67" s="148" t="s">
        <v>288</v>
      </c>
      <c r="D67" s="148">
        <v>3.0963000488281249</v>
      </c>
      <c r="E67" s="148">
        <v>5870</v>
      </c>
      <c r="F67" s="148">
        <v>2582</v>
      </c>
      <c r="G67" s="148">
        <v>2473</v>
      </c>
      <c r="H67" s="148">
        <v>1895.8110995159057</v>
      </c>
      <c r="I67" s="148">
        <v>833.89851089438991</v>
      </c>
      <c r="J67" s="148">
        <v>2980</v>
      </c>
      <c r="K67" s="148">
        <v>2295</v>
      </c>
      <c r="L67" s="148">
        <v>185</v>
      </c>
      <c r="M67" s="148">
        <v>290</v>
      </c>
      <c r="N67" s="217">
        <v>9.7315436241610737E-2</v>
      </c>
      <c r="O67" s="148">
        <v>100</v>
      </c>
      <c r="P67" s="148">
        <v>90</v>
      </c>
      <c r="Q67" s="148">
        <v>190</v>
      </c>
      <c r="R67" s="217">
        <v>6.3758389261744972E-2</v>
      </c>
      <c r="S67" s="148">
        <v>10</v>
      </c>
      <c r="T67" s="148">
        <v>10</v>
      </c>
      <c r="U67" s="148">
        <v>0</v>
      </c>
      <c r="V67" s="148" t="s">
        <v>6</v>
      </c>
    </row>
    <row r="68" spans="1:22" x14ac:dyDescent="0.2">
      <c r="A68" s="129" t="s">
        <v>96</v>
      </c>
      <c r="B68" s="129" t="s">
        <v>330</v>
      </c>
      <c r="C68" s="129" t="s">
        <v>288</v>
      </c>
      <c r="D68" s="129">
        <v>1.1105000305175781</v>
      </c>
      <c r="E68" s="129">
        <v>5300</v>
      </c>
      <c r="F68" s="129">
        <v>3871</v>
      </c>
      <c r="G68" s="129">
        <v>3642</v>
      </c>
      <c r="H68" s="129">
        <v>4772.6248125628545</v>
      </c>
      <c r="I68" s="129">
        <v>3485.8171036661902</v>
      </c>
      <c r="J68" s="129">
        <v>3035</v>
      </c>
      <c r="K68" s="129">
        <v>1650</v>
      </c>
      <c r="L68" s="129">
        <v>115</v>
      </c>
      <c r="M68" s="129">
        <v>615</v>
      </c>
      <c r="N68" s="216">
        <v>0.20263591433278419</v>
      </c>
      <c r="O68" s="129">
        <v>500</v>
      </c>
      <c r="P68" s="129">
        <v>100</v>
      </c>
      <c r="Q68" s="129">
        <v>600</v>
      </c>
      <c r="R68" s="216">
        <v>0.19769357495881384</v>
      </c>
      <c r="S68" s="129">
        <v>0</v>
      </c>
      <c r="T68" s="129">
        <v>15</v>
      </c>
      <c r="U68" s="129">
        <v>40</v>
      </c>
      <c r="V68" s="129" t="s">
        <v>4</v>
      </c>
    </row>
    <row r="69" spans="1:22" x14ac:dyDescent="0.2">
      <c r="A69" s="129" t="s">
        <v>97</v>
      </c>
      <c r="B69" s="129" t="s">
        <v>330</v>
      </c>
      <c r="C69" s="129" t="s">
        <v>288</v>
      </c>
      <c r="D69" s="129">
        <v>1.1783999633789062</v>
      </c>
      <c r="E69" s="129">
        <v>5526</v>
      </c>
      <c r="F69" s="129">
        <v>3703</v>
      </c>
      <c r="G69" s="129">
        <v>3477</v>
      </c>
      <c r="H69" s="129">
        <v>4689.4095143680461</v>
      </c>
      <c r="I69" s="129">
        <v>3142.3965674456886</v>
      </c>
      <c r="J69" s="129">
        <v>3585</v>
      </c>
      <c r="K69" s="129">
        <v>2020</v>
      </c>
      <c r="L69" s="129">
        <v>195</v>
      </c>
      <c r="M69" s="129">
        <v>800</v>
      </c>
      <c r="N69" s="216">
        <v>0.22315202231520223</v>
      </c>
      <c r="O69" s="129">
        <v>460</v>
      </c>
      <c r="P69" s="129">
        <v>90</v>
      </c>
      <c r="Q69" s="129">
        <v>550</v>
      </c>
      <c r="R69" s="216">
        <v>0.15341701534170155</v>
      </c>
      <c r="S69" s="129">
        <v>10</v>
      </c>
      <c r="T69" s="129">
        <v>10</v>
      </c>
      <c r="U69" s="129">
        <v>15</v>
      </c>
      <c r="V69" s="129" t="s">
        <v>4</v>
      </c>
    </row>
    <row r="70" spans="1:22" x14ac:dyDescent="0.2">
      <c r="A70" s="129" t="s">
        <v>98</v>
      </c>
      <c r="B70" s="129" t="s">
        <v>330</v>
      </c>
      <c r="C70" s="129" t="s">
        <v>288</v>
      </c>
      <c r="D70" s="129">
        <v>0.43200000762939456</v>
      </c>
      <c r="E70" s="129">
        <v>4841</v>
      </c>
      <c r="F70" s="129">
        <v>3475</v>
      </c>
      <c r="G70" s="129">
        <v>3202</v>
      </c>
      <c r="H70" s="129">
        <v>11206.018320613113</v>
      </c>
      <c r="I70" s="129">
        <v>8043.981339419659</v>
      </c>
      <c r="J70" s="129">
        <v>3130</v>
      </c>
      <c r="K70" s="129">
        <v>1455</v>
      </c>
      <c r="L70" s="129">
        <v>160</v>
      </c>
      <c r="M70" s="129">
        <v>700</v>
      </c>
      <c r="N70" s="216">
        <v>0.22364217252396165</v>
      </c>
      <c r="O70" s="129">
        <v>690</v>
      </c>
      <c r="P70" s="129">
        <v>90</v>
      </c>
      <c r="Q70" s="129">
        <v>780</v>
      </c>
      <c r="R70" s="216">
        <v>0.24920127795527156</v>
      </c>
      <c r="S70" s="129">
        <v>0</v>
      </c>
      <c r="T70" s="129">
        <v>0</v>
      </c>
      <c r="U70" s="129">
        <v>25</v>
      </c>
      <c r="V70" s="129" t="s">
        <v>4</v>
      </c>
    </row>
    <row r="71" spans="1:22" x14ac:dyDescent="0.2">
      <c r="A71" s="129" t="s">
        <v>99</v>
      </c>
      <c r="B71" s="129" t="s">
        <v>330</v>
      </c>
      <c r="C71" s="129" t="s">
        <v>288</v>
      </c>
      <c r="D71" s="129">
        <v>0.81440002441406245</v>
      </c>
      <c r="E71" s="129">
        <v>5591</v>
      </c>
      <c r="F71" s="129">
        <v>3785</v>
      </c>
      <c r="G71" s="129">
        <v>3534</v>
      </c>
      <c r="H71" s="129">
        <v>6865.1766114847123</v>
      </c>
      <c r="I71" s="129">
        <v>4647.5931809103267</v>
      </c>
      <c r="J71" s="129">
        <v>3215</v>
      </c>
      <c r="K71" s="129">
        <v>1590</v>
      </c>
      <c r="L71" s="129">
        <v>160</v>
      </c>
      <c r="M71" s="129">
        <v>550</v>
      </c>
      <c r="N71" s="216">
        <v>0.17107309486780714</v>
      </c>
      <c r="O71" s="129">
        <v>825</v>
      </c>
      <c r="P71" s="129">
        <v>45</v>
      </c>
      <c r="Q71" s="129">
        <v>870</v>
      </c>
      <c r="R71" s="216">
        <v>0.27060653188180406</v>
      </c>
      <c r="S71" s="129">
        <v>0</v>
      </c>
      <c r="T71" s="129">
        <v>0</v>
      </c>
      <c r="U71" s="129">
        <v>35</v>
      </c>
      <c r="V71" s="129" t="s">
        <v>4</v>
      </c>
    </row>
    <row r="72" spans="1:22" x14ac:dyDescent="0.2">
      <c r="A72" s="129" t="s">
        <v>100</v>
      </c>
      <c r="B72" s="129" t="s">
        <v>330</v>
      </c>
      <c r="C72" s="129" t="s">
        <v>288</v>
      </c>
      <c r="D72" s="129">
        <v>2.1122999572753907</v>
      </c>
      <c r="E72" s="129">
        <v>7624</v>
      </c>
      <c r="F72" s="129">
        <v>5620</v>
      </c>
      <c r="G72" s="129">
        <v>4920</v>
      </c>
      <c r="H72" s="129">
        <v>3609.33586810939</v>
      </c>
      <c r="I72" s="129">
        <v>2660.6069751803216</v>
      </c>
      <c r="J72" s="129">
        <v>5310</v>
      </c>
      <c r="K72" s="129">
        <v>2350</v>
      </c>
      <c r="L72" s="129">
        <v>225</v>
      </c>
      <c r="M72" s="129">
        <v>885</v>
      </c>
      <c r="N72" s="216">
        <v>0.16666666666666666</v>
      </c>
      <c r="O72" s="129">
        <v>1675</v>
      </c>
      <c r="P72" s="129">
        <v>80</v>
      </c>
      <c r="Q72" s="129">
        <v>1755</v>
      </c>
      <c r="R72" s="216">
        <v>0.33050847457627119</v>
      </c>
      <c r="S72" s="129">
        <v>10</v>
      </c>
      <c r="T72" s="129">
        <v>40</v>
      </c>
      <c r="U72" s="129">
        <v>45</v>
      </c>
      <c r="V72" s="129" t="s">
        <v>4</v>
      </c>
    </row>
    <row r="73" spans="1:22" x14ac:dyDescent="0.2">
      <c r="A73" s="129" t="s">
        <v>101</v>
      </c>
      <c r="B73" s="129" t="s">
        <v>330</v>
      </c>
      <c r="C73" s="129" t="s">
        <v>288</v>
      </c>
      <c r="D73" s="129">
        <v>2.3339999389648436</v>
      </c>
      <c r="E73" s="129">
        <v>7395</v>
      </c>
      <c r="F73" s="129">
        <v>3795</v>
      </c>
      <c r="G73" s="129">
        <v>3488</v>
      </c>
      <c r="H73" s="129">
        <v>3168.3805455795209</v>
      </c>
      <c r="I73" s="129">
        <v>1625.9640528024722</v>
      </c>
      <c r="J73" s="129">
        <v>3295</v>
      </c>
      <c r="K73" s="129">
        <v>1640</v>
      </c>
      <c r="L73" s="129">
        <v>200</v>
      </c>
      <c r="M73" s="129">
        <v>725</v>
      </c>
      <c r="N73" s="216">
        <v>0.22003034901365706</v>
      </c>
      <c r="O73" s="129">
        <v>600</v>
      </c>
      <c r="P73" s="129">
        <v>105</v>
      </c>
      <c r="Q73" s="129">
        <v>705</v>
      </c>
      <c r="R73" s="216">
        <v>0.21396054628224584</v>
      </c>
      <c r="S73" s="129">
        <v>0</v>
      </c>
      <c r="T73" s="129">
        <v>10</v>
      </c>
      <c r="U73" s="129">
        <v>20</v>
      </c>
      <c r="V73" s="129" t="s">
        <v>4</v>
      </c>
    </row>
    <row r="74" spans="1:22" x14ac:dyDescent="0.2">
      <c r="A74" s="164" t="s">
        <v>102</v>
      </c>
      <c r="B74" s="164" t="s">
        <v>330</v>
      </c>
      <c r="C74" s="164" t="s">
        <v>288</v>
      </c>
      <c r="D74" s="164">
        <v>1.6938000488281251</v>
      </c>
      <c r="E74" s="164">
        <v>3361</v>
      </c>
      <c r="F74" s="164">
        <v>1941</v>
      </c>
      <c r="G74" s="164">
        <v>1840</v>
      </c>
      <c r="H74" s="164">
        <v>1984.2956093461837</v>
      </c>
      <c r="I74" s="164">
        <v>1145.9439981377395</v>
      </c>
      <c r="J74" s="164">
        <v>1870</v>
      </c>
      <c r="K74" s="164">
        <v>1315</v>
      </c>
      <c r="L74" s="164">
        <v>95</v>
      </c>
      <c r="M74" s="164">
        <v>285</v>
      </c>
      <c r="N74" s="218">
        <v>0.15240641711229946</v>
      </c>
      <c r="O74" s="164">
        <v>140</v>
      </c>
      <c r="P74" s="164">
        <v>20</v>
      </c>
      <c r="Q74" s="164">
        <v>160</v>
      </c>
      <c r="R74" s="218">
        <v>8.5561497326203204E-2</v>
      </c>
      <c r="S74" s="164">
        <v>0</v>
      </c>
      <c r="T74" s="164">
        <v>0</v>
      </c>
      <c r="U74" s="164">
        <v>10</v>
      </c>
      <c r="V74" s="164" t="s">
        <v>5</v>
      </c>
    </row>
    <row r="75" spans="1:22" x14ac:dyDescent="0.2">
      <c r="A75" s="148" t="s">
        <v>103</v>
      </c>
      <c r="B75" s="148" t="s">
        <v>330</v>
      </c>
      <c r="C75" s="148" t="s">
        <v>288</v>
      </c>
      <c r="D75" s="148">
        <v>1.3489999389648437</v>
      </c>
      <c r="E75" s="148">
        <v>3469</v>
      </c>
      <c r="F75" s="148">
        <v>1529</v>
      </c>
      <c r="G75" s="148">
        <v>1482</v>
      </c>
      <c r="H75" s="148">
        <v>2571.5345863261791</v>
      </c>
      <c r="I75" s="148">
        <v>1133.4322232610918</v>
      </c>
      <c r="J75" s="148">
        <v>1820</v>
      </c>
      <c r="K75" s="148">
        <v>1270</v>
      </c>
      <c r="L75" s="148">
        <v>135</v>
      </c>
      <c r="M75" s="148">
        <v>245</v>
      </c>
      <c r="N75" s="217">
        <v>0.13461538461538461</v>
      </c>
      <c r="O75" s="148">
        <v>65</v>
      </c>
      <c r="P75" s="148">
        <v>65</v>
      </c>
      <c r="Q75" s="148">
        <v>130</v>
      </c>
      <c r="R75" s="217">
        <v>7.1428571428571425E-2</v>
      </c>
      <c r="S75" s="148">
        <v>0</v>
      </c>
      <c r="T75" s="148">
        <v>10</v>
      </c>
      <c r="U75" s="148">
        <v>25</v>
      </c>
      <c r="V75" s="148" t="s">
        <v>6</v>
      </c>
    </row>
    <row r="76" spans="1:22" x14ac:dyDescent="0.2">
      <c r="A76" s="148" t="s">
        <v>104</v>
      </c>
      <c r="B76" s="148" t="s">
        <v>330</v>
      </c>
      <c r="C76" s="148" t="s">
        <v>288</v>
      </c>
      <c r="D76" s="148">
        <v>1.626199951171875</v>
      </c>
      <c r="E76" s="148">
        <v>3965</v>
      </c>
      <c r="F76" s="148">
        <v>1654</v>
      </c>
      <c r="G76" s="148">
        <v>1619</v>
      </c>
      <c r="H76" s="148">
        <v>2438.199556667515</v>
      </c>
      <c r="I76" s="148">
        <v>1017.0950987964867</v>
      </c>
      <c r="J76" s="148">
        <v>1820</v>
      </c>
      <c r="K76" s="148">
        <v>1455</v>
      </c>
      <c r="L76" s="148">
        <v>90</v>
      </c>
      <c r="M76" s="148">
        <v>150</v>
      </c>
      <c r="N76" s="217">
        <v>8.2417582417582416E-2</v>
      </c>
      <c r="O76" s="148">
        <v>105</v>
      </c>
      <c r="P76" s="148">
        <v>10</v>
      </c>
      <c r="Q76" s="148">
        <v>115</v>
      </c>
      <c r="R76" s="217">
        <v>6.3186813186813184E-2</v>
      </c>
      <c r="S76" s="148">
        <v>0</v>
      </c>
      <c r="T76" s="148">
        <v>10</v>
      </c>
      <c r="U76" s="148">
        <v>10</v>
      </c>
      <c r="V76" s="148" t="s">
        <v>6</v>
      </c>
    </row>
    <row r="77" spans="1:22" x14ac:dyDescent="0.2">
      <c r="A77" s="148" t="s">
        <v>105</v>
      </c>
      <c r="B77" s="148" t="s">
        <v>330</v>
      </c>
      <c r="C77" s="148" t="s">
        <v>288</v>
      </c>
      <c r="D77" s="148">
        <v>1.4111000061035157</v>
      </c>
      <c r="E77" s="148">
        <v>3189</v>
      </c>
      <c r="F77" s="148">
        <v>1502</v>
      </c>
      <c r="G77" s="148">
        <v>1443</v>
      </c>
      <c r="H77" s="148">
        <v>2259.9390448631752</v>
      </c>
      <c r="I77" s="148">
        <v>1064.4178254576636</v>
      </c>
      <c r="J77" s="148">
        <v>1580</v>
      </c>
      <c r="K77" s="148">
        <v>1120</v>
      </c>
      <c r="L77" s="148">
        <v>110</v>
      </c>
      <c r="M77" s="148">
        <v>180</v>
      </c>
      <c r="N77" s="217">
        <v>0.11392405063291139</v>
      </c>
      <c r="O77" s="148">
        <v>105</v>
      </c>
      <c r="P77" s="148">
        <v>25</v>
      </c>
      <c r="Q77" s="148">
        <v>130</v>
      </c>
      <c r="R77" s="217">
        <v>8.2278481012658222E-2</v>
      </c>
      <c r="S77" s="148">
        <v>15</v>
      </c>
      <c r="T77" s="148">
        <v>10</v>
      </c>
      <c r="U77" s="148">
        <v>20</v>
      </c>
      <c r="V77" s="148" t="s">
        <v>6</v>
      </c>
    </row>
    <row r="78" spans="1:22" x14ac:dyDescent="0.2">
      <c r="A78" s="148" t="s">
        <v>106</v>
      </c>
      <c r="B78" s="148" t="s">
        <v>330</v>
      </c>
      <c r="C78" s="148" t="s">
        <v>288</v>
      </c>
      <c r="D78" s="148">
        <v>3.2751000976562499</v>
      </c>
      <c r="E78" s="148">
        <v>5259</v>
      </c>
      <c r="F78" s="148">
        <v>2425</v>
      </c>
      <c r="G78" s="148">
        <v>2265</v>
      </c>
      <c r="H78" s="148">
        <v>1605.7524482269969</v>
      </c>
      <c r="I78" s="148">
        <v>740.43538447432354</v>
      </c>
      <c r="J78" s="148">
        <v>2620</v>
      </c>
      <c r="K78" s="148">
        <v>1925</v>
      </c>
      <c r="L78" s="148">
        <v>170</v>
      </c>
      <c r="M78" s="148">
        <v>365</v>
      </c>
      <c r="N78" s="217">
        <v>0.13931297709923665</v>
      </c>
      <c r="O78" s="148">
        <v>80</v>
      </c>
      <c r="P78" s="148">
        <v>55</v>
      </c>
      <c r="Q78" s="148">
        <v>135</v>
      </c>
      <c r="R78" s="217">
        <v>5.1526717557251911E-2</v>
      </c>
      <c r="S78" s="148">
        <v>0</v>
      </c>
      <c r="T78" s="148">
        <v>0</v>
      </c>
      <c r="U78" s="148">
        <v>25</v>
      </c>
      <c r="V78" s="148" t="s">
        <v>6</v>
      </c>
    </row>
    <row r="79" spans="1:22" x14ac:dyDescent="0.2">
      <c r="A79" s="148" t="s">
        <v>107</v>
      </c>
      <c r="B79" s="148" t="s">
        <v>330</v>
      </c>
      <c r="C79" s="148" t="s">
        <v>288</v>
      </c>
      <c r="D79" s="148">
        <v>2.3427000427246094</v>
      </c>
      <c r="E79" s="148">
        <v>4347</v>
      </c>
      <c r="F79" s="148">
        <v>1799</v>
      </c>
      <c r="G79" s="148">
        <v>1767</v>
      </c>
      <c r="H79" s="148">
        <v>1855.5512531362519</v>
      </c>
      <c r="I79" s="148">
        <v>767.91734630598512</v>
      </c>
      <c r="J79" s="148">
        <v>2030</v>
      </c>
      <c r="K79" s="148">
        <v>1615</v>
      </c>
      <c r="L79" s="148">
        <v>115</v>
      </c>
      <c r="M79" s="148">
        <v>160</v>
      </c>
      <c r="N79" s="217">
        <v>7.8817733990147784E-2</v>
      </c>
      <c r="O79" s="148">
        <v>80</v>
      </c>
      <c r="P79" s="148">
        <v>50</v>
      </c>
      <c r="Q79" s="148">
        <v>130</v>
      </c>
      <c r="R79" s="217">
        <v>6.4039408866995079E-2</v>
      </c>
      <c r="S79" s="148">
        <v>0</v>
      </c>
      <c r="T79" s="148">
        <v>0</v>
      </c>
      <c r="U79" s="148">
        <v>0</v>
      </c>
      <c r="V79" s="148" t="s">
        <v>6</v>
      </c>
    </row>
    <row r="80" spans="1:22" x14ac:dyDescent="0.2">
      <c r="A80" s="148" t="s">
        <v>108</v>
      </c>
      <c r="B80" s="148" t="s">
        <v>330</v>
      </c>
      <c r="C80" s="148" t="s">
        <v>288</v>
      </c>
      <c r="D80" s="148">
        <v>2.4216000366210939</v>
      </c>
      <c r="E80" s="148">
        <v>3523</v>
      </c>
      <c r="F80" s="148">
        <v>1443</v>
      </c>
      <c r="G80" s="148">
        <v>1420</v>
      </c>
      <c r="H80" s="148">
        <v>1454.8232353496785</v>
      </c>
      <c r="I80" s="148">
        <v>595.88700783695322</v>
      </c>
      <c r="J80" s="148">
        <v>1615</v>
      </c>
      <c r="K80" s="148">
        <v>1215</v>
      </c>
      <c r="L80" s="148">
        <v>190</v>
      </c>
      <c r="M80" s="148">
        <v>145</v>
      </c>
      <c r="N80" s="217">
        <v>8.9783281733746126E-2</v>
      </c>
      <c r="O80" s="148">
        <v>40</v>
      </c>
      <c r="P80" s="148">
        <v>10</v>
      </c>
      <c r="Q80" s="148">
        <v>50</v>
      </c>
      <c r="R80" s="217">
        <v>3.0959752321981424E-2</v>
      </c>
      <c r="S80" s="148">
        <v>0</v>
      </c>
      <c r="T80" s="148">
        <v>0</v>
      </c>
      <c r="U80" s="148">
        <v>15</v>
      </c>
      <c r="V80" s="148" t="s">
        <v>6</v>
      </c>
    </row>
    <row r="81" spans="1:22" x14ac:dyDescent="0.2">
      <c r="A81" s="148" t="s">
        <v>109</v>
      </c>
      <c r="B81" s="148" t="s">
        <v>330</v>
      </c>
      <c r="C81" s="148" t="s">
        <v>288</v>
      </c>
      <c r="D81" s="148">
        <v>2.1102000427246095</v>
      </c>
      <c r="E81" s="148">
        <v>3546</v>
      </c>
      <c r="F81" s="148">
        <v>1413</v>
      </c>
      <c r="G81" s="148">
        <v>1337</v>
      </c>
      <c r="H81" s="148">
        <v>1680.4094058407566</v>
      </c>
      <c r="I81" s="148">
        <v>669.60476324111369</v>
      </c>
      <c r="J81" s="148">
        <v>1615</v>
      </c>
      <c r="K81" s="148">
        <v>1130</v>
      </c>
      <c r="L81" s="148">
        <v>145</v>
      </c>
      <c r="M81" s="148">
        <v>220</v>
      </c>
      <c r="N81" s="217">
        <v>0.13622291021671826</v>
      </c>
      <c r="O81" s="148">
        <v>90</v>
      </c>
      <c r="P81" s="148">
        <v>0</v>
      </c>
      <c r="Q81" s="148">
        <v>90</v>
      </c>
      <c r="R81" s="217">
        <v>5.5727554179566562E-2</v>
      </c>
      <c r="S81" s="148">
        <v>0</v>
      </c>
      <c r="T81" s="148">
        <v>0</v>
      </c>
      <c r="U81" s="148">
        <v>20</v>
      </c>
      <c r="V81" s="148" t="s">
        <v>6</v>
      </c>
    </row>
    <row r="82" spans="1:22" x14ac:dyDescent="0.2">
      <c r="A82" s="148" t="s">
        <v>110</v>
      </c>
      <c r="B82" s="148" t="s">
        <v>330</v>
      </c>
      <c r="C82" s="148" t="s">
        <v>288</v>
      </c>
      <c r="D82" s="148">
        <v>1.5571000671386719</v>
      </c>
      <c r="E82" s="148">
        <v>3458</v>
      </c>
      <c r="F82" s="148">
        <v>1608</v>
      </c>
      <c r="G82" s="148">
        <v>1547</v>
      </c>
      <c r="H82" s="148">
        <v>2220.7949719984426</v>
      </c>
      <c r="I82" s="148">
        <v>1032.688928563764</v>
      </c>
      <c r="J82" s="148">
        <v>1710</v>
      </c>
      <c r="K82" s="148">
        <v>1280</v>
      </c>
      <c r="L82" s="148">
        <v>145</v>
      </c>
      <c r="M82" s="148">
        <v>195</v>
      </c>
      <c r="N82" s="217">
        <v>0.11403508771929824</v>
      </c>
      <c r="O82" s="148">
        <v>70</v>
      </c>
      <c r="P82" s="148">
        <v>10</v>
      </c>
      <c r="Q82" s="148">
        <v>80</v>
      </c>
      <c r="R82" s="217">
        <v>4.6783625730994149E-2</v>
      </c>
      <c r="S82" s="148">
        <v>0</v>
      </c>
      <c r="T82" s="148">
        <v>0</v>
      </c>
      <c r="U82" s="148">
        <v>0</v>
      </c>
      <c r="V82" s="148" t="s">
        <v>6</v>
      </c>
    </row>
    <row r="83" spans="1:22" x14ac:dyDescent="0.2">
      <c r="A83" s="164" t="s">
        <v>111</v>
      </c>
      <c r="B83" s="164" t="s">
        <v>330</v>
      </c>
      <c r="C83" s="164" t="s">
        <v>288</v>
      </c>
      <c r="D83" s="164">
        <v>2.4366000366210936</v>
      </c>
      <c r="E83" s="164">
        <v>3099</v>
      </c>
      <c r="F83" s="164">
        <v>1463</v>
      </c>
      <c r="G83" s="164">
        <v>1398</v>
      </c>
      <c r="H83" s="164">
        <v>1271.8542039823149</v>
      </c>
      <c r="I83" s="164">
        <v>600.42681523915019</v>
      </c>
      <c r="J83" s="164">
        <v>1425</v>
      </c>
      <c r="K83" s="164">
        <v>1035</v>
      </c>
      <c r="L83" s="164">
        <v>110</v>
      </c>
      <c r="M83" s="164">
        <v>215</v>
      </c>
      <c r="N83" s="218">
        <v>0.15087719298245614</v>
      </c>
      <c r="O83" s="164">
        <v>50</v>
      </c>
      <c r="P83" s="164">
        <v>20</v>
      </c>
      <c r="Q83" s="164">
        <v>70</v>
      </c>
      <c r="R83" s="218">
        <v>4.912280701754386E-2</v>
      </c>
      <c r="S83" s="164">
        <v>0</v>
      </c>
      <c r="T83" s="164">
        <v>0</v>
      </c>
      <c r="U83" s="164">
        <v>0</v>
      </c>
      <c r="V83" s="164" t="s">
        <v>5</v>
      </c>
    </row>
    <row r="84" spans="1:22" x14ac:dyDescent="0.2">
      <c r="A84" s="164" t="s">
        <v>112</v>
      </c>
      <c r="B84" s="164" t="s">
        <v>330</v>
      </c>
      <c r="C84" s="164" t="s">
        <v>288</v>
      </c>
      <c r="D84" s="164">
        <v>1.4685000610351562</v>
      </c>
      <c r="E84" s="164">
        <v>6390</v>
      </c>
      <c r="F84" s="164">
        <v>3677</v>
      </c>
      <c r="G84" s="164">
        <v>3361</v>
      </c>
      <c r="H84" s="164">
        <v>4351.3787772644991</v>
      </c>
      <c r="I84" s="164">
        <v>2503.9154560252837</v>
      </c>
      <c r="J84" s="164">
        <v>3320</v>
      </c>
      <c r="K84" s="164">
        <v>1860</v>
      </c>
      <c r="L84" s="164">
        <v>200</v>
      </c>
      <c r="M84" s="164">
        <v>910</v>
      </c>
      <c r="N84" s="218">
        <v>0.2740963855421687</v>
      </c>
      <c r="O84" s="164">
        <v>255</v>
      </c>
      <c r="P84" s="164">
        <v>65</v>
      </c>
      <c r="Q84" s="164">
        <v>320</v>
      </c>
      <c r="R84" s="218">
        <v>9.6385542168674704E-2</v>
      </c>
      <c r="S84" s="164">
        <v>0</v>
      </c>
      <c r="T84" s="164">
        <v>10</v>
      </c>
      <c r="U84" s="164">
        <v>20</v>
      </c>
      <c r="V84" s="164" t="s">
        <v>5</v>
      </c>
    </row>
    <row r="85" spans="1:22" x14ac:dyDescent="0.2">
      <c r="A85" s="178" t="s">
        <v>113</v>
      </c>
      <c r="B85" s="178" t="s">
        <v>330</v>
      </c>
      <c r="C85" s="178" t="s">
        <v>288</v>
      </c>
      <c r="D85" s="178">
        <v>0.57659999847412113</v>
      </c>
      <c r="E85" s="178">
        <v>2138</v>
      </c>
      <c r="F85" s="178">
        <v>1035</v>
      </c>
      <c r="G85" s="178">
        <v>922</v>
      </c>
      <c r="H85" s="178">
        <v>3707.943124623434</v>
      </c>
      <c r="I85" s="178">
        <v>1795.0052076638233</v>
      </c>
      <c r="J85" s="178">
        <v>0</v>
      </c>
      <c r="K85" s="178">
        <v>0</v>
      </c>
      <c r="L85" s="178">
        <v>0</v>
      </c>
      <c r="M85" s="178">
        <v>0</v>
      </c>
      <c r="N85" s="219" t="e">
        <v>#DIV/0!</v>
      </c>
      <c r="O85" s="178">
        <v>0</v>
      </c>
      <c r="P85" s="178">
        <v>0</v>
      </c>
      <c r="Q85" s="178">
        <v>0</v>
      </c>
      <c r="R85" s="219" t="e">
        <v>#DIV/0!</v>
      </c>
      <c r="S85" s="178">
        <v>0</v>
      </c>
      <c r="T85" s="178">
        <v>0</v>
      </c>
      <c r="U85" s="178">
        <v>0</v>
      </c>
      <c r="V85" s="178" t="s">
        <v>26</v>
      </c>
    </row>
    <row r="86" spans="1:22" x14ac:dyDescent="0.2">
      <c r="A86" s="129" t="s">
        <v>114</v>
      </c>
      <c r="B86" s="129" t="s">
        <v>330</v>
      </c>
      <c r="C86" s="129" t="s">
        <v>288</v>
      </c>
      <c r="D86" s="129">
        <v>1.3077999877929687</v>
      </c>
      <c r="E86" s="129">
        <v>5345</v>
      </c>
      <c r="F86" s="129">
        <v>3355</v>
      </c>
      <c r="G86" s="129">
        <v>3004</v>
      </c>
      <c r="H86" s="129">
        <v>4087.0164015066043</v>
      </c>
      <c r="I86" s="129">
        <v>2565.3769929007781</v>
      </c>
      <c r="J86" s="129">
        <v>2910</v>
      </c>
      <c r="K86" s="129">
        <v>1270</v>
      </c>
      <c r="L86" s="129">
        <v>215</v>
      </c>
      <c r="M86" s="129">
        <v>600</v>
      </c>
      <c r="N86" s="216">
        <v>0.20618556701030927</v>
      </c>
      <c r="O86" s="129">
        <v>715</v>
      </c>
      <c r="P86" s="129">
        <v>65</v>
      </c>
      <c r="Q86" s="129">
        <v>780</v>
      </c>
      <c r="R86" s="216">
        <v>0.26804123711340205</v>
      </c>
      <c r="S86" s="129">
        <v>0</v>
      </c>
      <c r="T86" s="129">
        <v>15</v>
      </c>
      <c r="U86" s="129">
        <v>30</v>
      </c>
      <c r="V86" s="129" t="s">
        <v>4</v>
      </c>
    </row>
    <row r="87" spans="1:22" x14ac:dyDescent="0.2">
      <c r="A87" s="129" t="s">
        <v>115</v>
      </c>
      <c r="B87" s="129" t="s">
        <v>330</v>
      </c>
      <c r="C87" s="129" t="s">
        <v>288</v>
      </c>
      <c r="D87" s="129">
        <v>1.9621000671386719</v>
      </c>
      <c r="E87" s="129">
        <v>6296</v>
      </c>
      <c r="F87" s="129">
        <v>3959</v>
      </c>
      <c r="G87" s="129">
        <v>3546</v>
      </c>
      <c r="H87" s="129">
        <v>3208.8067807782345</v>
      </c>
      <c r="I87" s="129">
        <v>2017.7360300351065</v>
      </c>
      <c r="J87" s="129">
        <v>3805</v>
      </c>
      <c r="K87" s="129">
        <v>1980</v>
      </c>
      <c r="L87" s="129">
        <v>265</v>
      </c>
      <c r="M87" s="129">
        <v>950</v>
      </c>
      <c r="N87" s="216">
        <v>0.24967148488830487</v>
      </c>
      <c r="O87" s="129">
        <v>470</v>
      </c>
      <c r="P87" s="129">
        <v>85</v>
      </c>
      <c r="Q87" s="129">
        <v>555</v>
      </c>
      <c r="R87" s="216">
        <v>0.14586070959264127</v>
      </c>
      <c r="S87" s="129">
        <v>0</v>
      </c>
      <c r="T87" s="129">
        <v>10</v>
      </c>
      <c r="U87" s="129">
        <v>35</v>
      </c>
      <c r="V87" s="129" t="s">
        <v>4</v>
      </c>
    </row>
    <row r="88" spans="1:22" x14ac:dyDescent="0.2">
      <c r="A88" s="164" t="s">
        <v>116</v>
      </c>
      <c r="B88" s="164" t="s">
        <v>330</v>
      </c>
      <c r="C88" s="164" t="s">
        <v>288</v>
      </c>
      <c r="D88" s="164">
        <v>1.1673999786376954</v>
      </c>
      <c r="E88" s="164">
        <v>3447</v>
      </c>
      <c r="F88" s="164">
        <v>1816</v>
      </c>
      <c r="G88" s="164">
        <v>1700</v>
      </c>
      <c r="H88" s="164">
        <v>2952.7154900435221</v>
      </c>
      <c r="I88" s="164">
        <v>1555.5936553289921</v>
      </c>
      <c r="J88" s="164">
        <v>1905</v>
      </c>
      <c r="K88" s="164">
        <v>1185</v>
      </c>
      <c r="L88" s="164">
        <v>100</v>
      </c>
      <c r="M88" s="164">
        <v>385</v>
      </c>
      <c r="N88" s="218">
        <v>0.20209973753280841</v>
      </c>
      <c r="O88" s="164">
        <v>125</v>
      </c>
      <c r="P88" s="164">
        <v>70</v>
      </c>
      <c r="Q88" s="164">
        <v>195</v>
      </c>
      <c r="R88" s="218">
        <v>0.10236220472440945</v>
      </c>
      <c r="S88" s="164">
        <v>10</v>
      </c>
      <c r="T88" s="164">
        <v>10</v>
      </c>
      <c r="U88" s="164">
        <v>25</v>
      </c>
      <c r="V88" s="164" t="s">
        <v>5</v>
      </c>
    </row>
    <row r="89" spans="1:22" x14ac:dyDescent="0.2">
      <c r="A89" s="148" t="s">
        <v>117</v>
      </c>
      <c r="B89" s="148" t="s">
        <v>330</v>
      </c>
      <c r="C89" s="148" t="s">
        <v>288</v>
      </c>
      <c r="D89" s="148">
        <v>1.5882000732421875</v>
      </c>
      <c r="E89" s="148">
        <v>3702</v>
      </c>
      <c r="F89" s="148">
        <v>1660</v>
      </c>
      <c r="G89" s="148">
        <v>1609</v>
      </c>
      <c r="H89" s="148">
        <v>2330.9405800760692</v>
      </c>
      <c r="I89" s="148">
        <v>1045.2083638374595</v>
      </c>
      <c r="J89" s="148">
        <v>1885</v>
      </c>
      <c r="K89" s="148">
        <v>1360</v>
      </c>
      <c r="L89" s="148">
        <v>150</v>
      </c>
      <c r="M89" s="148">
        <v>170</v>
      </c>
      <c r="N89" s="217">
        <v>9.0185676392572939E-2</v>
      </c>
      <c r="O89" s="148">
        <v>135</v>
      </c>
      <c r="P89" s="148">
        <v>55</v>
      </c>
      <c r="Q89" s="148">
        <v>190</v>
      </c>
      <c r="R89" s="217">
        <v>0.10079575596816977</v>
      </c>
      <c r="S89" s="148">
        <v>0</v>
      </c>
      <c r="T89" s="148">
        <v>15</v>
      </c>
      <c r="U89" s="148">
        <v>0</v>
      </c>
      <c r="V89" s="148" t="s">
        <v>6</v>
      </c>
    </row>
    <row r="90" spans="1:22" x14ac:dyDescent="0.2">
      <c r="A90" s="148" t="s">
        <v>118</v>
      </c>
      <c r="B90" s="148" t="s">
        <v>330</v>
      </c>
      <c r="C90" s="148" t="s">
        <v>288</v>
      </c>
      <c r="D90" s="148">
        <v>1.4257000732421874</v>
      </c>
      <c r="E90" s="148">
        <v>3983</v>
      </c>
      <c r="F90" s="148">
        <v>1720</v>
      </c>
      <c r="G90" s="148">
        <v>1642</v>
      </c>
      <c r="H90" s="148">
        <v>2793.7152243685109</v>
      </c>
      <c r="I90" s="148">
        <v>1206.4248520998842</v>
      </c>
      <c r="J90" s="148">
        <v>2120</v>
      </c>
      <c r="K90" s="148">
        <v>1450</v>
      </c>
      <c r="L90" s="148">
        <v>190</v>
      </c>
      <c r="M90" s="148">
        <v>275</v>
      </c>
      <c r="N90" s="217">
        <v>0.12971698113207547</v>
      </c>
      <c r="O90" s="148">
        <v>75</v>
      </c>
      <c r="P90" s="148">
        <v>70</v>
      </c>
      <c r="Q90" s="148">
        <v>145</v>
      </c>
      <c r="R90" s="217">
        <v>6.8396226415094338E-2</v>
      </c>
      <c r="S90" s="148">
        <v>0</v>
      </c>
      <c r="T90" s="148">
        <v>0</v>
      </c>
      <c r="U90" s="148">
        <v>40</v>
      </c>
      <c r="V90" s="148" t="s">
        <v>6</v>
      </c>
    </row>
    <row r="91" spans="1:22" x14ac:dyDescent="0.2">
      <c r="A91" s="148" t="s">
        <v>119</v>
      </c>
      <c r="B91" s="148" t="s">
        <v>330</v>
      </c>
      <c r="C91" s="148" t="s">
        <v>288</v>
      </c>
      <c r="D91" s="148">
        <v>0.85349998474121092</v>
      </c>
      <c r="E91" s="148">
        <v>1993</v>
      </c>
      <c r="F91" s="148">
        <v>889</v>
      </c>
      <c r="G91" s="148">
        <v>864</v>
      </c>
      <c r="H91" s="148">
        <v>2335.090844324146</v>
      </c>
      <c r="I91" s="148">
        <v>1041.5934574029934</v>
      </c>
      <c r="J91" s="148">
        <v>1095</v>
      </c>
      <c r="K91" s="148">
        <v>870</v>
      </c>
      <c r="L91" s="148">
        <v>50</v>
      </c>
      <c r="M91" s="148">
        <v>110</v>
      </c>
      <c r="N91" s="217">
        <v>0.1004566210045662</v>
      </c>
      <c r="O91" s="148">
        <v>30</v>
      </c>
      <c r="P91" s="148">
        <v>20</v>
      </c>
      <c r="Q91" s="148">
        <v>50</v>
      </c>
      <c r="R91" s="217">
        <v>4.5662100456621002E-2</v>
      </c>
      <c r="S91" s="148">
        <v>0</v>
      </c>
      <c r="T91" s="148">
        <v>0</v>
      </c>
      <c r="U91" s="148">
        <v>0</v>
      </c>
      <c r="V91" s="148" t="s">
        <v>6</v>
      </c>
    </row>
    <row r="92" spans="1:22" x14ac:dyDescent="0.2">
      <c r="A92" s="178" t="s">
        <v>120</v>
      </c>
      <c r="B92" s="178" t="s">
        <v>330</v>
      </c>
      <c r="C92" s="178" t="s">
        <v>288</v>
      </c>
      <c r="D92" s="178">
        <v>6.0794000244140625</v>
      </c>
      <c r="E92" s="178">
        <v>166</v>
      </c>
      <c r="F92" s="178">
        <v>93</v>
      </c>
      <c r="G92" s="178">
        <v>87</v>
      </c>
      <c r="H92" s="178">
        <v>27.305326073850392</v>
      </c>
      <c r="I92" s="178">
        <v>15.29756219800052</v>
      </c>
      <c r="J92" s="178">
        <v>95</v>
      </c>
      <c r="K92" s="178">
        <v>75</v>
      </c>
      <c r="L92" s="178">
        <v>0</v>
      </c>
      <c r="M92" s="178">
        <v>15</v>
      </c>
      <c r="N92" s="219">
        <v>0.15789473684210525</v>
      </c>
      <c r="O92" s="178">
        <v>0</v>
      </c>
      <c r="P92" s="178">
        <v>10</v>
      </c>
      <c r="Q92" s="178">
        <v>10</v>
      </c>
      <c r="R92" s="219">
        <v>0.10526315789473684</v>
      </c>
      <c r="S92" s="178">
        <v>0</v>
      </c>
      <c r="T92" s="178">
        <v>0</v>
      </c>
      <c r="U92" s="178">
        <v>0</v>
      </c>
      <c r="V92" s="178" t="s">
        <v>26</v>
      </c>
    </row>
    <row r="93" spans="1:22" x14ac:dyDescent="0.2">
      <c r="A93" s="178" t="s">
        <v>121</v>
      </c>
      <c r="B93" s="178" t="s">
        <v>330</v>
      </c>
      <c r="C93" s="178" t="s">
        <v>288</v>
      </c>
      <c r="D93" s="178">
        <v>1.0216999816894532</v>
      </c>
      <c r="E93" s="178">
        <v>5</v>
      </c>
      <c r="F93" s="178">
        <v>1</v>
      </c>
      <c r="G93" s="178">
        <v>2</v>
      </c>
      <c r="H93" s="178">
        <v>4.8938045312794722</v>
      </c>
      <c r="I93" s="178">
        <v>0.97876090625589451</v>
      </c>
      <c r="J93" s="178">
        <v>0</v>
      </c>
      <c r="K93" s="178">
        <v>0</v>
      </c>
      <c r="L93" s="178">
        <v>0</v>
      </c>
      <c r="M93" s="178">
        <v>0</v>
      </c>
      <c r="N93" s="219" t="e">
        <v>#DIV/0!</v>
      </c>
      <c r="O93" s="178">
        <v>0</v>
      </c>
      <c r="P93" s="178">
        <v>0</v>
      </c>
      <c r="Q93" s="178">
        <v>0</v>
      </c>
      <c r="R93" s="219" t="e">
        <v>#DIV/0!</v>
      </c>
      <c r="S93" s="178">
        <v>0</v>
      </c>
      <c r="T93" s="178">
        <v>0</v>
      </c>
      <c r="U93" s="178">
        <v>0</v>
      </c>
      <c r="V93" s="178" t="s">
        <v>26</v>
      </c>
    </row>
    <row r="94" spans="1:22" x14ac:dyDescent="0.2">
      <c r="A94" s="164" t="s">
        <v>122</v>
      </c>
      <c r="B94" s="164" t="s">
        <v>330</v>
      </c>
      <c r="C94" s="164" t="s">
        <v>288</v>
      </c>
      <c r="D94" s="164">
        <v>1.2716000366210938</v>
      </c>
      <c r="E94" s="164">
        <v>2542</v>
      </c>
      <c r="F94" s="164">
        <v>1308</v>
      </c>
      <c r="G94" s="164">
        <v>1256</v>
      </c>
      <c r="H94" s="164">
        <v>1999.0562494435151</v>
      </c>
      <c r="I94" s="164">
        <v>1028.6253242612579</v>
      </c>
      <c r="J94" s="164">
        <v>1080</v>
      </c>
      <c r="K94" s="164">
        <v>760</v>
      </c>
      <c r="L94" s="164">
        <v>60</v>
      </c>
      <c r="M94" s="164">
        <v>170</v>
      </c>
      <c r="N94" s="218">
        <v>0.15740740740740741</v>
      </c>
      <c r="O94" s="164">
        <v>45</v>
      </c>
      <c r="P94" s="164">
        <v>25</v>
      </c>
      <c r="Q94" s="164">
        <v>70</v>
      </c>
      <c r="R94" s="218">
        <v>6.4814814814814811E-2</v>
      </c>
      <c r="S94" s="164">
        <v>0</v>
      </c>
      <c r="T94" s="164">
        <v>0</v>
      </c>
      <c r="U94" s="164">
        <v>15</v>
      </c>
      <c r="V94" s="164" t="s">
        <v>5</v>
      </c>
    </row>
    <row r="95" spans="1:22" x14ac:dyDescent="0.2">
      <c r="A95" s="164" t="s">
        <v>123</v>
      </c>
      <c r="B95" s="164" t="s">
        <v>330</v>
      </c>
      <c r="C95" s="164" t="s">
        <v>288</v>
      </c>
      <c r="D95" s="164">
        <v>1.6508999633789063</v>
      </c>
      <c r="E95" s="164">
        <v>6550</v>
      </c>
      <c r="F95" s="164">
        <v>3877</v>
      </c>
      <c r="G95" s="164">
        <v>3637</v>
      </c>
      <c r="H95" s="164">
        <v>3967.5329488735815</v>
      </c>
      <c r="I95" s="164">
        <v>2348.416067600439</v>
      </c>
      <c r="J95" s="164">
        <v>3390</v>
      </c>
      <c r="K95" s="164">
        <v>1910</v>
      </c>
      <c r="L95" s="164">
        <v>275</v>
      </c>
      <c r="M95" s="164">
        <v>825</v>
      </c>
      <c r="N95" s="218">
        <v>0.24336283185840707</v>
      </c>
      <c r="O95" s="164">
        <v>250</v>
      </c>
      <c r="P95" s="164">
        <v>110</v>
      </c>
      <c r="Q95" s="164">
        <v>360</v>
      </c>
      <c r="R95" s="218">
        <v>0.10619469026548672</v>
      </c>
      <c r="S95" s="164">
        <v>0</v>
      </c>
      <c r="T95" s="164">
        <v>0</v>
      </c>
      <c r="U95" s="164">
        <v>10</v>
      </c>
      <c r="V95" s="164" t="s">
        <v>5</v>
      </c>
    </row>
    <row r="96" spans="1:22" x14ac:dyDescent="0.2">
      <c r="A96" s="129" t="s">
        <v>124</v>
      </c>
      <c r="B96" s="129" t="s">
        <v>330</v>
      </c>
      <c r="C96" s="129" t="s">
        <v>288</v>
      </c>
      <c r="D96" s="129">
        <v>3.3039001464843749</v>
      </c>
      <c r="E96" s="129">
        <v>3159</v>
      </c>
      <c r="F96" s="129">
        <v>1553</v>
      </c>
      <c r="G96" s="129">
        <v>1440</v>
      </c>
      <c r="H96" s="129">
        <v>956.14269800539807</v>
      </c>
      <c r="I96" s="129">
        <v>470.0505254835021</v>
      </c>
      <c r="J96" s="129">
        <v>1775</v>
      </c>
      <c r="K96" s="129">
        <v>1160</v>
      </c>
      <c r="L96" s="129">
        <v>155</v>
      </c>
      <c r="M96" s="129">
        <v>230</v>
      </c>
      <c r="N96" s="216">
        <v>0.12957746478873239</v>
      </c>
      <c r="O96" s="129">
        <v>195</v>
      </c>
      <c r="P96" s="129">
        <v>25</v>
      </c>
      <c r="Q96" s="129">
        <v>220</v>
      </c>
      <c r="R96" s="216">
        <v>0.12394366197183099</v>
      </c>
      <c r="S96" s="129">
        <v>10</v>
      </c>
      <c r="T96" s="129">
        <v>0</v>
      </c>
      <c r="U96" s="129">
        <v>10</v>
      </c>
      <c r="V96" s="129" t="s">
        <v>4</v>
      </c>
    </row>
    <row r="97" spans="1:22" x14ac:dyDescent="0.2">
      <c r="A97" s="164" t="s">
        <v>125</v>
      </c>
      <c r="B97" s="164" t="s">
        <v>330</v>
      </c>
      <c r="C97" s="164" t="s">
        <v>288</v>
      </c>
      <c r="D97" s="164">
        <v>0.92519996643066404</v>
      </c>
      <c r="E97" s="164">
        <v>3588</v>
      </c>
      <c r="F97" s="164">
        <v>1705</v>
      </c>
      <c r="G97" s="164">
        <v>1524</v>
      </c>
      <c r="H97" s="164">
        <v>3878.080555755068</v>
      </c>
      <c r="I97" s="164">
        <v>1842.8448571801537</v>
      </c>
      <c r="J97" s="164">
        <v>1560</v>
      </c>
      <c r="K97" s="164">
        <v>1040</v>
      </c>
      <c r="L97" s="164">
        <v>150</v>
      </c>
      <c r="M97" s="164">
        <v>265</v>
      </c>
      <c r="N97" s="218">
        <v>0.16987179487179488</v>
      </c>
      <c r="O97" s="164">
        <v>55</v>
      </c>
      <c r="P97" s="164">
        <v>20</v>
      </c>
      <c r="Q97" s="164">
        <v>75</v>
      </c>
      <c r="R97" s="218">
        <v>4.807692307692308E-2</v>
      </c>
      <c r="S97" s="164">
        <v>0</v>
      </c>
      <c r="T97" s="164">
        <v>10</v>
      </c>
      <c r="U97" s="164">
        <v>25</v>
      </c>
      <c r="V97" s="164" t="s">
        <v>5</v>
      </c>
    </row>
    <row r="98" spans="1:22" x14ac:dyDescent="0.2">
      <c r="A98" s="164" t="s">
        <v>126</v>
      </c>
      <c r="B98" s="164" t="s">
        <v>330</v>
      </c>
      <c r="C98" s="164" t="s">
        <v>288</v>
      </c>
      <c r="D98" s="164">
        <v>1.0238999938964843</v>
      </c>
      <c r="E98" s="164">
        <v>3793</v>
      </c>
      <c r="F98" s="164">
        <v>1851</v>
      </c>
      <c r="G98" s="164">
        <v>1703</v>
      </c>
      <c r="H98" s="164">
        <v>3704.4633485792069</v>
      </c>
      <c r="I98" s="164">
        <v>1807.7937406327742</v>
      </c>
      <c r="J98" s="164">
        <v>2015</v>
      </c>
      <c r="K98" s="164">
        <v>1155</v>
      </c>
      <c r="L98" s="164">
        <v>160</v>
      </c>
      <c r="M98" s="164">
        <v>500</v>
      </c>
      <c r="N98" s="218">
        <v>0.24813895781637718</v>
      </c>
      <c r="O98" s="164">
        <v>125</v>
      </c>
      <c r="P98" s="164">
        <v>30</v>
      </c>
      <c r="Q98" s="164">
        <v>155</v>
      </c>
      <c r="R98" s="218">
        <v>7.6923076923076927E-2</v>
      </c>
      <c r="S98" s="164">
        <v>0</v>
      </c>
      <c r="T98" s="164">
        <v>15</v>
      </c>
      <c r="U98" s="164">
        <v>20</v>
      </c>
      <c r="V98" s="164" t="s">
        <v>5</v>
      </c>
    </row>
    <row r="99" spans="1:22" x14ac:dyDescent="0.2">
      <c r="A99" s="164" t="s">
        <v>127</v>
      </c>
      <c r="B99" s="164" t="s">
        <v>330</v>
      </c>
      <c r="C99" s="164" t="s">
        <v>288</v>
      </c>
      <c r="D99" s="164">
        <v>1.8113999938964844</v>
      </c>
      <c r="E99" s="164">
        <v>2006</v>
      </c>
      <c r="F99" s="164">
        <v>1021</v>
      </c>
      <c r="G99" s="164">
        <v>966</v>
      </c>
      <c r="H99" s="164">
        <v>1107.4307203043063</v>
      </c>
      <c r="I99" s="164">
        <v>563.65242543903128</v>
      </c>
      <c r="J99" s="164">
        <v>1125</v>
      </c>
      <c r="K99" s="164">
        <v>775</v>
      </c>
      <c r="L99" s="164">
        <v>90</v>
      </c>
      <c r="M99" s="164">
        <v>180</v>
      </c>
      <c r="N99" s="218">
        <v>0.16</v>
      </c>
      <c r="O99" s="164">
        <v>35</v>
      </c>
      <c r="P99" s="164">
        <v>35</v>
      </c>
      <c r="Q99" s="164">
        <v>70</v>
      </c>
      <c r="R99" s="218">
        <v>6.222222222222222E-2</v>
      </c>
      <c r="S99" s="164">
        <v>0</v>
      </c>
      <c r="T99" s="164">
        <v>10</v>
      </c>
      <c r="U99" s="164">
        <v>0</v>
      </c>
      <c r="V99" s="164" t="s">
        <v>5</v>
      </c>
    </row>
    <row r="100" spans="1:22" x14ac:dyDescent="0.2">
      <c r="A100" s="164" t="s">
        <v>128</v>
      </c>
      <c r="B100" s="164" t="s">
        <v>330</v>
      </c>
      <c r="C100" s="164" t="s">
        <v>288</v>
      </c>
      <c r="D100" s="164">
        <v>2.7027999877929689</v>
      </c>
      <c r="E100" s="164">
        <v>6387</v>
      </c>
      <c r="F100" s="164">
        <v>2583</v>
      </c>
      <c r="G100" s="164">
        <v>2490</v>
      </c>
      <c r="H100" s="164">
        <v>2363.1049388954029</v>
      </c>
      <c r="I100" s="164">
        <v>955.67559999480602</v>
      </c>
      <c r="J100" s="164">
        <v>3190</v>
      </c>
      <c r="K100" s="164">
        <v>2140</v>
      </c>
      <c r="L100" s="164">
        <v>325</v>
      </c>
      <c r="M100" s="164">
        <v>510</v>
      </c>
      <c r="N100" s="218">
        <v>0.15987460815047022</v>
      </c>
      <c r="O100" s="164">
        <v>150</v>
      </c>
      <c r="P100" s="164">
        <v>20</v>
      </c>
      <c r="Q100" s="164">
        <v>170</v>
      </c>
      <c r="R100" s="218">
        <v>5.329153605015674E-2</v>
      </c>
      <c r="S100" s="164">
        <v>0</v>
      </c>
      <c r="T100" s="164">
        <v>10</v>
      </c>
      <c r="U100" s="164">
        <v>30</v>
      </c>
      <c r="V100" s="164" t="s">
        <v>5</v>
      </c>
    </row>
    <row r="101" spans="1:22" x14ac:dyDescent="0.2">
      <c r="A101" s="148" t="s">
        <v>129</v>
      </c>
      <c r="B101" s="148" t="s">
        <v>330</v>
      </c>
      <c r="C101" s="148" t="s">
        <v>288</v>
      </c>
      <c r="D101" s="148">
        <v>3.1548999023437498</v>
      </c>
      <c r="E101" s="148">
        <v>6197</v>
      </c>
      <c r="F101" s="148">
        <v>2768</v>
      </c>
      <c r="G101" s="148">
        <v>2622</v>
      </c>
      <c r="H101" s="148">
        <v>1964.246154179503</v>
      </c>
      <c r="I101" s="148">
        <v>877.36539531529195</v>
      </c>
      <c r="J101" s="148">
        <v>3140</v>
      </c>
      <c r="K101" s="148">
        <v>2200</v>
      </c>
      <c r="L101" s="148">
        <v>340</v>
      </c>
      <c r="M101" s="148">
        <v>405</v>
      </c>
      <c r="N101" s="217">
        <v>0.12898089171974522</v>
      </c>
      <c r="O101" s="148">
        <v>100</v>
      </c>
      <c r="P101" s="148">
        <v>30</v>
      </c>
      <c r="Q101" s="148">
        <v>130</v>
      </c>
      <c r="R101" s="217">
        <v>4.1401273885350316E-2</v>
      </c>
      <c r="S101" s="148">
        <v>10</v>
      </c>
      <c r="T101" s="148">
        <v>10</v>
      </c>
      <c r="U101" s="148">
        <v>25</v>
      </c>
      <c r="V101" s="148" t="s">
        <v>6</v>
      </c>
    </row>
    <row r="102" spans="1:22" x14ac:dyDescent="0.2">
      <c r="A102" s="164" t="s">
        <v>130</v>
      </c>
      <c r="B102" s="164" t="s">
        <v>330</v>
      </c>
      <c r="C102" s="164" t="s">
        <v>288</v>
      </c>
      <c r="D102" s="164">
        <v>1.6383999633789061</v>
      </c>
      <c r="E102" s="164">
        <v>2581</v>
      </c>
      <c r="F102" s="164">
        <v>1293</v>
      </c>
      <c r="G102" s="164">
        <v>1170</v>
      </c>
      <c r="H102" s="164">
        <v>1575.3174180235883</v>
      </c>
      <c r="I102" s="164">
        <v>789.1845879521502</v>
      </c>
      <c r="J102" s="164">
        <v>1275</v>
      </c>
      <c r="K102" s="164">
        <v>775</v>
      </c>
      <c r="L102" s="164">
        <v>185</v>
      </c>
      <c r="M102" s="164">
        <v>230</v>
      </c>
      <c r="N102" s="218">
        <v>0.1803921568627451</v>
      </c>
      <c r="O102" s="164">
        <v>60</v>
      </c>
      <c r="P102" s="164">
        <v>10</v>
      </c>
      <c r="Q102" s="164">
        <v>70</v>
      </c>
      <c r="R102" s="218">
        <v>5.4901960784313725E-2</v>
      </c>
      <c r="S102" s="164">
        <v>0</v>
      </c>
      <c r="T102" s="164">
        <v>0</v>
      </c>
      <c r="U102" s="164">
        <v>15</v>
      </c>
      <c r="V102" s="164" t="s">
        <v>5</v>
      </c>
    </row>
    <row r="103" spans="1:22" x14ac:dyDescent="0.2">
      <c r="A103" s="164" t="s">
        <v>131</v>
      </c>
      <c r="B103" s="164" t="s">
        <v>330</v>
      </c>
      <c r="C103" s="164" t="s">
        <v>288</v>
      </c>
      <c r="D103" s="164">
        <v>1.1844999694824219</v>
      </c>
      <c r="E103" s="164">
        <v>3872</v>
      </c>
      <c r="F103" s="164">
        <v>1894</v>
      </c>
      <c r="G103" s="164">
        <v>1738</v>
      </c>
      <c r="H103" s="164">
        <v>3268.889911151206</v>
      </c>
      <c r="I103" s="164">
        <v>1598.9869555062974</v>
      </c>
      <c r="J103" s="164">
        <v>1795</v>
      </c>
      <c r="K103" s="164">
        <v>1090</v>
      </c>
      <c r="L103" s="164">
        <v>110</v>
      </c>
      <c r="M103" s="164">
        <v>475</v>
      </c>
      <c r="N103" s="218">
        <v>0.26462395543175488</v>
      </c>
      <c r="O103" s="164">
        <v>70</v>
      </c>
      <c r="P103" s="164">
        <v>10</v>
      </c>
      <c r="Q103" s="164">
        <v>80</v>
      </c>
      <c r="R103" s="218">
        <v>4.456824512534819E-2</v>
      </c>
      <c r="S103" s="164">
        <v>10</v>
      </c>
      <c r="T103" s="164">
        <v>0</v>
      </c>
      <c r="U103" s="164">
        <v>25</v>
      </c>
      <c r="V103" s="164" t="s">
        <v>5</v>
      </c>
    </row>
    <row r="104" spans="1:22" x14ac:dyDescent="0.2">
      <c r="A104" s="164" t="s">
        <v>132</v>
      </c>
      <c r="B104" s="164" t="s">
        <v>330</v>
      </c>
      <c r="C104" s="164" t="s">
        <v>288</v>
      </c>
      <c r="D104" s="164">
        <v>1.2312000274658204</v>
      </c>
      <c r="E104" s="164">
        <v>3453</v>
      </c>
      <c r="F104" s="164">
        <v>1557</v>
      </c>
      <c r="G104" s="164">
        <v>1412</v>
      </c>
      <c r="H104" s="164">
        <v>2804.5808341210904</v>
      </c>
      <c r="I104" s="164">
        <v>1264.6198548295795</v>
      </c>
      <c r="J104" s="164">
        <v>1840</v>
      </c>
      <c r="K104" s="164">
        <v>1205</v>
      </c>
      <c r="L104" s="164">
        <v>175</v>
      </c>
      <c r="M104" s="164">
        <v>360</v>
      </c>
      <c r="N104" s="218">
        <v>0.19565217391304349</v>
      </c>
      <c r="O104" s="164">
        <v>75</v>
      </c>
      <c r="P104" s="164">
        <v>10</v>
      </c>
      <c r="Q104" s="164">
        <v>85</v>
      </c>
      <c r="R104" s="218">
        <v>4.619565217391304E-2</v>
      </c>
      <c r="S104" s="164">
        <v>0</v>
      </c>
      <c r="T104" s="164">
        <v>0</v>
      </c>
      <c r="U104" s="164">
        <v>0</v>
      </c>
      <c r="V104" s="164" t="s">
        <v>5</v>
      </c>
    </row>
    <row r="105" spans="1:22" x14ac:dyDescent="0.2">
      <c r="A105" s="164" t="s">
        <v>133</v>
      </c>
      <c r="B105" s="164" t="s">
        <v>330</v>
      </c>
      <c r="C105" s="164" t="s">
        <v>288</v>
      </c>
      <c r="D105" s="164">
        <v>3.7733999633789064</v>
      </c>
      <c r="E105" s="164">
        <v>2994</v>
      </c>
      <c r="F105" s="164">
        <v>1923</v>
      </c>
      <c r="G105" s="164">
        <v>1698</v>
      </c>
      <c r="H105" s="164">
        <v>793.44888669554405</v>
      </c>
      <c r="I105" s="164">
        <v>509.61997632449271</v>
      </c>
      <c r="J105" s="164">
        <v>1800</v>
      </c>
      <c r="K105" s="164">
        <v>1105</v>
      </c>
      <c r="L105" s="164">
        <v>165</v>
      </c>
      <c r="M105" s="164">
        <v>340</v>
      </c>
      <c r="N105" s="218">
        <v>0.18888888888888888</v>
      </c>
      <c r="O105" s="164">
        <v>130</v>
      </c>
      <c r="P105" s="164">
        <v>40</v>
      </c>
      <c r="Q105" s="164">
        <v>170</v>
      </c>
      <c r="R105" s="218">
        <v>9.4444444444444442E-2</v>
      </c>
      <c r="S105" s="164">
        <v>0</v>
      </c>
      <c r="T105" s="164">
        <v>0</v>
      </c>
      <c r="U105" s="164">
        <v>20</v>
      </c>
      <c r="V105" s="164" t="s">
        <v>5</v>
      </c>
    </row>
    <row r="106" spans="1:22" x14ac:dyDescent="0.2">
      <c r="A106" s="148" t="s">
        <v>134</v>
      </c>
      <c r="B106" s="148" t="s">
        <v>330</v>
      </c>
      <c r="C106" s="148" t="s">
        <v>288</v>
      </c>
      <c r="D106" s="148">
        <v>2.2013000488281249</v>
      </c>
      <c r="E106" s="148">
        <v>3797</v>
      </c>
      <c r="F106" s="148">
        <v>1661</v>
      </c>
      <c r="G106" s="148">
        <v>1568</v>
      </c>
      <c r="H106" s="148">
        <v>1724.88979956247</v>
      </c>
      <c r="I106" s="148">
        <v>754.5541103695715</v>
      </c>
      <c r="J106" s="148">
        <v>1900</v>
      </c>
      <c r="K106" s="148">
        <v>1365</v>
      </c>
      <c r="L106" s="148">
        <v>140</v>
      </c>
      <c r="M106" s="148">
        <v>265</v>
      </c>
      <c r="N106" s="217">
        <v>0.13947368421052631</v>
      </c>
      <c r="O106" s="148">
        <v>55</v>
      </c>
      <c r="P106" s="148">
        <v>30</v>
      </c>
      <c r="Q106" s="148">
        <v>85</v>
      </c>
      <c r="R106" s="217">
        <v>4.4736842105263158E-2</v>
      </c>
      <c r="S106" s="148">
        <v>0</v>
      </c>
      <c r="T106" s="148">
        <v>0</v>
      </c>
      <c r="U106" s="148">
        <v>30</v>
      </c>
      <c r="V106" s="148" t="s">
        <v>6</v>
      </c>
    </row>
    <row r="107" spans="1:22" x14ac:dyDescent="0.2">
      <c r="A107" s="148" t="s">
        <v>135</v>
      </c>
      <c r="B107" s="148" t="s">
        <v>330</v>
      </c>
      <c r="C107" s="148" t="s">
        <v>288</v>
      </c>
      <c r="D107" s="148">
        <v>1.1531999969482423</v>
      </c>
      <c r="E107" s="148">
        <v>2018</v>
      </c>
      <c r="F107" s="148">
        <v>873</v>
      </c>
      <c r="G107" s="148">
        <v>846</v>
      </c>
      <c r="H107" s="148">
        <v>1749.9132894036693</v>
      </c>
      <c r="I107" s="148">
        <v>757.02393540604726</v>
      </c>
      <c r="J107" s="148">
        <v>1180</v>
      </c>
      <c r="K107" s="148">
        <v>920</v>
      </c>
      <c r="L107" s="148">
        <v>110</v>
      </c>
      <c r="M107" s="148">
        <v>75</v>
      </c>
      <c r="N107" s="217">
        <v>6.3559322033898302E-2</v>
      </c>
      <c r="O107" s="148">
        <v>50</v>
      </c>
      <c r="P107" s="148">
        <v>10</v>
      </c>
      <c r="Q107" s="148">
        <v>60</v>
      </c>
      <c r="R107" s="217">
        <v>5.0847457627118647E-2</v>
      </c>
      <c r="S107" s="148">
        <v>0</v>
      </c>
      <c r="T107" s="148">
        <v>0</v>
      </c>
      <c r="U107" s="148">
        <v>10</v>
      </c>
      <c r="V107" s="148" t="s">
        <v>6</v>
      </c>
    </row>
    <row r="108" spans="1:22" x14ac:dyDescent="0.2">
      <c r="A108" s="178" t="s">
        <v>136</v>
      </c>
      <c r="B108" s="178" t="s">
        <v>330</v>
      </c>
      <c r="C108" s="178" t="s">
        <v>288</v>
      </c>
      <c r="D108" s="178">
        <v>1.1280000305175781</v>
      </c>
      <c r="E108" s="178">
        <v>5</v>
      </c>
      <c r="F108" s="178">
        <v>2</v>
      </c>
      <c r="G108" s="178">
        <v>3</v>
      </c>
      <c r="H108" s="178">
        <v>4.4326239935523502</v>
      </c>
      <c r="I108" s="178">
        <v>1.7730495974209401</v>
      </c>
      <c r="J108" s="178">
        <v>0</v>
      </c>
      <c r="K108" s="178">
        <v>0</v>
      </c>
      <c r="L108" s="178">
        <v>0</v>
      </c>
      <c r="M108" s="178">
        <v>0</v>
      </c>
      <c r="N108" s="219" t="e">
        <v>#DIV/0!</v>
      </c>
      <c r="O108" s="178">
        <v>0</v>
      </c>
      <c r="P108" s="178">
        <v>0</v>
      </c>
      <c r="Q108" s="178">
        <v>0</v>
      </c>
      <c r="R108" s="219" t="e">
        <v>#DIV/0!</v>
      </c>
      <c r="S108" s="178">
        <v>0</v>
      </c>
      <c r="T108" s="178">
        <v>0</v>
      </c>
      <c r="U108" s="178">
        <v>0</v>
      </c>
      <c r="V108" s="178" t="s">
        <v>26</v>
      </c>
    </row>
    <row r="109" spans="1:22" x14ac:dyDescent="0.2">
      <c r="A109" s="148" t="s">
        <v>137</v>
      </c>
      <c r="B109" s="148" t="s">
        <v>330</v>
      </c>
      <c r="C109" s="148" t="s">
        <v>288</v>
      </c>
      <c r="D109" s="148">
        <v>1.2744000244140625</v>
      </c>
      <c r="E109" s="148">
        <v>3269</v>
      </c>
      <c r="F109" s="148">
        <v>1243</v>
      </c>
      <c r="G109" s="148">
        <v>1192</v>
      </c>
      <c r="H109" s="148">
        <v>2565.1286388691065</v>
      </c>
      <c r="I109" s="148">
        <v>975.36093548923191</v>
      </c>
      <c r="J109" s="148">
        <v>1650</v>
      </c>
      <c r="K109" s="148">
        <v>1290</v>
      </c>
      <c r="L109" s="148">
        <v>160</v>
      </c>
      <c r="M109" s="148">
        <v>170</v>
      </c>
      <c r="N109" s="217">
        <v>0.10303030303030303</v>
      </c>
      <c r="O109" s="148">
        <v>15</v>
      </c>
      <c r="P109" s="148">
        <v>15</v>
      </c>
      <c r="Q109" s="148">
        <v>30</v>
      </c>
      <c r="R109" s="217">
        <v>1.8181818181818181E-2</v>
      </c>
      <c r="S109" s="148">
        <v>0</v>
      </c>
      <c r="T109" s="148">
        <v>0</v>
      </c>
      <c r="U109" s="148">
        <v>0</v>
      </c>
      <c r="V109" s="148" t="s">
        <v>6</v>
      </c>
    </row>
    <row r="110" spans="1:22" x14ac:dyDescent="0.2">
      <c r="A110" s="148" t="s">
        <v>138</v>
      </c>
      <c r="B110" s="148" t="s">
        <v>330</v>
      </c>
      <c r="C110" s="148" t="s">
        <v>288</v>
      </c>
      <c r="D110" s="148">
        <v>1.3441999816894532</v>
      </c>
      <c r="E110" s="148">
        <v>3102</v>
      </c>
      <c r="F110" s="148">
        <v>1248</v>
      </c>
      <c r="G110" s="148">
        <v>1229</v>
      </c>
      <c r="H110" s="148">
        <v>2307.6923391274427</v>
      </c>
      <c r="I110" s="148">
        <v>928.4332815058184</v>
      </c>
      <c r="J110" s="148">
        <v>1440</v>
      </c>
      <c r="K110" s="148">
        <v>1095</v>
      </c>
      <c r="L110" s="148">
        <v>145</v>
      </c>
      <c r="M110" s="148">
        <v>115</v>
      </c>
      <c r="N110" s="217">
        <v>7.9861111111111105E-2</v>
      </c>
      <c r="O110" s="148">
        <v>60</v>
      </c>
      <c r="P110" s="148">
        <v>10</v>
      </c>
      <c r="Q110" s="148">
        <v>70</v>
      </c>
      <c r="R110" s="217">
        <v>4.8611111111111112E-2</v>
      </c>
      <c r="S110" s="148">
        <v>0</v>
      </c>
      <c r="T110" s="148">
        <v>0</v>
      </c>
      <c r="U110" s="148">
        <v>10</v>
      </c>
      <c r="V110" s="148" t="s">
        <v>6</v>
      </c>
    </row>
    <row r="111" spans="1:22" x14ac:dyDescent="0.2">
      <c r="A111" s="178" t="s">
        <v>139</v>
      </c>
      <c r="B111" s="178" t="s">
        <v>330</v>
      </c>
      <c r="C111" s="178" t="s">
        <v>288</v>
      </c>
      <c r="D111" s="178">
        <v>1.7777999877929687</v>
      </c>
      <c r="E111" s="178">
        <v>0</v>
      </c>
      <c r="F111" s="178">
        <v>0</v>
      </c>
      <c r="G111" s="178">
        <v>0</v>
      </c>
      <c r="H111" s="178">
        <v>0</v>
      </c>
      <c r="I111" s="178">
        <v>0</v>
      </c>
      <c r="J111" s="178">
        <v>0</v>
      </c>
      <c r="K111" s="178">
        <v>0</v>
      </c>
      <c r="L111" s="178">
        <v>0</v>
      </c>
      <c r="M111" s="178">
        <v>0</v>
      </c>
      <c r="N111" s="219" t="e">
        <v>#DIV/0!</v>
      </c>
      <c r="O111" s="178">
        <v>0</v>
      </c>
      <c r="P111" s="178">
        <v>0</v>
      </c>
      <c r="Q111" s="178">
        <v>0</v>
      </c>
      <c r="R111" s="219" t="e">
        <v>#DIV/0!</v>
      </c>
      <c r="S111" s="178">
        <v>0</v>
      </c>
      <c r="T111" s="178">
        <v>0</v>
      </c>
      <c r="U111" s="178">
        <v>0</v>
      </c>
      <c r="V111" s="178" t="s">
        <v>26</v>
      </c>
    </row>
    <row r="112" spans="1:22" x14ac:dyDescent="0.2">
      <c r="A112" s="148" t="s">
        <v>140</v>
      </c>
      <c r="B112" s="148" t="s">
        <v>330</v>
      </c>
      <c r="C112" s="148" t="s">
        <v>288</v>
      </c>
      <c r="D112" s="148">
        <v>0.93019996643066405</v>
      </c>
      <c r="E112" s="148">
        <v>2546</v>
      </c>
      <c r="F112" s="148">
        <v>1182</v>
      </c>
      <c r="G112" s="148">
        <v>1116</v>
      </c>
      <c r="H112" s="148">
        <v>2737.0458953782122</v>
      </c>
      <c r="I112" s="148">
        <v>1270.6945201638048</v>
      </c>
      <c r="J112" s="148">
        <v>1310</v>
      </c>
      <c r="K112" s="148">
        <v>870</v>
      </c>
      <c r="L112" s="148">
        <v>135</v>
      </c>
      <c r="M112" s="148">
        <v>190</v>
      </c>
      <c r="N112" s="217">
        <v>0.14503816793893129</v>
      </c>
      <c r="O112" s="148">
        <v>75</v>
      </c>
      <c r="P112" s="148">
        <v>20</v>
      </c>
      <c r="Q112" s="148">
        <v>95</v>
      </c>
      <c r="R112" s="217">
        <v>7.2519083969465645E-2</v>
      </c>
      <c r="S112" s="148">
        <v>0</v>
      </c>
      <c r="T112" s="148">
        <v>10</v>
      </c>
      <c r="U112" s="148">
        <v>10</v>
      </c>
      <c r="V112" s="148" t="s">
        <v>6</v>
      </c>
    </row>
    <row r="113" spans="1:22" x14ac:dyDescent="0.2">
      <c r="A113" s="148" t="s">
        <v>141</v>
      </c>
      <c r="B113" s="148" t="s">
        <v>330</v>
      </c>
      <c r="C113" s="148" t="s">
        <v>288</v>
      </c>
      <c r="D113" s="148">
        <v>0.80790000915527349</v>
      </c>
      <c r="E113" s="148">
        <v>2140</v>
      </c>
      <c r="F113" s="148">
        <v>1050</v>
      </c>
      <c r="G113" s="148">
        <v>1026</v>
      </c>
      <c r="H113" s="148">
        <v>2648.8426485321465</v>
      </c>
      <c r="I113" s="148">
        <v>1299.6657854947448</v>
      </c>
      <c r="J113" s="148">
        <v>745</v>
      </c>
      <c r="K113" s="148">
        <v>570</v>
      </c>
      <c r="L113" s="148">
        <v>50</v>
      </c>
      <c r="M113" s="148">
        <v>85</v>
      </c>
      <c r="N113" s="217">
        <v>0.11409395973154363</v>
      </c>
      <c r="O113" s="148">
        <v>20</v>
      </c>
      <c r="P113" s="148">
        <v>15</v>
      </c>
      <c r="Q113" s="148">
        <v>35</v>
      </c>
      <c r="R113" s="217">
        <v>4.6979865771812082E-2</v>
      </c>
      <c r="S113" s="148">
        <v>0</v>
      </c>
      <c r="T113" s="148">
        <v>0</v>
      </c>
      <c r="U113" s="148">
        <v>0</v>
      </c>
      <c r="V113" s="148" t="s">
        <v>6</v>
      </c>
    </row>
    <row r="114" spans="1:22" x14ac:dyDescent="0.2">
      <c r="A114" s="148" t="s">
        <v>142</v>
      </c>
      <c r="B114" s="148" t="s">
        <v>330</v>
      </c>
      <c r="C114" s="148" t="s">
        <v>288</v>
      </c>
      <c r="D114" s="148">
        <v>0.65629997253417971</v>
      </c>
      <c r="E114" s="148">
        <v>1475</v>
      </c>
      <c r="F114" s="148">
        <v>657</v>
      </c>
      <c r="G114" s="148">
        <v>621</v>
      </c>
      <c r="H114" s="148">
        <v>2247.4479075544727</v>
      </c>
      <c r="I114" s="148">
        <v>1001.0666272971447</v>
      </c>
      <c r="J114" s="148">
        <v>760</v>
      </c>
      <c r="K114" s="148">
        <v>505</v>
      </c>
      <c r="L114" s="148">
        <v>110</v>
      </c>
      <c r="M114" s="148">
        <v>105</v>
      </c>
      <c r="N114" s="217">
        <v>0.13815789473684212</v>
      </c>
      <c r="O114" s="148">
        <v>25</v>
      </c>
      <c r="P114" s="148">
        <v>0</v>
      </c>
      <c r="Q114" s="148">
        <v>25</v>
      </c>
      <c r="R114" s="217">
        <v>3.2894736842105261E-2</v>
      </c>
      <c r="S114" s="148">
        <v>0</v>
      </c>
      <c r="T114" s="148">
        <v>10</v>
      </c>
      <c r="U114" s="148">
        <v>10</v>
      </c>
      <c r="V114" s="148" t="s">
        <v>6</v>
      </c>
    </row>
    <row r="115" spans="1:22" x14ac:dyDescent="0.2">
      <c r="A115" s="148" t="s">
        <v>143</v>
      </c>
      <c r="B115" s="148" t="s">
        <v>330</v>
      </c>
      <c r="C115" s="148" t="s">
        <v>288</v>
      </c>
      <c r="D115" s="148">
        <v>1.5589999389648437</v>
      </c>
      <c r="E115" s="148">
        <v>2831</v>
      </c>
      <c r="F115" s="148">
        <v>1225</v>
      </c>
      <c r="G115" s="148">
        <v>1152</v>
      </c>
      <c r="H115" s="148">
        <v>1815.9077041912833</v>
      </c>
      <c r="I115" s="148">
        <v>785.76013339255462</v>
      </c>
      <c r="J115" s="148">
        <v>1285</v>
      </c>
      <c r="K115" s="148">
        <v>890</v>
      </c>
      <c r="L115" s="148">
        <v>110</v>
      </c>
      <c r="M115" s="148">
        <v>155</v>
      </c>
      <c r="N115" s="217">
        <v>0.12062256809338522</v>
      </c>
      <c r="O115" s="148">
        <v>75</v>
      </c>
      <c r="P115" s="148">
        <v>0</v>
      </c>
      <c r="Q115" s="148">
        <v>75</v>
      </c>
      <c r="R115" s="217">
        <v>5.8365758754863814E-2</v>
      </c>
      <c r="S115" s="148">
        <v>0</v>
      </c>
      <c r="T115" s="148">
        <v>20</v>
      </c>
      <c r="U115" s="148">
        <v>30</v>
      </c>
      <c r="V115" s="148" t="s">
        <v>6</v>
      </c>
    </row>
    <row r="116" spans="1:22" x14ac:dyDescent="0.2">
      <c r="A116" s="148" t="s">
        <v>144</v>
      </c>
      <c r="B116" s="148" t="s">
        <v>330</v>
      </c>
      <c r="C116" s="148" t="s">
        <v>288</v>
      </c>
      <c r="D116" s="148">
        <v>0.58729999542236333</v>
      </c>
      <c r="E116" s="148">
        <v>1708</v>
      </c>
      <c r="F116" s="148">
        <v>653</v>
      </c>
      <c r="G116" s="148">
        <v>639</v>
      </c>
      <c r="H116" s="148">
        <v>2908.2240989490774</v>
      </c>
      <c r="I116" s="148">
        <v>1111.8678785794775</v>
      </c>
      <c r="J116" s="148">
        <v>575</v>
      </c>
      <c r="K116" s="148">
        <v>435</v>
      </c>
      <c r="L116" s="148">
        <v>45</v>
      </c>
      <c r="M116" s="148">
        <v>60</v>
      </c>
      <c r="N116" s="217">
        <v>0.10434782608695652</v>
      </c>
      <c r="O116" s="148">
        <v>30</v>
      </c>
      <c r="P116" s="148">
        <v>0</v>
      </c>
      <c r="Q116" s="148">
        <v>30</v>
      </c>
      <c r="R116" s="217">
        <v>5.2173913043478258E-2</v>
      </c>
      <c r="S116" s="148">
        <v>0</v>
      </c>
      <c r="T116" s="148">
        <v>0</v>
      </c>
      <c r="U116" s="148">
        <v>0</v>
      </c>
      <c r="V116" s="148" t="s">
        <v>6</v>
      </c>
    </row>
    <row r="117" spans="1:22" x14ac:dyDescent="0.2">
      <c r="A117" s="164" t="s">
        <v>145</v>
      </c>
      <c r="B117" s="164" t="s">
        <v>330</v>
      </c>
      <c r="C117" s="164" t="s">
        <v>288</v>
      </c>
      <c r="D117" s="164">
        <v>1.3644000244140626</v>
      </c>
      <c r="E117" s="164">
        <v>2851</v>
      </c>
      <c r="F117" s="164">
        <v>1238</v>
      </c>
      <c r="G117" s="164">
        <v>1206</v>
      </c>
      <c r="H117" s="164">
        <v>2089.5631405638192</v>
      </c>
      <c r="I117" s="164">
        <v>907.35852964503965</v>
      </c>
      <c r="J117" s="164">
        <v>1195</v>
      </c>
      <c r="K117" s="164">
        <v>855</v>
      </c>
      <c r="L117" s="164">
        <v>90</v>
      </c>
      <c r="M117" s="164">
        <v>185</v>
      </c>
      <c r="N117" s="218">
        <v>0.15481171548117154</v>
      </c>
      <c r="O117" s="164">
        <v>50</v>
      </c>
      <c r="P117" s="164">
        <v>10</v>
      </c>
      <c r="Q117" s="164">
        <v>60</v>
      </c>
      <c r="R117" s="218">
        <v>5.0209205020920501E-2</v>
      </c>
      <c r="S117" s="164">
        <v>10</v>
      </c>
      <c r="T117" s="164">
        <v>0</v>
      </c>
      <c r="U117" s="164">
        <v>15</v>
      </c>
      <c r="V117" s="164" t="s">
        <v>5</v>
      </c>
    </row>
    <row r="118" spans="1:22" x14ac:dyDescent="0.2">
      <c r="A118" s="148" t="s">
        <v>146</v>
      </c>
      <c r="B118" s="148" t="s">
        <v>330</v>
      </c>
      <c r="C118" s="148" t="s">
        <v>288</v>
      </c>
      <c r="D118" s="148">
        <v>1.3514999389648437</v>
      </c>
      <c r="E118" s="148">
        <v>3031</v>
      </c>
      <c r="F118" s="148">
        <v>1293</v>
      </c>
      <c r="G118" s="148">
        <v>1267</v>
      </c>
      <c r="H118" s="148">
        <v>2242.6934050189734</v>
      </c>
      <c r="I118" s="148">
        <v>956.71480458249175</v>
      </c>
      <c r="J118" s="148">
        <v>1350</v>
      </c>
      <c r="K118" s="148">
        <v>940</v>
      </c>
      <c r="L118" s="148">
        <v>130</v>
      </c>
      <c r="M118" s="148">
        <v>165</v>
      </c>
      <c r="N118" s="217">
        <v>0.12222222222222222</v>
      </c>
      <c r="O118" s="148">
        <v>80</v>
      </c>
      <c r="P118" s="148">
        <v>10</v>
      </c>
      <c r="Q118" s="148">
        <v>90</v>
      </c>
      <c r="R118" s="217">
        <v>6.6666666666666666E-2</v>
      </c>
      <c r="S118" s="148">
        <v>0</v>
      </c>
      <c r="T118" s="148">
        <v>20</v>
      </c>
      <c r="U118" s="148">
        <v>0</v>
      </c>
      <c r="V118" s="148" t="s">
        <v>6</v>
      </c>
    </row>
    <row r="119" spans="1:22" x14ac:dyDescent="0.2">
      <c r="A119" s="148" t="s">
        <v>147</v>
      </c>
      <c r="B119" s="148" t="s">
        <v>330</v>
      </c>
      <c r="C119" s="148" t="s">
        <v>288</v>
      </c>
      <c r="D119" s="148">
        <v>1.5180999755859375</v>
      </c>
      <c r="E119" s="148">
        <v>4061</v>
      </c>
      <c r="F119" s="148">
        <v>1823</v>
      </c>
      <c r="G119" s="148">
        <v>1693</v>
      </c>
      <c r="H119" s="148">
        <v>2675.0543872662838</v>
      </c>
      <c r="I119" s="148">
        <v>1200.843178524116</v>
      </c>
      <c r="J119" s="148">
        <v>1970</v>
      </c>
      <c r="K119" s="148">
        <v>1330</v>
      </c>
      <c r="L119" s="148">
        <v>215</v>
      </c>
      <c r="M119" s="148">
        <v>255</v>
      </c>
      <c r="N119" s="217">
        <v>0.12944162436548223</v>
      </c>
      <c r="O119" s="148">
        <v>100</v>
      </c>
      <c r="P119" s="148">
        <v>30</v>
      </c>
      <c r="Q119" s="148">
        <v>130</v>
      </c>
      <c r="R119" s="217">
        <v>6.5989847715736044E-2</v>
      </c>
      <c r="S119" s="148">
        <v>10</v>
      </c>
      <c r="T119" s="148">
        <v>0</v>
      </c>
      <c r="U119" s="148">
        <v>20</v>
      </c>
      <c r="V119" s="148" t="s">
        <v>6</v>
      </c>
    </row>
    <row r="120" spans="1:22" x14ac:dyDescent="0.2">
      <c r="A120" s="148" t="s">
        <v>148</v>
      </c>
      <c r="B120" s="148" t="s">
        <v>330</v>
      </c>
      <c r="C120" s="148" t="s">
        <v>288</v>
      </c>
      <c r="D120" s="148">
        <v>1.5317999267578124</v>
      </c>
      <c r="E120" s="148">
        <v>4160</v>
      </c>
      <c r="F120" s="148">
        <v>1686</v>
      </c>
      <c r="G120" s="148">
        <v>1611</v>
      </c>
      <c r="H120" s="148">
        <v>2715.7593673509318</v>
      </c>
      <c r="I120" s="148">
        <v>1100.6659359023247</v>
      </c>
      <c r="J120" s="148">
        <v>1885</v>
      </c>
      <c r="K120" s="148">
        <v>1330</v>
      </c>
      <c r="L120" s="148">
        <v>175</v>
      </c>
      <c r="M120" s="148">
        <v>255</v>
      </c>
      <c r="N120" s="217">
        <v>0.13527851458885942</v>
      </c>
      <c r="O120" s="148">
        <v>95</v>
      </c>
      <c r="P120" s="148">
        <v>10</v>
      </c>
      <c r="Q120" s="148">
        <v>105</v>
      </c>
      <c r="R120" s="217">
        <v>5.5702917771883291E-2</v>
      </c>
      <c r="S120" s="148">
        <v>0</v>
      </c>
      <c r="T120" s="148">
        <v>10</v>
      </c>
      <c r="U120" s="148">
        <v>10</v>
      </c>
      <c r="V120" s="148" t="s">
        <v>6</v>
      </c>
    </row>
    <row r="121" spans="1:22" x14ac:dyDescent="0.2">
      <c r="A121" s="148" t="s">
        <v>149</v>
      </c>
      <c r="B121" s="148" t="s">
        <v>330</v>
      </c>
      <c r="C121" s="148" t="s">
        <v>288</v>
      </c>
      <c r="D121" s="148">
        <v>1.3510000610351562</v>
      </c>
      <c r="E121" s="148">
        <v>3513</v>
      </c>
      <c r="F121" s="148">
        <v>1385</v>
      </c>
      <c r="G121" s="148">
        <v>1359</v>
      </c>
      <c r="H121" s="148">
        <v>2600.2959595044631</v>
      </c>
      <c r="I121" s="148">
        <v>1025.1664969865305</v>
      </c>
      <c r="J121" s="148">
        <v>1515</v>
      </c>
      <c r="K121" s="148">
        <v>1165</v>
      </c>
      <c r="L121" s="148">
        <v>80</v>
      </c>
      <c r="M121" s="148">
        <v>180</v>
      </c>
      <c r="N121" s="217">
        <v>0.11881188118811881</v>
      </c>
      <c r="O121" s="148">
        <v>50</v>
      </c>
      <c r="P121" s="148">
        <v>10</v>
      </c>
      <c r="Q121" s="148">
        <v>60</v>
      </c>
      <c r="R121" s="217">
        <v>3.9603960396039604E-2</v>
      </c>
      <c r="S121" s="148">
        <v>0</v>
      </c>
      <c r="T121" s="148">
        <v>0</v>
      </c>
      <c r="U121" s="148">
        <v>30</v>
      </c>
      <c r="V121" s="148" t="s">
        <v>6</v>
      </c>
    </row>
    <row r="122" spans="1:22" x14ac:dyDescent="0.2">
      <c r="A122" s="164" t="s">
        <v>150</v>
      </c>
      <c r="B122" s="164" t="s">
        <v>330</v>
      </c>
      <c r="C122" s="164" t="s">
        <v>288</v>
      </c>
      <c r="D122" s="164">
        <v>1.695500030517578</v>
      </c>
      <c r="E122" s="164">
        <v>4745</v>
      </c>
      <c r="F122" s="164">
        <v>2412</v>
      </c>
      <c r="G122" s="164">
        <v>2058</v>
      </c>
      <c r="H122" s="164">
        <v>2798.5844379793461</v>
      </c>
      <c r="I122" s="164">
        <v>1422.5891811182682</v>
      </c>
      <c r="J122" s="164">
        <v>2165</v>
      </c>
      <c r="K122" s="164">
        <v>1305</v>
      </c>
      <c r="L122" s="164">
        <v>215</v>
      </c>
      <c r="M122" s="164">
        <v>545</v>
      </c>
      <c r="N122" s="218">
        <v>0.25173210161662818</v>
      </c>
      <c r="O122" s="164">
        <v>85</v>
      </c>
      <c r="P122" s="164">
        <v>15</v>
      </c>
      <c r="Q122" s="164">
        <v>100</v>
      </c>
      <c r="R122" s="218">
        <v>4.6189376443418015E-2</v>
      </c>
      <c r="S122" s="164">
        <v>0</v>
      </c>
      <c r="T122" s="164">
        <v>10</v>
      </c>
      <c r="U122" s="164">
        <v>0</v>
      </c>
      <c r="V122" s="164" t="s">
        <v>5</v>
      </c>
    </row>
    <row r="123" spans="1:22" x14ac:dyDescent="0.2">
      <c r="A123" s="178" t="s">
        <v>151</v>
      </c>
      <c r="B123" s="178" t="s">
        <v>330</v>
      </c>
      <c r="C123" s="178" t="s">
        <v>288</v>
      </c>
      <c r="D123" s="178">
        <v>1.3713000488281251</v>
      </c>
      <c r="E123" s="178">
        <v>25</v>
      </c>
      <c r="F123" s="178">
        <v>10</v>
      </c>
      <c r="G123" s="178">
        <v>10</v>
      </c>
      <c r="H123" s="178">
        <v>18.230875162123933</v>
      </c>
      <c r="I123" s="178">
        <v>7.2923500648495727</v>
      </c>
      <c r="J123" s="178">
        <v>0</v>
      </c>
      <c r="K123" s="178">
        <v>0</v>
      </c>
      <c r="L123" s="178">
        <v>0</v>
      </c>
      <c r="M123" s="178">
        <v>0</v>
      </c>
      <c r="N123" s="219" t="e">
        <v>#DIV/0!</v>
      </c>
      <c r="O123" s="178">
        <v>0</v>
      </c>
      <c r="P123" s="178">
        <v>0</v>
      </c>
      <c r="Q123" s="178">
        <v>0</v>
      </c>
      <c r="R123" s="219" t="e">
        <v>#DIV/0!</v>
      </c>
      <c r="S123" s="178">
        <v>0</v>
      </c>
      <c r="T123" s="178">
        <v>0</v>
      </c>
      <c r="U123" s="178">
        <v>0</v>
      </c>
      <c r="V123" s="178" t="s">
        <v>26</v>
      </c>
    </row>
    <row r="124" spans="1:22" x14ac:dyDescent="0.2">
      <c r="A124" s="148" t="s">
        <v>152</v>
      </c>
      <c r="B124" s="148" t="s">
        <v>330</v>
      </c>
      <c r="C124" s="148" t="s">
        <v>288</v>
      </c>
      <c r="D124" s="148">
        <v>0.4922999954223633</v>
      </c>
      <c r="E124" s="148">
        <v>1718</v>
      </c>
      <c r="F124" s="148">
        <v>658</v>
      </c>
      <c r="G124" s="148">
        <v>642</v>
      </c>
      <c r="H124" s="148">
        <v>3489.7420596684365</v>
      </c>
      <c r="I124" s="148">
        <v>1336.5833965435572</v>
      </c>
      <c r="J124" s="148">
        <v>820</v>
      </c>
      <c r="K124" s="148">
        <v>550</v>
      </c>
      <c r="L124" s="148">
        <v>90</v>
      </c>
      <c r="M124" s="148">
        <v>100</v>
      </c>
      <c r="N124" s="217">
        <v>0.12195121951219512</v>
      </c>
      <c r="O124" s="148">
        <v>60</v>
      </c>
      <c r="P124" s="148">
        <v>10</v>
      </c>
      <c r="Q124" s="148">
        <v>70</v>
      </c>
      <c r="R124" s="217">
        <v>8.5365853658536592E-2</v>
      </c>
      <c r="S124" s="148">
        <v>0</v>
      </c>
      <c r="T124" s="148">
        <v>0</v>
      </c>
      <c r="U124" s="148">
        <v>0</v>
      </c>
      <c r="V124" s="148" t="s">
        <v>6</v>
      </c>
    </row>
    <row r="125" spans="1:22" x14ac:dyDescent="0.2">
      <c r="A125" s="164" t="s">
        <v>153</v>
      </c>
      <c r="B125" s="164" t="s">
        <v>330</v>
      </c>
      <c r="C125" s="164" t="s">
        <v>288</v>
      </c>
      <c r="D125" s="164">
        <v>1.8094000244140624</v>
      </c>
      <c r="E125" s="164">
        <v>6050</v>
      </c>
      <c r="F125" s="164">
        <v>2318</v>
      </c>
      <c r="G125" s="164">
        <v>2256</v>
      </c>
      <c r="H125" s="164">
        <v>3343.6497835569389</v>
      </c>
      <c r="I125" s="164">
        <v>1281.0876360801628</v>
      </c>
      <c r="J125" s="164">
        <v>3255</v>
      </c>
      <c r="K125" s="164">
        <v>2365</v>
      </c>
      <c r="L125" s="164">
        <v>260</v>
      </c>
      <c r="M125" s="164">
        <v>510</v>
      </c>
      <c r="N125" s="218">
        <v>0.15668202764976957</v>
      </c>
      <c r="O125" s="164">
        <v>80</v>
      </c>
      <c r="P125" s="164">
        <v>10</v>
      </c>
      <c r="Q125" s="164">
        <v>90</v>
      </c>
      <c r="R125" s="218">
        <v>2.7649769585253458E-2</v>
      </c>
      <c r="S125" s="164">
        <v>0</v>
      </c>
      <c r="T125" s="164">
        <v>0</v>
      </c>
      <c r="U125" s="164">
        <v>25</v>
      </c>
      <c r="V125" s="164" t="s">
        <v>5</v>
      </c>
    </row>
    <row r="126" spans="1:22" x14ac:dyDescent="0.2">
      <c r="A126" s="164" t="s">
        <v>154</v>
      </c>
      <c r="B126" s="164" t="s">
        <v>330</v>
      </c>
      <c r="C126" s="164" t="s">
        <v>288</v>
      </c>
      <c r="D126" s="164">
        <v>0.72169998168945315</v>
      </c>
      <c r="E126" s="164">
        <v>2124</v>
      </c>
      <c r="F126" s="164">
        <v>875</v>
      </c>
      <c r="G126" s="164">
        <v>849</v>
      </c>
      <c r="H126" s="164">
        <v>2943.0512039474534</v>
      </c>
      <c r="I126" s="164">
        <v>1212.4151617015168</v>
      </c>
      <c r="J126" s="164">
        <v>1240</v>
      </c>
      <c r="K126" s="164">
        <v>860</v>
      </c>
      <c r="L126" s="164">
        <v>80</v>
      </c>
      <c r="M126" s="164">
        <v>245</v>
      </c>
      <c r="N126" s="218">
        <v>0.19758064516129031</v>
      </c>
      <c r="O126" s="164">
        <v>30</v>
      </c>
      <c r="P126" s="164">
        <v>0</v>
      </c>
      <c r="Q126" s="164">
        <v>30</v>
      </c>
      <c r="R126" s="218">
        <v>2.4193548387096774E-2</v>
      </c>
      <c r="S126" s="164">
        <v>0</v>
      </c>
      <c r="T126" s="164">
        <v>10</v>
      </c>
      <c r="U126" s="164">
        <v>15</v>
      </c>
      <c r="V126" s="164" t="s">
        <v>5</v>
      </c>
    </row>
    <row r="127" spans="1:22" x14ac:dyDescent="0.2">
      <c r="A127" s="164" t="s">
        <v>155</v>
      </c>
      <c r="B127" s="164" t="s">
        <v>330</v>
      </c>
      <c r="C127" s="164" t="s">
        <v>288</v>
      </c>
      <c r="D127" s="164">
        <v>0.4659000015258789</v>
      </c>
      <c r="E127" s="164">
        <v>2148</v>
      </c>
      <c r="F127" s="164">
        <v>850</v>
      </c>
      <c r="G127" s="164">
        <v>811</v>
      </c>
      <c r="H127" s="164">
        <v>4610.4314079524365</v>
      </c>
      <c r="I127" s="164">
        <v>1824.425836480247</v>
      </c>
      <c r="J127" s="164">
        <v>1115</v>
      </c>
      <c r="K127" s="164">
        <v>705</v>
      </c>
      <c r="L127" s="164">
        <v>115</v>
      </c>
      <c r="M127" s="164">
        <v>170</v>
      </c>
      <c r="N127" s="218">
        <v>0.15246636771300448</v>
      </c>
      <c r="O127" s="164">
        <v>110</v>
      </c>
      <c r="P127" s="164">
        <v>0</v>
      </c>
      <c r="Q127" s="164">
        <v>110</v>
      </c>
      <c r="R127" s="218">
        <v>9.8654708520179366E-2</v>
      </c>
      <c r="S127" s="164">
        <v>0</v>
      </c>
      <c r="T127" s="164">
        <v>0</v>
      </c>
      <c r="U127" s="164">
        <v>0</v>
      </c>
      <c r="V127" s="164" t="s">
        <v>5</v>
      </c>
    </row>
    <row r="128" spans="1:22" x14ac:dyDescent="0.2">
      <c r="A128" s="164" t="s">
        <v>156</v>
      </c>
      <c r="B128" s="164" t="s">
        <v>330</v>
      </c>
      <c r="C128" s="164" t="s">
        <v>288</v>
      </c>
      <c r="D128" s="164">
        <v>1.5853999328613282</v>
      </c>
      <c r="E128" s="164">
        <v>3749</v>
      </c>
      <c r="F128" s="164">
        <v>1413</v>
      </c>
      <c r="G128" s="164">
        <v>1369</v>
      </c>
      <c r="H128" s="164">
        <v>2364.7030142317521</v>
      </c>
      <c r="I128" s="164">
        <v>891.25776449972409</v>
      </c>
      <c r="J128" s="164">
        <v>1975</v>
      </c>
      <c r="K128" s="164">
        <v>1410</v>
      </c>
      <c r="L128" s="164">
        <v>150</v>
      </c>
      <c r="M128" s="164">
        <v>290</v>
      </c>
      <c r="N128" s="218">
        <v>0.14683544303797469</v>
      </c>
      <c r="O128" s="164">
        <v>80</v>
      </c>
      <c r="P128" s="164">
        <v>10</v>
      </c>
      <c r="Q128" s="164">
        <v>90</v>
      </c>
      <c r="R128" s="218">
        <v>4.5569620253164557E-2</v>
      </c>
      <c r="S128" s="164">
        <v>0</v>
      </c>
      <c r="T128" s="164">
        <v>10</v>
      </c>
      <c r="U128" s="164">
        <v>20</v>
      </c>
      <c r="V128" s="164" t="s">
        <v>5</v>
      </c>
    </row>
    <row r="129" spans="1:22" x14ac:dyDescent="0.2">
      <c r="A129" s="164" t="s">
        <v>157</v>
      </c>
      <c r="B129" s="164" t="s">
        <v>330</v>
      </c>
      <c r="C129" s="164" t="s">
        <v>288</v>
      </c>
      <c r="D129" s="164">
        <v>4.2726000976562499</v>
      </c>
      <c r="E129" s="164">
        <v>10329</v>
      </c>
      <c r="F129" s="164">
        <v>4271</v>
      </c>
      <c r="G129" s="164">
        <v>3959</v>
      </c>
      <c r="H129" s="164">
        <v>2417.4974872247017</v>
      </c>
      <c r="I129" s="164">
        <v>999.62549791235369</v>
      </c>
      <c r="J129" s="164">
        <v>5840</v>
      </c>
      <c r="K129" s="164">
        <v>3875</v>
      </c>
      <c r="L129" s="164">
        <v>420</v>
      </c>
      <c r="M129" s="164">
        <v>1260</v>
      </c>
      <c r="N129" s="218">
        <v>0.21575342465753425</v>
      </c>
      <c r="O129" s="164">
        <v>155</v>
      </c>
      <c r="P129" s="164">
        <v>35</v>
      </c>
      <c r="Q129" s="164">
        <v>190</v>
      </c>
      <c r="R129" s="218">
        <v>3.2534246575342464E-2</v>
      </c>
      <c r="S129" s="164">
        <v>35</v>
      </c>
      <c r="T129" s="164">
        <v>25</v>
      </c>
      <c r="U129" s="164">
        <v>35</v>
      </c>
      <c r="V129" s="164" t="s">
        <v>5</v>
      </c>
    </row>
    <row r="130" spans="1:22" x14ac:dyDescent="0.2">
      <c r="A130" s="164" t="s">
        <v>158</v>
      </c>
      <c r="B130" s="164" t="s">
        <v>330</v>
      </c>
      <c r="C130" s="164" t="s">
        <v>288</v>
      </c>
      <c r="D130" s="164">
        <v>1.2476999664306641</v>
      </c>
      <c r="E130" s="164">
        <v>4971</v>
      </c>
      <c r="F130" s="164">
        <v>1767</v>
      </c>
      <c r="G130" s="164">
        <v>1726</v>
      </c>
      <c r="H130" s="164">
        <v>3984.130907866177</v>
      </c>
      <c r="I130" s="164">
        <v>1416.2058568094014</v>
      </c>
      <c r="J130" s="164">
        <v>2805</v>
      </c>
      <c r="K130" s="164">
        <v>1955</v>
      </c>
      <c r="L130" s="164">
        <v>215</v>
      </c>
      <c r="M130" s="164">
        <v>500</v>
      </c>
      <c r="N130" s="218">
        <v>0.17825311942959002</v>
      </c>
      <c r="O130" s="164">
        <v>110</v>
      </c>
      <c r="P130" s="164">
        <v>0</v>
      </c>
      <c r="Q130" s="164">
        <v>110</v>
      </c>
      <c r="R130" s="218">
        <v>3.9215686274509803E-2</v>
      </c>
      <c r="S130" s="164">
        <v>0</v>
      </c>
      <c r="T130" s="164">
        <v>10</v>
      </c>
      <c r="U130" s="164">
        <v>10</v>
      </c>
      <c r="V130" s="164" t="s">
        <v>5</v>
      </c>
    </row>
    <row r="131" spans="1:22" x14ac:dyDescent="0.2">
      <c r="A131" s="164" t="s">
        <v>159</v>
      </c>
      <c r="B131" s="164" t="s">
        <v>330</v>
      </c>
      <c r="C131" s="164" t="s">
        <v>288</v>
      </c>
      <c r="D131" s="164">
        <v>2.0291000366210938</v>
      </c>
      <c r="E131" s="164">
        <v>4279</v>
      </c>
      <c r="F131" s="164">
        <v>1913</v>
      </c>
      <c r="G131" s="164">
        <v>1862</v>
      </c>
      <c r="H131" s="164">
        <v>2108.8166787111659</v>
      </c>
      <c r="I131" s="164">
        <v>942.78249739996727</v>
      </c>
      <c r="J131" s="164">
        <v>2590</v>
      </c>
      <c r="K131" s="164">
        <v>1845</v>
      </c>
      <c r="L131" s="164">
        <v>230</v>
      </c>
      <c r="M131" s="164">
        <v>425</v>
      </c>
      <c r="N131" s="218">
        <v>0.1640926640926641</v>
      </c>
      <c r="O131" s="164">
        <v>45</v>
      </c>
      <c r="P131" s="164">
        <v>0</v>
      </c>
      <c r="Q131" s="164">
        <v>45</v>
      </c>
      <c r="R131" s="218">
        <v>1.7374517374517374E-2</v>
      </c>
      <c r="S131" s="164">
        <v>0</v>
      </c>
      <c r="T131" s="164">
        <v>0</v>
      </c>
      <c r="U131" s="164">
        <v>40</v>
      </c>
      <c r="V131" s="164" t="s">
        <v>5</v>
      </c>
    </row>
    <row r="132" spans="1:22" x14ac:dyDescent="0.2">
      <c r="A132" s="164" t="s">
        <v>160</v>
      </c>
      <c r="B132" s="164" t="s">
        <v>330</v>
      </c>
      <c r="C132" s="164" t="s">
        <v>288</v>
      </c>
      <c r="D132" s="164">
        <v>1.3699000549316407</v>
      </c>
      <c r="E132" s="164">
        <v>3156</v>
      </c>
      <c r="F132" s="164">
        <v>1127</v>
      </c>
      <c r="G132" s="164">
        <v>1113</v>
      </c>
      <c r="H132" s="164">
        <v>2303.8177045386624</v>
      </c>
      <c r="I132" s="164">
        <v>822.68775444077073</v>
      </c>
      <c r="J132" s="164">
        <v>1840</v>
      </c>
      <c r="K132" s="164">
        <v>1290</v>
      </c>
      <c r="L132" s="164">
        <v>150</v>
      </c>
      <c r="M132" s="164">
        <v>325</v>
      </c>
      <c r="N132" s="218">
        <v>0.1766304347826087</v>
      </c>
      <c r="O132" s="164">
        <v>55</v>
      </c>
      <c r="P132" s="164">
        <v>0</v>
      </c>
      <c r="Q132" s="164">
        <v>55</v>
      </c>
      <c r="R132" s="218">
        <v>2.9891304347826088E-2</v>
      </c>
      <c r="S132" s="164">
        <v>0</v>
      </c>
      <c r="T132" s="164">
        <v>0</v>
      </c>
      <c r="U132" s="164">
        <v>10</v>
      </c>
      <c r="V132" s="164" t="s">
        <v>5</v>
      </c>
    </row>
    <row r="133" spans="1:22" x14ac:dyDescent="0.2">
      <c r="A133" s="164" t="s">
        <v>161</v>
      </c>
      <c r="B133" s="164" t="s">
        <v>330</v>
      </c>
      <c r="C133" s="164" t="s">
        <v>288</v>
      </c>
      <c r="D133" s="164">
        <v>2.7304998779296876</v>
      </c>
      <c r="E133" s="164">
        <v>6520</v>
      </c>
      <c r="F133" s="164">
        <v>2463</v>
      </c>
      <c r="G133" s="164">
        <v>2395</v>
      </c>
      <c r="H133" s="164">
        <v>2387.8411615032105</v>
      </c>
      <c r="I133" s="164">
        <v>902.03263508932628</v>
      </c>
      <c r="J133" s="164">
        <v>3755</v>
      </c>
      <c r="K133" s="164">
        <v>2680</v>
      </c>
      <c r="L133" s="164">
        <v>315</v>
      </c>
      <c r="M133" s="164">
        <v>640</v>
      </c>
      <c r="N133" s="218">
        <v>0.17043941411451399</v>
      </c>
      <c r="O133" s="164">
        <v>75</v>
      </c>
      <c r="P133" s="164">
        <v>0</v>
      </c>
      <c r="Q133" s="164">
        <v>75</v>
      </c>
      <c r="R133" s="218">
        <v>1.9973368841544607E-2</v>
      </c>
      <c r="S133" s="164">
        <v>0</v>
      </c>
      <c r="T133" s="164">
        <v>10</v>
      </c>
      <c r="U133" s="164">
        <v>40</v>
      </c>
      <c r="V133" s="164" t="s">
        <v>5</v>
      </c>
    </row>
    <row r="134" spans="1:22" x14ac:dyDescent="0.2">
      <c r="A134" s="164" t="s">
        <v>162</v>
      </c>
      <c r="B134" s="164" t="s">
        <v>330</v>
      </c>
      <c r="C134" s="164" t="s">
        <v>288</v>
      </c>
      <c r="D134" s="164">
        <v>1.1301999664306641</v>
      </c>
      <c r="E134" s="164">
        <v>2884</v>
      </c>
      <c r="F134" s="164">
        <v>1170</v>
      </c>
      <c r="G134" s="164">
        <v>1129</v>
      </c>
      <c r="H134" s="164">
        <v>2551.7608261023856</v>
      </c>
      <c r="I134" s="164">
        <v>1035.2150369416752</v>
      </c>
      <c r="J134" s="164">
        <v>1060</v>
      </c>
      <c r="K134" s="164">
        <v>725</v>
      </c>
      <c r="L134" s="164">
        <v>60</v>
      </c>
      <c r="M134" s="164">
        <v>210</v>
      </c>
      <c r="N134" s="218">
        <v>0.19811320754716982</v>
      </c>
      <c r="O134" s="164">
        <v>55</v>
      </c>
      <c r="P134" s="164">
        <v>0</v>
      </c>
      <c r="Q134" s="164">
        <v>55</v>
      </c>
      <c r="R134" s="218">
        <v>5.1886792452830191E-2</v>
      </c>
      <c r="S134" s="164">
        <v>0</v>
      </c>
      <c r="T134" s="164">
        <v>10</v>
      </c>
      <c r="U134" s="164">
        <v>0</v>
      </c>
      <c r="V134" s="164" t="s">
        <v>5</v>
      </c>
    </row>
    <row r="135" spans="1:22" x14ac:dyDescent="0.2">
      <c r="A135" s="148" t="s">
        <v>163</v>
      </c>
      <c r="B135" s="148" t="s">
        <v>330</v>
      </c>
      <c r="C135" s="148" t="s">
        <v>288</v>
      </c>
      <c r="D135" s="148">
        <v>1.758000030517578</v>
      </c>
      <c r="E135" s="148">
        <v>5786</v>
      </c>
      <c r="F135" s="148">
        <v>2177</v>
      </c>
      <c r="G135" s="148">
        <v>2117</v>
      </c>
      <c r="H135" s="148">
        <v>3291.2399883727685</v>
      </c>
      <c r="I135" s="148">
        <v>1238.3390001188243</v>
      </c>
      <c r="J135" s="148">
        <v>2950</v>
      </c>
      <c r="K135" s="148">
        <v>2195</v>
      </c>
      <c r="L135" s="148">
        <v>260</v>
      </c>
      <c r="M135" s="148">
        <v>395</v>
      </c>
      <c r="N135" s="217">
        <v>0.13389830508474576</v>
      </c>
      <c r="O135" s="148">
        <v>50</v>
      </c>
      <c r="P135" s="148">
        <v>15</v>
      </c>
      <c r="Q135" s="148">
        <v>65</v>
      </c>
      <c r="R135" s="217">
        <v>2.2033898305084745E-2</v>
      </c>
      <c r="S135" s="148">
        <v>0</v>
      </c>
      <c r="T135" s="148">
        <v>10</v>
      </c>
      <c r="U135" s="148">
        <v>20</v>
      </c>
      <c r="V135" s="148" t="s">
        <v>6</v>
      </c>
    </row>
    <row r="136" spans="1:22" x14ac:dyDescent="0.2">
      <c r="A136" s="148" t="s">
        <v>164</v>
      </c>
      <c r="B136" s="148" t="s">
        <v>330</v>
      </c>
      <c r="C136" s="148" t="s">
        <v>288</v>
      </c>
      <c r="D136" s="148">
        <v>1.1748999786376952</v>
      </c>
      <c r="E136" s="148">
        <v>3344</v>
      </c>
      <c r="F136" s="148">
        <v>1192</v>
      </c>
      <c r="G136" s="148">
        <v>1159</v>
      </c>
      <c r="H136" s="148">
        <v>2846.1997283184833</v>
      </c>
      <c r="I136" s="148">
        <v>1014.554448611134</v>
      </c>
      <c r="J136" s="148">
        <v>1340</v>
      </c>
      <c r="K136" s="148">
        <v>1020</v>
      </c>
      <c r="L136" s="148">
        <v>90</v>
      </c>
      <c r="M136" s="148">
        <v>145</v>
      </c>
      <c r="N136" s="217">
        <v>0.10820895522388059</v>
      </c>
      <c r="O136" s="148">
        <v>70</v>
      </c>
      <c r="P136" s="148">
        <v>0</v>
      </c>
      <c r="Q136" s="148">
        <v>70</v>
      </c>
      <c r="R136" s="217">
        <v>5.2238805970149252E-2</v>
      </c>
      <c r="S136" s="148">
        <v>0</v>
      </c>
      <c r="T136" s="148">
        <v>0</v>
      </c>
      <c r="U136" s="148">
        <v>15</v>
      </c>
      <c r="V136" s="148" t="s">
        <v>6</v>
      </c>
    </row>
    <row r="137" spans="1:22" x14ac:dyDescent="0.2">
      <c r="A137" s="164" t="s">
        <v>165</v>
      </c>
      <c r="B137" s="164" t="s">
        <v>330</v>
      </c>
      <c r="C137" s="164" t="s">
        <v>288</v>
      </c>
      <c r="D137" s="164">
        <v>1.5966000366210937</v>
      </c>
      <c r="E137" s="164">
        <v>5731</v>
      </c>
      <c r="F137" s="164">
        <v>2132</v>
      </c>
      <c r="G137" s="164">
        <v>2070</v>
      </c>
      <c r="H137" s="164">
        <v>3589.5026108909487</v>
      </c>
      <c r="I137" s="164">
        <v>1335.3375617552788</v>
      </c>
      <c r="J137" s="164">
        <v>2580</v>
      </c>
      <c r="K137" s="164">
        <v>1780</v>
      </c>
      <c r="L137" s="164">
        <v>175</v>
      </c>
      <c r="M137" s="164">
        <v>445</v>
      </c>
      <c r="N137" s="218">
        <v>0.17248062015503876</v>
      </c>
      <c r="O137" s="164">
        <v>120</v>
      </c>
      <c r="P137" s="164">
        <v>10</v>
      </c>
      <c r="Q137" s="164">
        <v>130</v>
      </c>
      <c r="R137" s="218">
        <v>5.0387596899224806E-2</v>
      </c>
      <c r="S137" s="164">
        <v>10</v>
      </c>
      <c r="T137" s="164">
        <v>15</v>
      </c>
      <c r="U137" s="164">
        <v>25</v>
      </c>
      <c r="V137" s="164" t="s">
        <v>5</v>
      </c>
    </row>
    <row r="138" spans="1:22" x14ac:dyDescent="0.2">
      <c r="A138" s="148" t="s">
        <v>166</v>
      </c>
      <c r="B138" s="148" t="s">
        <v>330</v>
      </c>
      <c r="C138" s="148" t="s">
        <v>288</v>
      </c>
      <c r="D138" s="148">
        <v>2.64510009765625</v>
      </c>
      <c r="E138" s="148">
        <v>1927</v>
      </c>
      <c r="F138" s="148">
        <v>753</v>
      </c>
      <c r="G138" s="148">
        <v>641</v>
      </c>
      <c r="H138" s="148">
        <v>728.51685337256663</v>
      </c>
      <c r="I138" s="148">
        <v>284.67731737910884</v>
      </c>
      <c r="J138" s="148">
        <v>990</v>
      </c>
      <c r="K138" s="148">
        <v>780</v>
      </c>
      <c r="L138" s="148">
        <v>60</v>
      </c>
      <c r="M138" s="148">
        <v>120</v>
      </c>
      <c r="N138" s="217">
        <v>0.12121212121212122</v>
      </c>
      <c r="O138" s="148">
        <v>25</v>
      </c>
      <c r="P138" s="148">
        <v>0</v>
      </c>
      <c r="Q138" s="148">
        <v>25</v>
      </c>
      <c r="R138" s="217">
        <v>2.5252525252525252E-2</v>
      </c>
      <c r="S138" s="148">
        <v>0</v>
      </c>
      <c r="T138" s="148">
        <v>0</v>
      </c>
      <c r="U138" s="148">
        <v>0</v>
      </c>
      <c r="V138" s="148" t="s">
        <v>6</v>
      </c>
    </row>
    <row r="139" spans="1:22" x14ac:dyDescent="0.2">
      <c r="A139" s="148" t="s">
        <v>167</v>
      </c>
      <c r="B139" s="148" t="s">
        <v>330</v>
      </c>
      <c r="C139" s="148" t="s">
        <v>288</v>
      </c>
      <c r="D139" s="148">
        <v>1.3335000610351562</v>
      </c>
      <c r="E139" s="148">
        <v>4197</v>
      </c>
      <c r="F139" s="148">
        <v>1488</v>
      </c>
      <c r="G139" s="148">
        <v>1438</v>
      </c>
      <c r="H139" s="148">
        <v>3147.3564363709097</v>
      </c>
      <c r="I139" s="148">
        <v>1115.8604663616663</v>
      </c>
      <c r="J139" s="148">
        <v>2030</v>
      </c>
      <c r="K139" s="148">
        <v>1505</v>
      </c>
      <c r="L139" s="148">
        <v>135</v>
      </c>
      <c r="M139" s="148">
        <v>285</v>
      </c>
      <c r="N139" s="217">
        <v>0.14039408866995073</v>
      </c>
      <c r="O139" s="148">
        <v>60</v>
      </c>
      <c r="P139" s="148">
        <v>15</v>
      </c>
      <c r="Q139" s="148">
        <v>75</v>
      </c>
      <c r="R139" s="217">
        <v>3.6945812807881777E-2</v>
      </c>
      <c r="S139" s="148">
        <v>0</v>
      </c>
      <c r="T139" s="148">
        <v>0</v>
      </c>
      <c r="U139" s="148">
        <v>25</v>
      </c>
      <c r="V139" s="148" t="s">
        <v>6</v>
      </c>
    </row>
    <row r="140" spans="1:22" x14ac:dyDescent="0.2">
      <c r="A140" s="148" t="s">
        <v>168</v>
      </c>
      <c r="B140" s="148" t="s">
        <v>330</v>
      </c>
      <c r="C140" s="148" t="s">
        <v>288</v>
      </c>
      <c r="D140" s="148">
        <v>1.1393000030517577</v>
      </c>
      <c r="E140" s="148">
        <v>2636</v>
      </c>
      <c r="F140" s="148">
        <v>1033</v>
      </c>
      <c r="G140" s="148">
        <v>992</v>
      </c>
      <c r="H140" s="148">
        <v>2313.7013893962467</v>
      </c>
      <c r="I140" s="148">
        <v>906.6970922785747</v>
      </c>
      <c r="J140" s="148">
        <v>1470</v>
      </c>
      <c r="K140" s="148">
        <v>1140</v>
      </c>
      <c r="L140" s="148">
        <v>125</v>
      </c>
      <c r="M140" s="148">
        <v>180</v>
      </c>
      <c r="N140" s="217">
        <v>0.12244897959183673</v>
      </c>
      <c r="O140" s="148">
        <v>15</v>
      </c>
      <c r="P140" s="148">
        <v>0</v>
      </c>
      <c r="Q140" s="148">
        <v>15</v>
      </c>
      <c r="R140" s="217">
        <v>1.020408163265306E-2</v>
      </c>
      <c r="S140" s="148">
        <v>0</v>
      </c>
      <c r="T140" s="148">
        <v>0</v>
      </c>
      <c r="U140" s="148">
        <v>0</v>
      </c>
      <c r="V140" s="148" t="s">
        <v>6</v>
      </c>
    </row>
    <row r="141" spans="1:22" x14ac:dyDescent="0.2">
      <c r="A141" s="148" t="s">
        <v>169</v>
      </c>
      <c r="B141" s="148" t="s">
        <v>330</v>
      </c>
      <c r="C141" s="148" t="s">
        <v>288</v>
      </c>
      <c r="D141" s="148">
        <v>1.3494999694824219</v>
      </c>
      <c r="E141" s="148">
        <v>3973</v>
      </c>
      <c r="F141" s="148">
        <v>1643</v>
      </c>
      <c r="G141" s="148">
        <v>1620</v>
      </c>
      <c r="H141" s="148">
        <v>2944.0534196705298</v>
      </c>
      <c r="I141" s="148">
        <v>1217.4879860354092</v>
      </c>
      <c r="J141" s="148">
        <v>1825</v>
      </c>
      <c r="K141" s="148">
        <v>1480</v>
      </c>
      <c r="L141" s="148">
        <v>120</v>
      </c>
      <c r="M141" s="148">
        <v>195</v>
      </c>
      <c r="N141" s="217">
        <v>0.10684931506849316</v>
      </c>
      <c r="O141" s="148">
        <v>20</v>
      </c>
      <c r="P141" s="148">
        <v>0</v>
      </c>
      <c r="Q141" s="148">
        <v>20</v>
      </c>
      <c r="R141" s="217">
        <v>1.0958904109589041E-2</v>
      </c>
      <c r="S141" s="148">
        <v>0</v>
      </c>
      <c r="T141" s="148">
        <v>0</v>
      </c>
      <c r="U141" s="148">
        <v>10</v>
      </c>
      <c r="V141" s="148" t="s">
        <v>6</v>
      </c>
    </row>
    <row r="142" spans="1:22" x14ac:dyDescent="0.2">
      <c r="A142" s="148" t="s">
        <v>170</v>
      </c>
      <c r="B142" s="148" t="s">
        <v>330</v>
      </c>
      <c r="C142" s="148" t="s">
        <v>288</v>
      </c>
      <c r="D142" s="148">
        <v>1.5816000366210938</v>
      </c>
      <c r="E142" s="148">
        <v>4733</v>
      </c>
      <c r="F142" s="148">
        <v>1830</v>
      </c>
      <c r="G142" s="148">
        <v>1757</v>
      </c>
      <c r="H142" s="148">
        <v>2992.5391315186798</v>
      </c>
      <c r="I142" s="148">
        <v>1157.056118884256</v>
      </c>
      <c r="J142" s="148">
        <v>2565</v>
      </c>
      <c r="K142" s="148">
        <v>1865</v>
      </c>
      <c r="L142" s="148">
        <v>280</v>
      </c>
      <c r="M142" s="148">
        <v>280</v>
      </c>
      <c r="N142" s="217">
        <v>0.10916179337231968</v>
      </c>
      <c r="O142" s="148">
        <v>90</v>
      </c>
      <c r="P142" s="148">
        <v>10</v>
      </c>
      <c r="Q142" s="148">
        <v>100</v>
      </c>
      <c r="R142" s="217">
        <v>3.8986354775828458E-2</v>
      </c>
      <c r="S142" s="148">
        <v>0</v>
      </c>
      <c r="T142" s="148">
        <v>0</v>
      </c>
      <c r="U142" s="148">
        <v>40</v>
      </c>
      <c r="V142" s="148" t="s">
        <v>6</v>
      </c>
    </row>
    <row r="143" spans="1:22" x14ac:dyDescent="0.2">
      <c r="A143" s="148" t="s">
        <v>171</v>
      </c>
      <c r="B143" s="148" t="s">
        <v>330</v>
      </c>
      <c r="C143" s="148" t="s">
        <v>288</v>
      </c>
      <c r="D143" s="148">
        <v>1.4055000305175782</v>
      </c>
      <c r="E143" s="148">
        <v>4938</v>
      </c>
      <c r="F143" s="148">
        <v>1772</v>
      </c>
      <c r="G143" s="148">
        <v>1660</v>
      </c>
      <c r="H143" s="148">
        <v>3513.3403719540097</v>
      </c>
      <c r="I143" s="148">
        <v>1260.7612675379719</v>
      </c>
      <c r="J143" s="148">
        <v>2530</v>
      </c>
      <c r="K143" s="148">
        <v>1930</v>
      </c>
      <c r="L143" s="148">
        <v>235</v>
      </c>
      <c r="M143" s="148">
        <v>305</v>
      </c>
      <c r="N143" s="217">
        <v>0.12055335968379446</v>
      </c>
      <c r="O143" s="148">
        <v>45</v>
      </c>
      <c r="P143" s="148">
        <v>10</v>
      </c>
      <c r="Q143" s="148">
        <v>55</v>
      </c>
      <c r="R143" s="217">
        <v>2.1739130434782608E-2</v>
      </c>
      <c r="S143" s="148">
        <v>0</v>
      </c>
      <c r="T143" s="148">
        <v>0</v>
      </c>
      <c r="U143" s="148">
        <v>10</v>
      </c>
      <c r="V143" s="148" t="s">
        <v>6</v>
      </c>
    </row>
    <row r="144" spans="1:22" x14ac:dyDescent="0.2">
      <c r="A144" s="148" t="s">
        <v>172</v>
      </c>
      <c r="B144" s="148" t="s">
        <v>330</v>
      </c>
      <c r="C144" s="148" t="s">
        <v>288</v>
      </c>
      <c r="D144" s="148">
        <v>1.095199966430664</v>
      </c>
      <c r="E144" s="148">
        <v>4094</v>
      </c>
      <c r="F144" s="148">
        <v>1467</v>
      </c>
      <c r="G144" s="148">
        <v>1424</v>
      </c>
      <c r="H144" s="148">
        <v>3738.1301364924639</v>
      </c>
      <c r="I144" s="148">
        <v>1339.4814143220433</v>
      </c>
      <c r="J144" s="148">
        <v>2210</v>
      </c>
      <c r="K144" s="148">
        <v>1700</v>
      </c>
      <c r="L144" s="148">
        <v>260</v>
      </c>
      <c r="M144" s="148">
        <v>200</v>
      </c>
      <c r="N144" s="217">
        <v>9.0497737556561084E-2</v>
      </c>
      <c r="O144" s="148">
        <v>15</v>
      </c>
      <c r="P144" s="148">
        <v>15</v>
      </c>
      <c r="Q144" s="148">
        <v>30</v>
      </c>
      <c r="R144" s="217">
        <v>1.3574660633484163E-2</v>
      </c>
      <c r="S144" s="148">
        <v>10</v>
      </c>
      <c r="T144" s="148">
        <v>10</v>
      </c>
      <c r="U144" s="148">
        <v>0</v>
      </c>
      <c r="V144" s="148" t="s">
        <v>6</v>
      </c>
    </row>
    <row r="145" spans="1:22" x14ac:dyDescent="0.2">
      <c r="A145" s="148" t="s">
        <v>173</v>
      </c>
      <c r="B145" s="148" t="s">
        <v>330</v>
      </c>
      <c r="C145" s="148" t="s">
        <v>288</v>
      </c>
      <c r="D145" s="148">
        <v>1.345</v>
      </c>
      <c r="E145" s="148">
        <v>4918</v>
      </c>
      <c r="F145" s="148">
        <v>1787</v>
      </c>
      <c r="G145" s="148">
        <v>1734</v>
      </c>
      <c r="H145" s="148">
        <v>3656.5055762081784</v>
      </c>
      <c r="I145" s="148">
        <v>1328.6245353159852</v>
      </c>
      <c r="J145" s="148">
        <v>2610</v>
      </c>
      <c r="K145" s="148">
        <v>1870</v>
      </c>
      <c r="L145" s="148">
        <v>300</v>
      </c>
      <c r="M145" s="148">
        <v>315</v>
      </c>
      <c r="N145" s="217">
        <v>0.1206896551724138</v>
      </c>
      <c r="O145" s="148">
        <v>75</v>
      </c>
      <c r="P145" s="148">
        <v>15</v>
      </c>
      <c r="Q145" s="148">
        <v>90</v>
      </c>
      <c r="R145" s="217">
        <v>3.4482758620689655E-2</v>
      </c>
      <c r="S145" s="148">
        <v>0</v>
      </c>
      <c r="T145" s="148">
        <v>10</v>
      </c>
      <c r="U145" s="148">
        <v>25</v>
      </c>
      <c r="V145" s="148" t="s">
        <v>6</v>
      </c>
    </row>
    <row r="146" spans="1:22" x14ac:dyDescent="0.2">
      <c r="A146" s="148" t="s">
        <v>174</v>
      </c>
      <c r="B146" s="148" t="s">
        <v>330</v>
      </c>
      <c r="C146" s="148" t="s">
        <v>288</v>
      </c>
      <c r="D146" s="148">
        <v>7.6626000976562496</v>
      </c>
      <c r="E146" s="148">
        <v>7982</v>
      </c>
      <c r="F146" s="148">
        <v>2584</v>
      </c>
      <c r="G146" s="148">
        <v>2508</v>
      </c>
      <c r="H146" s="148">
        <v>1041.682966391714</v>
      </c>
      <c r="I146" s="148">
        <v>337.22234842848775</v>
      </c>
      <c r="J146" s="148">
        <v>4540</v>
      </c>
      <c r="K146" s="148">
        <v>3660</v>
      </c>
      <c r="L146" s="148">
        <v>390</v>
      </c>
      <c r="M146" s="148">
        <v>385</v>
      </c>
      <c r="N146" s="217">
        <v>8.4801762114537452E-2</v>
      </c>
      <c r="O146" s="148">
        <v>55</v>
      </c>
      <c r="P146" s="148">
        <v>15</v>
      </c>
      <c r="Q146" s="148">
        <v>70</v>
      </c>
      <c r="R146" s="217">
        <v>1.5418502202643172E-2</v>
      </c>
      <c r="S146" s="148">
        <v>10</v>
      </c>
      <c r="T146" s="148">
        <v>0</v>
      </c>
      <c r="U146" s="148">
        <v>30</v>
      </c>
      <c r="V146" s="148" t="s">
        <v>6</v>
      </c>
    </row>
    <row r="147" spans="1:22" x14ac:dyDescent="0.2">
      <c r="A147" s="148" t="s">
        <v>175</v>
      </c>
      <c r="B147" s="148" t="s">
        <v>330</v>
      </c>
      <c r="C147" s="148" t="s">
        <v>288</v>
      </c>
      <c r="D147" s="148">
        <v>2.3888999938964846</v>
      </c>
      <c r="E147" s="148">
        <v>6611</v>
      </c>
      <c r="F147" s="148">
        <v>2219</v>
      </c>
      <c r="G147" s="148">
        <v>2147</v>
      </c>
      <c r="H147" s="148">
        <v>2767.382484361322</v>
      </c>
      <c r="I147" s="148">
        <v>928.87940293416625</v>
      </c>
      <c r="J147" s="148">
        <v>3805</v>
      </c>
      <c r="K147" s="148">
        <v>3065</v>
      </c>
      <c r="L147" s="148">
        <v>355</v>
      </c>
      <c r="M147" s="148">
        <v>320</v>
      </c>
      <c r="N147" s="217">
        <v>8.4099868593955324E-2</v>
      </c>
      <c r="O147" s="148">
        <v>40</v>
      </c>
      <c r="P147" s="148">
        <v>20</v>
      </c>
      <c r="Q147" s="148">
        <v>60</v>
      </c>
      <c r="R147" s="217">
        <v>1.5768725361366621E-2</v>
      </c>
      <c r="S147" s="148">
        <v>0</v>
      </c>
      <c r="T147" s="148">
        <v>0</v>
      </c>
      <c r="U147" s="148">
        <v>10</v>
      </c>
      <c r="V147" s="148" t="s">
        <v>6</v>
      </c>
    </row>
    <row r="148" spans="1:22" x14ac:dyDescent="0.2">
      <c r="A148" s="148" t="s">
        <v>176</v>
      </c>
      <c r="B148" s="148" t="s">
        <v>330</v>
      </c>
      <c r="C148" s="148" t="s">
        <v>288</v>
      </c>
      <c r="D148" s="148">
        <v>2.2991000366210939</v>
      </c>
      <c r="E148" s="148">
        <v>8534</v>
      </c>
      <c r="F148" s="148">
        <v>2553</v>
      </c>
      <c r="G148" s="148">
        <v>2515</v>
      </c>
      <c r="H148" s="148">
        <v>3711.8872011076642</v>
      </c>
      <c r="I148" s="148">
        <v>1110.434500167315</v>
      </c>
      <c r="J148" s="148">
        <v>4460</v>
      </c>
      <c r="K148" s="148">
        <v>3660</v>
      </c>
      <c r="L148" s="148">
        <v>365</v>
      </c>
      <c r="M148" s="148">
        <v>410</v>
      </c>
      <c r="N148" s="217">
        <v>9.1928251121076235E-2</v>
      </c>
      <c r="O148" s="148">
        <v>0</v>
      </c>
      <c r="P148" s="148">
        <v>10</v>
      </c>
      <c r="Q148" s="148">
        <v>10</v>
      </c>
      <c r="R148" s="217">
        <v>2.242152466367713E-3</v>
      </c>
      <c r="S148" s="148">
        <v>0</v>
      </c>
      <c r="T148" s="148">
        <v>10</v>
      </c>
      <c r="U148" s="148">
        <v>10</v>
      </c>
      <c r="V148" s="148" t="s">
        <v>6</v>
      </c>
    </row>
    <row r="149" spans="1:22" x14ac:dyDescent="0.2">
      <c r="A149" s="4" t="s">
        <v>177</v>
      </c>
      <c r="B149" s="4" t="s">
        <v>330</v>
      </c>
      <c r="C149" s="4" t="s">
        <v>288</v>
      </c>
      <c r="D149" s="4">
        <v>51.32080078125</v>
      </c>
      <c r="E149" s="4">
        <v>7637</v>
      </c>
      <c r="F149" s="4">
        <v>3160</v>
      </c>
      <c r="G149" s="4">
        <v>3003</v>
      </c>
      <c r="H149" s="4">
        <v>148.80905760905762</v>
      </c>
      <c r="I149" s="4">
        <v>61.573474144902718</v>
      </c>
      <c r="J149" s="4">
        <v>4375</v>
      </c>
      <c r="K149" s="4">
        <v>3665</v>
      </c>
      <c r="L149" s="4">
        <v>335</v>
      </c>
      <c r="M149" s="4">
        <v>255</v>
      </c>
      <c r="N149" s="207">
        <v>5.8285714285714288E-2</v>
      </c>
      <c r="O149" s="4">
        <v>35</v>
      </c>
      <c r="P149" s="4">
        <v>0</v>
      </c>
      <c r="Q149" s="4">
        <v>35</v>
      </c>
      <c r="R149" s="207">
        <v>8.0000000000000002E-3</v>
      </c>
      <c r="S149" s="4">
        <v>15</v>
      </c>
      <c r="T149" s="4">
        <v>0</v>
      </c>
      <c r="U149" s="4">
        <v>70</v>
      </c>
      <c r="V149" s="4" t="s">
        <v>2</v>
      </c>
    </row>
    <row r="150" spans="1:22" x14ac:dyDescent="0.2">
      <c r="A150" s="148" t="s">
        <v>178</v>
      </c>
      <c r="B150" s="148" t="s">
        <v>330</v>
      </c>
      <c r="C150" s="148" t="s">
        <v>288</v>
      </c>
      <c r="D150" s="148">
        <v>21.81610107421875</v>
      </c>
      <c r="E150" s="148">
        <v>6489</v>
      </c>
      <c r="F150" s="148">
        <v>2437</v>
      </c>
      <c r="G150" s="148">
        <v>2272</v>
      </c>
      <c r="H150" s="148">
        <v>297.44086617147173</v>
      </c>
      <c r="I150" s="148">
        <v>111.70648649404787</v>
      </c>
      <c r="J150" s="148">
        <v>3785</v>
      </c>
      <c r="K150" s="148">
        <v>3160</v>
      </c>
      <c r="L150" s="148">
        <v>280</v>
      </c>
      <c r="M150" s="148">
        <v>280</v>
      </c>
      <c r="N150" s="217">
        <v>7.3976221928665792E-2</v>
      </c>
      <c r="O150" s="148">
        <v>15</v>
      </c>
      <c r="P150" s="148">
        <v>15</v>
      </c>
      <c r="Q150" s="148">
        <v>30</v>
      </c>
      <c r="R150" s="217">
        <v>7.9260237780713338E-3</v>
      </c>
      <c r="S150" s="148">
        <v>0</v>
      </c>
      <c r="T150" s="148">
        <v>10</v>
      </c>
      <c r="U150" s="148">
        <v>35</v>
      </c>
      <c r="V150" s="148" t="s">
        <v>6</v>
      </c>
    </row>
    <row r="151" spans="1:22" x14ac:dyDescent="0.2">
      <c r="A151" s="164" t="s">
        <v>179</v>
      </c>
      <c r="B151" s="164" t="s">
        <v>330</v>
      </c>
      <c r="C151" s="164" t="s">
        <v>288</v>
      </c>
      <c r="D151" s="164">
        <v>1.9575999450683594</v>
      </c>
      <c r="E151" s="164">
        <v>5366</v>
      </c>
      <c r="F151" s="164">
        <v>1960</v>
      </c>
      <c r="G151" s="164">
        <v>1909</v>
      </c>
      <c r="H151" s="164">
        <v>2741.1116420993867</v>
      </c>
      <c r="I151" s="164">
        <v>1001.2260191045095</v>
      </c>
      <c r="J151" s="164">
        <v>2845</v>
      </c>
      <c r="K151" s="164">
        <v>1845</v>
      </c>
      <c r="L151" s="164">
        <v>290</v>
      </c>
      <c r="M151" s="164">
        <v>490</v>
      </c>
      <c r="N151" s="218">
        <v>0.17223198594024605</v>
      </c>
      <c r="O151" s="164">
        <v>85</v>
      </c>
      <c r="P151" s="164">
        <v>70</v>
      </c>
      <c r="Q151" s="164">
        <v>155</v>
      </c>
      <c r="R151" s="218">
        <v>5.4481546572934976E-2</v>
      </c>
      <c r="S151" s="164">
        <v>0</v>
      </c>
      <c r="T151" s="164">
        <v>15</v>
      </c>
      <c r="U151" s="164">
        <v>45</v>
      </c>
      <c r="V151" s="164" t="s">
        <v>5</v>
      </c>
    </row>
    <row r="152" spans="1:22" x14ac:dyDescent="0.2">
      <c r="A152" s="164" t="s">
        <v>180</v>
      </c>
      <c r="B152" s="164" t="s">
        <v>330</v>
      </c>
      <c r="C152" s="164" t="s">
        <v>288</v>
      </c>
      <c r="D152" s="164">
        <v>0.93830001831054688</v>
      </c>
      <c r="E152" s="164">
        <v>3269</v>
      </c>
      <c r="F152" s="164">
        <v>1174</v>
      </c>
      <c r="G152" s="164">
        <v>1138</v>
      </c>
      <c r="H152" s="164">
        <v>3483.9602858433145</v>
      </c>
      <c r="I152" s="164">
        <v>1251.1989524564242</v>
      </c>
      <c r="J152" s="164">
        <v>1535</v>
      </c>
      <c r="K152" s="164">
        <v>1060</v>
      </c>
      <c r="L152" s="164">
        <v>140</v>
      </c>
      <c r="M152" s="164">
        <v>240</v>
      </c>
      <c r="N152" s="218">
        <v>0.15635179153094461</v>
      </c>
      <c r="O152" s="164">
        <v>60</v>
      </c>
      <c r="P152" s="164">
        <v>35</v>
      </c>
      <c r="Q152" s="164">
        <v>95</v>
      </c>
      <c r="R152" s="218">
        <v>6.1889250814332247E-2</v>
      </c>
      <c r="S152" s="164">
        <v>0</v>
      </c>
      <c r="T152" s="164">
        <v>0</v>
      </c>
      <c r="U152" s="164">
        <v>10</v>
      </c>
      <c r="V152" s="164" t="s">
        <v>5</v>
      </c>
    </row>
    <row r="153" spans="1:22" x14ac:dyDescent="0.2">
      <c r="A153" s="164" t="s">
        <v>181</v>
      </c>
      <c r="B153" s="164" t="s">
        <v>330</v>
      </c>
      <c r="C153" s="164" t="s">
        <v>288</v>
      </c>
      <c r="D153" s="164">
        <v>0.94190002441406251</v>
      </c>
      <c r="E153" s="164">
        <v>2748</v>
      </c>
      <c r="F153" s="164">
        <v>1060</v>
      </c>
      <c r="G153" s="164">
        <v>1034</v>
      </c>
      <c r="H153" s="164">
        <v>2917.5070907440277</v>
      </c>
      <c r="I153" s="164">
        <v>1125.3848312185842</v>
      </c>
      <c r="J153" s="164">
        <v>1330</v>
      </c>
      <c r="K153" s="164">
        <v>885</v>
      </c>
      <c r="L153" s="164">
        <v>130</v>
      </c>
      <c r="M153" s="164">
        <v>265</v>
      </c>
      <c r="N153" s="218">
        <v>0.19924812030075187</v>
      </c>
      <c r="O153" s="164">
        <v>35</v>
      </c>
      <c r="P153" s="164">
        <v>15</v>
      </c>
      <c r="Q153" s="164">
        <v>50</v>
      </c>
      <c r="R153" s="218">
        <v>3.7593984962406013E-2</v>
      </c>
      <c r="S153" s="164">
        <v>0</v>
      </c>
      <c r="T153" s="164">
        <v>0</v>
      </c>
      <c r="U153" s="164">
        <v>0</v>
      </c>
      <c r="V153" s="164" t="s">
        <v>5</v>
      </c>
    </row>
    <row r="154" spans="1:22" x14ac:dyDescent="0.2">
      <c r="A154" s="164" t="s">
        <v>182</v>
      </c>
      <c r="B154" s="164" t="s">
        <v>330</v>
      </c>
      <c r="C154" s="164" t="s">
        <v>288</v>
      </c>
      <c r="D154" s="164">
        <v>1.4824999999999999</v>
      </c>
      <c r="E154" s="164">
        <v>5688</v>
      </c>
      <c r="F154" s="164">
        <v>1978</v>
      </c>
      <c r="G154" s="164">
        <v>1928</v>
      </c>
      <c r="H154" s="164">
        <v>3836.7622259696459</v>
      </c>
      <c r="I154" s="164">
        <v>1334.2327150084318</v>
      </c>
      <c r="J154" s="164">
        <v>3000</v>
      </c>
      <c r="K154" s="164">
        <v>1995</v>
      </c>
      <c r="L154" s="164">
        <v>340</v>
      </c>
      <c r="M154" s="164">
        <v>480</v>
      </c>
      <c r="N154" s="218">
        <v>0.16</v>
      </c>
      <c r="O154" s="164">
        <v>120</v>
      </c>
      <c r="P154" s="164">
        <v>30</v>
      </c>
      <c r="Q154" s="164">
        <v>150</v>
      </c>
      <c r="R154" s="218">
        <v>0.05</v>
      </c>
      <c r="S154" s="164">
        <v>0</v>
      </c>
      <c r="T154" s="164">
        <v>0</v>
      </c>
      <c r="U154" s="164">
        <v>25</v>
      </c>
      <c r="V154" s="164" t="s">
        <v>5</v>
      </c>
    </row>
    <row r="155" spans="1:22" x14ac:dyDescent="0.2">
      <c r="A155" s="148" t="s">
        <v>183</v>
      </c>
      <c r="B155" s="148" t="s">
        <v>330</v>
      </c>
      <c r="C155" s="148" t="s">
        <v>288</v>
      </c>
      <c r="D155" s="148">
        <v>2.2372000122070315</v>
      </c>
      <c r="E155" s="148">
        <v>4277</v>
      </c>
      <c r="F155" s="148">
        <v>1404</v>
      </c>
      <c r="G155" s="148">
        <v>1375</v>
      </c>
      <c r="H155" s="148">
        <v>1911.7646954510228</v>
      </c>
      <c r="I155" s="148">
        <v>627.57017358270662</v>
      </c>
      <c r="J155" s="148">
        <v>2350</v>
      </c>
      <c r="K155" s="148">
        <v>1805</v>
      </c>
      <c r="L155" s="148">
        <v>260</v>
      </c>
      <c r="M155" s="148">
        <v>240</v>
      </c>
      <c r="N155" s="217">
        <v>0.10212765957446808</v>
      </c>
      <c r="O155" s="148">
        <v>20</v>
      </c>
      <c r="P155" s="148">
        <v>15</v>
      </c>
      <c r="Q155" s="148">
        <v>35</v>
      </c>
      <c r="R155" s="217">
        <v>1.4893617021276596E-2</v>
      </c>
      <c r="S155" s="148">
        <v>0</v>
      </c>
      <c r="T155" s="148">
        <v>10</v>
      </c>
      <c r="U155" s="148">
        <v>10</v>
      </c>
      <c r="V155" s="148" t="s">
        <v>6</v>
      </c>
    </row>
    <row r="156" spans="1:22" x14ac:dyDescent="0.2">
      <c r="A156" s="148" t="s">
        <v>184</v>
      </c>
      <c r="B156" s="148" t="s">
        <v>330</v>
      </c>
      <c r="C156" s="148" t="s">
        <v>288</v>
      </c>
      <c r="D156" s="148">
        <v>2.3135000610351564</v>
      </c>
      <c r="E156" s="148">
        <v>4699</v>
      </c>
      <c r="F156" s="148">
        <v>1473</v>
      </c>
      <c r="G156" s="148">
        <v>1451</v>
      </c>
      <c r="H156" s="148">
        <v>2031.1216235271986</v>
      </c>
      <c r="I156" s="148">
        <v>636.69762746447407</v>
      </c>
      <c r="J156" s="148">
        <v>2640</v>
      </c>
      <c r="K156" s="148">
        <v>2065</v>
      </c>
      <c r="L156" s="148">
        <v>230</v>
      </c>
      <c r="M156" s="148">
        <v>290</v>
      </c>
      <c r="N156" s="217">
        <v>0.10984848484848485</v>
      </c>
      <c r="O156" s="148">
        <v>30</v>
      </c>
      <c r="P156" s="148">
        <v>0</v>
      </c>
      <c r="Q156" s="148">
        <v>30</v>
      </c>
      <c r="R156" s="217">
        <v>1.1363636363636364E-2</v>
      </c>
      <c r="S156" s="148">
        <v>0</v>
      </c>
      <c r="T156" s="148">
        <v>0</v>
      </c>
      <c r="U156" s="148">
        <v>10</v>
      </c>
      <c r="V156" s="148" t="s">
        <v>6</v>
      </c>
    </row>
    <row r="157" spans="1:22" x14ac:dyDescent="0.2">
      <c r="A157" s="178" t="s">
        <v>185</v>
      </c>
      <c r="B157" s="178" t="s">
        <v>330</v>
      </c>
      <c r="C157" s="178" t="s">
        <v>288</v>
      </c>
      <c r="D157" s="178">
        <v>3.7933999633789064</v>
      </c>
      <c r="E157" s="178">
        <v>0</v>
      </c>
      <c r="F157" s="178">
        <v>0</v>
      </c>
      <c r="G157" s="178">
        <v>0</v>
      </c>
      <c r="H157" s="178">
        <v>0</v>
      </c>
      <c r="I157" s="178">
        <v>0</v>
      </c>
      <c r="J157" s="178">
        <v>0</v>
      </c>
      <c r="K157" s="178">
        <v>0</v>
      </c>
      <c r="L157" s="178">
        <v>0</v>
      </c>
      <c r="M157" s="178">
        <v>0</v>
      </c>
      <c r="N157" s="219" t="e">
        <v>#DIV/0!</v>
      </c>
      <c r="O157" s="178">
        <v>0</v>
      </c>
      <c r="P157" s="178">
        <v>0</v>
      </c>
      <c r="Q157" s="178">
        <v>0</v>
      </c>
      <c r="R157" s="219" t="e">
        <v>#DIV/0!</v>
      </c>
      <c r="S157" s="178">
        <v>0</v>
      </c>
      <c r="T157" s="178">
        <v>0</v>
      </c>
      <c r="U157" s="178">
        <v>0</v>
      </c>
      <c r="V157" s="178" t="s">
        <v>26</v>
      </c>
    </row>
    <row r="158" spans="1:22" x14ac:dyDescent="0.2">
      <c r="A158" s="148" t="s">
        <v>186</v>
      </c>
      <c r="B158" s="148" t="s">
        <v>330</v>
      </c>
      <c r="C158" s="148" t="s">
        <v>288</v>
      </c>
      <c r="D158" s="148">
        <v>2.0167999267578125</v>
      </c>
      <c r="E158" s="148">
        <v>3521</v>
      </c>
      <c r="F158" s="148">
        <v>1253</v>
      </c>
      <c r="G158" s="148">
        <v>1231</v>
      </c>
      <c r="H158" s="148">
        <v>1745.8350495184341</v>
      </c>
      <c r="I158" s="148">
        <v>621.28126016659985</v>
      </c>
      <c r="J158" s="148">
        <v>1975</v>
      </c>
      <c r="K158" s="148">
        <v>1510</v>
      </c>
      <c r="L158" s="148">
        <v>220</v>
      </c>
      <c r="M158" s="148">
        <v>150</v>
      </c>
      <c r="N158" s="217">
        <v>7.5949367088607597E-2</v>
      </c>
      <c r="O158" s="148">
        <v>15</v>
      </c>
      <c r="P158" s="148">
        <v>20</v>
      </c>
      <c r="Q158" s="148">
        <v>35</v>
      </c>
      <c r="R158" s="217">
        <v>1.7721518987341773E-2</v>
      </c>
      <c r="S158" s="148">
        <v>0</v>
      </c>
      <c r="T158" s="148">
        <v>25</v>
      </c>
      <c r="U158" s="148">
        <v>20</v>
      </c>
      <c r="V158" s="148" t="s">
        <v>6</v>
      </c>
    </row>
    <row r="159" spans="1:22" x14ac:dyDescent="0.2">
      <c r="A159" s="148" t="s">
        <v>187</v>
      </c>
      <c r="B159" s="148" t="s">
        <v>330</v>
      </c>
      <c r="C159" s="148" t="s">
        <v>288</v>
      </c>
      <c r="D159" s="148">
        <v>2.2175999450683594</v>
      </c>
      <c r="E159" s="148">
        <v>5545</v>
      </c>
      <c r="F159" s="148">
        <v>1881</v>
      </c>
      <c r="G159" s="148">
        <v>1848</v>
      </c>
      <c r="H159" s="148">
        <v>2500.450999889013</v>
      </c>
      <c r="I159" s="148">
        <v>848.2143067252</v>
      </c>
      <c r="J159" s="148">
        <v>3225</v>
      </c>
      <c r="K159" s="148">
        <v>2495</v>
      </c>
      <c r="L159" s="148">
        <v>300</v>
      </c>
      <c r="M159" s="148">
        <v>295</v>
      </c>
      <c r="N159" s="217">
        <v>9.1472868217054262E-2</v>
      </c>
      <c r="O159" s="148">
        <v>70</v>
      </c>
      <c r="P159" s="148">
        <v>35</v>
      </c>
      <c r="Q159" s="148">
        <v>105</v>
      </c>
      <c r="R159" s="217">
        <v>3.255813953488372E-2</v>
      </c>
      <c r="S159" s="148">
        <v>0</v>
      </c>
      <c r="T159" s="148">
        <v>0</v>
      </c>
      <c r="U159" s="148">
        <v>30</v>
      </c>
      <c r="V159" s="148" t="s">
        <v>6</v>
      </c>
    </row>
    <row r="160" spans="1:22" x14ac:dyDescent="0.2">
      <c r="A160" s="148" t="s">
        <v>188</v>
      </c>
      <c r="B160" s="148" t="s">
        <v>330</v>
      </c>
      <c r="C160" s="148" t="s">
        <v>288</v>
      </c>
      <c r="D160" s="148">
        <v>0.90319999694824216</v>
      </c>
      <c r="E160" s="148">
        <v>2981</v>
      </c>
      <c r="F160" s="148">
        <v>1126</v>
      </c>
      <c r="G160" s="148">
        <v>1101</v>
      </c>
      <c r="H160" s="148">
        <v>3300.487167927688</v>
      </c>
      <c r="I160" s="148">
        <v>1246.6784807402134</v>
      </c>
      <c r="J160" s="148">
        <v>1775</v>
      </c>
      <c r="K160" s="148">
        <v>1440</v>
      </c>
      <c r="L160" s="148">
        <v>130</v>
      </c>
      <c r="M160" s="148">
        <v>150</v>
      </c>
      <c r="N160" s="217">
        <v>8.4507042253521125E-2</v>
      </c>
      <c r="O160" s="148">
        <v>30</v>
      </c>
      <c r="P160" s="148">
        <v>0</v>
      </c>
      <c r="Q160" s="148">
        <v>30</v>
      </c>
      <c r="R160" s="217">
        <v>1.6901408450704224E-2</v>
      </c>
      <c r="S160" s="148">
        <v>10</v>
      </c>
      <c r="T160" s="148">
        <v>0</v>
      </c>
      <c r="U160" s="148">
        <v>0</v>
      </c>
      <c r="V160" s="148" t="s">
        <v>6</v>
      </c>
    </row>
    <row r="161" spans="1:22" x14ac:dyDescent="0.2">
      <c r="A161" s="148" t="s">
        <v>189</v>
      </c>
      <c r="B161" s="148" t="s">
        <v>330</v>
      </c>
      <c r="C161" s="148" t="s">
        <v>288</v>
      </c>
      <c r="D161" s="148">
        <v>0.84220001220703122</v>
      </c>
      <c r="E161" s="148">
        <v>4553</v>
      </c>
      <c r="F161" s="148">
        <v>1614</v>
      </c>
      <c r="G161" s="148">
        <v>1580</v>
      </c>
      <c r="H161" s="148">
        <v>5406.0792377200451</v>
      </c>
      <c r="I161" s="148">
        <v>1916.4093761651993</v>
      </c>
      <c r="J161" s="148">
        <v>2440</v>
      </c>
      <c r="K161" s="148">
        <v>1810</v>
      </c>
      <c r="L161" s="148">
        <v>245</v>
      </c>
      <c r="M161" s="148">
        <v>280</v>
      </c>
      <c r="N161" s="217">
        <v>0.11475409836065574</v>
      </c>
      <c r="O161" s="148">
        <v>70</v>
      </c>
      <c r="P161" s="148">
        <v>0</v>
      </c>
      <c r="Q161" s="148">
        <v>70</v>
      </c>
      <c r="R161" s="217">
        <v>2.8688524590163935E-2</v>
      </c>
      <c r="S161" s="148">
        <v>15</v>
      </c>
      <c r="T161" s="148">
        <v>10</v>
      </c>
      <c r="U161" s="148">
        <v>15</v>
      </c>
      <c r="V161" s="148" t="s">
        <v>6</v>
      </c>
    </row>
    <row r="162" spans="1:22" x14ac:dyDescent="0.2">
      <c r="A162" s="148" t="s">
        <v>190</v>
      </c>
      <c r="B162" s="148" t="s">
        <v>330</v>
      </c>
      <c r="C162" s="148" t="s">
        <v>288</v>
      </c>
      <c r="D162" s="148">
        <v>0.73489997863769529</v>
      </c>
      <c r="E162" s="148">
        <v>3845</v>
      </c>
      <c r="F162" s="148">
        <v>1251</v>
      </c>
      <c r="G162" s="148">
        <v>1220</v>
      </c>
      <c r="H162" s="148">
        <v>5232.0045064194783</v>
      </c>
      <c r="I162" s="148">
        <v>1702.2724674982489</v>
      </c>
      <c r="J162" s="148">
        <v>2070</v>
      </c>
      <c r="K162" s="148">
        <v>1605</v>
      </c>
      <c r="L162" s="148">
        <v>180</v>
      </c>
      <c r="M162" s="148">
        <v>190</v>
      </c>
      <c r="N162" s="217">
        <v>9.1787439613526575E-2</v>
      </c>
      <c r="O162" s="148">
        <v>50</v>
      </c>
      <c r="P162" s="148">
        <v>10</v>
      </c>
      <c r="Q162" s="148">
        <v>60</v>
      </c>
      <c r="R162" s="217">
        <v>2.8985507246376812E-2</v>
      </c>
      <c r="S162" s="148">
        <v>0</v>
      </c>
      <c r="T162" s="148">
        <v>0</v>
      </c>
      <c r="U162" s="148">
        <v>35</v>
      </c>
      <c r="V162" s="148" t="s">
        <v>6</v>
      </c>
    </row>
    <row r="163" spans="1:22" x14ac:dyDescent="0.2">
      <c r="A163" s="148" t="s">
        <v>191</v>
      </c>
      <c r="B163" s="148" t="s">
        <v>330</v>
      </c>
      <c r="C163" s="148" t="s">
        <v>288</v>
      </c>
      <c r="D163" s="148">
        <v>3.0329998779296874</v>
      </c>
      <c r="E163" s="148">
        <v>6627</v>
      </c>
      <c r="F163" s="148">
        <v>2903</v>
      </c>
      <c r="G163" s="148">
        <v>2780</v>
      </c>
      <c r="H163" s="148">
        <v>2184.9654687502202</v>
      </c>
      <c r="I163" s="148">
        <v>957.13818557143338</v>
      </c>
      <c r="J163" s="148">
        <v>3240</v>
      </c>
      <c r="K163" s="148">
        <v>2390</v>
      </c>
      <c r="L163" s="148">
        <v>275</v>
      </c>
      <c r="M163" s="148">
        <v>395</v>
      </c>
      <c r="N163" s="217">
        <v>0.12191358024691358</v>
      </c>
      <c r="O163" s="148">
        <v>105</v>
      </c>
      <c r="P163" s="148">
        <v>20</v>
      </c>
      <c r="Q163" s="148">
        <v>125</v>
      </c>
      <c r="R163" s="217">
        <v>3.8580246913580245E-2</v>
      </c>
      <c r="S163" s="148">
        <v>0</v>
      </c>
      <c r="T163" s="148">
        <v>10</v>
      </c>
      <c r="U163" s="148">
        <v>50</v>
      </c>
      <c r="V163" s="148" t="s">
        <v>6</v>
      </c>
    </row>
    <row r="164" spans="1:22" x14ac:dyDescent="0.2">
      <c r="A164" s="148" t="s">
        <v>192</v>
      </c>
      <c r="B164" s="148" t="s">
        <v>330</v>
      </c>
      <c r="C164" s="148" t="s">
        <v>288</v>
      </c>
      <c r="D164" s="148">
        <v>1.0669000244140625</v>
      </c>
      <c r="E164" s="148">
        <v>3063</v>
      </c>
      <c r="F164" s="148">
        <v>1038</v>
      </c>
      <c r="G164" s="148">
        <v>1016</v>
      </c>
      <c r="H164" s="148">
        <v>2870.934417385723</v>
      </c>
      <c r="I164" s="148">
        <v>972.91215319829587</v>
      </c>
      <c r="J164" s="148">
        <v>1715</v>
      </c>
      <c r="K164" s="148">
        <v>1240</v>
      </c>
      <c r="L164" s="148">
        <v>215</v>
      </c>
      <c r="M164" s="148">
        <v>155</v>
      </c>
      <c r="N164" s="217">
        <v>9.0379008746355682E-2</v>
      </c>
      <c r="O164" s="148">
        <v>70</v>
      </c>
      <c r="P164" s="148">
        <v>0</v>
      </c>
      <c r="Q164" s="148">
        <v>70</v>
      </c>
      <c r="R164" s="217">
        <v>4.0816326530612242E-2</v>
      </c>
      <c r="S164" s="148">
        <v>0</v>
      </c>
      <c r="T164" s="148">
        <v>0</v>
      </c>
      <c r="U164" s="148">
        <v>20</v>
      </c>
      <c r="V164" s="148" t="s">
        <v>6</v>
      </c>
    </row>
    <row r="165" spans="1:22" x14ac:dyDescent="0.2">
      <c r="A165" s="164" t="s">
        <v>193</v>
      </c>
      <c r="B165" s="164" t="s">
        <v>330</v>
      </c>
      <c r="C165" s="164" t="s">
        <v>288</v>
      </c>
      <c r="D165" s="164">
        <v>1.0247000122070313</v>
      </c>
      <c r="E165" s="164">
        <v>3307</v>
      </c>
      <c r="F165" s="164">
        <v>1133</v>
      </c>
      <c r="G165" s="164">
        <v>1097</v>
      </c>
      <c r="H165" s="164">
        <v>3227.285996491089</v>
      </c>
      <c r="I165" s="164">
        <v>1105.6894569169651</v>
      </c>
      <c r="J165" s="164">
        <v>1880</v>
      </c>
      <c r="K165" s="164">
        <v>1350</v>
      </c>
      <c r="L165" s="164">
        <v>215</v>
      </c>
      <c r="M165" s="164">
        <v>275</v>
      </c>
      <c r="N165" s="218">
        <v>0.14627659574468085</v>
      </c>
      <c r="O165" s="164">
        <v>15</v>
      </c>
      <c r="P165" s="164">
        <v>10</v>
      </c>
      <c r="Q165" s="164">
        <v>25</v>
      </c>
      <c r="R165" s="218">
        <v>1.3297872340425532E-2</v>
      </c>
      <c r="S165" s="164">
        <v>0</v>
      </c>
      <c r="T165" s="164">
        <v>0</v>
      </c>
      <c r="U165" s="164">
        <v>15</v>
      </c>
      <c r="V165" s="164" t="s">
        <v>5</v>
      </c>
    </row>
    <row r="166" spans="1:22" x14ac:dyDescent="0.2">
      <c r="A166" s="148" t="s">
        <v>194</v>
      </c>
      <c r="B166" s="148" t="s">
        <v>330</v>
      </c>
      <c r="C166" s="148" t="s">
        <v>288</v>
      </c>
      <c r="D166" s="148">
        <v>2.4263999938964842</v>
      </c>
      <c r="E166" s="148">
        <v>2986</v>
      </c>
      <c r="F166" s="148">
        <v>1038</v>
      </c>
      <c r="G166" s="148">
        <v>1018</v>
      </c>
      <c r="H166" s="148">
        <v>1230.6297426274184</v>
      </c>
      <c r="I166" s="148">
        <v>427.79426418193583</v>
      </c>
      <c r="J166" s="148">
        <v>1730</v>
      </c>
      <c r="K166" s="148">
        <v>1410</v>
      </c>
      <c r="L166" s="148">
        <v>130</v>
      </c>
      <c r="M166" s="148">
        <v>135</v>
      </c>
      <c r="N166" s="217">
        <v>7.8034682080924858E-2</v>
      </c>
      <c r="O166" s="148">
        <v>35</v>
      </c>
      <c r="P166" s="148">
        <v>0</v>
      </c>
      <c r="Q166" s="148">
        <v>35</v>
      </c>
      <c r="R166" s="217">
        <v>2.023121387283237E-2</v>
      </c>
      <c r="S166" s="148">
        <v>0</v>
      </c>
      <c r="T166" s="148">
        <v>0</v>
      </c>
      <c r="U166" s="148">
        <v>15</v>
      </c>
      <c r="V166" s="148" t="s">
        <v>6</v>
      </c>
    </row>
    <row r="167" spans="1:22" x14ac:dyDescent="0.2">
      <c r="A167" s="148" t="s">
        <v>195</v>
      </c>
      <c r="B167" s="148" t="s">
        <v>330</v>
      </c>
      <c r="C167" s="148" t="s">
        <v>288</v>
      </c>
      <c r="D167" s="148">
        <v>0.9997000122070312</v>
      </c>
      <c r="E167" s="148">
        <v>3637</v>
      </c>
      <c r="F167" s="148">
        <v>1231</v>
      </c>
      <c r="G167" s="148">
        <v>1180</v>
      </c>
      <c r="H167" s="148">
        <v>3638.0913830046065</v>
      </c>
      <c r="I167" s="148">
        <v>1231.3693957873716</v>
      </c>
      <c r="J167" s="148">
        <v>1875</v>
      </c>
      <c r="K167" s="148">
        <v>1435</v>
      </c>
      <c r="L167" s="148">
        <v>185</v>
      </c>
      <c r="M167" s="148">
        <v>145</v>
      </c>
      <c r="N167" s="217">
        <v>7.7333333333333337E-2</v>
      </c>
      <c r="O167" s="148">
        <v>65</v>
      </c>
      <c r="P167" s="148">
        <v>0</v>
      </c>
      <c r="Q167" s="148">
        <v>65</v>
      </c>
      <c r="R167" s="217">
        <v>3.4666666666666665E-2</v>
      </c>
      <c r="S167" s="148">
        <v>0</v>
      </c>
      <c r="T167" s="148">
        <v>25</v>
      </c>
      <c r="U167" s="148">
        <v>10</v>
      </c>
      <c r="V167" s="148" t="s">
        <v>6</v>
      </c>
    </row>
    <row r="168" spans="1:22" x14ac:dyDescent="0.2">
      <c r="A168" s="148" t="s">
        <v>196</v>
      </c>
      <c r="B168" s="148" t="s">
        <v>330</v>
      </c>
      <c r="C168" s="148" t="s">
        <v>288</v>
      </c>
      <c r="D168" s="148">
        <v>0.95069999694824214</v>
      </c>
      <c r="E168" s="148">
        <v>3998</v>
      </c>
      <c r="F168" s="148">
        <v>1417</v>
      </c>
      <c r="G168" s="148">
        <v>1386</v>
      </c>
      <c r="H168" s="148">
        <v>4205.322407524588</v>
      </c>
      <c r="I168" s="148">
        <v>1490.4807032171939</v>
      </c>
      <c r="J168" s="148">
        <v>2265</v>
      </c>
      <c r="K168" s="148">
        <v>1745</v>
      </c>
      <c r="L168" s="148">
        <v>200</v>
      </c>
      <c r="M168" s="148">
        <v>225</v>
      </c>
      <c r="N168" s="217">
        <v>9.9337748344370855E-2</v>
      </c>
      <c r="O168" s="148">
        <v>70</v>
      </c>
      <c r="P168" s="148">
        <v>20</v>
      </c>
      <c r="Q168" s="148">
        <v>90</v>
      </c>
      <c r="R168" s="217">
        <v>3.9735099337748346E-2</v>
      </c>
      <c r="S168" s="148">
        <v>10</v>
      </c>
      <c r="T168" s="148">
        <v>10</v>
      </c>
      <c r="U168" s="148">
        <v>10</v>
      </c>
      <c r="V168" s="148" t="s">
        <v>6</v>
      </c>
    </row>
    <row r="169" spans="1:22" x14ac:dyDescent="0.2">
      <c r="A169" s="148" t="s">
        <v>197</v>
      </c>
      <c r="B169" s="148" t="s">
        <v>330</v>
      </c>
      <c r="C169" s="148" t="s">
        <v>288</v>
      </c>
      <c r="D169" s="148">
        <v>1.8400999450683593</v>
      </c>
      <c r="E169" s="148">
        <v>7116</v>
      </c>
      <c r="F169" s="148">
        <v>2243</v>
      </c>
      <c r="G169" s="148">
        <v>2196</v>
      </c>
      <c r="H169" s="148">
        <v>3867.1812469053916</v>
      </c>
      <c r="I169" s="148">
        <v>1218.9555279382789</v>
      </c>
      <c r="J169" s="148">
        <v>4065</v>
      </c>
      <c r="K169" s="148">
        <v>3180</v>
      </c>
      <c r="L169" s="148">
        <v>350</v>
      </c>
      <c r="M169" s="148">
        <v>390</v>
      </c>
      <c r="N169" s="217">
        <v>9.5940959409594101E-2</v>
      </c>
      <c r="O169" s="148">
        <v>85</v>
      </c>
      <c r="P169" s="148">
        <v>15</v>
      </c>
      <c r="Q169" s="148">
        <v>100</v>
      </c>
      <c r="R169" s="217">
        <v>2.4600246002460024E-2</v>
      </c>
      <c r="S169" s="148">
        <v>0</v>
      </c>
      <c r="T169" s="148">
        <v>0</v>
      </c>
      <c r="U169" s="148">
        <v>35</v>
      </c>
      <c r="V169" s="148" t="s">
        <v>6</v>
      </c>
    </row>
    <row r="170" spans="1:22" x14ac:dyDescent="0.2">
      <c r="A170" s="148" t="s">
        <v>198</v>
      </c>
      <c r="B170" s="148" t="s">
        <v>330</v>
      </c>
      <c r="C170" s="148" t="s">
        <v>288</v>
      </c>
      <c r="D170" s="148">
        <v>1.1543000030517578</v>
      </c>
      <c r="E170" s="148">
        <v>4242</v>
      </c>
      <c r="F170" s="148">
        <v>1280</v>
      </c>
      <c r="G170" s="148">
        <v>1258</v>
      </c>
      <c r="H170" s="148">
        <v>3674.9545081737233</v>
      </c>
      <c r="I170" s="148">
        <v>1108.8971641825474</v>
      </c>
      <c r="J170" s="148">
        <v>2345</v>
      </c>
      <c r="K170" s="148">
        <v>1960</v>
      </c>
      <c r="L170" s="148">
        <v>185</v>
      </c>
      <c r="M170" s="148">
        <v>160</v>
      </c>
      <c r="N170" s="217">
        <v>6.8230277185501065E-2</v>
      </c>
      <c r="O170" s="148">
        <v>10</v>
      </c>
      <c r="P170" s="148">
        <v>0</v>
      </c>
      <c r="Q170" s="148">
        <v>10</v>
      </c>
      <c r="R170" s="217">
        <v>4.2643923240938165E-3</v>
      </c>
      <c r="S170" s="148">
        <v>0</v>
      </c>
      <c r="T170" s="148">
        <v>0</v>
      </c>
      <c r="U170" s="148">
        <v>20</v>
      </c>
      <c r="V170" s="148" t="s">
        <v>6</v>
      </c>
    </row>
    <row r="171" spans="1:22" x14ac:dyDescent="0.2">
      <c r="A171" s="148" t="s">
        <v>199</v>
      </c>
      <c r="B171" s="148" t="s">
        <v>330</v>
      </c>
      <c r="C171" s="148" t="s">
        <v>288</v>
      </c>
      <c r="D171" s="148">
        <v>1.8925999450683593</v>
      </c>
      <c r="E171" s="148">
        <v>3963</v>
      </c>
      <c r="F171" s="148">
        <v>1504</v>
      </c>
      <c r="G171" s="148">
        <v>1484</v>
      </c>
      <c r="H171" s="148">
        <v>2093.9448985648469</v>
      </c>
      <c r="I171" s="148">
        <v>794.67401651312878</v>
      </c>
      <c r="J171" s="148">
        <v>1955</v>
      </c>
      <c r="K171" s="148">
        <v>1515</v>
      </c>
      <c r="L171" s="148">
        <v>135</v>
      </c>
      <c r="M171" s="148">
        <v>95</v>
      </c>
      <c r="N171" s="217">
        <v>4.859335038363171E-2</v>
      </c>
      <c r="O171" s="148">
        <v>130</v>
      </c>
      <c r="P171" s="148">
        <v>45</v>
      </c>
      <c r="Q171" s="148">
        <v>175</v>
      </c>
      <c r="R171" s="217">
        <v>8.9514066496163683E-2</v>
      </c>
      <c r="S171" s="148">
        <v>0</v>
      </c>
      <c r="T171" s="148">
        <v>10</v>
      </c>
      <c r="U171" s="148">
        <v>15</v>
      </c>
      <c r="V171" s="148" t="s">
        <v>6</v>
      </c>
    </row>
    <row r="172" spans="1:22" x14ac:dyDescent="0.2">
      <c r="A172" s="148" t="s">
        <v>200</v>
      </c>
      <c r="B172" s="148" t="s">
        <v>330</v>
      </c>
      <c r="C172" s="148" t="s">
        <v>288</v>
      </c>
      <c r="D172" s="148">
        <v>3.2797000122070314</v>
      </c>
      <c r="E172" s="148">
        <v>5250</v>
      </c>
      <c r="F172" s="148">
        <v>1928</v>
      </c>
      <c r="G172" s="148">
        <v>1896</v>
      </c>
      <c r="H172" s="148">
        <v>1600.7561607645575</v>
      </c>
      <c r="I172" s="148">
        <v>587.85864341982222</v>
      </c>
      <c r="J172" s="148">
        <v>2850</v>
      </c>
      <c r="K172" s="148">
        <v>2440</v>
      </c>
      <c r="L172" s="148">
        <v>185</v>
      </c>
      <c r="M172" s="148">
        <v>70</v>
      </c>
      <c r="N172" s="217">
        <v>2.456140350877193E-2</v>
      </c>
      <c r="O172" s="148">
        <v>100</v>
      </c>
      <c r="P172" s="148">
        <v>20</v>
      </c>
      <c r="Q172" s="148">
        <v>120</v>
      </c>
      <c r="R172" s="217">
        <v>4.2105263157894736E-2</v>
      </c>
      <c r="S172" s="148">
        <v>0</v>
      </c>
      <c r="T172" s="148">
        <v>0</v>
      </c>
      <c r="U172" s="148">
        <v>25</v>
      </c>
      <c r="V172" s="148" t="s">
        <v>6</v>
      </c>
    </row>
    <row r="173" spans="1:22" x14ac:dyDescent="0.2">
      <c r="A173" s="148" t="s">
        <v>201</v>
      </c>
      <c r="B173" s="148" t="s">
        <v>330</v>
      </c>
      <c r="C173" s="148" t="s">
        <v>288</v>
      </c>
      <c r="D173" s="148">
        <v>5.1371002197265625</v>
      </c>
      <c r="E173" s="148">
        <v>6080</v>
      </c>
      <c r="F173" s="148">
        <v>2376</v>
      </c>
      <c r="G173" s="148">
        <v>2339</v>
      </c>
      <c r="H173" s="148">
        <v>1183.5470868667667</v>
      </c>
      <c r="I173" s="148">
        <v>462.51774315714437</v>
      </c>
      <c r="J173" s="148">
        <v>3345</v>
      </c>
      <c r="K173" s="148">
        <v>2715</v>
      </c>
      <c r="L173" s="148">
        <v>205</v>
      </c>
      <c r="M173" s="148">
        <v>205</v>
      </c>
      <c r="N173" s="217">
        <v>6.1285500747384154E-2</v>
      </c>
      <c r="O173" s="148">
        <v>120</v>
      </c>
      <c r="P173" s="148">
        <v>65</v>
      </c>
      <c r="Q173" s="148">
        <v>185</v>
      </c>
      <c r="R173" s="217">
        <v>5.5306427503736919E-2</v>
      </c>
      <c r="S173" s="148">
        <v>0</v>
      </c>
      <c r="T173" s="148">
        <v>10</v>
      </c>
      <c r="U173" s="148">
        <v>30</v>
      </c>
      <c r="V173" s="148" t="s">
        <v>6</v>
      </c>
    </row>
    <row r="174" spans="1:22" x14ac:dyDescent="0.2">
      <c r="A174" s="148" t="s">
        <v>202</v>
      </c>
      <c r="B174" s="148" t="s">
        <v>330</v>
      </c>
      <c r="C174" s="148" t="s">
        <v>288</v>
      </c>
      <c r="D174" s="148">
        <v>2.4377000427246092</v>
      </c>
      <c r="E174" s="148">
        <v>5240</v>
      </c>
      <c r="F174" s="148">
        <v>1898</v>
      </c>
      <c r="G174" s="148">
        <v>1876</v>
      </c>
      <c r="H174" s="148">
        <v>2149.5671773231252</v>
      </c>
      <c r="I174" s="148">
        <v>778.60276766398692</v>
      </c>
      <c r="J174" s="148">
        <v>2795</v>
      </c>
      <c r="K174" s="148">
        <v>2305</v>
      </c>
      <c r="L174" s="148">
        <v>235</v>
      </c>
      <c r="M174" s="148">
        <v>95</v>
      </c>
      <c r="N174" s="217">
        <v>3.3989266547406083E-2</v>
      </c>
      <c r="O174" s="148">
        <v>125</v>
      </c>
      <c r="P174" s="148">
        <v>15</v>
      </c>
      <c r="Q174" s="148">
        <v>140</v>
      </c>
      <c r="R174" s="217">
        <v>5.008944543828265E-2</v>
      </c>
      <c r="S174" s="148">
        <v>0</v>
      </c>
      <c r="T174" s="148">
        <v>0</v>
      </c>
      <c r="U174" s="148">
        <v>10</v>
      </c>
      <c r="V174" s="148" t="s">
        <v>6</v>
      </c>
    </row>
    <row r="175" spans="1:22" x14ac:dyDescent="0.2">
      <c r="A175" s="148" t="s">
        <v>203</v>
      </c>
      <c r="B175" s="148" t="s">
        <v>330</v>
      </c>
      <c r="C175" s="148" t="s">
        <v>288</v>
      </c>
      <c r="D175" s="148">
        <v>2.9780999755859376</v>
      </c>
      <c r="E175" s="148">
        <v>7348</v>
      </c>
      <c r="F175" s="148">
        <v>2524</v>
      </c>
      <c r="G175" s="148">
        <v>2501</v>
      </c>
      <c r="H175" s="148">
        <v>2467.3449717060926</v>
      </c>
      <c r="I175" s="148">
        <v>847.52023796763433</v>
      </c>
      <c r="J175" s="148">
        <v>3875</v>
      </c>
      <c r="K175" s="148">
        <v>3245</v>
      </c>
      <c r="L175" s="148">
        <v>275</v>
      </c>
      <c r="M175" s="148">
        <v>200</v>
      </c>
      <c r="N175" s="217">
        <v>5.1612903225806452E-2</v>
      </c>
      <c r="O175" s="148">
        <v>85</v>
      </c>
      <c r="P175" s="148">
        <v>35</v>
      </c>
      <c r="Q175" s="148">
        <v>120</v>
      </c>
      <c r="R175" s="217">
        <v>3.0967741935483871E-2</v>
      </c>
      <c r="S175" s="148">
        <v>0</v>
      </c>
      <c r="T175" s="148">
        <v>0</v>
      </c>
      <c r="U175" s="148">
        <v>35</v>
      </c>
      <c r="V175" s="148" t="s">
        <v>6</v>
      </c>
    </row>
    <row r="176" spans="1:22" x14ac:dyDescent="0.2">
      <c r="A176" s="4" t="s">
        <v>204</v>
      </c>
      <c r="B176" s="4" t="s">
        <v>330</v>
      </c>
      <c r="C176" s="4" t="s">
        <v>288</v>
      </c>
      <c r="D176" s="4">
        <v>103.75809570312499</v>
      </c>
      <c r="E176" s="4">
        <v>5347</v>
      </c>
      <c r="F176" s="4">
        <v>1763</v>
      </c>
      <c r="G176" s="4">
        <v>1717</v>
      </c>
      <c r="H176" s="4">
        <v>51.533328206976321</v>
      </c>
      <c r="I176" s="4">
        <v>16.991445227024361</v>
      </c>
      <c r="J176" s="4">
        <v>2620</v>
      </c>
      <c r="K176" s="4">
        <v>2250</v>
      </c>
      <c r="L176" s="4">
        <v>210</v>
      </c>
      <c r="M176" s="4">
        <v>55</v>
      </c>
      <c r="N176" s="207">
        <v>2.0992366412213741E-2</v>
      </c>
      <c r="O176" s="4">
        <v>45</v>
      </c>
      <c r="P176" s="4">
        <v>0</v>
      </c>
      <c r="Q176" s="4">
        <v>45</v>
      </c>
      <c r="R176" s="207">
        <v>1.717557251908397E-2</v>
      </c>
      <c r="S176" s="4">
        <v>0</v>
      </c>
      <c r="T176" s="4">
        <v>0</v>
      </c>
      <c r="U176" s="4">
        <v>65</v>
      </c>
      <c r="V176" s="4" t="s">
        <v>2</v>
      </c>
    </row>
    <row r="177" spans="1:22" x14ac:dyDescent="0.2">
      <c r="A177" s="148" t="s">
        <v>205</v>
      </c>
      <c r="B177" s="148" t="s">
        <v>330</v>
      </c>
      <c r="C177" s="148" t="s">
        <v>288</v>
      </c>
      <c r="D177" s="148">
        <v>36.701499023437499</v>
      </c>
      <c r="E177" s="148">
        <v>8160</v>
      </c>
      <c r="F177" s="148">
        <v>3336</v>
      </c>
      <c r="G177" s="148">
        <v>3229</v>
      </c>
      <c r="H177" s="148">
        <v>222.33424293620925</v>
      </c>
      <c r="I177" s="148">
        <v>90.895469906273789</v>
      </c>
      <c r="J177" s="148">
        <v>4360</v>
      </c>
      <c r="K177" s="148">
        <v>3645</v>
      </c>
      <c r="L177" s="148">
        <v>325</v>
      </c>
      <c r="M177" s="148">
        <v>160</v>
      </c>
      <c r="N177" s="217">
        <v>3.669724770642202E-2</v>
      </c>
      <c r="O177" s="148">
        <v>165</v>
      </c>
      <c r="P177" s="148">
        <v>10</v>
      </c>
      <c r="Q177" s="148">
        <v>175</v>
      </c>
      <c r="R177" s="217">
        <v>4.0137614678899085E-2</v>
      </c>
      <c r="S177" s="148">
        <v>10</v>
      </c>
      <c r="T177" s="148">
        <v>20</v>
      </c>
      <c r="U177" s="148">
        <v>25</v>
      </c>
      <c r="V177" s="148" t="s">
        <v>6</v>
      </c>
    </row>
    <row r="178" spans="1:22" x14ac:dyDescent="0.2">
      <c r="A178" s="148" t="s">
        <v>206</v>
      </c>
      <c r="B178" s="148" t="s">
        <v>330</v>
      </c>
      <c r="C178" s="148" t="s">
        <v>288</v>
      </c>
      <c r="D178" s="148">
        <v>47.678198242187499</v>
      </c>
      <c r="E178" s="148">
        <v>10798</v>
      </c>
      <c r="F178" s="148">
        <v>4524</v>
      </c>
      <c r="G178" s="148">
        <v>4130</v>
      </c>
      <c r="H178" s="148">
        <v>226.47667902948388</v>
      </c>
      <c r="I178" s="148">
        <v>94.886135944562426</v>
      </c>
      <c r="J178" s="148">
        <v>6310</v>
      </c>
      <c r="K178" s="148">
        <v>5435</v>
      </c>
      <c r="L178" s="148">
        <v>450</v>
      </c>
      <c r="M178" s="148">
        <v>335</v>
      </c>
      <c r="N178" s="217">
        <v>5.3090332805071312E-2</v>
      </c>
      <c r="O178" s="148">
        <v>40</v>
      </c>
      <c r="P178" s="148">
        <v>0</v>
      </c>
      <c r="Q178" s="148">
        <v>40</v>
      </c>
      <c r="R178" s="217">
        <v>6.3391442155309036E-3</v>
      </c>
      <c r="S178" s="148">
        <v>10</v>
      </c>
      <c r="T178" s="148">
        <v>0</v>
      </c>
      <c r="U178" s="148">
        <v>35</v>
      </c>
      <c r="V178" s="148" t="s">
        <v>6</v>
      </c>
    </row>
    <row r="179" spans="1:22" x14ac:dyDescent="0.2">
      <c r="A179" s="148" t="s">
        <v>207</v>
      </c>
      <c r="B179" s="148" t="s">
        <v>330</v>
      </c>
      <c r="C179" s="148" t="s">
        <v>288</v>
      </c>
      <c r="D179" s="148">
        <v>13.04739990234375</v>
      </c>
      <c r="E179" s="148">
        <v>12861</v>
      </c>
      <c r="F179" s="148">
        <v>4559</v>
      </c>
      <c r="G179" s="148">
        <v>4444</v>
      </c>
      <c r="H179" s="148">
        <v>985.71363614674931</v>
      </c>
      <c r="I179" s="148">
        <v>349.41827752064614</v>
      </c>
      <c r="J179" s="148">
        <v>6705</v>
      </c>
      <c r="K179" s="148">
        <v>5725</v>
      </c>
      <c r="L179" s="148">
        <v>470</v>
      </c>
      <c r="M179" s="148">
        <v>280</v>
      </c>
      <c r="N179" s="217">
        <v>4.1759880686055184E-2</v>
      </c>
      <c r="O179" s="148">
        <v>140</v>
      </c>
      <c r="P179" s="148">
        <v>20</v>
      </c>
      <c r="Q179" s="148">
        <v>160</v>
      </c>
      <c r="R179" s="217">
        <v>2.3862788963460103E-2</v>
      </c>
      <c r="S179" s="148">
        <v>15</v>
      </c>
      <c r="T179" s="148">
        <v>0</v>
      </c>
      <c r="U179" s="148">
        <v>55</v>
      </c>
      <c r="V179" s="148" t="s">
        <v>6</v>
      </c>
    </row>
    <row r="180" spans="1:22" x14ac:dyDescent="0.2">
      <c r="A180" s="4" t="s">
        <v>208</v>
      </c>
      <c r="B180" s="4" t="s">
        <v>330</v>
      </c>
      <c r="C180" s="4" t="s">
        <v>288</v>
      </c>
      <c r="D180" s="4">
        <v>11.512099609374999</v>
      </c>
      <c r="E180" s="4">
        <v>1625</v>
      </c>
      <c r="F180" s="4">
        <v>754</v>
      </c>
      <c r="G180" s="4">
        <v>722</v>
      </c>
      <c r="H180" s="4">
        <v>141.15583213653434</v>
      </c>
      <c r="I180" s="4">
        <v>65.496306111351942</v>
      </c>
      <c r="J180" s="4">
        <v>850</v>
      </c>
      <c r="K180" s="4">
        <v>670</v>
      </c>
      <c r="L180" s="4">
        <v>75</v>
      </c>
      <c r="M180" s="4">
        <v>50</v>
      </c>
      <c r="N180" s="207">
        <v>5.8823529411764705E-2</v>
      </c>
      <c r="O180" s="4">
        <v>0</v>
      </c>
      <c r="P180" s="4">
        <v>15</v>
      </c>
      <c r="Q180" s="4">
        <v>15</v>
      </c>
      <c r="R180" s="207">
        <v>1.7647058823529412E-2</v>
      </c>
      <c r="S180" s="4">
        <v>10</v>
      </c>
      <c r="T180" s="4">
        <v>0</v>
      </c>
      <c r="U180" s="4">
        <v>20</v>
      </c>
      <c r="V180" s="4" t="s">
        <v>2</v>
      </c>
    </row>
    <row r="181" spans="1:22" x14ac:dyDescent="0.2">
      <c r="A181" s="148" t="s">
        <v>209</v>
      </c>
      <c r="B181" s="148" t="s">
        <v>330</v>
      </c>
      <c r="C181" s="148" t="s">
        <v>288</v>
      </c>
      <c r="D181" s="148">
        <v>59.06</v>
      </c>
      <c r="E181" s="148">
        <v>21628</v>
      </c>
      <c r="F181" s="148">
        <v>7292</v>
      </c>
      <c r="G181" s="148">
        <v>6961</v>
      </c>
      <c r="H181" s="148">
        <v>366.20386048086692</v>
      </c>
      <c r="I181" s="148">
        <v>123.46766000677277</v>
      </c>
      <c r="J181" s="148">
        <v>12325</v>
      </c>
      <c r="K181" s="148">
        <v>10455</v>
      </c>
      <c r="L181" s="148">
        <v>990</v>
      </c>
      <c r="M181" s="148">
        <v>600</v>
      </c>
      <c r="N181" s="217">
        <v>4.8681541582150101E-2</v>
      </c>
      <c r="O181" s="148">
        <v>125</v>
      </c>
      <c r="P181" s="148">
        <v>20</v>
      </c>
      <c r="Q181" s="148">
        <v>145</v>
      </c>
      <c r="R181" s="217">
        <v>1.1764705882352941E-2</v>
      </c>
      <c r="S181" s="148">
        <v>15</v>
      </c>
      <c r="T181" s="148">
        <v>0</v>
      </c>
      <c r="U181" s="148">
        <v>120</v>
      </c>
      <c r="V181" s="148" t="s">
        <v>6</v>
      </c>
    </row>
    <row r="182" spans="1:22" x14ac:dyDescent="0.2">
      <c r="A182" s="148" t="s">
        <v>210</v>
      </c>
      <c r="B182" s="148" t="s">
        <v>330</v>
      </c>
      <c r="C182" s="148" t="s">
        <v>288</v>
      </c>
      <c r="D182" s="148">
        <v>2.9005999755859375</v>
      </c>
      <c r="E182" s="148">
        <v>6786</v>
      </c>
      <c r="F182" s="148">
        <v>2366</v>
      </c>
      <c r="G182" s="148">
        <v>2313</v>
      </c>
      <c r="H182" s="148">
        <v>2339.5159819061882</v>
      </c>
      <c r="I182" s="148">
        <v>815.69331169909242</v>
      </c>
      <c r="J182" s="148">
        <v>3570</v>
      </c>
      <c r="K182" s="148">
        <v>3050</v>
      </c>
      <c r="L182" s="148">
        <v>245</v>
      </c>
      <c r="M182" s="148">
        <v>220</v>
      </c>
      <c r="N182" s="217">
        <v>6.1624649859943981E-2</v>
      </c>
      <c r="O182" s="148">
        <v>40</v>
      </c>
      <c r="P182" s="148">
        <v>15</v>
      </c>
      <c r="Q182" s="148">
        <v>55</v>
      </c>
      <c r="R182" s="217">
        <v>1.5406162464985995E-2</v>
      </c>
      <c r="S182" s="148">
        <v>0</v>
      </c>
      <c r="T182" s="148">
        <v>0</v>
      </c>
      <c r="U182" s="148">
        <v>0</v>
      </c>
      <c r="V182" s="148" t="s">
        <v>6</v>
      </c>
    </row>
    <row r="183" spans="1:22" x14ac:dyDescent="0.2">
      <c r="A183" s="148" t="s">
        <v>211</v>
      </c>
      <c r="B183" s="148" t="s">
        <v>330</v>
      </c>
      <c r="C183" s="148" t="s">
        <v>288</v>
      </c>
      <c r="D183" s="148">
        <v>2.082100067138672</v>
      </c>
      <c r="E183" s="148">
        <v>5379</v>
      </c>
      <c r="F183" s="148">
        <v>1642</v>
      </c>
      <c r="G183" s="148">
        <v>1619</v>
      </c>
      <c r="H183" s="148">
        <v>2583.4493187410035</v>
      </c>
      <c r="I183" s="148">
        <v>788.62684167553971</v>
      </c>
      <c r="J183" s="148">
        <v>2850</v>
      </c>
      <c r="K183" s="148">
        <v>2470</v>
      </c>
      <c r="L183" s="148">
        <v>205</v>
      </c>
      <c r="M183" s="148">
        <v>70</v>
      </c>
      <c r="N183" s="217">
        <v>2.456140350877193E-2</v>
      </c>
      <c r="O183" s="148">
        <v>65</v>
      </c>
      <c r="P183" s="148">
        <v>20</v>
      </c>
      <c r="Q183" s="148">
        <v>85</v>
      </c>
      <c r="R183" s="217">
        <v>2.9824561403508771E-2</v>
      </c>
      <c r="S183" s="148">
        <v>0</v>
      </c>
      <c r="T183" s="148">
        <v>0</v>
      </c>
      <c r="U183" s="148">
        <v>20</v>
      </c>
      <c r="V183" s="148" t="s">
        <v>6</v>
      </c>
    </row>
    <row r="184" spans="1:22" x14ac:dyDescent="0.2">
      <c r="A184" s="148" t="s">
        <v>212</v>
      </c>
      <c r="B184" s="148" t="s">
        <v>330</v>
      </c>
      <c r="C184" s="148" t="s">
        <v>288</v>
      </c>
      <c r="D184" s="148">
        <v>2.6072000122070311</v>
      </c>
      <c r="E184" s="148">
        <v>7829</v>
      </c>
      <c r="F184" s="148">
        <v>2549</v>
      </c>
      <c r="G184" s="148">
        <v>2530</v>
      </c>
      <c r="H184" s="148">
        <v>3002.8382798957732</v>
      </c>
      <c r="I184" s="148">
        <v>977.67719701805152</v>
      </c>
      <c r="J184" s="148">
        <v>4130</v>
      </c>
      <c r="K184" s="148">
        <v>3595</v>
      </c>
      <c r="L184" s="148">
        <v>240</v>
      </c>
      <c r="M184" s="148">
        <v>160</v>
      </c>
      <c r="N184" s="217">
        <v>3.8740920096852302E-2</v>
      </c>
      <c r="O184" s="148">
        <v>70</v>
      </c>
      <c r="P184" s="148">
        <v>15</v>
      </c>
      <c r="Q184" s="148">
        <v>85</v>
      </c>
      <c r="R184" s="217">
        <v>2.0581113801452784E-2</v>
      </c>
      <c r="S184" s="148">
        <v>10</v>
      </c>
      <c r="T184" s="148">
        <v>0</v>
      </c>
      <c r="U184" s="148">
        <v>45</v>
      </c>
      <c r="V184" s="148" t="s">
        <v>6</v>
      </c>
    </row>
    <row r="185" spans="1:22" x14ac:dyDescent="0.2">
      <c r="A185" s="4" t="s">
        <v>213</v>
      </c>
      <c r="B185" s="4" t="s">
        <v>330</v>
      </c>
      <c r="C185" s="4" t="s">
        <v>288</v>
      </c>
      <c r="D185" s="4">
        <v>211.9041</v>
      </c>
      <c r="E185" s="4">
        <v>8358</v>
      </c>
      <c r="F185" s="4">
        <v>2819</v>
      </c>
      <c r="G185" s="4">
        <v>2753</v>
      </c>
      <c r="H185" s="4">
        <v>39.442370393022124</v>
      </c>
      <c r="I185" s="4">
        <v>13.303187621192794</v>
      </c>
      <c r="J185" s="4">
        <v>4050</v>
      </c>
      <c r="K185" s="4">
        <v>3660</v>
      </c>
      <c r="L185" s="4">
        <v>225</v>
      </c>
      <c r="M185" s="4">
        <v>35</v>
      </c>
      <c r="N185" s="207">
        <v>8.6419753086419745E-3</v>
      </c>
      <c r="O185" s="4">
        <v>85</v>
      </c>
      <c r="P185" s="4">
        <v>15</v>
      </c>
      <c r="Q185" s="4">
        <v>100</v>
      </c>
      <c r="R185" s="207">
        <v>2.4691358024691357E-2</v>
      </c>
      <c r="S185" s="4">
        <v>10</v>
      </c>
      <c r="T185" s="4">
        <v>0</v>
      </c>
      <c r="U185" s="4">
        <v>25</v>
      </c>
      <c r="V185" s="4" t="s">
        <v>2</v>
      </c>
    </row>
    <row r="186" spans="1:22" x14ac:dyDescent="0.2">
      <c r="A186" s="4" t="s">
        <v>214</v>
      </c>
      <c r="B186" s="4" t="s">
        <v>330</v>
      </c>
      <c r="C186" s="4" t="s">
        <v>288</v>
      </c>
      <c r="D186" s="4">
        <v>154.64509765624999</v>
      </c>
      <c r="E186" s="4">
        <v>4205</v>
      </c>
      <c r="F186" s="4">
        <v>1599</v>
      </c>
      <c r="G186" s="4">
        <v>1486</v>
      </c>
      <c r="H186" s="4">
        <v>27.191291956418866</v>
      </c>
      <c r="I186" s="4">
        <v>10.339804004355235</v>
      </c>
      <c r="J186" s="4">
        <v>2140</v>
      </c>
      <c r="K186" s="4">
        <v>1955</v>
      </c>
      <c r="L186" s="4">
        <v>115</v>
      </c>
      <c r="M186" s="4">
        <v>25</v>
      </c>
      <c r="N186" s="207">
        <v>1.1682242990654205E-2</v>
      </c>
      <c r="O186" s="4">
        <v>40</v>
      </c>
      <c r="P186" s="4">
        <v>0</v>
      </c>
      <c r="Q186" s="4">
        <v>40</v>
      </c>
      <c r="R186" s="207">
        <v>1.8691588785046728E-2</v>
      </c>
      <c r="S186" s="4">
        <v>0</v>
      </c>
      <c r="T186" s="4">
        <v>0</v>
      </c>
      <c r="U186" s="4">
        <v>0</v>
      </c>
      <c r="V186" s="4" t="s">
        <v>2</v>
      </c>
    </row>
    <row r="187" spans="1:22" x14ac:dyDescent="0.2">
      <c r="A187" s="4" t="s">
        <v>215</v>
      </c>
      <c r="B187" s="4" t="s">
        <v>330</v>
      </c>
      <c r="C187" s="4" t="s">
        <v>288</v>
      </c>
      <c r="D187" s="4">
        <v>90.988203124999998</v>
      </c>
      <c r="E187" s="4">
        <v>4193</v>
      </c>
      <c r="F187" s="4">
        <v>1401</v>
      </c>
      <c r="G187" s="4">
        <v>1386</v>
      </c>
      <c r="H187" s="4">
        <v>46.082897078862388</v>
      </c>
      <c r="I187" s="4">
        <v>15.397600478770858</v>
      </c>
      <c r="J187" s="4">
        <v>2120</v>
      </c>
      <c r="K187" s="4">
        <v>1940</v>
      </c>
      <c r="L187" s="4">
        <v>80</v>
      </c>
      <c r="M187" s="4">
        <v>40</v>
      </c>
      <c r="N187" s="207">
        <v>1.8867924528301886E-2</v>
      </c>
      <c r="O187" s="4">
        <v>30</v>
      </c>
      <c r="P187" s="4">
        <v>0</v>
      </c>
      <c r="Q187" s="4">
        <v>30</v>
      </c>
      <c r="R187" s="207">
        <v>1.4150943396226415E-2</v>
      </c>
      <c r="S187" s="4">
        <v>0</v>
      </c>
      <c r="T187" s="4">
        <v>0</v>
      </c>
      <c r="U187" s="4">
        <v>30</v>
      </c>
      <c r="V187" s="4" t="s">
        <v>2</v>
      </c>
    </row>
    <row r="188" spans="1:22" x14ac:dyDescent="0.2">
      <c r="A188" s="4" t="s">
        <v>216</v>
      </c>
      <c r="B188" s="4" t="s">
        <v>330</v>
      </c>
      <c r="C188" s="4" t="s">
        <v>288</v>
      </c>
      <c r="D188" s="4">
        <v>595.37829999999997</v>
      </c>
      <c r="E188" s="4">
        <v>8136</v>
      </c>
      <c r="F188" s="4">
        <v>2939</v>
      </c>
      <c r="G188" s="4">
        <v>2822</v>
      </c>
      <c r="H188" s="4">
        <v>13.665261229708911</v>
      </c>
      <c r="I188" s="4">
        <v>4.9363572706630396</v>
      </c>
      <c r="J188" s="4">
        <v>4270</v>
      </c>
      <c r="K188" s="4">
        <v>3820</v>
      </c>
      <c r="L188" s="4">
        <v>270</v>
      </c>
      <c r="M188" s="4">
        <v>30</v>
      </c>
      <c r="N188" s="207">
        <v>7.0257611241217799E-3</v>
      </c>
      <c r="O188" s="4">
        <v>70</v>
      </c>
      <c r="P188" s="4">
        <v>25</v>
      </c>
      <c r="Q188" s="4">
        <v>95</v>
      </c>
      <c r="R188" s="207">
        <v>2.224824355971897E-2</v>
      </c>
      <c r="S188" s="4">
        <v>10</v>
      </c>
      <c r="T188" s="4">
        <v>0</v>
      </c>
      <c r="U188" s="4">
        <v>55</v>
      </c>
      <c r="V188" s="4" t="s">
        <v>2</v>
      </c>
    </row>
    <row r="189" spans="1:22" x14ac:dyDescent="0.2">
      <c r="A189" s="148" t="s">
        <v>217</v>
      </c>
      <c r="B189" s="148" t="s">
        <v>330</v>
      </c>
      <c r="C189" s="148" t="s">
        <v>288</v>
      </c>
      <c r="D189" s="148">
        <v>1.6657000732421876</v>
      </c>
      <c r="E189" s="148">
        <v>4369</v>
      </c>
      <c r="F189" s="148">
        <v>1516</v>
      </c>
      <c r="G189" s="148">
        <v>1499</v>
      </c>
      <c r="H189" s="148">
        <v>2622.9211790187396</v>
      </c>
      <c r="I189" s="148">
        <v>910.12783414795365</v>
      </c>
      <c r="J189" s="148">
        <v>2460</v>
      </c>
      <c r="K189" s="148">
        <v>2155</v>
      </c>
      <c r="L189" s="148">
        <v>190</v>
      </c>
      <c r="M189" s="148">
        <v>35</v>
      </c>
      <c r="N189" s="217">
        <v>1.4227642276422764E-2</v>
      </c>
      <c r="O189" s="148">
        <v>50</v>
      </c>
      <c r="P189" s="148">
        <v>0</v>
      </c>
      <c r="Q189" s="148">
        <v>50</v>
      </c>
      <c r="R189" s="217">
        <v>2.032520325203252E-2</v>
      </c>
      <c r="S189" s="148">
        <v>0</v>
      </c>
      <c r="T189" s="148">
        <v>0</v>
      </c>
      <c r="U189" s="148">
        <v>25</v>
      </c>
      <c r="V189" s="148" t="s">
        <v>6</v>
      </c>
    </row>
    <row r="190" spans="1:22" x14ac:dyDescent="0.2">
      <c r="A190" s="148" t="s">
        <v>218</v>
      </c>
      <c r="B190" s="148" t="s">
        <v>330</v>
      </c>
      <c r="C190" s="148" t="s">
        <v>288</v>
      </c>
      <c r="D190" s="148">
        <v>3.3166000366210939</v>
      </c>
      <c r="E190" s="148">
        <v>4820</v>
      </c>
      <c r="F190" s="148">
        <v>2010</v>
      </c>
      <c r="G190" s="148">
        <v>1964</v>
      </c>
      <c r="H190" s="148">
        <v>1453.2955275820805</v>
      </c>
      <c r="I190" s="148">
        <v>606.0423258174236</v>
      </c>
      <c r="J190" s="148">
        <v>2500</v>
      </c>
      <c r="K190" s="148">
        <v>2100</v>
      </c>
      <c r="L190" s="148">
        <v>145</v>
      </c>
      <c r="M190" s="148">
        <v>40</v>
      </c>
      <c r="N190" s="217">
        <v>1.6E-2</v>
      </c>
      <c r="O190" s="148">
        <v>160</v>
      </c>
      <c r="P190" s="148">
        <v>15</v>
      </c>
      <c r="Q190" s="148">
        <v>175</v>
      </c>
      <c r="R190" s="217">
        <v>7.0000000000000007E-2</v>
      </c>
      <c r="S190" s="148">
        <v>10</v>
      </c>
      <c r="T190" s="148">
        <v>10</v>
      </c>
      <c r="U190" s="148">
        <v>25</v>
      </c>
      <c r="V190" s="148" t="s">
        <v>6</v>
      </c>
    </row>
    <row r="191" spans="1:22" x14ac:dyDescent="0.2">
      <c r="A191" s="129" t="s">
        <v>219</v>
      </c>
      <c r="B191" s="129" t="s">
        <v>330</v>
      </c>
      <c r="C191" s="129" t="s">
        <v>288</v>
      </c>
      <c r="D191" s="129">
        <v>5.8795001220703123</v>
      </c>
      <c r="E191" s="129">
        <v>2005</v>
      </c>
      <c r="F191" s="129">
        <v>948</v>
      </c>
      <c r="G191" s="129">
        <v>914</v>
      </c>
      <c r="H191" s="129">
        <v>341.01538538517656</v>
      </c>
      <c r="I191" s="129">
        <v>161.23819717962462</v>
      </c>
      <c r="J191" s="129">
        <v>965</v>
      </c>
      <c r="K191" s="129">
        <v>705</v>
      </c>
      <c r="L191" s="129">
        <v>80</v>
      </c>
      <c r="M191" s="129">
        <v>0</v>
      </c>
      <c r="N191" s="216">
        <v>0</v>
      </c>
      <c r="O191" s="129">
        <v>130</v>
      </c>
      <c r="P191" s="129">
        <v>30</v>
      </c>
      <c r="Q191" s="129">
        <v>160</v>
      </c>
      <c r="R191" s="216">
        <v>0.16580310880829016</v>
      </c>
      <c r="S191" s="129">
        <v>0</v>
      </c>
      <c r="T191" s="129">
        <v>0</v>
      </c>
      <c r="U191" s="129">
        <v>20</v>
      </c>
      <c r="V191" s="129" t="s">
        <v>4</v>
      </c>
    </row>
    <row r="192" spans="1:22" x14ac:dyDescent="0.2">
      <c r="A192" s="148" t="s">
        <v>220</v>
      </c>
      <c r="B192" s="148" t="s">
        <v>330</v>
      </c>
      <c r="C192" s="148" t="s">
        <v>288</v>
      </c>
      <c r="D192" s="148">
        <v>3.2089999389648436</v>
      </c>
      <c r="E192" s="148">
        <v>7709</v>
      </c>
      <c r="F192" s="148">
        <v>3078</v>
      </c>
      <c r="G192" s="148">
        <v>3045</v>
      </c>
      <c r="H192" s="148">
        <v>2402.3060600265271</v>
      </c>
      <c r="I192" s="148">
        <v>959.17733204846945</v>
      </c>
      <c r="J192" s="148">
        <v>4060</v>
      </c>
      <c r="K192" s="148">
        <v>3345</v>
      </c>
      <c r="L192" s="148">
        <v>250</v>
      </c>
      <c r="M192" s="148">
        <v>245</v>
      </c>
      <c r="N192" s="217">
        <v>6.0344827586206899E-2</v>
      </c>
      <c r="O192" s="148">
        <v>140</v>
      </c>
      <c r="P192" s="148">
        <v>15</v>
      </c>
      <c r="Q192" s="148">
        <v>155</v>
      </c>
      <c r="R192" s="217">
        <v>3.8177339901477834E-2</v>
      </c>
      <c r="S192" s="148">
        <v>15</v>
      </c>
      <c r="T192" s="148">
        <v>15</v>
      </c>
      <c r="U192" s="148">
        <v>25</v>
      </c>
      <c r="V192" s="148" t="s">
        <v>6</v>
      </c>
    </row>
    <row r="193" spans="1:22" x14ac:dyDescent="0.2">
      <c r="A193" s="148" t="s">
        <v>221</v>
      </c>
      <c r="B193" s="148" t="s">
        <v>330</v>
      </c>
      <c r="C193" s="148" t="s">
        <v>288</v>
      </c>
      <c r="D193" s="148">
        <v>5.4453997802734371</v>
      </c>
      <c r="E193" s="148">
        <v>4293</v>
      </c>
      <c r="F193" s="148">
        <v>1710</v>
      </c>
      <c r="G193" s="148">
        <v>1691</v>
      </c>
      <c r="H193" s="148">
        <v>788.37186859114865</v>
      </c>
      <c r="I193" s="148">
        <v>314.026530466076</v>
      </c>
      <c r="J193" s="148">
        <v>2425</v>
      </c>
      <c r="K193" s="148">
        <v>2000</v>
      </c>
      <c r="L193" s="148">
        <v>145</v>
      </c>
      <c r="M193" s="148">
        <v>170</v>
      </c>
      <c r="N193" s="217">
        <v>7.0103092783505155E-2</v>
      </c>
      <c r="O193" s="148">
        <v>75</v>
      </c>
      <c r="P193" s="148">
        <v>0</v>
      </c>
      <c r="Q193" s="148">
        <v>75</v>
      </c>
      <c r="R193" s="217">
        <v>3.0927835051546393E-2</v>
      </c>
      <c r="S193" s="148">
        <v>0</v>
      </c>
      <c r="T193" s="148">
        <v>25</v>
      </c>
      <c r="U193" s="148">
        <v>0</v>
      </c>
      <c r="V193" s="148" t="s">
        <v>6</v>
      </c>
    </row>
    <row r="194" spans="1:22" x14ac:dyDescent="0.2">
      <c r="A194" s="129" t="s">
        <v>222</v>
      </c>
      <c r="B194" s="129" t="s">
        <v>330</v>
      </c>
      <c r="C194" s="129" t="s">
        <v>288</v>
      </c>
      <c r="D194" s="129">
        <v>1.3191000366210937</v>
      </c>
      <c r="E194" s="129">
        <v>2461</v>
      </c>
      <c r="F194" s="129">
        <v>1069</v>
      </c>
      <c r="G194" s="129">
        <v>1042</v>
      </c>
      <c r="H194" s="129">
        <v>1865.6659325883354</v>
      </c>
      <c r="I194" s="129">
        <v>810.401008507489</v>
      </c>
      <c r="J194" s="129">
        <v>1070</v>
      </c>
      <c r="K194" s="129">
        <v>790</v>
      </c>
      <c r="L194" s="129">
        <v>90</v>
      </c>
      <c r="M194" s="129">
        <v>70</v>
      </c>
      <c r="N194" s="216">
        <v>6.5420560747663545E-2</v>
      </c>
      <c r="O194" s="129">
        <v>90</v>
      </c>
      <c r="P194" s="129">
        <v>25</v>
      </c>
      <c r="Q194" s="129">
        <v>115</v>
      </c>
      <c r="R194" s="216">
        <v>0.10747663551401869</v>
      </c>
      <c r="S194" s="129">
        <v>0</v>
      </c>
      <c r="T194" s="129">
        <v>0</v>
      </c>
      <c r="U194" s="129">
        <v>0</v>
      </c>
      <c r="V194" s="129" t="s">
        <v>4</v>
      </c>
    </row>
    <row r="195" spans="1:22" x14ac:dyDescent="0.2">
      <c r="A195" s="148" t="s">
        <v>223</v>
      </c>
      <c r="B195" s="148" t="s">
        <v>330</v>
      </c>
      <c r="C195" s="148" t="s">
        <v>288</v>
      </c>
      <c r="D195" s="148">
        <v>2.1708000183105467</v>
      </c>
      <c r="E195" s="148">
        <v>6728</v>
      </c>
      <c r="F195" s="148">
        <v>2063</v>
      </c>
      <c r="G195" s="148">
        <v>2047</v>
      </c>
      <c r="H195" s="148">
        <v>3099.3181975538</v>
      </c>
      <c r="I195" s="148">
        <v>950.34088013577434</v>
      </c>
      <c r="J195" s="148">
        <v>3835</v>
      </c>
      <c r="K195" s="148">
        <v>3245</v>
      </c>
      <c r="L195" s="148">
        <v>250</v>
      </c>
      <c r="M195" s="148">
        <v>185</v>
      </c>
      <c r="N195" s="217">
        <v>4.8239895697522815E-2</v>
      </c>
      <c r="O195" s="148">
        <v>75</v>
      </c>
      <c r="P195" s="148">
        <v>30</v>
      </c>
      <c r="Q195" s="148">
        <v>105</v>
      </c>
      <c r="R195" s="217">
        <v>2.7379400260756193E-2</v>
      </c>
      <c r="S195" s="148">
        <v>0</v>
      </c>
      <c r="T195" s="148">
        <v>0</v>
      </c>
      <c r="U195" s="148">
        <v>40</v>
      </c>
      <c r="V195" s="148" t="s">
        <v>6</v>
      </c>
    </row>
    <row r="196" spans="1:22" x14ac:dyDescent="0.2">
      <c r="A196" s="148" t="s">
        <v>224</v>
      </c>
      <c r="B196" s="148" t="s">
        <v>330</v>
      </c>
      <c r="C196" s="148" t="s">
        <v>288</v>
      </c>
      <c r="D196" s="148">
        <v>8.2678997802734369</v>
      </c>
      <c r="E196" s="148">
        <v>8349</v>
      </c>
      <c r="F196" s="148">
        <v>2934</v>
      </c>
      <c r="G196" s="148">
        <v>2834</v>
      </c>
      <c r="H196" s="148">
        <v>1009.809047264949</v>
      </c>
      <c r="I196" s="148">
        <v>354.86642049052102</v>
      </c>
      <c r="J196" s="148">
        <v>4625</v>
      </c>
      <c r="K196" s="148">
        <v>3890</v>
      </c>
      <c r="L196" s="148">
        <v>305</v>
      </c>
      <c r="M196" s="148">
        <v>205</v>
      </c>
      <c r="N196" s="217">
        <v>4.4324324324324323E-2</v>
      </c>
      <c r="O196" s="148">
        <v>140</v>
      </c>
      <c r="P196" s="148">
        <v>25</v>
      </c>
      <c r="Q196" s="148">
        <v>165</v>
      </c>
      <c r="R196" s="217">
        <v>3.5675675675675679E-2</v>
      </c>
      <c r="S196" s="148">
        <v>10</v>
      </c>
      <c r="T196" s="148">
        <v>0</v>
      </c>
      <c r="U196" s="148">
        <v>45</v>
      </c>
      <c r="V196" s="148" t="s">
        <v>6</v>
      </c>
    </row>
    <row r="197" spans="1:22" x14ac:dyDescent="0.2">
      <c r="A197" s="148" t="s">
        <v>225</v>
      </c>
      <c r="B197" s="148" t="s">
        <v>330</v>
      </c>
      <c r="C197" s="148" t="s">
        <v>288</v>
      </c>
      <c r="D197" s="148">
        <v>2.0625</v>
      </c>
      <c r="E197" s="148">
        <v>4528</v>
      </c>
      <c r="F197" s="148">
        <v>1675</v>
      </c>
      <c r="G197" s="148">
        <v>1664</v>
      </c>
      <c r="H197" s="148">
        <v>2195.3939393939395</v>
      </c>
      <c r="I197" s="148">
        <v>812.12121212121212</v>
      </c>
      <c r="J197" s="148">
        <v>2390</v>
      </c>
      <c r="K197" s="148">
        <v>1995</v>
      </c>
      <c r="L197" s="148">
        <v>150</v>
      </c>
      <c r="M197" s="148">
        <v>95</v>
      </c>
      <c r="N197" s="217">
        <v>3.9748953974895397E-2</v>
      </c>
      <c r="O197" s="148">
        <v>100</v>
      </c>
      <c r="P197" s="148">
        <v>10</v>
      </c>
      <c r="Q197" s="148">
        <v>110</v>
      </c>
      <c r="R197" s="217">
        <v>4.6025104602510462E-2</v>
      </c>
      <c r="S197" s="148">
        <v>10</v>
      </c>
      <c r="T197" s="148">
        <v>10</v>
      </c>
      <c r="U197" s="148">
        <v>15</v>
      </c>
      <c r="V197" s="148" t="s">
        <v>6</v>
      </c>
    </row>
    <row r="198" spans="1:22" x14ac:dyDescent="0.2">
      <c r="A198" s="148" t="s">
        <v>226</v>
      </c>
      <c r="B198" s="148" t="s">
        <v>330</v>
      </c>
      <c r="C198" s="148" t="s">
        <v>288</v>
      </c>
      <c r="D198" s="148">
        <v>0.96790000915527341</v>
      </c>
      <c r="E198" s="148">
        <v>2358</v>
      </c>
      <c r="F198" s="148">
        <v>903</v>
      </c>
      <c r="G198" s="148">
        <v>891</v>
      </c>
      <c r="H198" s="148">
        <v>2436.2020639486559</v>
      </c>
      <c r="I198" s="148">
        <v>932.9476097309738</v>
      </c>
      <c r="J198" s="148">
        <v>1300</v>
      </c>
      <c r="K198" s="148">
        <v>1055</v>
      </c>
      <c r="L198" s="148">
        <v>75</v>
      </c>
      <c r="M198" s="148">
        <v>60</v>
      </c>
      <c r="N198" s="217">
        <v>4.6153846153846156E-2</v>
      </c>
      <c r="O198" s="148">
        <v>70</v>
      </c>
      <c r="P198" s="148">
        <v>25</v>
      </c>
      <c r="Q198" s="148">
        <v>95</v>
      </c>
      <c r="R198" s="217">
        <v>7.3076923076923081E-2</v>
      </c>
      <c r="S198" s="148">
        <v>0</v>
      </c>
      <c r="T198" s="148">
        <v>0</v>
      </c>
      <c r="U198" s="148">
        <v>10</v>
      </c>
      <c r="V198" s="148" t="s">
        <v>6</v>
      </c>
    </row>
    <row r="199" spans="1:22" x14ac:dyDescent="0.2">
      <c r="A199" s="148" t="s">
        <v>227</v>
      </c>
      <c r="B199" s="148" t="s">
        <v>330</v>
      </c>
      <c r="C199" s="148" t="s">
        <v>288</v>
      </c>
      <c r="D199" s="148">
        <v>3.0235000610351563</v>
      </c>
      <c r="E199" s="148">
        <v>6070</v>
      </c>
      <c r="F199" s="148">
        <v>2050</v>
      </c>
      <c r="G199" s="148">
        <v>2021</v>
      </c>
      <c r="H199" s="148">
        <v>2007.6070373624577</v>
      </c>
      <c r="I199" s="148">
        <v>678.02214606145606</v>
      </c>
      <c r="J199" s="148">
        <v>3320</v>
      </c>
      <c r="K199" s="148">
        <v>2830</v>
      </c>
      <c r="L199" s="148">
        <v>270</v>
      </c>
      <c r="M199" s="148">
        <v>160</v>
      </c>
      <c r="N199" s="217">
        <v>4.8192771084337352E-2</v>
      </c>
      <c r="O199" s="148">
        <v>35</v>
      </c>
      <c r="P199" s="148">
        <v>10</v>
      </c>
      <c r="Q199" s="148">
        <v>45</v>
      </c>
      <c r="R199" s="217">
        <v>1.355421686746988E-2</v>
      </c>
      <c r="S199" s="148">
        <v>0</v>
      </c>
      <c r="T199" s="148">
        <v>0</v>
      </c>
      <c r="U199" s="148">
        <v>10</v>
      </c>
      <c r="V199" s="148" t="s">
        <v>6</v>
      </c>
    </row>
    <row r="200" spans="1:22" x14ac:dyDescent="0.2">
      <c r="A200" s="148" t="s">
        <v>228</v>
      </c>
      <c r="B200" s="148" t="s">
        <v>330</v>
      </c>
      <c r="C200" s="148" t="s">
        <v>288</v>
      </c>
      <c r="D200" s="148">
        <v>21.271899414062499</v>
      </c>
      <c r="E200" s="148">
        <v>17011</v>
      </c>
      <c r="F200" s="148">
        <v>5906</v>
      </c>
      <c r="G200" s="148">
        <v>5542</v>
      </c>
      <c r="H200" s="148">
        <v>799.69351438143372</v>
      </c>
      <c r="I200" s="148">
        <v>277.6432835187083</v>
      </c>
      <c r="J200" s="148">
        <v>9665</v>
      </c>
      <c r="K200" s="148">
        <v>8045</v>
      </c>
      <c r="L200" s="148">
        <v>820</v>
      </c>
      <c r="M200" s="148">
        <v>575</v>
      </c>
      <c r="N200" s="217">
        <v>5.9493016037247805E-2</v>
      </c>
      <c r="O200" s="148">
        <v>140</v>
      </c>
      <c r="P200" s="148">
        <v>15</v>
      </c>
      <c r="Q200" s="148">
        <v>155</v>
      </c>
      <c r="R200" s="217">
        <v>1.6037247801345061E-2</v>
      </c>
      <c r="S200" s="148">
        <v>0</v>
      </c>
      <c r="T200" s="148">
        <v>10</v>
      </c>
      <c r="U200" s="148">
        <v>55</v>
      </c>
      <c r="V200" s="148" t="s">
        <v>6</v>
      </c>
    </row>
    <row r="201" spans="1:22" x14ac:dyDescent="0.2">
      <c r="A201" s="148" t="s">
        <v>229</v>
      </c>
      <c r="B201" s="148" t="s">
        <v>330</v>
      </c>
      <c r="C201" s="148" t="s">
        <v>288</v>
      </c>
      <c r="D201" s="148">
        <v>3.5967999267578126</v>
      </c>
      <c r="E201" s="148">
        <v>6150</v>
      </c>
      <c r="F201" s="148">
        <v>2208</v>
      </c>
      <c r="G201" s="148">
        <v>2180</v>
      </c>
      <c r="H201" s="148">
        <v>1709.8532376649775</v>
      </c>
      <c r="I201" s="148">
        <v>613.87901605923093</v>
      </c>
      <c r="J201" s="148">
        <v>3635</v>
      </c>
      <c r="K201" s="148">
        <v>2890</v>
      </c>
      <c r="L201" s="148">
        <v>270</v>
      </c>
      <c r="M201" s="148">
        <v>250</v>
      </c>
      <c r="N201" s="217">
        <v>6.8775790921595595E-2</v>
      </c>
      <c r="O201" s="148">
        <v>125</v>
      </c>
      <c r="P201" s="148">
        <v>10</v>
      </c>
      <c r="Q201" s="148">
        <v>135</v>
      </c>
      <c r="R201" s="217">
        <v>3.7138927097661624E-2</v>
      </c>
      <c r="S201" s="148">
        <v>20</v>
      </c>
      <c r="T201" s="148">
        <v>10</v>
      </c>
      <c r="U201" s="148">
        <v>55</v>
      </c>
      <c r="V201" s="148" t="s">
        <v>6</v>
      </c>
    </row>
    <row r="202" spans="1:22" x14ac:dyDescent="0.2">
      <c r="A202" s="148" t="s">
        <v>230</v>
      </c>
      <c r="B202" s="148" t="s">
        <v>330</v>
      </c>
      <c r="C202" s="148" t="s">
        <v>288</v>
      </c>
      <c r="D202" s="148">
        <v>4.9727999877929685</v>
      </c>
      <c r="E202" s="148">
        <v>9073</v>
      </c>
      <c r="F202" s="148">
        <v>3248</v>
      </c>
      <c r="G202" s="148">
        <v>3153</v>
      </c>
      <c r="H202" s="148">
        <v>1824.5254227541907</v>
      </c>
      <c r="I202" s="148">
        <v>653.15315475648754</v>
      </c>
      <c r="J202" s="148">
        <v>4775</v>
      </c>
      <c r="K202" s="148">
        <v>3990</v>
      </c>
      <c r="L202" s="148">
        <v>340</v>
      </c>
      <c r="M202" s="148">
        <v>155</v>
      </c>
      <c r="N202" s="217">
        <v>3.2460732984293195E-2</v>
      </c>
      <c r="O202" s="148">
        <v>180</v>
      </c>
      <c r="P202" s="148">
        <v>45</v>
      </c>
      <c r="Q202" s="148">
        <v>225</v>
      </c>
      <c r="R202" s="217">
        <v>4.712041884816754E-2</v>
      </c>
      <c r="S202" s="148">
        <v>10</v>
      </c>
      <c r="T202" s="148">
        <v>0</v>
      </c>
      <c r="U202" s="148">
        <v>50</v>
      </c>
      <c r="V202" s="148" t="s">
        <v>6</v>
      </c>
    </row>
    <row r="203" spans="1:22" x14ac:dyDescent="0.2">
      <c r="A203" s="178" t="s">
        <v>231</v>
      </c>
      <c r="B203" s="178" t="s">
        <v>330</v>
      </c>
      <c r="C203" s="178" t="s">
        <v>288</v>
      </c>
      <c r="D203" s="178">
        <v>93.257197265624995</v>
      </c>
      <c r="E203" s="178">
        <v>4829</v>
      </c>
      <c r="F203" s="178">
        <v>1373</v>
      </c>
      <c r="G203" s="178">
        <v>1315</v>
      </c>
      <c r="H203" s="178">
        <v>51.781526161949003</v>
      </c>
      <c r="I203" s="178">
        <v>14.722724253542346</v>
      </c>
      <c r="J203" s="178">
        <v>0</v>
      </c>
      <c r="K203" s="178">
        <v>0</v>
      </c>
      <c r="L203" s="178">
        <v>0</v>
      </c>
      <c r="M203" s="178">
        <v>0</v>
      </c>
      <c r="N203" s="219" t="e">
        <v>#DIV/0!</v>
      </c>
      <c r="O203" s="178">
        <v>0</v>
      </c>
      <c r="P203" s="178">
        <v>0</v>
      </c>
      <c r="Q203" s="178">
        <v>0</v>
      </c>
      <c r="R203" s="219" t="e">
        <v>#DIV/0!</v>
      </c>
      <c r="S203" s="178">
        <v>0</v>
      </c>
      <c r="T203" s="178">
        <v>0</v>
      </c>
      <c r="U203" s="178">
        <v>0</v>
      </c>
      <c r="V203" s="178" t="s">
        <v>26</v>
      </c>
    </row>
    <row r="204" spans="1:22" x14ac:dyDescent="0.2">
      <c r="A204" s="148" t="s">
        <v>232</v>
      </c>
      <c r="B204" s="148" t="s">
        <v>330</v>
      </c>
      <c r="C204" s="148" t="s">
        <v>288</v>
      </c>
      <c r="D204" s="148">
        <v>2.3342999267578124</v>
      </c>
      <c r="E204" s="148">
        <v>6002</v>
      </c>
      <c r="F204" s="148">
        <v>2045</v>
      </c>
      <c r="G204" s="148">
        <v>1863</v>
      </c>
      <c r="H204" s="148">
        <v>2571.2205750425478</v>
      </c>
      <c r="I204" s="148">
        <v>876.06565744118802</v>
      </c>
      <c r="J204" s="148">
        <v>3340</v>
      </c>
      <c r="K204" s="148">
        <v>2760</v>
      </c>
      <c r="L204" s="148">
        <v>215</v>
      </c>
      <c r="M204" s="148">
        <v>320</v>
      </c>
      <c r="N204" s="217">
        <v>9.580838323353294E-2</v>
      </c>
      <c r="O204" s="148">
        <v>20</v>
      </c>
      <c r="P204" s="148">
        <v>10</v>
      </c>
      <c r="Q204" s="148">
        <v>30</v>
      </c>
      <c r="R204" s="217">
        <v>8.9820359281437123E-3</v>
      </c>
      <c r="S204" s="148">
        <v>0</v>
      </c>
      <c r="T204" s="148">
        <v>0</v>
      </c>
      <c r="U204" s="148">
        <v>10</v>
      </c>
      <c r="V204" s="148" t="s">
        <v>6</v>
      </c>
    </row>
    <row r="205" spans="1:22" x14ac:dyDescent="0.2">
      <c r="A205" s="4" t="s">
        <v>233</v>
      </c>
      <c r="B205" s="4" t="s">
        <v>330</v>
      </c>
      <c r="C205" s="4" t="s">
        <v>288</v>
      </c>
      <c r="D205" s="4">
        <v>120.595</v>
      </c>
      <c r="E205" s="4">
        <v>5048</v>
      </c>
      <c r="F205" s="4">
        <v>1832</v>
      </c>
      <c r="G205" s="4">
        <v>1695</v>
      </c>
      <c r="H205" s="4">
        <v>41.859115220365688</v>
      </c>
      <c r="I205" s="4">
        <v>15.191342924665202</v>
      </c>
      <c r="J205" s="4">
        <v>2440</v>
      </c>
      <c r="K205" s="4">
        <v>2025</v>
      </c>
      <c r="L205" s="4">
        <v>175</v>
      </c>
      <c r="M205" s="4">
        <v>175</v>
      </c>
      <c r="N205" s="207">
        <v>7.1721311475409832E-2</v>
      </c>
      <c r="O205" s="4">
        <v>20</v>
      </c>
      <c r="P205" s="4">
        <v>20</v>
      </c>
      <c r="Q205" s="4">
        <v>40</v>
      </c>
      <c r="R205" s="207">
        <v>1.6393442622950821E-2</v>
      </c>
      <c r="S205" s="4">
        <v>0</v>
      </c>
      <c r="T205" s="4">
        <v>0</v>
      </c>
      <c r="U205" s="4">
        <v>25</v>
      </c>
      <c r="V205" s="4" t="s">
        <v>2</v>
      </c>
    </row>
    <row r="206" spans="1:22" x14ac:dyDescent="0.2">
      <c r="A206" s="4" t="s">
        <v>234</v>
      </c>
      <c r="B206" s="4" t="s">
        <v>330</v>
      </c>
      <c r="C206" s="4" t="s">
        <v>288</v>
      </c>
      <c r="D206" s="4">
        <v>864.11509999999998</v>
      </c>
      <c r="E206" s="4">
        <v>6296</v>
      </c>
      <c r="F206" s="4">
        <v>2076</v>
      </c>
      <c r="G206" s="4">
        <v>2005</v>
      </c>
      <c r="H206" s="4">
        <v>7.2860664048111188</v>
      </c>
      <c r="I206" s="4">
        <v>2.4024577281429291</v>
      </c>
      <c r="J206" s="4">
        <v>2840</v>
      </c>
      <c r="K206" s="4">
        <v>2395</v>
      </c>
      <c r="L206" s="4">
        <v>220</v>
      </c>
      <c r="M206" s="4">
        <v>20</v>
      </c>
      <c r="N206" s="207">
        <v>7.0422535211267607E-3</v>
      </c>
      <c r="O206" s="4">
        <v>170</v>
      </c>
      <c r="P206" s="4">
        <v>0</v>
      </c>
      <c r="Q206" s="4">
        <v>170</v>
      </c>
      <c r="R206" s="207">
        <v>5.9859154929577461E-2</v>
      </c>
      <c r="S206" s="4">
        <v>0</v>
      </c>
      <c r="T206" s="4">
        <v>0</v>
      </c>
      <c r="U206" s="4">
        <v>30</v>
      </c>
      <c r="V206" s="4" t="s">
        <v>2</v>
      </c>
    </row>
    <row r="207" spans="1:22" x14ac:dyDescent="0.2">
      <c r="A207" s="4" t="s">
        <v>235</v>
      </c>
      <c r="B207" s="4" t="s">
        <v>330</v>
      </c>
      <c r="C207" s="4" t="s">
        <v>288</v>
      </c>
      <c r="D207" s="4">
        <v>581.43539999999996</v>
      </c>
      <c r="E207" s="4">
        <v>6728</v>
      </c>
      <c r="F207" s="4">
        <v>2403</v>
      </c>
      <c r="G207" s="4">
        <v>2322</v>
      </c>
      <c r="H207" s="4">
        <v>11.571362871954477</v>
      </c>
      <c r="I207" s="4">
        <v>4.1328752944867135</v>
      </c>
      <c r="J207" s="4">
        <v>3245</v>
      </c>
      <c r="K207" s="4">
        <v>2840</v>
      </c>
      <c r="L207" s="4">
        <v>270</v>
      </c>
      <c r="M207" s="4">
        <v>10</v>
      </c>
      <c r="N207" s="207">
        <v>3.0816640986132513E-3</v>
      </c>
      <c r="O207" s="4">
        <v>105</v>
      </c>
      <c r="P207" s="4">
        <v>0</v>
      </c>
      <c r="Q207" s="4">
        <v>105</v>
      </c>
      <c r="R207" s="207">
        <v>3.2357473035439135E-2</v>
      </c>
      <c r="S207" s="4">
        <v>0</v>
      </c>
      <c r="T207" s="4">
        <v>0</v>
      </c>
      <c r="U207" s="4">
        <v>30</v>
      </c>
      <c r="V207" s="4" t="s">
        <v>2</v>
      </c>
    </row>
    <row r="208" spans="1:22" x14ac:dyDescent="0.2">
      <c r="A208" s="4" t="s">
        <v>236</v>
      </c>
      <c r="B208" s="4" t="s">
        <v>330</v>
      </c>
      <c r="C208" s="4" t="s">
        <v>288</v>
      </c>
      <c r="D208" s="4">
        <v>406.44099999999997</v>
      </c>
      <c r="E208" s="4">
        <v>3943</v>
      </c>
      <c r="F208" s="4">
        <v>1581</v>
      </c>
      <c r="G208" s="4">
        <v>1495</v>
      </c>
      <c r="H208" s="4">
        <v>9.7012850573637994</v>
      </c>
      <c r="I208" s="4">
        <v>3.8898634734192665</v>
      </c>
      <c r="J208" s="4">
        <v>1875</v>
      </c>
      <c r="K208" s="4">
        <v>1575</v>
      </c>
      <c r="L208" s="4">
        <v>100</v>
      </c>
      <c r="M208" s="4">
        <v>25</v>
      </c>
      <c r="N208" s="207">
        <v>1.3333333333333334E-2</v>
      </c>
      <c r="O208" s="4">
        <v>145</v>
      </c>
      <c r="P208" s="4">
        <v>20</v>
      </c>
      <c r="Q208" s="4">
        <v>165</v>
      </c>
      <c r="R208" s="207">
        <v>8.7999999999999995E-2</v>
      </c>
      <c r="S208" s="4">
        <v>0</v>
      </c>
      <c r="T208" s="4">
        <v>0</v>
      </c>
      <c r="U208" s="4">
        <v>10</v>
      </c>
      <c r="V208" s="4" t="s">
        <v>2</v>
      </c>
    </row>
    <row r="209" spans="1:22" x14ac:dyDescent="0.2">
      <c r="A209" s="148" t="s">
        <v>237</v>
      </c>
      <c r="B209" s="148" t="s">
        <v>330</v>
      </c>
      <c r="C209" s="148" t="s">
        <v>288</v>
      </c>
      <c r="D209" s="148">
        <v>11.341199951171875</v>
      </c>
      <c r="E209" s="148">
        <v>6775</v>
      </c>
      <c r="F209" s="148">
        <v>2401</v>
      </c>
      <c r="G209" s="148">
        <v>2288</v>
      </c>
      <c r="H209" s="148">
        <v>597.37946858964835</v>
      </c>
      <c r="I209" s="148">
        <v>211.70599322269308</v>
      </c>
      <c r="J209" s="148">
        <v>3715</v>
      </c>
      <c r="K209" s="148">
        <v>3140</v>
      </c>
      <c r="L209" s="148">
        <v>275</v>
      </c>
      <c r="M209" s="148">
        <v>55</v>
      </c>
      <c r="N209" s="217">
        <v>1.4804845222072678E-2</v>
      </c>
      <c r="O209" s="148">
        <v>170</v>
      </c>
      <c r="P209" s="148">
        <v>25</v>
      </c>
      <c r="Q209" s="148">
        <v>195</v>
      </c>
      <c r="R209" s="217">
        <v>5.2489905787348586E-2</v>
      </c>
      <c r="S209" s="148">
        <v>10</v>
      </c>
      <c r="T209" s="148">
        <v>0</v>
      </c>
      <c r="U209" s="148">
        <v>45</v>
      </c>
      <c r="V209" s="148" t="s">
        <v>6</v>
      </c>
    </row>
    <row r="210" spans="1:22" x14ac:dyDescent="0.2">
      <c r="A210" s="4" t="s">
        <v>238</v>
      </c>
      <c r="B210" s="4" t="s">
        <v>330</v>
      </c>
      <c r="C210" s="4" t="s">
        <v>288</v>
      </c>
      <c r="D210" s="4">
        <v>251.43680000000001</v>
      </c>
      <c r="E210" s="4">
        <v>5347</v>
      </c>
      <c r="F210" s="4">
        <v>1970</v>
      </c>
      <c r="G210" s="4">
        <v>1898</v>
      </c>
      <c r="H210" s="4">
        <v>21.265781301702852</v>
      </c>
      <c r="I210" s="4">
        <v>7.8349708554992743</v>
      </c>
      <c r="J210" s="4">
        <v>2840</v>
      </c>
      <c r="K210" s="4">
        <v>2530</v>
      </c>
      <c r="L210" s="4">
        <v>170</v>
      </c>
      <c r="M210" s="4">
        <v>20</v>
      </c>
      <c r="N210" s="207">
        <v>7.0422535211267607E-3</v>
      </c>
      <c r="O210" s="4">
        <v>70</v>
      </c>
      <c r="P210" s="4">
        <v>10</v>
      </c>
      <c r="Q210" s="4">
        <v>80</v>
      </c>
      <c r="R210" s="207">
        <v>2.8169014084507043E-2</v>
      </c>
      <c r="S210" s="4">
        <v>10</v>
      </c>
      <c r="T210" s="4">
        <v>0</v>
      </c>
      <c r="U210" s="4">
        <v>30</v>
      </c>
      <c r="V210" s="4" t="s">
        <v>2</v>
      </c>
    </row>
    <row r="211" spans="1:22" x14ac:dyDescent="0.2">
      <c r="A211" s="4" t="s">
        <v>239</v>
      </c>
      <c r="B211" s="4" t="s">
        <v>330</v>
      </c>
      <c r="C211" s="4" t="s">
        <v>288</v>
      </c>
      <c r="D211" s="4">
        <v>822.51779999999997</v>
      </c>
      <c r="E211" s="4">
        <v>7326</v>
      </c>
      <c r="F211" s="4">
        <v>2659</v>
      </c>
      <c r="G211" s="4">
        <v>2560</v>
      </c>
      <c r="H211" s="4">
        <v>8.9067981264356835</v>
      </c>
      <c r="I211" s="4">
        <v>3.2327567865400604</v>
      </c>
      <c r="J211" s="4">
        <v>3675</v>
      </c>
      <c r="K211" s="4">
        <v>3135</v>
      </c>
      <c r="L211" s="4">
        <v>315</v>
      </c>
      <c r="M211" s="4">
        <v>10</v>
      </c>
      <c r="N211" s="207">
        <v>2.7210884353741495E-3</v>
      </c>
      <c r="O211" s="4">
        <v>140</v>
      </c>
      <c r="P211" s="4">
        <v>0</v>
      </c>
      <c r="Q211" s="4">
        <v>140</v>
      </c>
      <c r="R211" s="207">
        <v>3.8095238095238099E-2</v>
      </c>
      <c r="S211" s="4">
        <v>0</v>
      </c>
      <c r="T211" s="4">
        <v>0</v>
      </c>
      <c r="U211" s="4">
        <v>70</v>
      </c>
      <c r="V211" s="4" t="s">
        <v>2</v>
      </c>
    </row>
    <row r="212" spans="1:22" x14ac:dyDescent="0.2">
      <c r="A212" s="148" t="s">
        <v>240</v>
      </c>
      <c r="B212" s="148" t="s">
        <v>330</v>
      </c>
      <c r="C212" s="148" t="s">
        <v>288</v>
      </c>
      <c r="D212" s="148">
        <v>10.502900390624999</v>
      </c>
      <c r="E212" s="148">
        <v>8961</v>
      </c>
      <c r="F212" s="148">
        <v>2858</v>
      </c>
      <c r="G212" s="148">
        <v>2793</v>
      </c>
      <c r="H212" s="148">
        <v>853.19289593555357</v>
      </c>
      <c r="I212" s="148">
        <v>272.11531040997789</v>
      </c>
      <c r="J212" s="148">
        <v>4840</v>
      </c>
      <c r="K212" s="148">
        <v>4165</v>
      </c>
      <c r="L212" s="148">
        <v>395</v>
      </c>
      <c r="M212" s="148">
        <v>15</v>
      </c>
      <c r="N212" s="217">
        <v>3.0991735537190084E-3</v>
      </c>
      <c r="O212" s="148">
        <v>170</v>
      </c>
      <c r="P212" s="148">
        <v>35</v>
      </c>
      <c r="Q212" s="148">
        <v>205</v>
      </c>
      <c r="R212" s="217">
        <v>4.2355371900826444E-2</v>
      </c>
      <c r="S212" s="148">
        <v>0</v>
      </c>
      <c r="T212" s="148">
        <v>0</v>
      </c>
      <c r="U212" s="148">
        <v>45</v>
      </c>
      <c r="V212" s="148" t="s">
        <v>6</v>
      </c>
    </row>
    <row r="213" spans="1:22" x14ac:dyDescent="0.2">
      <c r="A213" s="148" t="s">
        <v>241</v>
      </c>
      <c r="B213" s="148" t="s">
        <v>330</v>
      </c>
      <c r="C213" s="148" t="s">
        <v>288</v>
      </c>
      <c r="D213" s="148">
        <v>21.659499511718749</v>
      </c>
      <c r="E213" s="148">
        <v>6772</v>
      </c>
      <c r="F213" s="148">
        <v>2383</v>
      </c>
      <c r="G213" s="148">
        <v>2319</v>
      </c>
      <c r="H213" s="148">
        <v>312.65727060480083</v>
      </c>
      <c r="I213" s="148">
        <v>110.02100942871239</v>
      </c>
      <c r="J213" s="148">
        <v>3630</v>
      </c>
      <c r="K213" s="148">
        <v>3225</v>
      </c>
      <c r="L213" s="148">
        <v>210</v>
      </c>
      <c r="M213" s="148">
        <v>20</v>
      </c>
      <c r="N213" s="217">
        <v>5.5096418732782371E-3</v>
      </c>
      <c r="O213" s="148">
        <v>55</v>
      </c>
      <c r="P213" s="148">
        <v>35</v>
      </c>
      <c r="Q213" s="148">
        <v>90</v>
      </c>
      <c r="R213" s="217">
        <v>2.4793388429752067E-2</v>
      </c>
      <c r="S213" s="148">
        <v>15</v>
      </c>
      <c r="T213" s="148">
        <v>25</v>
      </c>
      <c r="U213" s="148">
        <v>45</v>
      </c>
      <c r="V213" s="148" t="s">
        <v>6</v>
      </c>
    </row>
    <row r="214" spans="1:22" x14ac:dyDescent="0.2">
      <c r="A214" s="148" t="s">
        <v>242</v>
      </c>
      <c r="B214" s="148" t="s">
        <v>330</v>
      </c>
      <c r="C214" s="148" t="s">
        <v>288</v>
      </c>
      <c r="D214" s="148">
        <v>9.7696997070312506</v>
      </c>
      <c r="E214" s="148">
        <v>6941</v>
      </c>
      <c r="F214" s="148">
        <v>3157</v>
      </c>
      <c r="G214" s="148">
        <v>3048</v>
      </c>
      <c r="H214" s="148">
        <v>710.4619597472954</v>
      </c>
      <c r="I214" s="148">
        <v>323.1419690134291</v>
      </c>
      <c r="J214" s="148">
        <v>3750</v>
      </c>
      <c r="K214" s="148">
        <v>3020</v>
      </c>
      <c r="L214" s="148">
        <v>325</v>
      </c>
      <c r="M214" s="148">
        <v>10</v>
      </c>
      <c r="N214" s="217">
        <v>2.6666666666666666E-3</v>
      </c>
      <c r="O214" s="148">
        <v>295</v>
      </c>
      <c r="P214" s="148">
        <v>50</v>
      </c>
      <c r="Q214" s="148">
        <v>345</v>
      </c>
      <c r="R214" s="217">
        <v>9.1999999999999998E-2</v>
      </c>
      <c r="S214" s="148">
        <v>10</v>
      </c>
      <c r="T214" s="148">
        <v>10</v>
      </c>
      <c r="U214" s="148">
        <v>30</v>
      </c>
      <c r="V214" s="148" t="s">
        <v>6</v>
      </c>
    </row>
    <row r="215" spans="1:22" x14ac:dyDescent="0.2">
      <c r="A215" s="148" t="s">
        <v>243</v>
      </c>
      <c r="B215" s="148" t="s">
        <v>330</v>
      </c>
      <c r="C215" s="148" t="s">
        <v>288</v>
      </c>
      <c r="D215" s="148">
        <v>5.54010009765625</v>
      </c>
      <c r="E215" s="148">
        <v>3254</v>
      </c>
      <c r="F215" s="148">
        <v>1178</v>
      </c>
      <c r="G215" s="148">
        <v>1164</v>
      </c>
      <c r="H215" s="148">
        <v>587.35400852714031</v>
      </c>
      <c r="I215" s="148">
        <v>212.63153719882339</v>
      </c>
      <c r="J215" s="148">
        <v>1765</v>
      </c>
      <c r="K215" s="148">
        <v>1485</v>
      </c>
      <c r="L215" s="148">
        <v>145</v>
      </c>
      <c r="M215" s="148">
        <v>0</v>
      </c>
      <c r="N215" s="217">
        <v>0</v>
      </c>
      <c r="O215" s="148">
        <v>80</v>
      </c>
      <c r="P215" s="148">
        <v>15</v>
      </c>
      <c r="Q215" s="148">
        <v>95</v>
      </c>
      <c r="R215" s="217">
        <v>5.3824362606232294E-2</v>
      </c>
      <c r="S215" s="148">
        <v>10</v>
      </c>
      <c r="T215" s="148">
        <v>15</v>
      </c>
      <c r="U215" s="148">
        <v>20</v>
      </c>
      <c r="V215" s="148" t="s">
        <v>6</v>
      </c>
    </row>
    <row r="216" spans="1:22" x14ac:dyDescent="0.2">
      <c r="A216" s="4" t="s">
        <v>244</v>
      </c>
      <c r="B216" s="4" t="s">
        <v>330</v>
      </c>
      <c r="C216" s="4" t="s">
        <v>288</v>
      </c>
      <c r="D216" s="4">
        <v>785.35479999999995</v>
      </c>
      <c r="E216" s="4">
        <v>5135</v>
      </c>
      <c r="F216" s="4">
        <v>2005</v>
      </c>
      <c r="G216" s="4">
        <v>1915</v>
      </c>
      <c r="H216" s="4">
        <v>6.5384460628495562</v>
      </c>
      <c r="I216" s="4">
        <v>2.5529862426510923</v>
      </c>
      <c r="J216" s="4">
        <v>2400</v>
      </c>
      <c r="K216" s="4">
        <v>2120</v>
      </c>
      <c r="L216" s="4">
        <v>180</v>
      </c>
      <c r="M216" s="4">
        <v>0</v>
      </c>
      <c r="N216" s="207">
        <v>0</v>
      </c>
      <c r="O216" s="4">
        <v>60</v>
      </c>
      <c r="P216" s="4">
        <v>0</v>
      </c>
      <c r="Q216" s="4">
        <v>60</v>
      </c>
      <c r="R216" s="207">
        <v>2.5000000000000001E-2</v>
      </c>
      <c r="S216" s="4">
        <v>0</v>
      </c>
      <c r="T216" s="4">
        <v>0</v>
      </c>
      <c r="U216" s="4">
        <v>35</v>
      </c>
      <c r="V216" s="4" t="s">
        <v>2</v>
      </c>
    </row>
    <row r="217" spans="1:22" x14ac:dyDescent="0.2">
      <c r="A217" s="148" t="s">
        <v>245</v>
      </c>
      <c r="B217" s="148" t="s">
        <v>330</v>
      </c>
      <c r="C217" s="148" t="s">
        <v>288</v>
      </c>
      <c r="D217" s="148">
        <v>8.6266998291015629</v>
      </c>
      <c r="E217" s="148">
        <v>6256</v>
      </c>
      <c r="F217" s="148">
        <v>2342</v>
      </c>
      <c r="G217" s="148">
        <v>2300</v>
      </c>
      <c r="H217" s="148">
        <v>725.1904116213509</v>
      </c>
      <c r="I217" s="148">
        <v>271.48272762423335</v>
      </c>
      <c r="J217" s="148">
        <v>3305</v>
      </c>
      <c r="K217" s="148">
        <v>2770</v>
      </c>
      <c r="L217" s="148">
        <v>305</v>
      </c>
      <c r="M217" s="148">
        <v>10</v>
      </c>
      <c r="N217" s="217">
        <v>3.0257186081694403E-3</v>
      </c>
      <c r="O217" s="148">
        <v>160</v>
      </c>
      <c r="P217" s="148">
        <v>20</v>
      </c>
      <c r="Q217" s="148">
        <v>180</v>
      </c>
      <c r="R217" s="217">
        <v>5.4462934947049922E-2</v>
      </c>
      <c r="S217" s="148">
        <v>0</v>
      </c>
      <c r="T217" s="148">
        <v>0</v>
      </c>
      <c r="U217" s="148">
        <v>45</v>
      </c>
      <c r="V217" s="148" t="s">
        <v>6</v>
      </c>
    </row>
    <row r="218" spans="1:22" x14ac:dyDescent="0.2">
      <c r="A218" s="4" t="s">
        <v>246</v>
      </c>
      <c r="B218" s="4" t="s">
        <v>330</v>
      </c>
      <c r="C218" s="4" t="s">
        <v>288</v>
      </c>
      <c r="D218" s="4">
        <v>1016.9703</v>
      </c>
      <c r="E218" s="4">
        <v>4548</v>
      </c>
      <c r="F218" s="4">
        <v>2289</v>
      </c>
      <c r="G218" s="4">
        <v>1779</v>
      </c>
      <c r="H218" s="4">
        <v>4.4721070025348828</v>
      </c>
      <c r="I218" s="4">
        <v>2.2508031945475695</v>
      </c>
      <c r="J218" s="4">
        <v>1870</v>
      </c>
      <c r="K218" s="4">
        <v>1600</v>
      </c>
      <c r="L218" s="4">
        <v>115</v>
      </c>
      <c r="M218" s="4">
        <v>10</v>
      </c>
      <c r="N218" s="207">
        <v>5.3475935828877002E-3</v>
      </c>
      <c r="O218" s="4">
        <v>100</v>
      </c>
      <c r="P218" s="4">
        <v>10</v>
      </c>
      <c r="Q218" s="4">
        <v>110</v>
      </c>
      <c r="R218" s="207">
        <v>5.8823529411764705E-2</v>
      </c>
      <c r="S218" s="4">
        <v>0</v>
      </c>
      <c r="T218" s="4">
        <v>0</v>
      </c>
      <c r="U218" s="4">
        <v>45</v>
      </c>
      <c r="V218" s="4" t="s">
        <v>2</v>
      </c>
    </row>
    <row r="219" spans="1:22" x14ac:dyDescent="0.2">
      <c r="A219" s="4" t="s">
        <v>247</v>
      </c>
      <c r="B219" s="4" t="s">
        <v>330</v>
      </c>
      <c r="C219" s="4" t="s">
        <v>288</v>
      </c>
      <c r="D219" s="4">
        <v>229.49889999999999</v>
      </c>
      <c r="E219" s="4">
        <v>5594</v>
      </c>
      <c r="F219" s="4">
        <v>1920</v>
      </c>
      <c r="G219" s="4">
        <v>1884</v>
      </c>
      <c r="H219" s="4">
        <v>24.374844498165352</v>
      </c>
      <c r="I219" s="4">
        <v>8.3660531706252197</v>
      </c>
      <c r="J219" s="4">
        <v>2750</v>
      </c>
      <c r="K219" s="4">
        <v>2435</v>
      </c>
      <c r="L219" s="4">
        <v>195</v>
      </c>
      <c r="M219" s="4">
        <v>10</v>
      </c>
      <c r="N219" s="207">
        <v>3.6363636363636364E-3</v>
      </c>
      <c r="O219" s="4">
        <v>15</v>
      </c>
      <c r="P219" s="4">
        <v>15</v>
      </c>
      <c r="Q219" s="4">
        <v>30</v>
      </c>
      <c r="R219" s="207">
        <v>1.090909090909091E-2</v>
      </c>
      <c r="S219" s="4">
        <v>15</v>
      </c>
      <c r="T219" s="4">
        <v>10</v>
      </c>
      <c r="U219" s="4">
        <v>65</v>
      </c>
      <c r="V219" s="4" t="s">
        <v>2</v>
      </c>
    </row>
    <row r="220" spans="1:22" x14ac:dyDescent="0.2">
      <c r="A220" s="4" t="s">
        <v>248</v>
      </c>
      <c r="B220" s="4" t="s">
        <v>330</v>
      </c>
      <c r="C220" s="4" t="s">
        <v>288</v>
      </c>
      <c r="D220" s="4">
        <v>209.5188</v>
      </c>
      <c r="E220" s="4">
        <v>4065</v>
      </c>
      <c r="F220" s="4">
        <v>1318</v>
      </c>
      <c r="G220" s="4">
        <v>1263</v>
      </c>
      <c r="H220" s="4">
        <v>19.401600238260244</v>
      </c>
      <c r="I220" s="4">
        <v>6.2906049481001229</v>
      </c>
      <c r="J220" s="4">
        <v>1840</v>
      </c>
      <c r="K220" s="4">
        <v>1565</v>
      </c>
      <c r="L220" s="4">
        <v>130</v>
      </c>
      <c r="M220" s="4">
        <v>0</v>
      </c>
      <c r="N220" s="207">
        <v>0</v>
      </c>
      <c r="O220" s="4">
        <v>120</v>
      </c>
      <c r="P220" s="4">
        <v>0</v>
      </c>
      <c r="Q220" s="4">
        <v>120</v>
      </c>
      <c r="R220" s="207">
        <v>6.5217391304347824E-2</v>
      </c>
      <c r="S220" s="4">
        <v>0</v>
      </c>
      <c r="T220" s="4">
        <v>0</v>
      </c>
      <c r="U220" s="4">
        <v>20</v>
      </c>
      <c r="V220" s="4" t="s">
        <v>2</v>
      </c>
    </row>
    <row r="221" spans="1:22" x14ac:dyDescent="0.2">
      <c r="A221" s="148" t="s">
        <v>249</v>
      </c>
      <c r="B221" s="148" t="s">
        <v>330</v>
      </c>
      <c r="C221" s="148" t="s">
        <v>288</v>
      </c>
      <c r="D221" s="148">
        <v>10.26489990234375</v>
      </c>
      <c r="E221" s="148">
        <v>9585</v>
      </c>
      <c r="F221" s="148">
        <v>3478</v>
      </c>
      <c r="G221" s="148">
        <v>3393</v>
      </c>
      <c r="H221" s="148">
        <v>933.76458525537976</v>
      </c>
      <c r="I221" s="148">
        <v>338.82454121212425</v>
      </c>
      <c r="J221" s="148">
        <v>5225</v>
      </c>
      <c r="K221" s="148">
        <v>4555</v>
      </c>
      <c r="L221" s="148">
        <v>425</v>
      </c>
      <c r="M221" s="148">
        <v>45</v>
      </c>
      <c r="N221" s="217">
        <v>8.6124401913875593E-3</v>
      </c>
      <c r="O221" s="148">
        <v>90</v>
      </c>
      <c r="P221" s="148">
        <v>35</v>
      </c>
      <c r="Q221" s="148">
        <v>125</v>
      </c>
      <c r="R221" s="217">
        <v>2.3923444976076555E-2</v>
      </c>
      <c r="S221" s="148">
        <v>0</v>
      </c>
      <c r="T221" s="148">
        <v>0</v>
      </c>
      <c r="U221" s="148">
        <v>70</v>
      </c>
      <c r="V221" s="148" t="s">
        <v>6</v>
      </c>
    </row>
    <row r="222" spans="1:22" x14ac:dyDescent="0.2">
      <c r="A222" s="148" t="s">
        <v>250</v>
      </c>
      <c r="B222" s="148" t="s">
        <v>330</v>
      </c>
      <c r="C222" s="148" t="s">
        <v>288</v>
      </c>
      <c r="D222" s="148">
        <v>1.2008000183105469</v>
      </c>
      <c r="E222" s="148">
        <v>2415</v>
      </c>
      <c r="F222" s="148">
        <v>998</v>
      </c>
      <c r="G222" s="148">
        <v>964</v>
      </c>
      <c r="H222" s="148">
        <v>2011.1591965144696</v>
      </c>
      <c r="I222" s="148">
        <v>831.11257893227355</v>
      </c>
      <c r="J222" s="148">
        <v>1265</v>
      </c>
      <c r="K222" s="148">
        <v>1035</v>
      </c>
      <c r="L222" s="148">
        <v>130</v>
      </c>
      <c r="M222" s="148">
        <v>10</v>
      </c>
      <c r="N222" s="217">
        <v>7.9051383399209481E-3</v>
      </c>
      <c r="O222" s="148">
        <v>65</v>
      </c>
      <c r="P222" s="148">
        <v>0</v>
      </c>
      <c r="Q222" s="148">
        <v>65</v>
      </c>
      <c r="R222" s="217">
        <v>5.1383399209486168E-2</v>
      </c>
      <c r="S222" s="148">
        <v>0</v>
      </c>
      <c r="T222" s="148">
        <v>0</v>
      </c>
      <c r="U222" s="148">
        <v>25</v>
      </c>
      <c r="V222" s="148" t="s">
        <v>6</v>
      </c>
    </row>
    <row r="223" spans="1:22" x14ac:dyDescent="0.2">
      <c r="A223" s="148" t="s">
        <v>251</v>
      </c>
      <c r="B223" s="148" t="s">
        <v>330</v>
      </c>
      <c r="C223" s="148" t="s">
        <v>288</v>
      </c>
      <c r="D223" s="148">
        <v>14.9381005859375</v>
      </c>
      <c r="E223" s="148">
        <v>7496</v>
      </c>
      <c r="F223" s="148">
        <v>2817</v>
      </c>
      <c r="G223" s="148">
        <v>2714</v>
      </c>
      <c r="H223" s="148">
        <v>501.80409195106239</v>
      </c>
      <c r="I223" s="148">
        <v>188.57819197253772</v>
      </c>
      <c r="J223" s="148">
        <v>4050</v>
      </c>
      <c r="K223" s="148">
        <v>3360</v>
      </c>
      <c r="L223" s="148">
        <v>385</v>
      </c>
      <c r="M223" s="148">
        <v>20</v>
      </c>
      <c r="N223" s="217">
        <v>4.9382716049382715E-3</v>
      </c>
      <c r="O223" s="148">
        <v>215</v>
      </c>
      <c r="P223" s="148">
        <v>25</v>
      </c>
      <c r="Q223" s="148">
        <v>240</v>
      </c>
      <c r="R223" s="217">
        <v>5.9259259259259262E-2</v>
      </c>
      <c r="S223" s="148">
        <v>0</v>
      </c>
      <c r="T223" s="148">
        <v>0</v>
      </c>
      <c r="U223" s="148">
        <v>40</v>
      </c>
      <c r="V223" s="148" t="s">
        <v>6</v>
      </c>
    </row>
    <row r="224" spans="1:22" x14ac:dyDescent="0.2">
      <c r="A224" s="148" t="s">
        <v>252</v>
      </c>
      <c r="B224" s="148" t="s">
        <v>330</v>
      </c>
      <c r="C224" s="148" t="s">
        <v>288</v>
      </c>
      <c r="D224" s="148">
        <v>15.4031005859375</v>
      </c>
      <c r="E224" s="148">
        <v>2894</v>
      </c>
      <c r="F224" s="148">
        <v>1131</v>
      </c>
      <c r="G224" s="148">
        <v>1095</v>
      </c>
      <c r="H224" s="148">
        <v>187.88424991797575</v>
      </c>
      <c r="I224" s="148">
        <v>73.426774933389979</v>
      </c>
      <c r="J224" s="148">
        <v>1295</v>
      </c>
      <c r="K224" s="148">
        <v>1125</v>
      </c>
      <c r="L224" s="148">
        <v>100</v>
      </c>
      <c r="M224" s="148">
        <v>0</v>
      </c>
      <c r="N224" s="217">
        <v>0</v>
      </c>
      <c r="O224" s="148">
        <v>50</v>
      </c>
      <c r="P224" s="148">
        <v>10</v>
      </c>
      <c r="Q224" s="148">
        <v>60</v>
      </c>
      <c r="R224" s="217">
        <v>4.633204633204633E-2</v>
      </c>
      <c r="S224" s="148">
        <v>0</v>
      </c>
      <c r="T224" s="148">
        <v>0</v>
      </c>
      <c r="U224" s="148">
        <v>0</v>
      </c>
      <c r="V224" s="148" t="s">
        <v>6</v>
      </c>
    </row>
    <row r="225" spans="1:22" x14ac:dyDescent="0.2">
      <c r="A225" s="148" t="s">
        <v>253</v>
      </c>
      <c r="B225" s="148" t="s">
        <v>330</v>
      </c>
      <c r="C225" s="148" t="s">
        <v>288</v>
      </c>
      <c r="D225" s="148">
        <v>20.203599853515627</v>
      </c>
      <c r="E225" s="148">
        <v>9469</v>
      </c>
      <c r="F225" s="148">
        <v>3677</v>
      </c>
      <c r="G225" s="148">
        <v>3520</v>
      </c>
      <c r="H225" s="148">
        <v>468.67885271209724</v>
      </c>
      <c r="I225" s="148">
        <v>181.99726913321169</v>
      </c>
      <c r="J225" s="148">
        <v>4775</v>
      </c>
      <c r="K225" s="148">
        <v>4120</v>
      </c>
      <c r="L225" s="148">
        <v>370</v>
      </c>
      <c r="M225" s="148">
        <v>40</v>
      </c>
      <c r="N225" s="217">
        <v>8.3769633507853412E-3</v>
      </c>
      <c r="O225" s="148">
        <v>165</v>
      </c>
      <c r="P225" s="148">
        <v>30</v>
      </c>
      <c r="Q225" s="148">
        <v>195</v>
      </c>
      <c r="R225" s="217">
        <v>4.0837696335078534E-2</v>
      </c>
      <c r="S225" s="148">
        <v>10</v>
      </c>
      <c r="T225" s="148">
        <v>10</v>
      </c>
      <c r="U225" s="148">
        <v>25</v>
      </c>
      <c r="V225" s="148" t="s">
        <v>6</v>
      </c>
    </row>
    <row r="226" spans="1:22" x14ac:dyDescent="0.2">
      <c r="A226" s="4" t="s">
        <v>254</v>
      </c>
      <c r="B226" s="4" t="s">
        <v>330</v>
      </c>
      <c r="C226" s="4" t="s">
        <v>288</v>
      </c>
      <c r="D226" s="4">
        <v>242.58150000000001</v>
      </c>
      <c r="E226" s="4">
        <v>9412</v>
      </c>
      <c r="F226" s="4">
        <v>3285</v>
      </c>
      <c r="G226" s="4">
        <v>3183</v>
      </c>
      <c r="H226" s="4">
        <v>38.799331358739224</v>
      </c>
      <c r="I226" s="4">
        <v>13.541840577290518</v>
      </c>
      <c r="J226" s="4">
        <v>4910</v>
      </c>
      <c r="K226" s="4">
        <v>4395</v>
      </c>
      <c r="L226" s="4">
        <v>365</v>
      </c>
      <c r="M226" s="4">
        <v>25</v>
      </c>
      <c r="N226" s="207">
        <v>5.0916496945010185E-3</v>
      </c>
      <c r="O226" s="4">
        <v>70</v>
      </c>
      <c r="P226" s="4">
        <v>0</v>
      </c>
      <c r="Q226" s="4">
        <v>70</v>
      </c>
      <c r="R226" s="207">
        <v>1.4256619144602852E-2</v>
      </c>
      <c r="S226" s="4">
        <v>0</v>
      </c>
      <c r="T226" s="4">
        <v>0</v>
      </c>
      <c r="U226" s="4">
        <v>60</v>
      </c>
      <c r="V226" s="4" t="s">
        <v>2</v>
      </c>
    </row>
    <row r="227" spans="1:22" x14ac:dyDescent="0.2">
      <c r="A227" s="4" t="s">
        <v>255</v>
      </c>
      <c r="B227" s="4" t="s">
        <v>330</v>
      </c>
      <c r="C227" s="4" t="s">
        <v>288</v>
      </c>
      <c r="D227" s="4">
        <v>169.64240000000001</v>
      </c>
      <c r="E227" s="4">
        <v>2567</v>
      </c>
      <c r="F227" s="4">
        <v>920</v>
      </c>
      <c r="G227" s="4">
        <v>885</v>
      </c>
      <c r="H227" s="4">
        <v>15.131830249984672</v>
      </c>
      <c r="I227" s="4">
        <v>5.4231725087596026</v>
      </c>
      <c r="J227" s="4">
        <v>1235</v>
      </c>
      <c r="K227" s="4">
        <v>1090</v>
      </c>
      <c r="L227" s="4">
        <v>90</v>
      </c>
      <c r="M227" s="4">
        <v>10</v>
      </c>
      <c r="N227" s="207">
        <v>8.0971659919028341E-3</v>
      </c>
      <c r="O227" s="4">
        <v>35</v>
      </c>
      <c r="P227" s="4">
        <v>0</v>
      </c>
      <c r="Q227" s="4">
        <v>35</v>
      </c>
      <c r="R227" s="207">
        <v>2.8340080971659919E-2</v>
      </c>
      <c r="S227" s="4">
        <v>0</v>
      </c>
      <c r="T227" s="4">
        <v>0</v>
      </c>
      <c r="U227" s="4">
        <v>10</v>
      </c>
      <c r="V227" s="4" t="s">
        <v>2</v>
      </c>
    </row>
    <row r="228" spans="1:22" x14ac:dyDescent="0.2">
      <c r="A228" s="4" t="s">
        <v>256</v>
      </c>
      <c r="B228" s="4" t="s">
        <v>330</v>
      </c>
      <c r="C228" s="4" t="s">
        <v>288</v>
      </c>
      <c r="D228" s="4">
        <v>416.2903</v>
      </c>
      <c r="E228" s="4">
        <v>6695</v>
      </c>
      <c r="F228" s="4">
        <v>2317</v>
      </c>
      <c r="G228" s="4">
        <v>2164</v>
      </c>
      <c r="H228" s="4">
        <v>16.082527025011153</v>
      </c>
      <c r="I228" s="4">
        <v>5.5658275006648008</v>
      </c>
      <c r="J228" s="4">
        <v>3000</v>
      </c>
      <c r="K228" s="4">
        <v>2570</v>
      </c>
      <c r="L228" s="4">
        <v>275</v>
      </c>
      <c r="M228" s="4">
        <v>25</v>
      </c>
      <c r="N228" s="207">
        <v>8.3333333333333332E-3</v>
      </c>
      <c r="O228" s="4">
        <v>40</v>
      </c>
      <c r="P228" s="4">
        <v>10</v>
      </c>
      <c r="Q228" s="4">
        <v>50</v>
      </c>
      <c r="R228" s="207">
        <v>1.6666666666666666E-2</v>
      </c>
      <c r="S228" s="4">
        <v>10</v>
      </c>
      <c r="T228" s="4">
        <v>0</v>
      </c>
      <c r="U228" s="4">
        <v>70</v>
      </c>
      <c r="V228" s="4" t="s">
        <v>2</v>
      </c>
    </row>
    <row r="229" spans="1:22" x14ac:dyDescent="0.2">
      <c r="A229" s="4" t="s">
        <v>257</v>
      </c>
      <c r="B229" s="4" t="s">
        <v>330</v>
      </c>
      <c r="C229" s="4" t="s">
        <v>288</v>
      </c>
      <c r="D229" s="4">
        <v>1248.1799000000001</v>
      </c>
      <c r="E229" s="4">
        <v>4868</v>
      </c>
      <c r="F229" s="4">
        <v>2695</v>
      </c>
      <c r="G229" s="4">
        <v>1977</v>
      </c>
      <c r="H229" s="4">
        <v>3.9000788267780946</v>
      </c>
      <c r="I229" s="4">
        <v>2.1591438862298613</v>
      </c>
      <c r="J229" s="4">
        <v>2120</v>
      </c>
      <c r="K229" s="4">
        <v>1805</v>
      </c>
      <c r="L229" s="4">
        <v>105</v>
      </c>
      <c r="M229" s="4">
        <v>25</v>
      </c>
      <c r="N229" s="207">
        <v>1.179245283018868E-2</v>
      </c>
      <c r="O229" s="4">
        <v>125</v>
      </c>
      <c r="P229" s="4">
        <v>10</v>
      </c>
      <c r="Q229" s="4">
        <v>135</v>
      </c>
      <c r="R229" s="207">
        <v>6.3679245283018868E-2</v>
      </c>
      <c r="S229" s="4">
        <v>0</v>
      </c>
      <c r="T229" s="4">
        <v>0</v>
      </c>
      <c r="U229" s="4">
        <v>50</v>
      </c>
      <c r="V229" s="4" t="s">
        <v>2</v>
      </c>
    </row>
    <row r="230" spans="1:22" x14ac:dyDescent="0.2">
      <c r="A230" s="148" t="s">
        <v>258</v>
      </c>
      <c r="B230" s="148" t="s">
        <v>330</v>
      </c>
      <c r="C230" s="148" t="s">
        <v>288</v>
      </c>
      <c r="D230" s="148">
        <v>4.2277999877929684</v>
      </c>
      <c r="E230" s="148">
        <v>1215</v>
      </c>
      <c r="F230" s="148">
        <v>483</v>
      </c>
      <c r="G230" s="148">
        <v>452</v>
      </c>
      <c r="H230" s="148">
        <v>287.38350998346647</v>
      </c>
      <c r="I230" s="148">
        <v>114.24381507984717</v>
      </c>
      <c r="J230" s="148">
        <v>645</v>
      </c>
      <c r="K230" s="148">
        <v>540</v>
      </c>
      <c r="L230" s="148">
        <v>55</v>
      </c>
      <c r="M230" s="148">
        <v>0</v>
      </c>
      <c r="N230" s="217">
        <v>0</v>
      </c>
      <c r="O230" s="148">
        <v>40</v>
      </c>
      <c r="P230" s="148">
        <v>0</v>
      </c>
      <c r="Q230" s="148">
        <v>40</v>
      </c>
      <c r="R230" s="217">
        <v>6.2015503875968991E-2</v>
      </c>
      <c r="S230" s="148">
        <v>0</v>
      </c>
      <c r="T230" s="148">
        <v>0</v>
      </c>
      <c r="U230" s="148">
        <v>0</v>
      </c>
      <c r="V230" s="148" t="s">
        <v>6</v>
      </c>
    </row>
  </sheetData>
  <sortState xmlns:xlrd2="http://schemas.microsoft.com/office/spreadsheetml/2017/richdata2" ref="A2:V231">
    <sortCondition ref="A2:A23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4"/>
  <sheetViews>
    <sheetView workbookViewId="0">
      <selection activeCell="D3" sqref="D3:D274"/>
    </sheetView>
  </sheetViews>
  <sheetFormatPr defaultRowHeight="15" x14ac:dyDescent="0.25"/>
  <cols>
    <col min="1" max="1" width="11" bestFit="1" customWidth="1"/>
  </cols>
  <sheetData>
    <row r="1" spans="1:14" ht="45.75" thickBot="1" x14ac:dyDescent="0.3">
      <c r="A1" t="s">
        <v>22</v>
      </c>
      <c r="B1" t="s">
        <v>23</v>
      </c>
      <c r="C1" t="s">
        <v>24</v>
      </c>
      <c r="D1" t="s">
        <v>18</v>
      </c>
      <c r="E1" t="s">
        <v>19</v>
      </c>
      <c r="F1" t="s">
        <v>20</v>
      </c>
      <c r="G1" t="s">
        <v>21</v>
      </c>
      <c r="H1" s="2" t="s">
        <v>13</v>
      </c>
      <c r="I1" s="3" t="s">
        <v>9</v>
      </c>
      <c r="J1" s="2" t="s">
        <v>10</v>
      </c>
      <c r="K1" s="3" t="s">
        <v>15</v>
      </c>
      <c r="L1" s="3" t="s">
        <v>11</v>
      </c>
      <c r="M1" s="2" t="s">
        <v>12</v>
      </c>
      <c r="N1" s="3" t="s">
        <v>14</v>
      </c>
    </row>
    <row r="2" spans="1:14" ht="15.75" thickTop="1" x14ac:dyDescent="0.25">
      <c r="A2">
        <v>8350000</v>
      </c>
      <c r="B2">
        <v>1321426</v>
      </c>
      <c r="C2">
        <v>1159869</v>
      </c>
      <c r="D2">
        <v>537634</v>
      </c>
      <c r="E2">
        <v>502143</v>
      </c>
      <c r="F2">
        <v>140</v>
      </c>
      <c r="G2">
        <v>9438.86</v>
      </c>
      <c r="H2">
        <v>653745</v>
      </c>
      <c r="I2">
        <v>506530</v>
      </c>
      <c r="J2">
        <v>33305</v>
      </c>
      <c r="K2">
        <v>73660</v>
      </c>
      <c r="L2">
        <v>24170</v>
      </c>
      <c r="M2">
        <v>6435</v>
      </c>
      <c r="N2">
        <v>9640</v>
      </c>
    </row>
    <row r="3" spans="1:14" x14ac:dyDescent="0.25">
      <c r="A3">
        <v>8350001.0099999998</v>
      </c>
      <c r="B3">
        <v>20</v>
      </c>
      <c r="C3">
        <v>63</v>
      </c>
      <c r="D3">
        <v>4</v>
      </c>
      <c r="E3">
        <v>3</v>
      </c>
      <c r="F3">
        <v>3</v>
      </c>
      <c r="G3">
        <v>6.63</v>
      </c>
    </row>
    <row r="4" spans="1:14" x14ac:dyDescent="0.25">
      <c r="A4">
        <v>8350001.0199999996</v>
      </c>
      <c r="B4">
        <v>2731</v>
      </c>
      <c r="C4">
        <v>2697</v>
      </c>
      <c r="D4">
        <v>1086</v>
      </c>
      <c r="E4">
        <v>1041</v>
      </c>
      <c r="F4">
        <v>2310.3000000000002</v>
      </c>
      <c r="G4">
        <v>1.18</v>
      </c>
      <c r="H4">
        <v>1325</v>
      </c>
      <c r="I4">
        <v>915</v>
      </c>
      <c r="J4">
        <v>70</v>
      </c>
      <c r="K4">
        <v>240</v>
      </c>
      <c r="L4">
        <v>65</v>
      </c>
      <c r="M4">
        <v>25</v>
      </c>
      <c r="N4">
        <v>20</v>
      </c>
    </row>
    <row r="5" spans="1:14" x14ac:dyDescent="0.25">
      <c r="A5">
        <v>8350001.0300000003</v>
      </c>
      <c r="B5">
        <v>4987</v>
      </c>
      <c r="C5">
        <v>5190</v>
      </c>
      <c r="D5">
        <v>2093</v>
      </c>
      <c r="E5">
        <v>1922</v>
      </c>
      <c r="F5">
        <v>2630.7</v>
      </c>
      <c r="G5">
        <v>1.9</v>
      </c>
      <c r="H5">
        <v>2255</v>
      </c>
      <c r="I5">
        <v>1570</v>
      </c>
      <c r="J5">
        <v>115</v>
      </c>
      <c r="K5">
        <v>360</v>
      </c>
      <c r="L5">
        <v>120</v>
      </c>
      <c r="M5">
        <v>50</v>
      </c>
      <c r="N5">
        <v>40</v>
      </c>
    </row>
    <row r="6" spans="1:14" x14ac:dyDescent="0.25">
      <c r="A6">
        <v>8350001.04</v>
      </c>
      <c r="B6">
        <v>1631</v>
      </c>
      <c r="C6">
        <v>1615</v>
      </c>
      <c r="D6">
        <v>670</v>
      </c>
      <c r="E6">
        <v>646</v>
      </c>
      <c r="F6">
        <v>2897.5</v>
      </c>
      <c r="G6">
        <v>0.56000000000000005</v>
      </c>
      <c r="H6">
        <v>665</v>
      </c>
      <c r="I6">
        <v>440</v>
      </c>
      <c r="J6">
        <v>30</v>
      </c>
      <c r="K6">
        <v>140</v>
      </c>
      <c r="L6">
        <v>25</v>
      </c>
      <c r="M6">
        <v>15</v>
      </c>
      <c r="N6">
        <v>15</v>
      </c>
    </row>
    <row r="7" spans="1:14" x14ac:dyDescent="0.25">
      <c r="A7">
        <v>8350001.0499999998</v>
      </c>
      <c r="B7">
        <v>5137</v>
      </c>
      <c r="C7">
        <v>5217</v>
      </c>
      <c r="D7">
        <v>2481</v>
      </c>
      <c r="E7">
        <v>2217</v>
      </c>
      <c r="F7">
        <v>3971.1</v>
      </c>
      <c r="G7">
        <v>1.29</v>
      </c>
      <c r="H7">
        <v>2840</v>
      </c>
      <c r="I7">
        <v>1435</v>
      </c>
      <c r="J7">
        <v>190</v>
      </c>
      <c r="K7">
        <v>890</v>
      </c>
      <c r="L7">
        <v>265</v>
      </c>
      <c r="M7">
        <v>30</v>
      </c>
      <c r="N7">
        <v>25</v>
      </c>
    </row>
    <row r="8" spans="1:14" x14ac:dyDescent="0.25">
      <c r="A8">
        <v>8350001.0599999996</v>
      </c>
      <c r="B8">
        <v>4757</v>
      </c>
      <c r="C8">
        <v>4548</v>
      </c>
      <c r="D8">
        <v>2334</v>
      </c>
      <c r="E8">
        <v>2110</v>
      </c>
      <c r="F8">
        <v>4045.4</v>
      </c>
      <c r="G8">
        <v>1.18</v>
      </c>
      <c r="H8">
        <v>2155</v>
      </c>
      <c r="I8">
        <v>1385</v>
      </c>
      <c r="J8">
        <v>115</v>
      </c>
      <c r="K8">
        <v>515</v>
      </c>
      <c r="L8">
        <v>90</v>
      </c>
      <c r="M8">
        <v>35</v>
      </c>
      <c r="N8">
        <v>20</v>
      </c>
    </row>
    <row r="9" spans="1:14" x14ac:dyDescent="0.25">
      <c r="A9">
        <v>8350001.0700000003</v>
      </c>
      <c r="B9">
        <v>5057</v>
      </c>
      <c r="C9">
        <v>5064</v>
      </c>
      <c r="D9">
        <v>2055</v>
      </c>
      <c r="E9">
        <v>2015</v>
      </c>
      <c r="F9">
        <v>1544.9</v>
      </c>
      <c r="G9">
        <v>3.27</v>
      </c>
      <c r="H9">
        <v>2280</v>
      </c>
      <c r="I9">
        <v>1715</v>
      </c>
      <c r="J9">
        <v>130</v>
      </c>
      <c r="K9">
        <v>360</v>
      </c>
      <c r="L9">
        <v>55</v>
      </c>
      <c r="M9">
        <v>10</v>
      </c>
      <c r="N9">
        <v>15</v>
      </c>
    </row>
    <row r="10" spans="1:14" x14ac:dyDescent="0.25">
      <c r="A10">
        <v>8350002.0099999998</v>
      </c>
      <c r="B10">
        <v>3854</v>
      </c>
      <c r="C10">
        <v>3794</v>
      </c>
      <c r="D10">
        <v>1472</v>
      </c>
      <c r="E10">
        <v>1442</v>
      </c>
      <c r="F10">
        <v>2478.5</v>
      </c>
      <c r="G10">
        <v>1.56</v>
      </c>
      <c r="H10">
        <v>1885</v>
      </c>
      <c r="I10">
        <v>1395</v>
      </c>
      <c r="J10">
        <v>70</v>
      </c>
      <c r="K10">
        <v>280</v>
      </c>
      <c r="L10">
        <v>75</v>
      </c>
      <c r="M10">
        <v>45</v>
      </c>
      <c r="N10">
        <v>25</v>
      </c>
    </row>
    <row r="11" spans="1:14" x14ac:dyDescent="0.25">
      <c r="A11">
        <v>8350002.0199999996</v>
      </c>
      <c r="B11">
        <v>3592</v>
      </c>
      <c r="C11">
        <v>3498</v>
      </c>
      <c r="D11">
        <v>1466</v>
      </c>
      <c r="E11">
        <v>1387</v>
      </c>
      <c r="F11">
        <v>2926.3</v>
      </c>
      <c r="G11">
        <v>1.23</v>
      </c>
      <c r="H11">
        <v>1730</v>
      </c>
      <c r="I11">
        <v>1155</v>
      </c>
      <c r="J11">
        <v>80</v>
      </c>
      <c r="K11">
        <v>375</v>
      </c>
      <c r="L11">
        <v>65</v>
      </c>
      <c r="M11">
        <v>30</v>
      </c>
      <c r="N11">
        <v>25</v>
      </c>
    </row>
    <row r="12" spans="1:14" x14ac:dyDescent="0.25">
      <c r="A12">
        <v>8350002.0300000003</v>
      </c>
      <c r="B12">
        <v>3028</v>
      </c>
      <c r="C12">
        <v>2942</v>
      </c>
      <c r="D12">
        <v>1173</v>
      </c>
      <c r="E12">
        <v>1115</v>
      </c>
      <c r="F12">
        <v>2968.3</v>
      </c>
      <c r="G12">
        <v>1.02</v>
      </c>
      <c r="H12">
        <v>1455</v>
      </c>
      <c r="I12">
        <v>980</v>
      </c>
      <c r="J12">
        <v>80</v>
      </c>
      <c r="K12">
        <v>345</v>
      </c>
      <c r="L12">
        <v>25</v>
      </c>
      <c r="M12">
        <v>10</v>
      </c>
      <c r="N12">
        <v>10</v>
      </c>
    </row>
    <row r="13" spans="1:14" x14ac:dyDescent="0.25">
      <c r="A13">
        <v>8350002.04</v>
      </c>
      <c r="B13">
        <v>4624</v>
      </c>
      <c r="C13">
        <v>4383</v>
      </c>
      <c r="D13">
        <v>1903</v>
      </c>
      <c r="E13">
        <v>1804</v>
      </c>
      <c r="F13">
        <v>4811.2</v>
      </c>
      <c r="G13">
        <v>0.96</v>
      </c>
      <c r="H13">
        <v>2200</v>
      </c>
      <c r="I13">
        <v>1430</v>
      </c>
      <c r="J13">
        <v>115</v>
      </c>
      <c r="K13">
        <v>570</v>
      </c>
      <c r="L13">
        <v>50</v>
      </c>
      <c r="M13">
        <v>25</v>
      </c>
      <c r="N13">
        <v>10</v>
      </c>
    </row>
    <row r="14" spans="1:14" x14ac:dyDescent="0.25">
      <c r="A14">
        <v>8350002.0499999998</v>
      </c>
      <c r="B14">
        <v>2206</v>
      </c>
      <c r="C14">
        <v>2066</v>
      </c>
      <c r="D14">
        <v>1151</v>
      </c>
      <c r="E14">
        <v>1105</v>
      </c>
      <c r="F14">
        <v>2126.3000000000002</v>
      </c>
      <c r="G14">
        <v>1.04</v>
      </c>
      <c r="H14">
        <v>1195</v>
      </c>
      <c r="I14">
        <v>840</v>
      </c>
      <c r="J14">
        <v>65</v>
      </c>
      <c r="K14">
        <v>230</v>
      </c>
      <c r="L14">
        <v>30</v>
      </c>
      <c r="M14">
        <v>15</v>
      </c>
      <c r="N14">
        <v>15</v>
      </c>
    </row>
    <row r="15" spans="1:14" x14ac:dyDescent="0.25">
      <c r="A15">
        <v>8350003</v>
      </c>
      <c r="B15">
        <v>5086</v>
      </c>
      <c r="C15">
        <v>5266</v>
      </c>
      <c r="D15">
        <v>2070</v>
      </c>
      <c r="E15">
        <v>1952</v>
      </c>
      <c r="F15">
        <v>1965.7</v>
      </c>
      <c r="G15">
        <v>2.59</v>
      </c>
      <c r="H15">
        <v>2245</v>
      </c>
      <c r="I15">
        <v>1295</v>
      </c>
      <c r="J15">
        <v>55</v>
      </c>
      <c r="K15">
        <v>705</v>
      </c>
      <c r="L15">
        <v>75</v>
      </c>
      <c r="M15">
        <v>105</v>
      </c>
      <c r="N15">
        <v>10</v>
      </c>
    </row>
    <row r="16" spans="1:14" x14ac:dyDescent="0.25">
      <c r="A16">
        <v>8350004.0099999998</v>
      </c>
      <c r="B16">
        <v>1274</v>
      </c>
      <c r="C16">
        <v>1260</v>
      </c>
      <c r="D16">
        <v>544</v>
      </c>
      <c r="E16">
        <v>534</v>
      </c>
      <c r="F16">
        <v>658.1</v>
      </c>
      <c r="G16">
        <v>1.94</v>
      </c>
      <c r="H16">
        <v>645</v>
      </c>
      <c r="I16">
        <v>455</v>
      </c>
      <c r="J16">
        <v>25</v>
      </c>
      <c r="K16">
        <v>115</v>
      </c>
      <c r="L16">
        <v>10</v>
      </c>
      <c r="M16">
        <v>25</v>
      </c>
      <c r="N16">
        <v>15</v>
      </c>
    </row>
    <row r="17" spans="1:14" x14ac:dyDescent="0.25">
      <c r="A17">
        <v>8350004.0199999996</v>
      </c>
      <c r="B17">
        <v>4344</v>
      </c>
      <c r="C17">
        <v>4392</v>
      </c>
      <c r="D17">
        <v>1709</v>
      </c>
      <c r="E17">
        <v>1652</v>
      </c>
      <c r="F17">
        <v>1297.9000000000001</v>
      </c>
      <c r="G17">
        <v>3.35</v>
      </c>
      <c r="H17">
        <v>1995</v>
      </c>
      <c r="I17">
        <v>1510</v>
      </c>
      <c r="J17">
        <v>100</v>
      </c>
      <c r="K17">
        <v>290</v>
      </c>
      <c r="L17">
        <v>50</v>
      </c>
      <c r="M17">
        <v>20</v>
      </c>
      <c r="N17">
        <v>30</v>
      </c>
    </row>
    <row r="18" spans="1:14" x14ac:dyDescent="0.25">
      <c r="A18">
        <v>8350005.0099999998</v>
      </c>
      <c r="B18">
        <v>2044</v>
      </c>
      <c r="C18">
        <v>1957</v>
      </c>
      <c r="D18">
        <v>727</v>
      </c>
      <c r="E18">
        <v>714</v>
      </c>
      <c r="F18">
        <v>1027.4000000000001</v>
      </c>
      <c r="G18">
        <v>1.99</v>
      </c>
      <c r="H18">
        <v>860</v>
      </c>
      <c r="I18">
        <v>655</v>
      </c>
      <c r="J18">
        <v>65</v>
      </c>
      <c r="K18">
        <v>90</v>
      </c>
      <c r="L18">
        <v>0</v>
      </c>
      <c r="M18">
        <v>10</v>
      </c>
      <c r="N18">
        <v>40</v>
      </c>
    </row>
    <row r="19" spans="1:14" x14ac:dyDescent="0.25">
      <c r="A19">
        <v>8350005.0199999996</v>
      </c>
      <c r="B19">
        <v>4294</v>
      </c>
      <c r="C19">
        <v>4191</v>
      </c>
      <c r="D19">
        <v>1893</v>
      </c>
      <c r="E19">
        <v>1848</v>
      </c>
      <c r="F19">
        <v>1723.1</v>
      </c>
      <c r="G19">
        <v>2.4900000000000002</v>
      </c>
      <c r="H19">
        <v>1970</v>
      </c>
      <c r="I19">
        <v>1560</v>
      </c>
      <c r="J19">
        <v>75</v>
      </c>
      <c r="K19">
        <v>305</v>
      </c>
      <c r="L19">
        <v>10</v>
      </c>
      <c r="M19">
        <v>10</v>
      </c>
      <c r="N19">
        <v>10</v>
      </c>
    </row>
    <row r="20" spans="1:14" x14ac:dyDescent="0.25">
      <c r="A20">
        <v>8350005.0499999998</v>
      </c>
      <c r="B20">
        <v>6401</v>
      </c>
      <c r="C20">
        <v>6576</v>
      </c>
      <c r="D20">
        <v>2191</v>
      </c>
      <c r="E20">
        <v>2151</v>
      </c>
      <c r="F20">
        <v>2084.4</v>
      </c>
      <c r="G20">
        <v>3.07</v>
      </c>
      <c r="H20">
        <v>2870</v>
      </c>
      <c r="I20">
        <v>2355</v>
      </c>
      <c r="J20">
        <v>170</v>
      </c>
      <c r="K20">
        <v>265</v>
      </c>
      <c r="L20">
        <v>35</v>
      </c>
      <c r="M20">
        <v>0</v>
      </c>
      <c r="N20">
        <v>35</v>
      </c>
    </row>
    <row r="21" spans="1:14" x14ac:dyDescent="0.25">
      <c r="A21">
        <v>8350005.0700000003</v>
      </c>
      <c r="B21">
        <v>4189</v>
      </c>
      <c r="C21">
        <v>4169</v>
      </c>
      <c r="D21">
        <v>1431</v>
      </c>
      <c r="E21">
        <v>1423</v>
      </c>
      <c r="F21">
        <v>1076.4000000000001</v>
      </c>
      <c r="G21">
        <v>3.89</v>
      </c>
      <c r="H21">
        <v>1955</v>
      </c>
      <c r="I21">
        <v>1615</v>
      </c>
      <c r="J21">
        <v>65</v>
      </c>
      <c r="K21">
        <v>190</v>
      </c>
      <c r="L21">
        <v>30</v>
      </c>
      <c r="M21">
        <v>35</v>
      </c>
      <c r="N21">
        <v>20</v>
      </c>
    </row>
    <row r="22" spans="1:14" x14ac:dyDescent="0.25">
      <c r="A22">
        <v>8350005.0800000001</v>
      </c>
      <c r="B22">
        <v>2762</v>
      </c>
      <c r="C22">
        <v>2860</v>
      </c>
      <c r="D22">
        <v>977</v>
      </c>
      <c r="E22">
        <v>959</v>
      </c>
      <c r="F22">
        <v>2418.6</v>
      </c>
      <c r="G22">
        <v>1.1399999999999999</v>
      </c>
      <c r="H22">
        <v>1185</v>
      </c>
      <c r="I22">
        <v>935</v>
      </c>
      <c r="J22">
        <v>50</v>
      </c>
      <c r="K22">
        <v>140</v>
      </c>
      <c r="L22">
        <v>25</v>
      </c>
      <c r="M22">
        <v>10</v>
      </c>
      <c r="N22">
        <v>15</v>
      </c>
    </row>
    <row r="23" spans="1:14" x14ac:dyDescent="0.25">
      <c r="A23">
        <v>8350005.0899999999</v>
      </c>
      <c r="B23">
        <v>3269</v>
      </c>
      <c r="C23">
        <v>3418</v>
      </c>
      <c r="D23">
        <v>1079</v>
      </c>
      <c r="E23">
        <v>1072</v>
      </c>
      <c r="F23">
        <v>1954.4</v>
      </c>
      <c r="G23">
        <v>1.67</v>
      </c>
      <c r="H23">
        <v>1600</v>
      </c>
      <c r="I23">
        <v>1295</v>
      </c>
      <c r="J23">
        <v>50</v>
      </c>
      <c r="K23">
        <v>175</v>
      </c>
      <c r="L23">
        <v>25</v>
      </c>
      <c r="M23">
        <v>0</v>
      </c>
      <c r="N23">
        <v>40</v>
      </c>
    </row>
    <row r="24" spans="1:14" x14ac:dyDescent="0.25">
      <c r="A24">
        <v>8350005.0999999996</v>
      </c>
      <c r="B24">
        <v>4258</v>
      </c>
      <c r="C24">
        <v>4300</v>
      </c>
      <c r="D24">
        <v>1479</v>
      </c>
      <c r="E24">
        <v>1422</v>
      </c>
      <c r="F24">
        <v>2608.3000000000002</v>
      </c>
      <c r="G24">
        <v>1.63</v>
      </c>
      <c r="H24">
        <v>1960</v>
      </c>
      <c r="I24">
        <v>1630</v>
      </c>
      <c r="J24">
        <v>85</v>
      </c>
      <c r="K24">
        <v>185</v>
      </c>
      <c r="L24">
        <v>20</v>
      </c>
      <c r="M24">
        <v>15</v>
      </c>
      <c r="N24">
        <v>25</v>
      </c>
    </row>
    <row r="25" spans="1:14" x14ac:dyDescent="0.25">
      <c r="A25">
        <v>8350005.1100000003</v>
      </c>
      <c r="B25">
        <v>4031</v>
      </c>
      <c r="C25">
        <v>3972</v>
      </c>
      <c r="D25">
        <v>1466</v>
      </c>
      <c r="E25">
        <v>1437</v>
      </c>
      <c r="F25">
        <v>2019.6</v>
      </c>
      <c r="G25">
        <v>2</v>
      </c>
      <c r="H25">
        <v>1865</v>
      </c>
      <c r="I25">
        <v>1470</v>
      </c>
      <c r="J25">
        <v>110</v>
      </c>
      <c r="K25">
        <v>235</v>
      </c>
      <c r="L25">
        <v>10</v>
      </c>
      <c r="M25">
        <v>20</v>
      </c>
      <c r="N25">
        <v>25</v>
      </c>
    </row>
    <row r="26" spans="1:14" x14ac:dyDescent="0.25">
      <c r="A26">
        <v>8350006.0099999998</v>
      </c>
      <c r="B26">
        <v>164</v>
      </c>
      <c r="C26">
        <v>83</v>
      </c>
      <c r="D26">
        <v>8</v>
      </c>
      <c r="E26">
        <v>7</v>
      </c>
      <c r="F26">
        <v>15.8</v>
      </c>
      <c r="G26">
        <v>10.35</v>
      </c>
    </row>
    <row r="27" spans="1:14" x14ac:dyDescent="0.25">
      <c r="A27">
        <v>8350006.0300000003</v>
      </c>
      <c r="B27">
        <v>3769</v>
      </c>
      <c r="C27">
        <v>3688</v>
      </c>
      <c r="D27">
        <v>1362</v>
      </c>
      <c r="E27">
        <v>1280</v>
      </c>
      <c r="F27">
        <v>4220.6000000000004</v>
      </c>
      <c r="G27">
        <v>0.89</v>
      </c>
      <c r="H27">
        <v>1820</v>
      </c>
      <c r="I27">
        <v>1055</v>
      </c>
      <c r="J27">
        <v>90</v>
      </c>
      <c r="K27">
        <v>460</v>
      </c>
      <c r="L27">
        <v>170</v>
      </c>
      <c r="M27">
        <v>15</v>
      </c>
      <c r="N27">
        <v>30</v>
      </c>
    </row>
    <row r="28" spans="1:14" x14ac:dyDescent="0.25">
      <c r="A28">
        <v>8350006.04</v>
      </c>
      <c r="B28">
        <v>2474</v>
      </c>
      <c r="C28">
        <v>2412</v>
      </c>
      <c r="D28">
        <v>1172</v>
      </c>
      <c r="E28">
        <v>1089</v>
      </c>
      <c r="F28">
        <v>2737</v>
      </c>
      <c r="G28">
        <v>0.9</v>
      </c>
      <c r="H28">
        <v>1345</v>
      </c>
      <c r="I28">
        <v>950</v>
      </c>
      <c r="J28">
        <v>80</v>
      </c>
      <c r="K28">
        <v>255</v>
      </c>
      <c r="L28">
        <v>35</v>
      </c>
      <c r="M28">
        <v>10</v>
      </c>
      <c r="N28">
        <v>25</v>
      </c>
    </row>
    <row r="29" spans="1:14" x14ac:dyDescent="0.25">
      <c r="A29">
        <v>8350006.0499999998</v>
      </c>
      <c r="B29">
        <v>5503</v>
      </c>
      <c r="C29">
        <v>5348</v>
      </c>
      <c r="D29">
        <v>1998</v>
      </c>
      <c r="E29">
        <v>1924</v>
      </c>
      <c r="F29">
        <v>2688.1</v>
      </c>
      <c r="G29">
        <v>2.0499999999999998</v>
      </c>
      <c r="H29">
        <v>2870</v>
      </c>
      <c r="I29">
        <v>1965</v>
      </c>
      <c r="J29">
        <v>200</v>
      </c>
      <c r="K29">
        <v>520</v>
      </c>
      <c r="L29">
        <v>100</v>
      </c>
      <c r="M29">
        <v>20</v>
      </c>
      <c r="N29">
        <v>70</v>
      </c>
    </row>
    <row r="30" spans="1:14" x14ac:dyDescent="0.25">
      <c r="A30">
        <v>8350006.0599999996</v>
      </c>
      <c r="B30">
        <v>5998</v>
      </c>
      <c r="C30">
        <v>5475</v>
      </c>
      <c r="D30">
        <v>2985</v>
      </c>
      <c r="E30">
        <v>2807</v>
      </c>
      <c r="F30">
        <v>7749.4</v>
      </c>
      <c r="G30">
        <v>0.77</v>
      </c>
      <c r="H30">
        <v>2980</v>
      </c>
      <c r="I30">
        <v>1995</v>
      </c>
      <c r="J30">
        <v>195</v>
      </c>
      <c r="K30">
        <v>585</v>
      </c>
      <c r="L30">
        <v>150</v>
      </c>
      <c r="M30">
        <v>30</v>
      </c>
      <c r="N30">
        <v>35</v>
      </c>
    </row>
    <row r="31" spans="1:14" x14ac:dyDescent="0.25">
      <c r="A31">
        <v>8350006.0800000001</v>
      </c>
      <c r="B31">
        <v>6044</v>
      </c>
      <c r="C31">
        <v>6106</v>
      </c>
      <c r="D31">
        <v>2200</v>
      </c>
      <c r="E31">
        <v>2161</v>
      </c>
      <c r="F31">
        <v>3123.8</v>
      </c>
      <c r="G31">
        <v>1.93</v>
      </c>
      <c r="H31">
        <v>3260</v>
      </c>
      <c r="I31">
        <v>2420</v>
      </c>
      <c r="J31">
        <v>285</v>
      </c>
      <c r="K31">
        <v>460</v>
      </c>
      <c r="L31">
        <v>40</v>
      </c>
      <c r="M31">
        <v>20</v>
      </c>
      <c r="N31">
        <v>40</v>
      </c>
    </row>
    <row r="32" spans="1:14" x14ac:dyDescent="0.25">
      <c r="A32">
        <v>8350006.0899999999</v>
      </c>
      <c r="B32">
        <v>5390</v>
      </c>
      <c r="C32">
        <v>5407</v>
      </c>
      <c r="D32">
        <v>1943</v>
      </c>
      <c r="E32">
        <v>1878</v>
      </c>
      <c r="F32">
        <v>3322.9</v>
      </c>
      <c r="G32">
        <v>1.62</v>
      </c>
      <c r="H32">
        <v>2825</v>
      </c>
      <c r="I32">
        <v>2195</v>
      </c>
      <c r="J32">
        <v>145</v>
      </c>
      <c r="K32">
        <v>385</v>
      </c>
      <c r="L32">
        <v>70</v>
      </c>
      <c r="M32">
        <v>20</v>
      </c>
      <c r="N32">
        <v>10</v>
      </c>
    </row>
    <row r="33" spans="1:14" x14ac:dyDescent="0.25">
      <c r="A33">
        <v>8350006.1100000003</v>
      </c>
      <c r="B33">
        <v>3687</v>
      </c>
      <c r="C33">
        <v>2725</v>
      </c>
      <c r="D33">
        <v>1263</v>
      </c>
      <c r="E33">
        <v>1178</v>
      </c>
      <c r="F33">
        <v>255</v>
      </c>
      <c r="G33">
        <v>14.46</v>
      </c>
      <c r="H33">
        <v>1755</v>
      </c>
      <c r="I33">
        <v>1585</v>
      </c>
      <c r="J33">
        <v>90</v>
      </c>
      <c r="K33">
        <v>55</v>
      </c>
      <c r="L33">
        <v>15</v>
      </c>
      <c r="M33">
        <v>10</v>
      </c>
      <c r="N33">
        <v>0</v>
      </c>
    </row>
    <row r="34" spans="1:14" x14ac:dyDescent="0.25">
      <c r="A34">
        <v>8350006.1299999999</v>
      </c>
      <c r="B34">
        <v>5286</v>
      </c>
      <c r="C34">
        <v>5122</v>
      </c>
      <c r="D34">
        <v>2023</v>
      </c>
      <c r="E34">
        <v>1968</v>
      </c>
      <c r="F34">
        <v>1943.5</v>
      </c>
      <c r="G34">
        <v>2.72</v>
      </c>
      <c r="H34">
        <v>2600</v>
      </c>
      <c r="I34">
        <v>1940</v>
      </c>
      <c r="J34">
        <v>220</v>
      </c>
      <c r="K34">
        <v>310</v>
      </c>
      <c r="L34">
        <v>70</v>
      </c>
      <c r="M34">
        <v>20</v>
      </c>
      <c r="N34">
        <v>45</v>
      </c>
    </row>
    <row r="35" spans="1:14" x14ac:dyDescent="0.25">
      <c r="A35">
        <v>8350006.1399999997</v>
      </c>
      <c r="B35">
        <v>2185</v>
      </c>
      <c r="C35">
        <v>2190</v>
      </c>
      <c r="D35">
        <v>1171</v>
      </c>
      <c r="E35">
        <v>1122</v>
      </c>
      <c r="F35">
        <v>2041.3</v>
      </c>
      <c r="G35">
        <v>1.07</v>
      </c>
      <c r="H35">
        <v>905</v>
      </c>
      <c r="I35">
        <v>655</v>
      </c>
      <c r="J35">
        <v>50</v>
      </c>
      <c r="K35">
        <v>115</v>
      </c>
      <c r="L35">
        <v>65</v>
      </c>
      <c r="M35">
        <v>10</v>
      </c>
      <c r="N35">
        <v>10</v>
      </c>
    </row>
    <row r="36" spans="1:14" x14ac:dyDescent="0.25">
      <c r="A36">
        <v>8350006.1500000004</v>
      </c>
      <c r="B36">
        <v>4786</v>
      </c>
      <c r="C36">
        <v>4789</v>
      </c>
      <c r="D36">
        <v>1701</v>
      </c>
      <c r="E36">
        <v>1664</v>
      </c>
      <c r="F36">
        <v>3022.2</v>
      </c>
      <c r="G36">
        <v>1.58</v>
      </c>
      <c r="H36">
        <v>2360</v>
      </c>
      <c r="I36">
        <v>1645</v>
      </c>
      <c r="J36">
        <v>155</v>
      </c>
      <c r="K36">
        <v>430</v>
      </c>
      <c r="L36">
        <v>95</v>
      </c>
      <c r="M36">
        <v>10</v>
      </c>
      <c r="N36">
        <v>25</v>
      </c>
    </row>
    <row r="37" spans="1:14" x14ac:dyDescent="0.25">
      <c r="A37">
        <v>8350006.1600000001</v>
      </c>
      <c r="B37">
        <v>2081</v>
      </c>
      <c r="C37">
        <v>2126</v>
      </c>
      <c r="D37">
        <v>865</v>
      </c>
      <c r="E37">
        <v>846</v>
      </c>
      <c r="F37">
        <v>1876.8</v>
      </c>
      <c r="G37">
        <v>1.1100000000000001</v>
      </c>
      <c r="H37">
        <v>1050</v>
      </c>
      <c r="I37">
        <v>765</v>
      </c>
      <c r="J37">
        <v>70</v>
      </c>
      <c r="K37">
        <v>95</v>
      </c>
      <c r="L37">
        <v>95</v>
      </c>
      <c r="M37">
        <v>0</v>
      </c>
      <c r="N37">
        <v>15</v>
      </c>
    </row>
    <row r="38" spans="1:14" x14ac:dyDescent="0.25">
      <c r="A38">
        <v>8350006.1699999999</v>
      </c>
      <c r="B38">
        <v>6269</v>
      </c>
      <c r="C38">
        <v>5902</v>
      </c>
      <c r="D38">
        <v>2426</v>
      </c>
      <c r="E38">
        <v>2173</v>
      </c>
      <c r="F38">
        <v>2385.4</v>
      </c>
      <c r="G38">
        <v>2.63</v>
      </c>
      <c r="H38">
        <v>3425</v>
      </c>
      <c r="I38">
        <v>2715</v>
      </c>
      <c r="J38">
        <v>175</v>
      </c>
      <c r="K38">
        <v>340</v>
      </c>
      <c r="L38">
        <v>85</v>
      </c>
      <c r="M38">
        <v>25</v>
      </c>
      <c r="N38">
        <v>90</v>
      </c>
    </row>
    <row r="39" spans="1:14" x14ac:dyDescent="0.25">
      <c r="A39">
        <v>8350006.1799999997</v>
      </c>
      <c r="B39">
        <v>3274</v>
      </c>
      <c r="C39">
        <v>3276</v>
      </c>
      <c r="D39">
        <v>1109</v>
      </c>
      <c r="E39">
        <v>1095</v>
      </c>
      <c r="F39">
        <v>2321.3000000000002</v>
      </c>
      <c r="G39">
        <v>1.41</v>
      </c>
      <c r="H39">
        <v>1510</v>
      </c>
      <c r="I39">
        <v>1250</v>
      </c>
      <c r="J39">
        <v>85</v>
      </c>
      <c r="K39">
        <v>115</v>
      </c>
      <c r="L39">
        <v>25</v>
      </c>
      <c r="M39">
        <v>10</v>
      </c>
      <c r="N39">
        <v>35</v>
      </c>
    </row>
    <row r="40" spans="1:14" x14ac:dyDescent="0.25">
      <c r="A40">
        <v>8350007.0099999998</v>
      </c>
      <c r="B40">
        <v>3603</v>
      </c>
      <c r="C40">
        <v>3464</v>
      </c>
      <c r="D40">
        <v>1344</v>
      </c>
      <c r="E40">
        <v>1312</v>
      </c>
      <c r="F40">
        <v>2643.8</v>
      </c>
      <c r="G40">
        <v>1.36</v>
      </c>
      <c r="H40">
        <v>1870</v>
      </c>
      <c r="I40">
        <v>1285</v>
      </c>
      <c r="J40">
        <v>75</v>
      </c>
      <c r="K40">
        <v>340</v>
      </c>
      <c r="L40">
        <v>115</v>
      </c>
      <c r="M40">
        <v>10</v>
      </c>
      <c r="N40">
        <v>45</v>
      </c>
    </row>
    <row r="41" spans="1:14" x14ac:dyDescent="0.25">
      <c r="A41">
        <v>8350007.0199999996</v>
      </c>
      <c r="B41">
        <v>6287</v>
      </c>
      <c r="C41">
        <v>6462</v>
      </c>
      <c r="D41">
        <v>2323</v>
      </c>
      <c r="E41">
        <v>2263</v>
      </c>
      <c r="F41">
        <v>1261.4000000000001</v>
      </c>
      <c r="G41">
        <v>4.9800000000000004</v>
      </c>
      <c r="H41">
        <v>3005</v>
      </c>
      <c r="I41">
        <v>2485</v>
      </c>
      <c r="J41">
        <v>135</v>
      </c>
      <c r="K41">
        <v>255</v>
      </c>
      <c r="L41">
        <v>45</v>
      </c>
      <c r="M41">
        <v>45</v>
      </c>
      <c r="N41">
        <v>45</v>
      </c>
    </row>
    <row r="42" spans="1:14" x14ac:dyDescent="0.25">
      <c r="A42">
        <v>8350008.0099999998</v>
      </c>
      <c r="B42">
        <v>1689</v>
      </c>
      <c r="C42">
        <v>1731</v>
      </c>
      <c r="D42">
        <v>632</v>
      </c>
      <c r="E42">
        <v>627</v>
      </c>
      <c r="F42">
        <v>1536.6</v>
      </c>
      <c r="G42">
        <v>1.1000000000000001</v>
      </c>
      <c r="H42">
        <v>740</v>
      </c>
      <c r="I42">
        <v>605</v>
      </c>
      <c r="J42">
        <v>25</v>
      </c>
      <c r="K42">
        <v>60</v>
      </c>
      <c r="L42">
        <v>0</v>
      </c>
      <c r="M42">
        <v>25</v>
      </c>
      <c r="N42">
        <v>25</v>
      </c>
    </row>
    <row r="43" spans="1:14" x14ac:dyDescent="0.25">
      <c r="A43">
        <v>8350008.0199999996</v>
      </c>
      <c r="B43">
        <v>2739</v>
      </c>
      <c r="C43">
        <v>2575</v>
      </c>
      <c r="D43">
        <v>1094</v>
      </c>
      <c r="E43">
        <v>1068</v>
      </c>
      <c r="F43">
        <v>4283</v>
      </c>
      <c r="G43">
        <v>0.64</v>
      </c>
      <c r="H43">
        <v>1435</v>
      </c>
      <c r="I43">
        <v>855</v>
      </c>
      <c r="J43">
        <v>90</v>
      </c>
      <c r="K43">
        <v>430</v>
      </c>
      <c r="L43">
        <v>60</v>
      </c>
      <c r="M43">
        <v>0</v>
      </c>
      <c r="N43">
        <v>0</v>
      </c>
    </row>
    <row r="44" spans="1:14" x14ac:dyDescent="0.25">
      <c r="A44">
        <v>8350009</v>
      </c>
      <c r="B44">
        <v>4945</v>
      </c>
      <c r="C44">
        <v>4931</v>
      </c>
      <c r="D44">
        <v>1854</v>
      </c>
      <c r="E44">
        <v>1816</v>
      </c>
      <c r="F44">
        <v>1312.8</v>
      </c>
      <c r="G44">
        <v>3.77</v>
      </c>
      <c r="H44">
        <v>2145</v>
      </c>
      <c r="I44">
        <v>1805</v>
      </c>
      <c r="J44">
        <v>95</v>
      </c>
      <c r="K44">
        <v>125</v>
      </c>
      <c r="L44">
        <v>25</v>
      </c>
      <c r="M44">
        <v>70</v>
      </c>
      <c r="N44">
        <v>35</v>
      </c>
    </row>
    <row r="45" spans="1:14" x14ac:dyDescent="0.25">
      <c r="A45">
        <v>8350010</v>
      </c>
      <c r="B45">
        <v>3985</v>
      </c>
      <c r="C45">
        <v>3806</v>
      </c>
      <c r="D45">
        <v>1615</v>
      </c>
      <c r="E45">
        <v>1483</v>
      </c>
      <c r="F45">
        <v>1009.2</v>
      </c>
      <c r="G45">
        <v>3.95</v>
      </c>
      <c r="H45">
        <v>1770</v>
      </c>
      <c r="I45">
        <v>1020</v>
      </c>
      <c r="J45">
        <v>90</v>
      </c>
      <c r="K45">
        <v>375</v>
      </c>
      <c r="L45">
        <v>160</v>
      </c>
      <c r="M45">
        <v>120</v>
      </c>
      <c r="N45">
        <v>10</v>
      </c>
    </row>
    <row r="46" spans="1:14" x14ac:dyDescent="0.25">
      <c r="A46">
        <v>8350011</v>
      </c>
      <c r="B46">
        <v>5787</v>
      </c>
      <c r="C46">
        <v>5555</v>
      </c>
      <c r="D46">
        <v>3029</v>
      </c>
      <c r="E46">
        <v>2530</v>
      </c>
      <c r="F46">
        <v>3337.6</v>
      </c>
      <c r="G46">
        <v>1.73</v>
      </c>
      <c r="H46">
        <v>3455</v>
      </c>
      <c r="I46">
        <v>1710</v>
      </c>
      <c r="J46">
        <v>105</v>
      </c>
      <c r="K46">
        <v>785</v>
      </c>
      <c r="L46">
        <v>510</v>
      </c>
      <c r="M46">
        <v>300</v>
      </c>
      <c r="N46">
        <v>50</v>
      </c>
    </row>
    <row r="47" spans="1:14" x14ac:dyDescent="0.25">
      <c r="A47">
        <v>8350012.0099999998</v>
      </c>
      <c r="B47">
        <v>4894</v>
      </c>
      <c r="C47">
        <v>4453</v>
      </c>
      <c r="D47">
        <v>2313</v>
      </c>
      <c r="E47">
        <v>2112</v>
      </c>
      <c r="F47">
        <v>3335.4</v>
      </c>
      <c r="G47">
        <v>1.47</v>
      </c>
      <c r="H47">
        <v>2505</v>
      </c>
      <c r="I47">
        <v>1595</v>
      </c>
      <c r="J47">
        <v>105</v>
      </c>
      <c r="K47">
        <v>525</v>
      </c>
      <c r="L47">
        <v>145</v>
      </c>
      <c r="M47">
        <v>95</v>
      </c>
      <c r="N47">
        <v>30</v>
      </c>
    </row>
    <row r="48" spans="1:14" x14ac:dyDescent="0.25">
      <c r="A48">
        <v>8350012.0199999996</v>
      </c>
      <c r="B48">
        <v>2888</v>
      </c>
      <c r="C48">
        <v>2530</v>
      </c>
      <c r="D48">
        <v>1371</v>
      </c>
      <c r="E48">
        <v>1265</v>
      </c>
      <c r="F48">
        <v>1484</v>
      </c>
      <c r="G48">
        <v>1.95</v>
      </c>
      <c r="H48">
        <v>1630</v>
      </c>
      <c r="I48">
        <v>1160</v>
      </c>
      <c r="J48">
        <v>100</v>
      </c>
      <c r="K48">
        <v>260</v>
      </c>
      <c r="L48">
        <v>75</v>
      </c>
      <c r="M48">
        <v>25</v>
      </c>
      <c r="N48">
        <v>10</v>
      </c>
    </row>
    <row r="49" spans="1:14" x14ac:dyDescent="0.25">
      <c r="A49">
        <v>8350013</v>
      </c>
      <c r="B49">
        <v>4247</v>
      </c>
      <c r="C49">
        <v>4088</v>
      </c>
      <c r="D49">
        <v>2826</v>
      </c>
      <c r="E49">
        <v>2422</v>
      </c>
      <c r="F49">
        <v>3229.9</v>
      </c>
      <c r="G49">
        <v>1.31</v>
      </c>
      <c r="H49">
        <v>2550</v>
      </c>
      <c r="I49">
        <v>1300</v>
      </c>
      <c r="J49">
        <v>95</v>
      </c>
      <c r="K49">
        <v>620</v>
      </c>
      <c r="L49">
        <v>395</v>
      </c>
      <c r="M49">
        <v>115</v>
      </c>
      <c r="N49">
        <v>30</v>
      </c>
    </row>
    <row r="50" spans="1:14" x14ac:dyDescent="0.25">
      <c r="A50">
        <v>8350014</v>
      </c>
      <c r="B50">
        <v>4343</v>
      </c>
      <c r="C50">
        <v>4085</v>
      </c>
      <c r="D50">
        <v>2550</v>
      </c>
      <c r="E50">
        <v>2226</v>
      </c>
      <c r="F50">
        <v>2618.3000000000002</v>
      </c>
      <c r="G50">
        <v>1.66</v>
      </c>
      <c r="H50">
        <v>2595</v>
      </c>
      <c r="I50">
        <v>1830</v>
      </c>
      <c r="J50">
        <v>90</v>
      </c>
      <c r="K50">
        <v>360</v>
      </c>
      <c r="L50">
        <v>150</v>
      </c>
      <c r="M50">
        <v>105</v>
      </c>
      <c r="N50">
        <v>50</v>
      </c>
    </row>
    <row r="51" spans="1:14" x14ac:dyDescent="0.25">
      <c r="A51">
        <v>8350015.0099999998</v>
      </c>
      <c r="B51">
        <v>10</v>
      </c>
      <c r="C51">
        <v>5</v>
      </c>
      <c r="D51">
        <v>4</v>
      </c>
      <c r="E51">
        <v>4</v>
      </c>
      <c r="F51">
        <v>4.9000000000000004</v>
      </c>
      <c r="G51">
        <v>2.0499999999999998</v>
      </c>
    </row>
    <row r="52" spans="1:14" x14ac:dyDescent="0.25">
      <c r="A52">
        <v>8350015.0199999996</v>
      </c>
      <c r="B52">
        <v>3361</v>
      </c>
      <c r="C52">
        <v>3191</v>
      </c>
      <c r="D52">
        <v>1472</v>
      </c>
      <c r="E52">
        <v>1360</v>
      </c>
      <c r="F52">
        <v>2066.3000000000002</v>
      </c>
      <c r="G52">
        <v>1.63</v>
      </c>
      <c r="H52">
        <v>1695</v>
      </c>
      <c r="I52">
        <v>1195</v>
      </c>
      <c r="J52">
        <v>115</v>
      </c>
      <c r="K52">
        <v>170</v>
      </c>
      <c r="L52">
        <v>105</v>
      </c>
      <c r="M52">
        <v>90</v>
      </c>
      <c r="N52">
        <v>20</v>
      </c>
    </row>
    <row r="53" spans="1:14" x14ac:dyDescent="0.25">
      <c r="A53">
        <v>8350016.0099999998</v>
      </c>
      <c r="B53">
        <v>0</v>
      </c>
      <c r="C53">
        <v>10</v>
      </c>
      <c r="D53">
        <v>1</v>
      </c>
      <c r="E53">
        <v>0</v>
      </c>
      <c r="F53">
        <v>0</v>
      </c>
      <c r="G53">
        <v>3.3</v>
      </c>
    </row>
    <row r="54" spans="1:14" x14ac:dyDescent="0.25">
      <c r="A54">
        <v>8350016.0199999996</v>
      </c>
      <c r="B54">
        <v>2996</v>
      </c>
      <c r="C54">
        <v>2938</v>
      </c>
      <c r="D54">
        <v>1346</v>
      </c>
      <c r="E54">
        <v>1297</v>
      </c>
      <c r="F54">
        <v>1867.8</v>
      </c>
      <c r="G54">
        <v>1.6</v>
      </c>
      <c r="H54">
        <v>1615</v>
      </c>
      <c r="I54">
        <v>1230</v>
      </c>
      <c r="J54">
        <v>80</v>
      </c>
      <c r="K54">
        <v>155</v>
      </c>
      <c r="L54">
        <v>70</v>
      </c>
      <c r="M54">
        <v>60</v>
      </c>
      <c r="N54">
        <v>10</v>
      </c>
    </row>
    <row r="55" spans="1:14" x14ac:dyDescent="0.25">
      <c r="A55">
        <v>8350017</v>
      </c>
      <c r="B55">
        <v>3493</v>
      </c>
      <c r="C55">
        <v>3381</v>
      </c>
      <c r="D55">
        <v>1753</v>
      </c>
      <c r="E55">
        <v>1568</v>
      </c>
      <c r="F55">
        <v>2635.8</v>
      </c>
      <c r="G55">
        <v>1.33</v>
      </c>
      <c r="H55">
        <v>2035</v>
      </c>
      <c r="I55">
        <v>1515</v>
      </c>
      <c r="J55">
        <v>85</v>
      </c>
      <c r="K55">
        <v>270</v>
      </c>
      <c r="L55">
        <v>75</v>
      </c>
      <c r="M55">
        <v>45</v>
      </c>
      <c r="N55">
        <v>45</v>
      </c>
    </row>
    <row r="56" spans="1:14" x14ac:dyDescent="0.25">
      <c r="A56">
        <v>8350018</v>
      </c>
      <c r="B56">
        <v>90</v>
      </c>
      <c r="C56">
        <v>106</v>
      </c>
      <c r="D56">
        <v>56</v>
      </c>
      <c r="E56">
        <v>48</v>
      </c>
      <c r="F56">
        <v>6.3</v>
      </c>
      <c r="G56">
        <v>14.28</v>
      </c>
      <c r="H56">
        <v>20</v>
      </c>
      <c r="I56">
        <v>20</v>
      </c>
      <c r="J56">
        <v>0</v>
      </c>
      <c r="K56">
        <v>0</v>
      </c>
      <c r="L56">
        <v>0</v>
      </c>
      <c r="M56">
        <v>0</v>
      </c>
      <c r="N56">
        <v>0</v>
      </c>
    </row>
    <row r="57" spans="1:14" x14ac:dyDescent="0.25">
      <c r="A57">
        <v>8350019.0099999998</v>
      </c>
      <c r="B57">
        <v>392</v>
      </c>
      <c r="C57">
        <v>160</v>
      </c>
      <c r="D57">
        <v>237</v>
      </c>
      <c r="E57">
        <v>227</v>
      </c>
      <c r="F57">
        <v>479</v>
      </c>
      <c r="G57">
        <v>0.82</v>
      </c>
      <c r="H57">
        <v>255</v>
      </c>
      <c r="I57">
        <v>200</v>
      </c>
      <c r="J57">
        <v>20</v>
      </c>
      <c r="K57">
        <v>30</v>
      </c>
      <c r="L57">
        <v>0</v>
      </c>
      <c r="M57">
        <v>0</v>
      </c>
      <c r="N57">
        <v>0</v>
      </c>
    </row>
    <row r="58" spans="1:14" x14ac:dyDescent="0.25">
      <c r="A58">
        <v>8350019.0199999996</v>
      </c>
      <c r="B58">
        <v>3487</v>
      </c>
      <c r="C58">
        <v>3468</v>
      </c>
      <c r="D58">
        <v>1672</v>
      </c>
      <c r="E58">
        <v>1535</v>
      </c>
      <c r="F58">
        <v>2459.6</v>
      </c>
      <c r="G58">
        <v>1.42</v>
      </c>
      <c r="H58">
        <v>1775</v>
      </c>
      <c r="I58">
        <v>1370</v>
      </c>
      <c r="J58">
        <v>115</v>
      </c>
      <c r="K58">
        <v>205</v>
      </c>
      <c r="L58">
        <v>45</v>
      </c>
      <c r="M58">
        <v>10</v>
      </c>
      <c r="N58">
        <v>25</v>
      </c>
    </row>
    <row r="59" spans="1:14" x14ac:dyDescent="0.25">
      <c r="A59">
        <v>8350020</v>
      </c>
      <c r="B59">
        <v>6784</v>
      </c>
      <c r="C59">
        <v>6541</v>
      </c>
      <c r="D59">
        <v>3406</v>
      </c>
      <c r="E59">
        <v>3156</v>
      </c>
      <c r="F59">
        <v>2306.9</v>
      </c>
      <c r="G59">
        <v>2.94</v>
      </c>
      <c r="H59">
        <v>3270</v>
      </c>
      <c r="I59">
        <v>2270</v>
      </c>
      <c r="J59">
        <v>170</v>
      </c>
      <c r="K59">
        <v>520</v>
      </c>
      <c r="L59">
        <v>190</v>
      </c>
      <c r="M59">
        <v>85</v>
      </c>
      <c r="N59">
        <v>40</v>
      </c>
    </row>
    <row r="60" spans="1:14" x14ac:dyDescent="0.25">
      <c r="A60">
        <v>8350021</v>
      </c>
      <c r="B60">
        <v>6080</v>
      </c>
      <c r="C60">
        <v>6138</v>
      </c>
      <c r="D60">
        <v>3921</v>
      </c>
      <c r="E60">
        <v>3393</v>
      </c>
      <c r="F60">
        <v>4717.2</v>
      </c>
      <c r="G60">
        <v>1.29</v>
      </c>
      <c r="H60">
        <v>3830</v>
      </c>
      <c r="I60">
        <v>2185</v>
      </c>
      <c r="J60">
        <v>155</v>
      </c>
      <c r="K60">
        <v>765</v>
      </c>
      <c r="L60">
        <v>390</v>
      </c>
      <c r="M60">
        <v>280</v>
      </c>
      <c r="N60">
        <v>55</v>
      </c>
    </row>
    <row r="61" spans="1:14" x14ac:dyDescent="0.25">
      <c r="A61">
        <v>8350022</v>
      </c>
      <c r="B61">
        <v>4432</v>
      </c>
      <c r="C61">
        <v>4556</v>
      </c>
      <c r="D61">
        <v>3188</v>
      </c>
      <c r="E61">
        <v>2739</v>
      </c>
      <c r="F61">
        <v>3506.1</v>
      </c>
      <c r="G61">
        <v>1.26</v>
      </c>
      <c r="H61">
        <v>2920</v>
      </c>
      <c r="I61">
        <v>1490</v>
      </c>
      <c r="J61">
        <v>80</v>
      </c>
      <c r="K61">
        <v>540</v>
      </c>
      <c r="L61">
        <v>645</v>
      </c>
      <c r="M61">
        <v>130</v>
      </c>
      <c r="N61">
        <v>30</v>
      </c>
    </row>
    <row r="62" spans="1:14" x14ac:dyDescent="0.25">
      <c r="A62">
        <v>8350023</v>
      </c>
      <c r="B62">
        <v>6046</v>
      </c>
      <c r="C62">
        <v>5465</v>
      </c>
      <c r="D62">
        <v>3297</v>
      </c>
      <c r="E62">
        <v>2592</v>
      </c>
      <c r="F62">
        <v>1411.8</v>
      </c>
      <c r="G62">
        <v>4.28</v>
      </c>
      <c r="H62">
        <v>2185</v>
      </c>
      <c r="I62">
        <v>855</v>
      </c>
      <c r="J62">
        <v>85</v>
      </c>
      <c r="K62">
        <v>410</v>
      </c>
      <c r="L62">
        <v>745</v>
      </c>
      <c r="M62">
        <v>90</v>
      </c>
      <c r="N62">
        <v>10</v>
      </c>
    </row>
    <row r="63" spans="1:14" x14ac:dyDescent="0.25">
      <c r="A63">
        <v>8350024.0099999998</v>
      </c>
      <c r="B63">
        <v>1296</v>
      </c>
      <c r="C63">
        <v>1283</v>
      </c>
      <c r="D63">
        <v>506</v>
      </c>
      <c r="E63">
        <v>493</v>
      </c>
      <c r="F63">
        <v>1773.9</v>
      </c>
      <c r="G63">
        <v>0.73</v>
      </c>
      <c r="H63">
        <v>680</v>
      </c>
      <c r="I63">
        <v>535</v>
      </c>
      <c r="J63">
        <v>45</v>
      </c>
      <c r="K63">
        <v>55</v>
      </c>
      <c r="L63">
        <v>20</v>
      </c>
      <c r="M63">
        <v>20</v>
      </c>
      <c r="N63">
        <v>0</v>
      </c>
    </row>
    <row r="64" spans="1:14" x14ac:dyDescent="0.25">
      <c r="A64">
        <v>8350024.0199999996</v>
      </c>
      <c r="B64">
        <v>2363</v>
      </c>
      <c r="C64">
        <v>2340</v>
      </c>
      <c r="D64">
        <v>936</v>
      </c>
      <c r="E64">
        <v>903</v>
      </c>
      <c r="F64">
        <v>1642.3</v>
      </c>
      <c r="G64">
        <v>1.44</v>
      </c>
      <c r="H64">
        <v>1165</v>
      </c>
      <c r="I64">
        <v>935</v>
      </c>
      <c r="J64">
        <v>70</v>
      </c>
      <c r="K64">
        <v>75</v>
      </c>
      <c r="L64">
        <v>20</v>
      </c>
      <c r="M64">
        <v>45</v>
      </c>
      <c r="N64">
        <v>15</v>
      </c>
    </row>
    <row r="65" spans="1:14" x14ac:dyDescent="0.25">
      <c r="A65">
        <v>8350025</v>
      </c>
      <c r="B65">
        <v>3293</v>
      </c>
      <c r="C65">
        <v>3216</v>
      </c>
      <c r="D65">
        <v>1537</v>
      </c>
      <c r="E65">
        <v>1427</v>
      </c>
      <c r="F65">
        <v>2985.2</v>
      </c>
      <c r="G65">
        <v>1.1000000000000001</v>
      </c>
      <c r="H65">
        <v>1765</v>
      </c>
      <c r="I65">
        <v>1250</v>
      </c>
      <c r="J65">
        <v>105</v>
      </c>
      <c r="K65">
        <v>300</v>
      </c>
      <c r="L65">
        <v>70</v>
      </c>
      <c r="M65">
        <v>25</v>
      </c>
      <c r="N65">
        <v>10</v>
      </c>
    </row>
    <row r="66" spans="1:14" x14ac:dyDescent="0.25">
      <c r="A66">
        <v>8350026.0099999998</v>
      </c>
      <c r="B66">
        <v>3736</v>
      </c>
      <c r="C66">
        <v>3640</v>
      </c>
      <c r="D66">
        <v>1311</v>
      </c>
      <c r="E66">
        <v>1246</v>
      </c>
      <c r="F66">
        <v>3381.9</v>
      </c>
      <c r="G66">
        <v>1.1000000000000001</v>
      </c>
      <c r="H66">
        <v>1625</v>
      </c>
      <c r="I66">
        <v>1140</v>
      </c>
      <c r="J66">
        <v>75</v>
      </c>
      <c r="K66">
        <v>215</v>
      </c>
      <c r="L66">
        <v>160</v>
      </c>
      <c r="M66">
        <v>10</v>
      </c>
      <c r="N66">
        <v>20</v>
      </c>
    </row>
    <row r="67" spans="1:14" x14ac:dyDescent="0.25">
      <c r="A67">
        <v>8350026.0199999996</v>
      </c>
      <c r="B67">
        <v>2803</v>
      </c>
      <c r="C67">
        <v>2780</v>
      </c>
      <c r="D67">
        <v>1225</v>
      </c>
      <c r="E67">
        <v>1200</v>
      </c>
      <c r="F67">
        <v>2525</v>
      </c>
      <c r="G67">
        <v>1.1100000000000001</v>
      </c>
      <c r="H67">
        <v>1305</v>
      </c>
      <c r="I67">
        <v>995</v>
      </c>
      <c r="J67">
        <v>55</v>
      </c>
      <c r="K67">
        <v>175</v>
      </c>
      <c r="L67">
        <v>50</v>
      </c>
      <c r="M67">
        <v>15</v>
      </c>
      <c r="N67">
        <v>30</v>
      </c>
    </row>
    <row r="68" spans="1:14" x14ac:dyDescent="0.25">
      <c r="A68">
        <v>8350027</v>
      </c>
      <c r="B68">
        <v>7152</v>
      </c>
      <c r="C68">
        <v>6708</v>
      </c>
      <c r="D68">
        <v>3220</v>
      </c>
      <c r="E68">
        <v>2994</v>
      </c>
      <c r="F68">
        <v>3398.8</v>
      </c>
      <c r="G68">
        <v>2.1</v>
      </c>
      <c r="H68">
        <v>3445</v>
      </c>
      <c r="I68">
        <v>2350</v>
      </c>
      <c r="J68">
        <v>280</v>
      </c>
      <c r="K68">
        <v>600</v>
      </c>
      <c r="L68">
        <v>150</v>
      </c>
      <c r="M68">
        <v>25</v>
      </c>
      <c r="N68">
        <v>45</v>
      </c>
    </row>
    <row r="69" spans="1:14" x14ac:dyDescent="0.25">
      <c r="A69">
        <v>8350028</v>
      </c>
      <c r="B69">
        <v>7255</v>
      </c>
      <c r="C69">
        <v>6735</v>
      </c>
      <c r="D69">
        <v>3779</v>
      </c>
      <c r="E69">
        <v>3336</v>
      </c>
      <c r="F69">
        <v>2713.5</v>
      </c>
      <c r="G69">
        <v>2.67</v>
      </c>
      <c r="H69">
        <v>3645</v>
      </c>
      <c r="I69">
        <v>2405</v>
      </c>
      <c r="J69">
        <v>195</v>
      </c>
      <c r="K69">
        <v>650</v>
      </c>
      <c r="L69">
        <v>255</v>
      </c>
      <c r="M69">
        <v>60</v>
      </c>
      <c r="N69">
        <v>90</v>
      </c>
    </row>
    <row r="70" spans="1:14" x14ac:dyDescent="0.25">
      <c r="A70">
        <v>8350029</v>
      </c>
      <c r="B70">
        <v>6023</v>
      </c>
      <c r="C70">
        <v>6001</v>
      </c>
      <c r="D70">
        <v>2620</v>
      </c>
      <c r="E70">
        <v>2446</v>
      </c>
      <c r="F70">
        <v>1936.5</v>
      </c>
      <c r="G70">
        <v>3.11</v>
      </c>
      <c r="H70">
        <v>2890</v>
      </c>
      <c r="I70">
        <v>2245</v>
      </c>
      <c r="J70">
        <v>150</v>
      </c>
      <c r="K70">
        <v>285</v>
      </c>
      <c r="L70">
        <v>75</v>
      </c>
      <c r="M70">
        <v>120</v>
      </c>
      <c r="N70">
        <v>15</v>
      </c>
    </row>
    <row r="71" spans="1:14" x14ac:dyDescent="0.25">
      <c r="A71">
        <v>8350030</v>
      </c>
      <c r="B71">
        <v>5657</v>
      </c>
      <c r="C71">
        <v>5265</v>
      </c>
      <c r="D71">
        <v>4410</v>
      </c>
      <c r="E71">
        <v>3818</v>
      </c>
      <c r="F71">
        <v>5147.8999999999996</v>
      </c>
      <c r="G71">
        <v>1.1000000000000001</v>
      </c>
      <c r="H71">
        <v>3385</v>
      </c>
      <c r="I71">
        <v>1725</v>
      </c>
      <c r="J71">
        <v>120</v>
      </c>
      <c r="K71">
        <v>830</v>
      </c>
      <c r="L71">
        <v>570</v>
      </c>
      <c r="M71">
        <v>85</v>
      </c>
      <c r="N71">
        <v>55</v>
      </c>
    </row>
    <row r="72" spans="1:14" x14ac:dyDescent="0.25">
      <c r="A72">
        <v>8350031</v>
      </c>
      <c r="B72">
        <v>5543</v>
      </c>
      <c r="C72">
        <v>5266</v>
      </c>
      <c r="D72">
        <v>3467</v>
      </c>
      <c r="E72">
        <v>3153</v>
      </c>
      <c r="F72">
        <v>4727.5</v>
      </c>
      <c r="G72">
        <v>1.17</v>
      </c>
      <c r="H72">
        <v>3375</v>
      </c>
      <c r="I72">
        <v>1915</v>
      </c>
      <c r="J72">
        <v>125</v>
      </c>
      <c r="K72">
        <v>725</v>
      </c>
      <c r="L72">
        <v>400</v>
      </c>
      <c r="M72">
        <v>155</v>
      </c>
      <c r="N72">
        <v>55</v>
      </c>
    </row>
    <row r="73" spans="1:14" x14ac:dyDescent="0.25">
      <c r="A73">
        <v>8350032.0099999998</v>
      </c>
      <c r="B73">
        <v>5362</v>
      </c>
      <c r="C73">
        <v>5177</v>
      </c>
      <c r="D73">
        <v>3686</v>
      </c>
      <c r="E73">
        <v>3290</v>
      </c>
      <c r="F73">
        <v>11905</v>
      </c>
      <c r="G73">
        <v>0.45</v>
      </c>
      <c r="H73">
        <v>3450</v>
      </c>
      <c r="I73">
        <v>1835</v>
      </c>
      <c r="J73">
        <v>60</v>
      </c>
      <c r="K73">
        <v>610</v>
      </c>
      <c r="L73">
        <v>870</v>
      </c>
      <c r="M73">
        <v>55</v>
      </c>
      <c r="N73">
        <v>20</v>
      </c>
    </row>
    <row r="74" spans="1:14" x14ac:dyDescent="0.25">
      <c r="A74">
        <v>8350032.0199999996</v>
      </c>
      <c r="B74">
        <v>5454</v>
      </c>
      <c r="C74">
        <v>5371</v>
      </c>
      <c r="D74">
        <v>3559</v>
      </c>
      <c r="E74">
        <v>3228</v>
      </c>
      <c r="F74">
        <v>6774.3</v>
      </c>
      <c r="G74">
        <v>0.81</v>
      </c>
      <c r="H74">
        <v>2960</v>
      </c>
      <c r="I74">
        <v>1255</v>
      </c>
      <c r="J74">
        <v>65</v>
      </c>
      <c r="K74">
        <v>845</v>
      </c>
      <c r="L74">
        <v>700</v>
      </c>
      <c r="M74">
        <v>80</v>
      </c>
      <c r="N74">
        <v>25</v>
      </c>
    </row>
    <row r="75" spans="1:14" x14ac:dyDescent="0.25">
      <c r="A75">
        <v>8350033.0099999998</v>
      </c>
      <c r="B75">
        <v>5373</v>
      </c>
      <c r="C75">
        <v>4250</v>
      </c>
      <c r="D75">
        <v>4046</v>
      </c>
      <c r="E75">
        <v>3457</v>
      </c>
      <c r="F75">
        <v>4454.1000000000004</v>
      </c>
      <c r="G75">
        <v>1.21</v>
      </c>
      <c r="H75">
        <v>3555</v>
      </c>
      <c r="I75">
        <v>1455</v>
      </c>
      <c r="J75">
        <v>60</v>
      </c>
      <c r="K75">
        <v>705</v>
      </c>
      <c r="L75">
        <v>1220</v>
      </c>
      <c r="M75">
        <v>85</v>
      </c>
      <c r="N75">
        <v>30</v>
      </c>
    </row>
    <row r="76" spans="1:14" x14ac:dyDescent="0.25">
      <c r="A76">
        <v>8350033.0199999996</v>
      </c>
      <c r="B76">
        <v>4135</v>
      </c>
      <c r="C76">
        <v>4315</v>
      </c>
      <c r="D76">
        <v>3205</v>
      </c>
      <c r="E76">
        <v>2798</v>
      </c>
      <c r="F76">
        <v>4677.6000000000004</v>
      </c>
      <c r="G76">
        <v>0.88</v>
      </c>
      <c r="H76">
        <v>2830</v>
      </c>
      <c r="I76">
        <v>1205</v>
      </c>
      <c r="J76">
        <v>150</v>
      </c>
      <c r="K76">
        <v>575</v>
      </c>
      <c r="L76">
        <v>805</v>
      </c>
      <c r="M76">
        <v>80</v>
      </c>
      <c r="N76">
        <v>20</v>
      </c>
    </row>
    <row r="77" spans="1:14" x14ac:dyDescent="0.25">
      <c r="A77">
        <v>8350034</v>
      </c>
      <c r="B77">
        <v>7589</v>
      </c>
      <c r="C77">
        <v>7708</v>
      </c>
      <c r="D77">
        <v>4208</v>
      </c>
      <c r="E77">
        <v>3684</v>
      </c>
      <c r="F77">
        <v>3206.3</v>
      </c>
      <c r="G77">
        <v>2.37</v>
      </c>
      <c r="H77">
        <v>3320</v>
      </c>
      <c r="I77">
        <v>1680</v>
      </c>
      <c r="J77">
        <v>185</v>
      </c>
      <c r="K77">
        <v>670</v>
      </c>
      <c r="L77">
        <v>630</v>
      </c>
      <c r="M77">
        <v>100</v>
      </c>
      <c r="N77">
        <v>60</v>
      </c>
    </row>
    <row r="78" spans="1:14" x14ac:dyDescent="0.25">
      <c r="A78">
        <v>8350035</v>
      </c>
      <c r="B78">
        <v>3602</v>
      </c>
      <c r="C78">
        <v>3509</v>
      </c>
      <c r="D78">
        <v>1731</v>
      </c>
      <c r="E78">
        <v>1616</v>
      </c>
      <c r="F78">
        <v>2118.8000000000002</v>
      </c>
      <c r="G78">
        <v>1.7</v>
      </c>
      <c r="H78">
        <v>1930</v>
      </c>
      <c r="I78">
        <v>1465</v>
      </c>
      <c r="J78">
        <v>95</v>
      </c>
      <c r="K78">
        <v>220</v>
      </c>
      <c r="L78">
        <v>75</v>
      </c>
      <c r="M78">
        <v>50</v>
      </c>
      <c r="N78">
        <v>20</v>
      </c>
    </row>
    <row r="79" spans="1:14" x14ac:dyDescent="0.25">
      <c r="A79">
        <v>8350036</v>
      </c>
      <c r="B79">
        <v>3493</v>
      </c>
      <c r="C79">
        <v>3408</v>
      </c>
      <c r="D79">
        <v>1560</v>
      </c>
      <c r="E79">
        <v>1484</v>
      </c>
      <c r="F79">
        <v>2706.9</v>
      </c>
      <c r="G79">
        <v>1.29</v>
      </c>
      <c r="H79">
        <v>1725</v>
      </c>
      <c r="I79">
        <v>1320</v>
      </c>
      <c r="J79">
        <v>70</v>
      </c>
      <c r="K79">
        <v>225</v>
      </c>
      <c r="L79">
        <v>30</v>
      </c>
      <c r="M79">
        <v>75</v>
      </c>
      <c r="N79">
        <v>10</v>
      </c>
    </row>
    <row r="80" spans="1:14" x14ac:dyDescent="0.25">
      <c r="A80">
        <v>8350037</v>
      </c>
      <c r="B80">
        <v>4128</v>
      </c>
      <c r="C80">
        <v>4022</v>
      </c>
      <c r="D80">
        <v>1695</v>
      </c>
      <c r="E80">
        <v>1614</v>
      </c>
      <c r="F80">
        <v>2590.6999999999998</v>
      </c>
      <c r="G80">
        <v>1.59</v>
      </c>
      <c r="H80">
        <v>1905</v>
      </c>
      <c r="I80">
        <v>1440</v>
      </c>
      <c r="J80">
        <v>105</v>
      </c>
      <c r="K80">
        <v>225</v>
      </c>
      <c r="L80">
        <v>65</v>
      </c>
      <c r="M80">
        <v>40</v>
      </c>
      <c r="N80">
        <v>30</v>
      </c>
    </row>
    <row r="81" spans="1:14" x14ac:dyDescent="0.25">
      <c r="A81">
        <v>8350038</v>
      </c>
      <c r="B81">
        <v>3139</v>
      </c>
      <c r="C81">
        <v>3080</v>
      </c>
      <c r="D81">
        <v>1518</v>
      </c>
      <c r="E81">
        <v>1409</v>
      </c>
      <c r="F81">
        <v>2203</v>
      </c>
      <c r="G81">
        <v>1.42</v>
      </c>
      <c r="H81">
        <v>1485</v>
      </c>
      <c r="I81">
        <v>1025</v>
      </c>
      <c r="J81">
        <v>60</v>
      </c>
      <c r="K81">
        <v>195</v>
      </c>
      <c r="L81">
        <v>160</v>
      </c>
      <c r="M81">
        <v>30</v>
      </c>
      <c r="N81">
        <v>15</v>
      </c>
    </row>
    <row r="82" spans="1:14" x14ac:dyDescent="0.25">
      <c r="A82">
        <v>8350039</v>
      </c>
      <c r="B82">
        <v>5183</v>
      </c>
      <c r="C82">
        <v>5124</v>
      </c>
      <c r="D82">
        <v>2537</v>
      </c>
      <c r="E82">
        <v>2228</v>
      </c>
      <c r="F82">
        <v>1589</v>
      </c>
      <c r="G82">
        <v>3.26</v>
      </c>
      <c r="H82">
        <v>2515</v>
      </c>
      <c r="I82">
        <v>1860</v>
      </c>
      <c r="J82">
        <v>135</v>
      </c>
      <c r="K82">
        <v>360</v>
      </c>
      <c r="L82">
        <v>75</v>
      </c>
      <c r="M82">
        <v>60</v>
      </c>
      <c r="N82">
        <v>30</v>
      </c>
    </row>
    <row r="83" spans="1:14" x14ac:dyDescent="0.25">
      <c r="A83">
        <v>8350040</v>
      </c>
      <c r="B83">
        <v>4321</v>
      </c>
      <c r="C83">
        <v>4361</v>
      </c>
      <c r="D83">
        <v>1810</v>
      </c>
      <c r="E83">
        <v>1748</v>
      </c>
      <c r="F83">
        <v>1848.1</v>
      </c>
      <c r="G83">
        <v>2.34</v>
      </c>
      <c r="H83">
        <v>2135</v>
      </c>
      <c r="I83">
        <v>1690</v>
      </c>
      <c r="J83">
        <v>110</v>
      </c>
      <c r="K83">
        <v>205</v>
      </c>
      <c r="L83">
        <v>65</v>
      </c>
      <c r="M83">
        <v>40</v>
      </c>
      <c r="N83">
        <v>30</v>
      </c>
    </row>
    <row r="84" spans="1:14" x14ac:dyDescent="0.25">
      <c r="A84">
        <v>8350041</v>
      </c>
      <c r="B84">
        <v>3555</v>
      </c>
      <c r="C84">
        <v>3571</v>
      </c>
      <c r="D84">
        <v>1465</v>
      </c>
      <c r="E84">
        <v>1412</v>
      </c>
      <c r="F84">
        <v>1451.3</v>
      </c>
      <c r="G84">
        <v>2.4500000000000002</v>
      </c>
      <c r="H84">
        <v>1755</v>
      </c>
      <c r="I84">
        <v>1365</v>
      </c>
      <c r="J84">
        <v>85</v>
      </c>
      <c r="K84">
        <v>175</v>
      </c>
      <c r="L84">
        <v>70</v>
      </c>
      <c r="M84">
        <v>30</v>
      </c>
      <c r="N84">
        <v>35</v>
      </c>
    </row>
    <row r="85" spans="1:14" x14ac:dyDescent="0.25">
      <c r="A85">
        <v>8350042.0099999998</v>
      </c>
      <c r="B85">
        <v>3498</v>
      </c>
      <c r="C85">
        <v>3485</v>
      </c>
      <c r="D85">
        <v>1422</v>
      </c>
      <c r="E85">
        <v>1318</v>
      </c>
      <c r="F85">
        <v>1635.4</v>
      </c>
      <c r="G85">
        <v>2.14</v>
      </c>
      <c r="H85">
        <v>1320</v>
      </c>
      <c r="I85">
        <v>985</v>
      </c>
      <c r="J85">
        <v>85</v>
      </c>
      <c r="K85">
        <v>195</v>
      </c>
      <c r="L85">
        <v>35</v>
      </c>
      <c r="M85">
        <v>0</v>
      </c>
      <c r="N85">
        <v>20</v>
      </c>
    </row>
    <row r="86" spans="1:14" x14ac:dyDescent="0.25">
      <c r="A86">
        <v>8350042.0199999996</v>
      </c>
      <c r="B86">
        <v>3609</v>
      </c>
      <c r="C86">
        <v>3498</v>
      </c>
      <c r="D86">
        <v>1634</v>
      </c>
      <c r="E86">
        <v>1578</v>
      </c>
      <c r="F86">
        <v>2348.4</v>
      </c>
      <c r="G86">
        <v>1.54</v>
      </c>
      <c r="H86">
        <v>1530</v>
      </c>
      <c r="I86">
        <v>1185</v>
      </c>
      <c r="J86">
        <v>90</v>
      </c>
      <c r="K86">
        <v>195</v>
      </c>
      <c r="L86">
        <v>25</v>
      </c>
      <c r="M86">
        <v>25</v>
      </c>
      <c r="N86">
        <v>15</v>
      </c>
    </row>
    <row r="87" spans="1:14" x14ac:dyDescent="0.25">
      <c r="A87">
        <v>8350043</v>
      </c>
      <c r="B87">
        <v>3035</v>
      </c>
      <c r="C87">
        <v>3067</v>
      </c>
      <c r="D87">
        <v>1489</v>
      </c>
      <c r="E87">
        <v>1401</v>
      </c>
      <c r="F87">
        <v>1248.5</v>
      </c>
      <c r="G87">
        <v>2.4300000000000002</v>
      </c>
      <c r="H87">
        <v>1520</v>
      </c>
      <c r="I87">
        <v>1155</v>
      </c>
      <c r="J87">
        <v>45</v>
      </c>
      <c r="K87">
        <v>220</v>
      </c>
      <c r="L87">
        <v>25</v>
      </c>
      <c r="M87">
        <v>35</v>
      </c>
      <c r="N87">
        <v>35</v>
      </c>
    </row>
    <row r="88" spans="1:14" x14ac:dyDescent="0.25">
      <c r="A88">
        <v>8350044</v>
      </c>
      <c r="B88">
        <v>6434</v>
      </c>
      <c r="C88">
        <v>6193</v>
      </c>
      <c r="D88">
        <v>3901</v>
      </c>
      <c r="E88">
        <v>3188</v>
      </c>
      <c r="F88">
        <v>4341.3999999999996</v>
      </c>
      <c r="G88">
        <v>1.48</v>
      </c>
      <c r="H88">
        <v>2820</v>
      </c>
      <c r="I88">
        <v>1690</v>
      </c>
      <c r="J88">
        <v>135</v>
      </c>
      <c r="K88">
        <v>660</v>
      </c>
      <c r="L88">
        <v>225</v>
      </c>
      <c r="M88">
        <v>50</v>
      </c>
      <c r="N88">
        <v>55</v>
      </c>
    </row>
    <row r="89" spans="1:14" x14ac:dyDescent="0.25">
      <c r="A89">
        <v>8350045</v>
      </c>
      <c r="B89">
        <v>2067</v>
      </c>
      <c r="C89">
        <v>2434</v>
      </c>
      <c r="D89">
        <v>945</v>
      </c>
      <c r="E89">
        <v>684</v>
      </c>
      <c r="F89">
        <v>3698.3</v>
      </c>
      <c r="G89">
        <v>0.56000000000000005</v>
      </c>
      <c r="H89">
        <v>610</v>
      </c>
      <c r="I89">
        <v>255</v>
      </c>
      <c r="J89">
        <v>40</v>
      </c>
      <c r="K89">
        <v>200</v>
      </c>
      <c r="L89">
        <v>100</v>
      </c>
      <c r="M89">
        <v>10</v>
      </c>
      <c r="N89">
        <v>0</v>
      </c>
    </row>
    <row r="90" spans="1:14" x14ac:dyDescent="0.25">
      <c r="A90">
        <v>8350046</v>
      </c>
      <c r="B90">
        <v>5003</v>
      </c>
      <c r="C90">
        <v>5279</v>
      </c>
      <c r="D90">
        <v>3184</v>
      </c>
      <c r="E90">
        <v>2630</v>
      </c>
      <c r="F90">
        <v>3876.5</v>
      </c>
      <c r="G90">
        <v>1.29</v>
      </c>
      <c r="H90">
        <v>2270</v>
      </c>
      <c r="I90">
        <v>1035</v>
      </c>
      <c r="J90">
        <v>115</v>
      </c>
      <c r="K90">
        <v>690</v>
      </c>
      <c r="L90">
        <v>360</v>
      </c>
      <c r="M90">
        <v>45</v>
      </c>
      <c r="N90">
        <v>35</v>
      </c>
    </row>
    <row r="91" spans="1:14" x14ac:dyDescent="0.25">
      <c r="A91">
        <v>8350047</v>
      </c>
      <c r="B91">
        <v>7118</v>
      </c>
      <c r="C91">
        <v>6506</v>
      </c>
      <c r="D91">
        <v>4399</v>
      </c>
      <c r="E91">
        <v>3805</v>
      </c>
      <c r="F91">
        <v>3679.1</v>
      </c>
      <c r="G91">
        <v>1.93</v>
      </c>
      <c r="H91">
        <v>4310</v>
      </c>
      <c r="I91">
        <v>2540</v>
      </c>
      <c r="J91">
        <v>150</v>
      </c>
      <c r="K91">
        <v>985</v>
      </c>
      <c r="L91">
        <v>435</v>
      </c>
      <c r="M91">
        <v>120</v>
      </c>
      <c r="N91">
        <v>90</v>
      </c>
    </row>
    <row r="92" spans="1:14" x14ac:dyDescent="0.25">
      <c r="A92">
        <v>8350048</v>
      </c>
      <c r="B92">
        <v>3620</v>
      </c>
      <c r="C92">
        <v>3498</v>
      </c>
      <c r="D92">
        <v>1865</v>
      </c>
      <c r="E92">
        <v>1728</v>
      </c>
      <c r="F92">
        <v>3149.2</v>
      </c>
      <c r="G92">
        <v>1.1499999999999999</v>
      </c>
      <c r="H92">
        <v>2120</v>
      </c>
      <c r="I92">
        <v>1480</v>
      </c>
      <c r="J92">
        <v>95</v>
      </c>
      <c r="K92">
        <v>285</v>
      </c>
      <c r="L92">
        <v>105</v>
      </c>
      <c r="M92">
        <v>135</v>
      </c>
      <c r="N92">
        <v>20</v>
      </c>
    </row>
    <row r="93" spans="1:14" x14ac:dyDescent="0.25">
      <c r="A93">
        <v>8350049</v>
      </c>
      <c r="B93">
        <v>3770</v>
      </c>
      <c r="C93">
        <v>3715</v>
      </c>
      <c r="D93">
        <v>1594</v>
      </c>
      <c r="E93">
        <v>1494</v>
      </c>
      <c r="F93">
        <v>2382.6</v>
      </c>
      <c r="G93">
        <v>1.58</v>
      </c>
      <c r="H93">
        <v>1895</v>
      </c>
      <c r="I93">
        <v>1400</v>
      </c>
      <c r="J93">
        <v>95</v>
      </c>
      <c r="K93">
        <v>220</v>
      </c>
      <c r="L93">
        <v>85</v>
      </c>
      <c r="M93">
        <v>75</v>
      </c>
      <c r="N93">
        <v>25</v>
      </c>
    </row>
    <row r="94" spans="1:14" x14ac:dyDescent="0.25">
      <c r="A94">
        <v>8350050</v>
      </c>
      <c r="B94">
        <v>4269</v>
      </c>
      <c r="C94">
        <v>4074</v>
      </c>
      <c r="D94">
        <v>1869</v>
      </c>
      <c r="E94">
        <v>1700</v>
      </c>
      <c r="F94">
        <v>2978</v>
      </c>
      <c r="G94">
        <v>1.43</v>
      </c>
      <c r="H94">
        <v>2130</v>
      </c>
      <c r="I94">
        <v>1530</v>
      </c>
      <c r="J94">
        <v>150</v>
      </c>
      <c r="K94">
        <v>335</v>
      </c>
      <c r="L94">
        <v>65</v>
      </c>
      <c r="M94">
        <v>15</v>
      </c>
      <c r="N94">
        <v>30</v>
      </c>
    </row>
    <row r="95" spans="1:14" x14ac:dyDescent="0.25">
      <c r="A95">
        <v>8350051.0099999998</v>
      </c>
      <c r="B95">
        <v>2078</v>
      </c>
      <c r="C95">
        <v>1986</v>
      </c>
      <c r="D95">
        <v>893</v>
      </c>
      <c r="E95">
        <v>879</v>
      </c>
      <c r="F95">
        <v>2401.8000000000002</v>
      </c>
      <c r="G95">
        <v>0.87</v>
      </c>
      <c r="H95">
        <v>1085</v>
      </c>
      <c r="I95">
        <v>880</v>
      </c>
      <c r="J95">
        <v>35</v>
      </c>
      <c r="K95">
        <v>140</v>
      </c>
      <c r="L95">
        <v>15</v>
      </c>
      <c r="M95">
        <v>0</v>
      </c>
      <c r="N95">
        <v>10</v>
      </c>
    </row>
    <row r="96" spans="1:14" x14ac:dyDescent="0.25">
      <c r="A96">
        <v>8350051.0199999996</v>
      </c>
      <c r="B96">
        <v>25</v>
      </c>
      <c r="C96">
        <v>20</v>
      </c>
      <c r="D96">
        <v>5</v>
      </c>
      <c r="E96">
        <v>5</v>
      </c>
      <c r="F96">
        <v>4.0999999999999996</v>
      </c>
      <c r="G96">
        <v>6.1</v>
      </c>
    </row>
    <row r="97" spans="1:14" x14ac:dyDescent="0.25">
      <c r="A97">
        <v>8350052.0099999998</v>
      </c>
      <c r="B97">
        <v>5</v>
      </c>
      <c r="C97">
        <v>5</v>
      </c>
      <c r="D97">
        <v>1</v>
      </c>
      <c r="E97">
        <v>1</v>
      </c>
      <c r="F97">
        <v>4.8</v>
      </c>
      <c r="G97">
        <v>1.03</v>
      </c>
    </row>
    <row r="98" spans="1:14" x14ac:dyDescent="0.25">
      <c r="A98">
        <v>8350052.0199999996</v>
      </c>
      <c r="B98">
        <v>2750</v>
      </c>
      <c r="C98">
        <v>2605</v>
      </c>
      <c r="D98">
        <v>941</v>
      </c>
      <c r="E98">
        <v>893</v>
      </c>
      <c r="F98">
        <v>2136.8000000000002</v>
      </c>
      <c r="G98">
        <v>1.29</v>
      </c>
      <c r="H98">
        <v>1065</v>
      </c>
      <c r="I98">
        <v>690</v>
      </c>
      <c r="J98">
        <v>90</v>
      </c>
      <c r="K98">
        <v>180</v>
      </c>
      <c r="L98">
        <v>60</v>
      </c>
      <c r="M98">
        <v>30</v>
      </c>
      <c r="N98">
        <v>10</v>
      </c>
    </row>
    <row r="99" spans="1:14" x14ac:dyDescent="0.25">
      <c r="A99">
        <v>8350053</v>
      </c>
      <c r="B99">
        <v>6905</v>
      </c>
      <c r="C99">
        <v>6323</v>
      </c>
      <c r="D99">
        <v>3751</v>
      </c>
      <c r="E99">
        <v>3286</v>
      </c>
      <c r="F99">
        <v>4191.2</v>
      </c>
      <c r="G99">
        <v>1.65</v>
      </c>
      <c r="H99">
        <v>3415</v>
      </c>
      <c r="I99">
        <v>2080</v>
      </c>
      <c r="J99">
        <v>230</v>
      </c>
      <c r="K99">
        <v>795</v>
      </c>
      <c r="L99">
        <v>150</v>
      </c>
      <c r="M99">
        <v>130</v>
      </c>
      <c r="N99">
        <v>30</v>
      </c>
    </row>
    <row r="100" spans="1:14" x14ac:dyDescent="0.25">
      <c r="A100">
        <v>8350054</v>
      </c>
      <c r="B100">
        <v>3151</v>
      </c>
      <c r="C100">
        <v>3316</v>
      </c>
      <c r="D100">
        <v>1519</v>
      </c>
      <c r="E100">
        <v>1338</v>
      </c>
      <c r="F100">
        <v>941.9</v>
      </c>
      <c r="G100">
        <v>3.35</v>
      </c>
      <c r="H100">
        <v>1585</v>
      </c>
      <c r="I100">
        <v>1000</v>
      </c>
      <c r="J100">
        <v>110</v>
      </c>
      <c r="K100">
        <v>275</v>
      </c>
      <c r="L100">
        <v>120</v>
      </c>
      <c r="M100">
        <v>40</v>
      </c>
      <c r="N100">
        <v>40</v>
      </c>
    </row>
    <row r="101" spans="1:14" x14ac:dyDescent="0.25">
      <c r="A101">
        <v>8350055</v>
      </c>
      <c r="B101">
        <v>3942</v>
      </c>
      <c r="C101">
        <v>3673</v>
      </c>
      <c r="D101">
        <v>1882</v>
      </c>
      <c r="E101">
        <v>1645</v>
      </c>
      <c r="F101">
        <v>4319.1000000000004</v>
      </c>
      <c r="G101">
        <v>0.91</v>
      </c>
      <c r="H101">
        <v>1940</v>
      </c>
      <c r="I101">
        <v>1195</v>
      </c>
      <c r="J101">
        <v>145</v>
      </c>
      <c r="K101">
        <v>435</v>
      </c>
      <c r="L101">
        <v>130</v>
      </c>
      <c r="M101">
        <v>35</v>
      </c>
      <c r="N101">
        <v>0</v>
      </c>
    </row>
    <row r="102" spans="1:14" x14ac:dyDescent="0.25">
      <c r="A102">
        <v>8350056</v>
      </c>
      <c r="B102">
        <v>4041</v>
      </c>
      <c r="C102">
        <v>3784</v>
      </c>
      <c r="D102">
        <v>2089</v>
      </c>
      <c r="E102">
        <v>1829</v>
      </c>
      <c r="F102">
        <v>3869.2</v>
      </c>
      <c r="G102">
        <v>1.04</v>
      </c>
      <c r="H102">
        <v>1830</v>
      </c>
      <c r="I102">
        <v>1190</v>
      </c>
      <c r="J102">
        <v>120</v>
      </c>
      <c r="K102">
        <v>390</v>
      </c>
      <c r="L102">
        <v>65</v>
      </c>
      <c r="M102">
        <v>30</v>
      </c>
      <c r="N102">
        <v>35</v>
      </c>
    </row>
    <row r="103" spans="1:14" x14ac:dyDescent="0.25">
      <c r="A103">
        <v>8350057</v>
      </c>
      <c r="B103">
        <v>1998</v>
      </c>
      <c r="C103">
        <v>2012</v>
      </c>
      <c r="D103">
        <v>992</v>
      </c>
      <c r="E103">
        <v>927</v>
      </c>
      <c r="F103">
        <v>1099.4000000000001</v>
      </c>
      <c r="G103">
        <v>1.82</v>
      </c>
      <c r="H103">
        <v>1195</v>
      </c>
      <c r="I103">
        <v>875</v>
      </c>
      <c r="J103">
        <v>70</v>
      </c>
      <c r="K103">
        <v>170</v>
      </c>
      <c r="L103">
        <v>35</v>
      </c>
      <c r="M103">
        <v>35</v>
      </c>
      <c r="N103">
        <v>10</v>
      </c>
    </row>
    <row r="104" spans="1:14" x14ac:dyDescent="0.25">
      <c r="A104">
        <v>8350058</v>
      </c>
      <c r="B104">
        <v>6355</v>
      </c>
      <c r="C104">
        <v>6264</v>
      </c>
      <c r="D104">
        <v>2656</v>
      </c>
      <c r="E104">
        <v>2490</v>
      </c>
      <c r="F104">
        <v>2346.8000000000002</v>
      </c>
      <c r="G104">
        <v>2.71</v>
      </c>
      <c r="H104">
        <v>2780</v>
      </c>
      <c r="I104">
        <v>2050</v>
      </c>
      <c r="J104">
        <v>190</v>
      </c>
      <c r="K104">
        <v>390</v>
      </c>
      <c r="L104">
        <v>90</v>
      </c>
      <c r="M104">
        <v>0</v>
      </c>
      <c r="N104">
        <v>55</v>
      </c>
    </row>
    <row r="105" spans="1:14" x14ac:dyDescent="0.25">
      <c r="A105">
        <v>8350059</v>
      </c>
      <c r="B105">
        <v>6193</v>
      </c>
      <c r="C105">
        <v>6149</v>
      </c>
      <c r="D105">
        <v>2861</v>
      </c>
      <c r="E105">
        <v>2603</v>
      </c>
      <c r="F105">
        <v>1970.3</v>
      </c>
      <c r="G105">
        <v>3.14</v>
      </c>
      <c r="H105">
        <v>2895</v>
      </c>
      <c r="I105">
        <v>2115</v>
      </c>
      <c r="J105">
        <v>190</v>
      </c>
      <c r="K105">
        <v>485</v>
      </c>
      <c r="L105">
        <v>50</v>
      </c>
      <c r="M105">
        <v>20</v>
      </c>
      <c r="N105">
        <v>40</v>
      </c>
    </row>
    <row r="106" spans="1:14" x14ac:dyDescent="0.25">
      <c r="A106">
        <v>8350060.0099999998</v>
      </c>
      <c r="B106">
        <v>2668</v>
      </c>
      <c r="C106">
        <v>2543</v>
      </c>
      <c r="D106">
        <v>1382</v>
      </c>
      <c r="E106">
        <v>1182</v>
      </c>
      <c r="F106">
        <v>1640.7</v>
      </c>
      <c r="G106">
        <v>1.63</v>
      </c>
      <c r="H106">
        <v>1210</v>
      </c>
      <c r="I106">
        <v>775</v>
      </c>
      <c r="J106">
        <v>70</v>
      </c>
      <c r="K106">
        <v>295</v>
      </c>
      <c r="L106">
        <v>30</v>
      </c>
      <c r="M106">
        <v>10</v>
      </c>
      <c r="N106">
        <v>25</v>
      </c>
    </row>
    <row r="107" spans="1:14" x14ac:dyDescent="0.25">
      <c r="A107">
        <v>8350060.0199999996</v>
      </c>
      <c r="B107">
        <v>3846</v>
      </c>
      <c r="C107">
        <v>3855</v>
      </c>
      <c r="D107">
        <v>1966</v>
      </c>
      <c r="E107">
        <v>1676</v>
      </c>
      <c r="F107">
        <v>3204.5</v>
      </c>
      <c r="G107">
        <v>1.2</v>
      </c>
      <c r="H107">
        <v>1605</v>
      </c>
      <c r="I107">
        <v>1015</v>
      </c>
      <c r="J107">
        <v>130</v>
      </c>
      <c r="K107">
        <v>385</v>
      </c>
      <c r="L107">
        <v>25</v>
      </c>
      <c r="M107">
        <v>35</v>
      </c>
      <c r="N107">
        <v>25</v>
      </c>
    </row>
    <row r="108" spans="1:14" x14ac:dyDescent="0.25">
      <c r="A108">
        <v>8350061</v>
      </c>
      <c r="B108">
        <v>3590</v>
      </c>
      <c r="C108">
        <v>3396</v>
      </c>
      <c r="D108">
        <v>1647</v>
      </c>
      <c r="E108">
        <v>1478</v>
      </c>
      <c r="F108">
        <v>2887.2</v>
      </c>
      <c r="G108">
        <v>1.24</v>
      </c>
      <c r="H108">
        <v>1890</v>
      </c>
      <c r="I108">
        <v>1395</v>
      </c>
      <c r="J108">
        <v>145</v>
      </c>
      <c r="K108">
        <v>295</v>
      </c>
      <c r="L108">
        <v>30</v>
      </c>
      <c r="M108">
        <v>10</v>
      </c>
      <c r="N108">
        <v>15</v>
      </c>
    </row>
    <row r="109" spans="1:14" x14ac:dyDescent="0.25">
      <c r="A109">
        <v>8350062</v>
      </c>
      <c r="B109">
        <v>3145</v>
      </c>
      <c r="C109">
        <v>2988</v>
      </c>
      <c r="D109">
        <v>2017</v>
      </c>
      <c r="E109">
        <v>1662</v>
      </c>
      <c r="F109">
        <v>840.9</v>
      </c>
      <c r="G109">
        <v>3.74</v>
      </c>
      <c r="H109">
        <v>1620</v>
      </c>
      <c r="I109">
        <v>970</v>
      </c>
      <c r="J109">
        <v>65</v>
      </c>
      <c r="K109">
        <v>455</v>
      </c>
      <c r="L109">
        <v>75</v>
      </c>
      <c r="M109">
        <v>15</v>
      </c>
      <c r="N109">
        <v>40</v>
      </c>
    </row>
    <row r="110" spans="1:14" x14ac:dyDescent="0.25">
      <c r="A110">
        <v>8350063</v>
      </c>
      <c r="B110">
        <v>4072</v>
      </c>
      <c r="C110">
        <v>3875</v>
      </c>
      <c r="D110">
        <v>1758</v>
      </c>
      <c r="E110">
        <v>1632</v>
      </c>
      <c r="F110">
        <v>1840.7</v>
      </c>
      <c r="G110">
        <v>2.21</v>
      </c>
      <c r="H110">
        <v>1980</v>
      </c>
      <c r="I110">
        <v>1370</v>
      </c>
      <c r="J110">
        <v>155</v>
      </c>
      <c r="K110">
        <v>295</v>
      </c>
      <c r="L110">
        <v>75</v>
      </c>
      <c r="M110">
        <v>60</v>
      </c>
      <c r="N110">
        <v>25</v>
      </c>
    </row>
    <row r="111" spans="1:14" x14ac:dyDescent="0.25">
      <c r="A111">
        <v>8350064.0099999998</v>
      </c>
      <c r="B111">
        <v>2177</v>
      </c>
      <c r="C111">
        <v>2128</v>
      </c>
      <c r="D111">
        <v>890</v>
      </c>
      <c r="E111">
        <v>878</v>
      </c>
      <c r="F111">
        <v>1847</v>
      </c>
      <c r="G111">
        <v>1.18</v>
      </c>
      <c r="H111">
        <v>1145</v>
      </c>
      <c r="I111">
        <v>885</v>
      </c>
      <c r="J111">
        <v>55</v>
      </c>
      <c r="K111">
        <v>160</v>
      </c>
      <c r="L111">
        <v>15</v>
      </c>
      <c r="M111">
        <v>15</v>
      </c>
      <c r="N111">
        <v>15</v>
      </c>
    </row>
    <row r="112" spans="1:14" x14ac:dyDescent="0.25">
      <c r="A112">
        <v>8350064.0199999996</v>
      </c>
      <c r="B112">
        <v>0</v>
      </c>
      <c r="C112">
        <v>0</v>
      </c>
      <c r="D112">
        <v>0</v>
      </c>
      <c r="E112">
        <v>0</v>
      </c>
      <c r="F112">
        <v>0</v>
      </c>
      <c r="G112">
        <v>1.1499999999999999</v>
      </c>
    </row>
    <row r="113" spans="1:14" x14ac:dyDescent="0.25">
      <c r="A113">
        <v>8350065.0099999998</v>
      </c>
      <c r="B113">
        <v>3234</v>
      </c>
      <c r="C113">
        <v>3107</v>
      </c>
      <c r="D113">
        <v>1227</v>
      </c>
      <c r="E113">
        <v>1168</v>
      </c>
      <c r="F113">
        <v>2546.9</v>
      </c>
      <c r="G113">
        <v>1.27</v>
      </c>
      <c r="H113">
        <v>1670</v>
      </c>
      <c r="I113">
        <v>1220</v>
      </c>
      <c r="J113">
        <v>135</v>
      </c>
      <c r="K113">
        <v>245</v>
      </c>
      <c r="L113">
        <v>60</v>
      </c>
      <c r="M113">
        <v>15</v>
      </c>
      <c r="N113">
        <v>0</v>
      </c>
    </row>
    <row r="114" spans="1:14" x14ac:dyDescent="0.25">
      <c r="A114">
        <v>8350065.0199999996</v>
      </c>
      <c r="B114">
        <v>3388</v>
      </c>
      <c r="C114">
        <v>3180</v>
      </c>
      <c r="D114">
        <v>1275</v>
      </c>
      <c r="E114">
        <v>1230</v>
      </c>
      <c r="F114">
        <v>2612.4</v>
      </c>
      <c r="G114">
        <v>1.3</v>
      </c>
      <c r="H114">
        <v>1545</v>
      </c>
      <c r="I114">
        <v>1120</v>
      </c>
      <c r="J114">
        <v>80</v>
      </c>
      <c r="K114">
        <v>205</v>
      </c>
      <c r="L114">
        <v>115</v>
      </c>
      <c r="M114">
        <v>10</v>
      </c>
      <c r="N114">
        <v>20</v>
      </c>
    </row>
    <row r="115" spans="1:14" x14ac:dyDescent="0.25">
      <c r="A115">
        <v>8350065.0300000003</v>
      </c>
      <c r="B115">
        <v>0</v>
      </c>
      <c r="C115">
        <v>0</v>
      </c>
      <c r="D115">
        <v>1</v>
      </c>
      <c r="E115">
        <v>0</v>
      </c>
      <c r="F115">
        <v>0</v>
      </c>
      <c r="G115">
        <v>1.88</v>
      </c>
    </row>
    <row r="116" spans="1:14" x14ac:dyDescent="0.25">
      <c r="A116">
        <v>8350066.0099999998</v>
      </c>
      <c r="B116">
        <v>2618</v>
      </c>
      <c r="C116">
        <v>2481</v>
      </c>
      <c r="D116">
        <v>1192</v>
      </c>
      <c r="E116">
        <v>1085</v>
      </c>
      <c r="F116">
        <v>2774.8</v>
      </c>
      <c r="G116">
        <v>0.94</v>
      </c>
      <c r="H116">
        <v>1155</v>
      </c>
      <c r="I116">
        <v>790</v>
      </c>
      <c r="J116">
        <v>100</v>
      </c>
      <c r="K116">
        <v>215</v>
      </c>
      <c r="L116">
        <v>35</v>
      </c>
      <c r="M116">
        <v>0</v>
      </c>
      <c r="N116">
        <v>10</v>
      </c>
    </row>
    <row r="117" spans="1:14" x14ac:dyDescent="0.25">
      <c r="A117">
        <v>8350066.0199999996</v>
      </c>
      <c r="B117">
        <v>2225</v>
      </c>
      <c r="C117">
        <v>2182</v>
      </c>
      <c r="D117">
        <v>745</v>
      </c>
      <c r="E117">
        <v>727</v>
      </c>
      <c r="F117">
        <v>2824.7</v>
      </c>
      <c r="G117">
        <v>0.79</v>
      </c>
      <c r="H117">
        <v>820</v>
      </c>
      <c r="I117">
        <v>615</v>
      </c>
      <c r="J117">
        <v>70</v>
      </c>
      <c r="K117">
        <v>120</v>
      </c>
      <c r="L117">
        <v>20</v>
      </c>
      <c r="M117">
        <v>0</v>
      </c>
      <c r="N117">
        <v>10</v>
      </c>
    </row>
    <row r="118" spans="1:14" x14ac:dyDescent="0.25">
      <c r="A118">
        <v>8350067.0099999998</v>
      </c>
      <c r="B118">
        <v>1509</v>
      </c>
      <c r="C118">
        <v>1546</v>
      </c>
      <c r="D118">
        <v>683</v>
      </c>
      <c r="E118">
        <v>638</v>
      </c>
      <c r="F118">
        <v>2330.1</v>
      </c>
      <c r="G118">
        <v>0.65</v>
      </c>
      <c r="H118">
        <v>780</v>
      </c>
      <c r="I118">
        <v>600</v>
      </c>
      <c r="J118">
        <v>50</v>
      </c>
      <c r="K118">
        <v>95</v>
      </c>
      <c r="L118">
        <v>25</v>
      </c>
      <c r="M118">
        <v>0</v>
      </c>
      <c r="N118">
        <v>15</v>
      </c>
    </row>
    <row r="119" spans="1:14" x14ac:dyDescent="0.25">
      <c r="A119">
        <v>8350067.0199999996</v>
      </c>
      <c r="B119">
        <v>2980</v>
      </c>
      <c r="C119">
        <v>2853</v>
      </c>
      <c r="D119">
        <v>1305</v>
      </c>
      <c r="E119">
        <v>1201</v>
      </c>
      <c r="F119">
        <v>1944.9</v>
      </c>
      <c r="G119">
        <v>1.53</v>
      </c>
      <c r="H119">
        <v>1345</v>
      </c>
      <c r="I119">
        <v>965</v>
      </c>
      <c r="J119">
        <v>65</v>
      </c>
      <c r="K119">
        <v>240</v>
      </c>
      <c r="L119">
        <v>50</v>
      </c>
      <c r="M119">
        <v>15</v>
      </c>
      <c r="N119">
        <v>10</v>
      </c>
    </row>
    <row r="120" spans="1:14" x14ac:dyDescent="0.25">
      <c r="A120">
        <v>8350068.0099999998</v>
      </c>
      <c r="B120">
        <v>1730</v>
      </c>
      <c r="C120">
        <v>1664</v>
      </c>
      <c r="D120">
        <v>663</v>
      </c>
      <c r="E120">
        <v>645</v>
      </c>
      <c r="F120">
        <v>3069</v>
      </c>
      <c r="G120">
        <v>0.56000000000000005</v>
      </c>
      <c r="H120">
        <v>855</v>
      </c>
      <c r="I120">
        <v>655</v>
      </c>
      <c r="J120">
        <v>80</v>
      </c>
      <c r="K120">
        <v>95</v>
      </c>
      <c r="L120">
        <v>0</v>
      </c>
      <c r="M120">
        <v>15</v>
      </c>
      <c r="N120">
        <v>15</v>
      </c>
    </row>
    <row r="121" spans="1:14" x14ac:dyDescent="0.25">
      <c r="A121">
        <v>8350068.0199999996</v>
      </c>
      <c r="B121">
        <v>3201</v>
      </c>
      <c r="C121">
        <v>3001</v>
      </c>
      <c r="D121">
        <v>1234</v>
      </c>
      <c r="E121">
        <v>1176</v>
      </c>
      <c r="F121">
        <v>2352.8000000000002</v>
      </c>
      <c r="G121">
        <v>1.36</v>
      </c>
      <c r="H121">
        <v>1270</v>
      </c>
      <c r="I121">
        <v>1005</v>
      </c>
      <c r="J121">
        <v>50</v>
      </c>
      <c r="K121">
        <v>155</v>
      </c>
      <c r="L121">
        <v>50</v>
      </c>
      <c r="M121">
        <v>10</v>
      </c>
      <c r="N121">
        <v>0</v>
      </c>
    </row>
    <row r="122" spans="1:14" x14ac:dyDescent="0.25">
      <c r="A122">
        <v>8350069</v>
      </c>
      <c r="B122">
        <v>3084</v>
      </c>
      <c r="C122">
        <v>2858</v>
      </c>
      <c r="D122">
        <v>1251</v>
      </c>
      <c r="E122">
        <v>1213</v>
      </c>
      <c r="F122">
        <v>2262.3000000000002</v>
      </c>
      <c r="G122">
        <v>1.36</v>
      </c>
      <c r="H122">
        <v>1320</v>
      </c>
      <c r="I122">
        <v>985</v>
      </c>
      <c r="J122">
        <v>50</v>
      </c>
      <c r="K122">
        <v>245</v>
      </c>
      <c r="L122">
        <v>20</v>
      </c>
      <c r="M122">
        <v>0</v>
      </c>
      <c r="N122">
        <v>10</v>
      </c>
    </row>
    <row r="123" spans="1:14" x14ac:dyDescent="0.25">
      <c r="A123">
        <v>8350070</v>
      </c>
      <c r="B123">
        <v>4258</v>
      </c>
      <c r="C123">
        <v>4015</v>
      </c>
      <c r="D123">
        <v>1870</v>
      </c>
      <c r="E123">
        <v>1650</v>
      </c>
      <c r="F123">
        <v>2734</v>
      </c>
      <c r="G123">
        <v>1.56</v>
      </c>
      <c r="H123">
        <v>2135</v>
      </c>
      <c r="I123">
        <v>1480</v>
      </c>
      <c r="J123">
        <v>145</v>
      </c>
      <c r="K123">
        <v>385</v>
      </c>
      <c r="L123">
        <v>90</v>
      </c>
      <c r="M123">
        <v>10</v>
      </c>
      <c r="N123">
        <v>30</v>
      </c>
    </row>
    <row r="124" spans="1:14" x14ac:dyDescent="0.25">
      <c r="A124">
        <v>8350071</v>
      </c>
      <c r="B124">
        <v>4066</v>
      </c>
      <c r="C124">
        <v>3932</v>
      </c>
      <c r="D124">
        <v>1737</v>
      </c>
      <c r="E124">
        <v>1538</v>
      </c>
      <c r="F124">
        <v>2644</v>
      </c>
      <c r="G124">
        <v>1.54</v>
      </c>
      <c r="H124">
        <v>1650</v>
      </c>
      <c r="I124">
        <v>1190</v>
      </c>
      <c r="J124">
        <v>80</v>
      </c>
      <c r="K124">
        <v>265</v>
      </c>
      <c r="L124">
        <v>50</v>
      </c>
      <c r="M124">
        <v>10</v>
      </c>
      <c r="N124">
        <v>55</v>
      </c>
    </row>
    <row r="125" spans="1:14" x14ac:dyDescent="0.25">
      <c r="A125">
        <v>8350072</v>
      </c>
      <c r="B125">
        <v>3549</v>
      </c>
      <c r="C125">
        <v>3530</v>
      </c>
      <c r="D125">
        <v>1417</v>
      </c>
      <c r="E125">
        <v>1376</v>
      </c>
      <c r="F125">
        <v>2632.8</v>
      </c>
      <c r="G125">
        <v>1.35</v>
      </c>
      <c r="H125">
        <v>1565</v>
      </c>
      <c r="I125">
        <v>1175</v>
      </c>
      <c r="J125">
        <v>90</v>
      </c>
      <c r="K125">
        <v>235</v>
      </c>
      <c r="L125">
        <v>40</v>
      </c>
      <c r="M125">
        <v>15</v>
      </c>
      <c r="N125">
        <v>0</v>
      </c>
    </row>
    <row r="126" spans="1:14" x14ac:dyDescent="0.25">
      <c r="A126">
        <v>8350073</v>
      </c>
      <c r="B126">
        <v>5258</v>
      </c>
      <c r="C126">
        <v>5085</v>
      </c>
      <c r="D126">
        <v>2365</v>
      </c>
      <c r="E126">
        <v>2145</v>
      </c>
      <c r="F126">
        <v>3068.2</v>
      </c>
      <c r="G126">
        <v>1.71</v>
      </c>
      <c r="H126">
        <v>2325</v>
      </c>
      <c r="I126">
        <v>1525</v>
      </c>
      <c r="J126">
        <v>125</v>
      </c>
      <c r="K126">
        <v>535</v>
      </c>
      <c r="L126">
        <v>100</v>
      </c>
      <c r="M126">
        <v>10</v>
      </c>
      <c r="N126">
        <v>25</v>
      </c>
    </row>
    <row r="127" spans="1:14" x14ac:dyDescent="0.25">
      <c r="A127">
        <v>8350074</v>
      </c>
      <c r="B127">
        <v>15</v>
      </c>
      <c r="C127">
        <v>25</v>
      </c>
      <c r="D127">
        <v>8</v>
      </c>
      <c r="E127">
        <v>8</v>
      </c>
      <c r="F127">
        <v>11.2</v>
      </c>
      <c r="G127">
        <v>1.34</v>
      </c>
    </row>
    <row r="128" spans="1:14" x14ac:dyDescent="0.25">
      <c r="A128">
        <v>8350075.0099999998</v>
      </c>
      <c r="B128">
        <v>1827</v>
      </c>
      <c r="C128">
        <v>1818</v>
      </c>
      <c r="D128">
        <v>671</v>
      </c>
      <c r="E128">
        <v>628</v>
      </c>
      <c r="F128">
        <v>3735.4</v>
      </c>
      <c r="G128">
        <v>0.49</v>
      </c>
      <c r="H128">
        <v>805</v>
      </c>
      <c r="I128">
        <v>595</v>
      </c>
      <c r="J128">
        <v>75</v>
      </c>
      <c r="K128">
        <v>105</v>
      </c>
      <c r="L128">
        <v>15</v>
      </c>
      <c r="M128">
        <v>0</v>
      </c>
      <c r="N128">
        <v>15</v>
      </c>
    </row>
    <row r="129" spans="1:14" x14ac:dyDescent="0.25">
      <c r="A129">
        <v>8350075.0199999996</v>
      </c>
      <c r="B129">
        <v>6064</v>
      </c>
      <c r="C129">
        <v>5898</v>
      </c>
      <c r="D129">
        <v>2394</v>
      </c>
      <c r="E129">
        <v>2297</v>
      </c>
      <c r="F129">
        <v>3376.2</v>
      </c>
      <c r="G129">
        <v>1.8</v>
      </c>
      <c r="H129">
        <v>2900</v>
      </c>
      <c r="I129">
        <v>2160</v>
      </c>
      <c r="J129">
        <v>175</v>
      </c>
      <c r="K129">
        <v>470</v>
      </c>
      <c r="L129">
        <v>25</v>
      </c>
      <c r="M129">
        <v>10</v>
      </c>
      <c r="N129">
        <v>50</v>
      </c>
    </row>
    <row r="130" spans="1:14" x14ac:dyDescent="0.25">
      <c r="A130">
        <v>8350075.0300000003</v>
      </c>
      <c r="B130">
        <v>2158</v>
      </c>
      <c r="C130">
        <v>2078</v>
      </c>
      <c r="D130">
        <v>884</v>
      </c>
      <c r="E130">
        <v>843</v>
      </c>
      <c r="F130">
        <v>2973.3</v>
      </c>
      <c r="G130">
        <v>0.73</v>
      </c>
      <c r="H130">
        <v>1100</v>
      </c>
      <c r="I130">
        <v>820</v>
      </c>
      <c r="J130">
        <v>55</v>
      </c>
      <c r="K130">
        <v>155</v>
      </c>
      <c r="L130">
        <v>15</v>
      </c>
      <c r="M130">
        <v>10</v>
      </c>
      <c r="N130">
        <v>40</v>
      </c>
    </row>
    <row r="131" spans="1:14" x14ac:dyDescent="0.25">
      <c r="A131">
        <v>8350075.04</v>
      </c>
      <c r="B131">
        <v>2048</v>
      </c>
      <c r="C131">
        <v>2152</v>
      </c>
      <c r="D131">
        <v>855</v>
      </c>
      <c r="E131">
        <v>766</v>
      </c>
      <c r="F131">
        <v>4487.3</v>
      </c>
      <c r="G131">
        <v>0.46</v>
      </c>
      <c r="H131">
        <v>880</v>
      </c>
      <c r="I131">
        <v>565</v>
      </c>
      <c r="J131">
        <v>65</v>
      </c>
      <c r="K131">
        <v>170</v>
      </c>
      <c r="L131">
        <v>55</v>
      </c>
      <c r="M131">
        <v>0</v>
      </c>
      <c r="N131">
        <v>20</v>
      </c>
    </row>
    <row r="132" spans="1:14" x14ac:dyDescent="0.25">
      <c r="A132">
        <v>8350075.0499999998</v>
      </c>
      <c r="B132">
        <v>3810</v>
      </c>
      <c r="C132">
        <v>3681</v>
      </c>
      <c r="D132">
        <v>1426</v>
      </c>
      <c r="E132">
        <v>1349</v>
      </c>
      <c r="F132">
        <v>2363.8000000000002</v>
      </c>
      <c r="G132">
        <v>1.61</v>
      </c>
      <c r="H132">
        <v>1700</v>
      </c>
      <c r="I132">
        <v>1190</v>
      </c>
      <c r="J132">
        <v>85</v>
      </c>
      <c r="K132">
        <v>315</v>
      </c>
      <c r="L132">
        <v>55</v>
      </c>
      <c r="M132">
        <v>20</v>
      </c>
      <c r="N132">
        <v>40</v>
      </c>
    </row>
    <row r="133" spans="1:14" x14ac:dyDescent="0.25">
      <c r="A133">
        <v>8350075.0700000003</v>
      </c>
      <c r="B133">
        <v>5376</v>
      </c>
      <c r="C133">
        <v>5296</v>
      </c>
      <c r="D133">
        <v>2066</v>
      </c>
      <c r="E133">
        <v>1992</v>
      </c>
      <c r="F133">
        <v>3976.6</v>
      </c>
      <c r="G133">
        <v>1.35</v>
      </c>
      <c r="H133">
        <v>2645</v>
      </c>
      <c r="I133">
        <v>1895</v>
      </c>
      <c r="J133">
        <v>155</v>
      </c>
      <c r="K133">
        <v>435</v>
      </c>
      <c r="L133">
        <v>110</v>
      </c>
      <c r="M133">
        <v>0</v>
      </c>
      <c r="N133">
        <v>35</v>
      </c>
    </row>
    <row r="134" spans="1:14" x14ac:dyDescent="0.25">
      <c r="A134">
        <v>8350075.0800000001</v>
      </c>
      <c r="B134">
        <v>5251</v>
      </c>
      <c r="C134">
        <v>4933</v>
      </c>
      <c r="D134">
        <v>2353</v>
      </c>
      <c r="E134">
        <v>2271</v>
      </c>
      <c r="F134">
        <v>2661</v>
      </c>
      <c r="G134">
        <v>1.97</v>
      </c>
      <c r="H134">
        <v>2580</v>
      </c>
      <c r="I134">
        <v>1945</v>
      </c>
      <c r="J134">
        <v>120</v>
      </c>
      <c r="K134">
        <v>460</v>
      </c>
      <c r="L134">
        <v>25</v>
      </c>
      <c r="M134">
        <v>0</v>
      </c>
      <c r="N134">
        <v>30</v>
      </c>
    </row>
    <row r="135" spans="1:14" x14ac:dyDescent="0.25">
      <c r="A135">
        <v>8350075.0899999999</v>
      </c>
      <c r="B135">
        <v>3169</v>
      </c>
      <c r="C135">
        <v>3091</v>
      </c>
      <c r="D135">
        <v>1207</v>
      </c>
      <c r="E135">
        <v>1166</v>
      </c>
      <c r="F135">
        <v>2342.6999999999998</v>
      </c>
      <c r="G135">
        <v>1.35</v>
      </c>
      <c r="H135">
        <v>1560</v>
      </c>
      <c r="I135">
        <v>1200</v>
      </c>
      <c r="J135">
        <v>55</v>
      </c>
      <c r="K135">
        <v>240</v>
      </c>
      <c r="L135">
        <v>50</v>
      </c>
      <c r="M135">
        <v>10</v>
      </c>
      <c r="N135">
        <v>10</v>
      </c>
    </row>
    <row r="136" spans="1:14" x14ac:dyDescent="0.25">
      <c r="A136">
        <v>8350075.0999999996</v>
      </c>
      <c r="B136">
        <v>6638</v>
      </c>
      <c r="C136">
        <v>6506</v>
      </c>
      <c r="D136">
        <v>2567</v>
      </c>
      <c r="E136">
        <v>2451</v>
      </c>
      <c r="F136">
        <v>2444.8000000000002</v>
      </c>
      <c r="G136">
        <v>2.72</v>
      </c>
      <c r="H136">
        <v>3355</v>
      </c>
      <c r="I136">
        <v>2435</v>
      </c>
      <c r="J136">
        <v>190</v>
      </c>
      <c r="K136">
        <v>585</v>
      </c>
      <c r="L136">
        <v>55</v>
      </c>
      <c r="M136">
        <v>20</v>
      </c>
      <c r="N136">
        <v>65</v>
      </c>
    </row>
    <row r="137" spans="1:14" x14ac:dyDescent="0.25">
      <c r="A137">
        <v>8350075.1100000003</v>
      </c>
      <c r="B137">
        <v>7546</v>
      </c>
      <c r="C137">
        <v>6967</v>
      </c>
      <c r="D137">
        <v>2724</v>
      </c>
      <c r="E137">
        <v>2648</v>
      </c>
      <c r="F137">
        <v>3418</v>
      </c>
      <c r="G137">
        <v>2.21</v>
      </c>
      <c r="H137">
        <v>3620</v>
      </c>
      <c r="I137">
        <v>2730</v>
      </c>
      <c r="J137">
        <v>185</v>
      </c>
      <c r="K137">
        <v>620</v>
      </c>
      <c r="L137">
        <v>30</v>
      </c>
      <c r="M137">
        <v>10</v>
      </c>
      <c r="N137">
        <v>55</v>
      </c>
    </row>
    <row r="138" spans="1:14" x14ac:dyDescent="0.25">
      <c r="A138">
        <v>8350075.1200000001</v>
      </c>
      <c r="B138">
        <v>6058</v>
      </c>
      <c r="C138">
        <v>5532</v>
      </c>
      <c r="D138">
        <v>2827</v>
      </c>
      <c r="E138">
        <v>2478</v>
      </c>
      <c r="F138">
        <v>2990.7</v>
      </c>
      <c r="G138">
        <v>2.0299999999999998</v>
      </c>
      <c r="H138">
        <v>3380</v>
      </c>
      <c r="I138">
        <v>2065</v>
      </c>
      <c r="J138">
        <v>145</v>
      </c>
      <c r="K138">
        <v>965</v>
      </c>
      <c r="L138">
        <v>150</v>
      </c>
      <c r="M138">
        <v>0</v>
      </c>
      <c r="N138">
        <v>50</v>
      </c>
    </row>
    <row r="139" spans="1:14" x14ac:dyDescent="0.25">
      <c r="A139">
        <v>8350076.0099999998</v>
      </c>
      <c r="B139">
        <v>2921</v>
      </c>
      <c r="C139">
        <v>2921</v>
      </c>
      <c r="D139">
        <v>1182</v>
      </c>
      <c r="E139">
        <v>1130</v>
      </c>
      <c r="F139">
        <v>2483</v>
      </c>
      <c r="G139">
        <v>1.18</v>
      </c>
      <c r="H139">
        <v>1085</v>
      </c>
      <c r="I139">
        <v>765</v>
      </c>
      <c r="J139">
        <v>75</v>
      </c>
      <c r="K139">
        <v>180</v>
      </c>
      <c r="L139">
        <v>45</v>
      </c>
      <c r="M139">
        <v>15</v>
      </c>
      <c r="N139">
        <v>0</v>
      </c>
    </row>
    <row r="140" spans="1:14" x14ac:dyDescent="0.25">
      <c r="A140">
        <v>8350076.0199999996</v>
      </c>
      <c r="B140">
        <v>5658</v>
      </c>
      <c r="C140">
        <v>5832</v>
      </c>
      <c r="D140">
        <v>2104</v>
      </c>
      <c r="E140">
        <v>2036</v>
      </c>
      <c r="F140">
        <v>3270.5</v>
      </c>
      <c r="G140">
        <v>1.73</v>
      </c>
      <c r="H140">
        <v>2565</v>
      </c>
      <c r="I140">
        <v>1870</v>
      </c>
      <c r="J140">
        <v>150</v>
      </c>
      <c r="K140">
        <v>425</v>
      </c>
      <c r="L140">
        <v>55</v>
      </c>
      <c r="M140">
        <v>10</v>
      </c>
      <c r="N140">
        <v>50</v>
      </c>
    </row>
    <row r="141" spans="1:14" x14ac:dyDescent="0.25">
      <c r="A141">
        <v>8350077.0099999998</v>
      </c>
      <c r="B141">
        <v>3341</v>
      </c>
      <c r="C141">
        <v>3304</v>
      </c>
      <c r="D141">
        <v>1201</v>
      </c>
      <c r="E141">
        <v>1161</v>
      </c>
      <c r="F141">
        <v>2725.6</v>
      </c>
      <c r="G141">
        <v>1.23</v>
      </c>
      <c r="H141">
        <v>1210</v>
      </c>
      <c r="I141">
        <v>925</v>
      </c>
      <c r="J141">
        <v>75</v>
      </c>
      <c r="K141">
        <v>175</v>
      </c>
      <c r="L141">
        <v>20</v>
      </c>
      <c r="M141">
        <v>10</v>
      </c>
      <c r="N141">
        <v>15</v>
      </c>
    </row>
    <row r="142" spans="1:14" x14ac:dyDescent="0.25">
      <c r="A142">
        <v>8350077.0199999996</v>
      </c>
      <c r="B142">
        <v>5782</v>
      </c>
      <c r="C142">
        <v>5633</v>
      </c>
      <c r="D142">
        <v>2153</v>
      </c>
      <c r="E142">
        <v>2060</v>
      </c>
      <c r="F142">
        <v>3668.1</v>
      </c>
      <c r="G142">
        <v>1.58</v>
      </c>
      <c r="H142">
        <v>2340</v>
      </c>
      <c r="I142">
        <v>1820</v>
      </c>
      <c r="J142">
        <v>185</v>
      </c>
      <c r="K142">
        <v>255</v>
      </c>
      <c r="L142">
        <v>45</v>
      </c>
      <c r="M142">
        <v>10</v>
      </c>
      <c r="N142">
        <v>25</v>
      </c>
    </row>
    <row r="143" spans="1:14" x14ac:dyDescent="0.25">
      <c r="A143">
        <v>8350078.0099999998</v>
      </c>
      <c r="B143">
        <v>4938</v>
      </c>
      <c r="C143">
        <v>2901</v>
      </c>
      <c r="D143">
        <v>1656</v>
      </c>
      <c r="E143">
        <v>1602</v>
      </c>
      <c r="F143">
        <v>1848.1</v>
      </c>
      <c r="G143">
        <v>2.67</v>
      </c>
      <c r="H143">
        <v>2350</v>
      </c>
      <c r="I143">
        <v>1935</v>
      </c>
      <c r="J143">
        <v>150</v>
      </c>
      <c r="K143">
        <v>205</v>
      </c>
      <c r="L143">
        <v>25</v>
      </c>
      <c r="M143">
        <v>10</v>
      </c>
      <c r="N143">
        <v>25</v>
      </c>
    </row>
    <row r="144" spans="1:14" x14ac:dyDescent="0.25">
      <c r="A144">
        <v>8350078.0199999996</v>
      </c>
      <c r="B144">
        <v>4654</v>
      </c>
      <c r="C144">
        <v>4219</v>
      </c>
      <c r="D144">
        <v>1751</v>
      </c>
      <c r="E144">
        <v>1667</v>
      </c>
      <c r="F144">
        <v>3442.8</v>
      </c>
      <c r="G144">
        <v>1.35</v>
      </c>
      <c r="H144">
        <v>2055</v>
      </c>
      <c r="I144">
        <v>1620</v>
      </c>
      <c r="J144">
        <v>140</v>
      </c>
      <c r="K144">
        <v>200</v>
      </c>
      <c r="L144">
        <v>35</v>
      </c>
      <c r="M144">
        <v>0</v>
      </c>
      <c r="N144">
        <v>50</v>
      </c>
    </row>
    <row r="145" spans="1:14" x14ac:dyDescent="0.25">
      <c r="A145">
        <v>8350078.0300000003</v>
      </c>
      <c r="B145">
        <v>2595</v>
      </c>
      <c r="C145">
        <v>2541</v>
      </c>
      <c r="D145">
        <v>1039</v>
      </c>
      <c r="E145">
        <v>1011</v>
      </c>
      <c r="F145">
        <v>2244.6</v>
      </c>
      <c r="G145">
        <v>1.1599999999999999</v>
      </c>
      <c r="H145">
        <v>1285</v>
      </c>
      <c r="I145">
        <v>965</v>
      </c>
      <c r="J145">
        <v>85</v>
      </c>
      <c r="K145">
        <v>190</v>
      </c>
      <c r="L145">
        <v>25</v>
      </c>
      <c r="M145">
        <v>10</v>
      </c>
      <c r="N145">
        <v>15</v>
      </c>
    </row>
    <row r="146" spans="1:14" x14ac:dyDescent="0.25">
      <c r="A146">
        <v>8350078.0499999998</v>
      </c>
      <c r="B146">
        <v>3812</v>
      </c>
      <c r="C146">
        <v>3805</v>
      </c>
      <c r="D146">
        <v>1651</v>
      </c>
      <c r="E146">
        <v>1599</v>
      </c>
      <c r="F146">
        <v>2931.9</v>
      </c>
      <c r="G146">
        <v>1.3</v>
      </c>
      <c r="H146">
        <v>1435</v>
      </c>
      <c r="I146">
        <v>1175</v>
      </c>
      <c r="J146">
        <v>80</v>
      </c>
      <c r="K146">
        <v>135</v>
      </c>
      <c r="L146">
        <v>10</v>
      </c>
      <c r="M146">
        <v>10</v>
      </c>
      <c r="N146">
        <v>30</v>
      </c>
    </row>
    <row r="147" spans="1:14" x14ac:dyDescent="0.25">
      <c r="A147">
        <v>8350078.0599999996</v>
      </c>
      <c r="B147">
        <v>5591</v>
      </c>
      <c r="C147">
        <v>5038</v>
      </c>
      <c r="D147">
        <v>2202</v>
      </c>
      <c r="E147">
        <v>2120</v>
      </c>
      <c r="F147">
        <v>3434.7</v>
      </c>
      <c r="G147">
        <v>1.63</v>
      </c>
      <c r="H147">
        <v>2630</v>
      </c>
      <c r="I147">
        <v>2070</v>
      </c>
      <c r="J147">
        <v>135</v>
      </c>
      <c r="K147">
        <v>280</v>
      </c>
      <c r="L147">
        <v>60</v>
      </c>
      <c r="M147">
        <v>10</v>
      </c>
      <c r="N147">
        <v>70</v>
      </c>
    </row>
    <row r="148" spans="1:14" x14ac:dyDescent="0.25">
      <c r="A148">
        <v>8350078.0700000003</v>
      </c>
      <c r="B148">
        <v>4952</v>
      </c>
      <c r="C148">
        <v>5108</v>
      </c>
      <c r="D148">
        <v>1777</v>
      </c>
      <c r="E148">
        <v>1753</v>
      </c>
      <c r="F148">
        <v>3519.3</v>
      </c>
      <c r="G148">
        <v>1.41</v>
      </c>
      <c r="H148">
        <v>2190</v>
      </c>
      <c r="I148">
        <v>1770</v>
      </c>
      <c r="J148">
        <v>120</v>
      </c>
      <c r="K148">
        <v>250</v>
      </c>
      <c r="L148">
        <v>10</v>
      </c>
      <c r="M148">
        <v>20</v>
      </c>
      <c r="N148">
        <v>20</v>
      </c>
    </row>
    <row r="149" spans="1:14" x14ac:dyDescent="0.25">
      <c r="A149">
        <v>8350078.0800000001</v>
      </c>
      <c r="B149">
        <v>3943</v>
      </c>
      <c r="C149">
        <v>3971</v>
      </c>
      <c r="D149">
        <v>1475</v>
      </c>
      <c r="E149">
        <v>1426</v>
      </c>
      <c r="F149">
        <v>3724.4</v>
      </c>
      <c r="G149">
        <v>1.06</v>
      </c>
      <c r="H149">
        <v>1905</v>
      </c>
      <c r="I149">
        <v>1460</v>
      </c>
      <c r="J149">
        <v>135</v>
      </c>
      <c r="K149">
        <v>235</v>
      </c>
      <c r="L149">
        <v>35</v>
      </c>
      <c r="M149">
        <v>10</v>
      </c>
      <c r="N149">
        <v>40</v>
      </c>
    </row>
    <row r="150" spans="1:14" x14ac:dyDescent="0.25">
      <c r="A150">
        <v>8350078.0899999999</v>
      </c>
      <c r="B150">
        <v>5111</v>
      </c>
      <c r="C150">
        <v>4862</v>
      </c>
      <c r="D150">
        <v>1819</v>
      </c>
      <c r="E150">
        <v>1772</v>
      </c>
      <c r="F150">
        <v>3781.7</v>
      </c>
      <c r="G150">
        <v>1.35</v>
      </c>
      <c r="H150">
        <v>2220</v>
      </c>
      <c r="I150">
        <v>1700</v>
      </c>
      <c r="J150">
        <v>150</v>
      </c>
      <c r="K150">
        <v>300</v>
      </c>
      <c r="L150">
        <v>40</v>
      </c>
      <c r="M150">
        <v>15</v>
      </c>
      <c r="N150">
        <v>25</v>
      </c>
    </row>
    <row r="151" spans="1:14" x14ac:dyDescent="0.25">
      <c r="A151">
        <v>8350078.1200000001</v>
      </c>
      <c r="B151">
        <v>7361</v>
      </c>
      <c r="C151">
        <v>7038</v>
      </c>
      <c r="D151">
        <v>2558</v>
      </c>
      <c r="E151">
        <v>2471</v>
      </c>
      <c r="F151">
        <v>3077.3</v>
      </c>
      <c r="G151">
        <v>2.39</v>
      </c>
      <c r="H151">
        <v>3815</v>
      </c>
      <c r="I151">
        <v>3120</v>
      </c>
      <c r="J151">
        <v>205</v>
      </c>
      <c r="K151">
        <v>370</v>
      </c>
      <c r="L151">
        <v>80</v>
      </c>
      <c r="M151">
        <v>10</v>
      </c>
      <c r="N151">
        <v>20</v>
      </c>
    </row>
    <row r="152" spans="1:14" x14ac:dyDescent="0.25">
      <c r="A152">
        <v>8350078.1399999997</v>
      </c>
      <c r="B152">
        <v>6675</v>
      </c>
      <c r="C152">
        <v>6727</v>
      </c>
      <c r="D152">
        <v>1998</v>
      </c>
      <c r="E152">
        <v>1961</v>
      </c>
      <c r="F152">
        <v>3864.6</v>
      </c>
      <c r="G152">
        <v>1.73</v>
      </c>
      <c r="H152">
        <v>3420</v>
      </c>
      <c r="I152">
        <v>2825</v>
      </c>
      <c r="J152">
        <v>240</v>
      </c>
      <c r="K152">
        <v>300</v>
      </c>
      <c r="L152">
        <v>20</v>
      </c>
      <c r="M152">
        <v>0</v>
      </c>
      <c r="N152">
        <v>30</v>
      </c>
    </row>
    <row r="153" spans="1:14" x14ac:dyDescent="0.25">
      <c r="A153">
        <v>8350078.1500000004</v>
      </c>
      <c r="B153">
        <v>2212</v>
      </c>
      <c r="C153">
        <v>2277</v>
      </c>
      <c r="D153">
        <v>704</v>
      </c>
      <c r="E153">
        <v>697</v>
      </c>
      <c r="F153">
        <v>3837.6</v>
      </c>
      <c r="G153">
        <v>0.57999999999999996</v>
      </c>
      <c r="H153">
        <v>1220</v>
      </c>
      <c r="I153">
        <v>995</v>
      </c>
      <c r="J153">
        <v>90</v>
      </c>
      <c r="K153">
        <v>110</v>
      </c>
      <c r="L153">
        <v>10</v>
      </c>
      <c r="M153">
        <v>0</v>
      </c>
      <c r="N153">
        <v>10</v>
      </c>
    </row>
    <row r="154" spans="1:14" x14ac:dyDescent="0.25">
      <c r="A154">
        <v>8350078.1600000001</v>
      </c>
      <c r="B154">
        <v>4310</v>
      </c>
      <c r="C154">
        <v>3983</v>
      </c>
      <c r="D154">
        <v>1478</v>
      </c>
      <c r="E154">
        <v>1473</v>
      </c>
      <c r="F154">
        <v>1969.4</v>
      </c>
      <c r="G154">
        <v>2.19</v>
      </c>
      <c r="H154">
        <v>2090</v>
      </c>
      <c r="I154">
        <v>1660</v>
      </c>
      <c r="J154">
        <v>115</v>
      </c>
      <c r="K154">
        <v>265</v>
      </c>
      <c r="L154">
        <v>10</v>
      </c>
      <c r="M154">
        <v>10</v>
      </c>
      <c r="N154">
        <v>25</v>
      </c>
    </row>
    <row r="155" spans="1:14" x14ac:dyDescent="0.25">
      <c r="A155">
        <v>8350078.1699999999</v>
      </c>
      <c r="B155">
        <v>10157</v>
      </c>
      <c r="C155">
        <v>6288</v>
      </c>
      <c r="D155">
        <v>3765</v>
      </c>
      <c r="E155">
        <v>3318</v>
      </c>
      <c r="F155">
        <v>1873.4</v>
      </c>
      <c r="G155">
        <v>5.42</v>
      </c>
      <c r="H155">
        <v>5495</v>
      </c>
      <c r="I155">
        <v>4595</v>
      </c>
      <c r="J155">
        <v>300</v>
      </c>
      <c r="K155">
        <v>510</v>
      </c>
      <c r="L155">
        <v>40</v>
      </c>
      <c r="M155">
        <v>20</v>
      </c>
      <c r="N155">
        <v>35</v>
      </c>
    </row>
    <row r="156" spans="1:14" x14ac:dyDescent="0.25">
      <c r="A156">
        <v>8350079.0300000003</v>
      </c>
      <c r="B156">
        <v>4869</v>
      </c>
      <c r="C156">
        <v>2903</v>
      </c>
      <c r="D156">
        <v>2157</v>
      </c>
      <c r="E156">
        <v>2024</v>
      </c>
      <c r="F156">
        <v>121.9</v>
      </c>
      <c r="G156">
        <v>39.93</v>
      </c>
      <c r="H156">
        <v>2670</v>
      </c>
      <c r="I156">
        <v>2310</v>
      </c>
      <c r="J156">
        <v>145</v>
      </c>
      <c r="K156">
        <v>130</v>
      </c>
      <c r="L156">
        <v>45</v>
      </c>
      <c r="M156">
        <v>15</v>
      </c>
      <c r="N156">
        <v>25</v>
      </c>
    </row>
    <row r="157" spans="1:14" x14ac:dyDescent="0.25">
      <c r="A157">
        <v>8350079.04</v>
      </c>
      <c r="B157">
        <v>14967</v>
      </c>
      <c r="C157">
        <v>7300</v>
      </c>
      <c r="D157">
        <v>5500</v>
      </c>
      <c r="E157">
        <v>5168</v>
      </c>
      <c r="F157">
        <v>1284.5999999999999</v>
      </c>
      <c r="G157">
        <v>11.65</v>
      </c>
      <c r="H157">
        <v>8190</v>
      </c>
      <c r="I157">
        <v>6650</v>
      </c>
      <c r="J157">
        <v>500</v>
      </c>
      <c r="K157">
        <v>865</v>
      </c>
      <c r="L157">
        <v>50</v>
      </c>
      <c r="M157">
        <v>10</v>
      </c>
      <c r="N157">
        <v>115</v>
      </c>
    </row>
    <row r="158" spans="1:14" x14ac:dyDescent="0.25">
      <c r="A158">
        <v>8350079.0499999998</v>
      </c>
      <c r="B158">
        <v>8540</v>
      </c>
      <c r="C158">
        <v>6098</v>
      </c>
      <c r="D158">
        <v>3112</v>
      </c>
      <c r="E158">
        <v>2998</v>
      </c>
      <c r="F158">
        <v>2343.5</v>
      </c>
      <c r="G158">
        <v>3.64</v>
      </c>
      <c r="H158">
        <v>4675</v>
      </c>
      <c r="I158">
        <v>3790</v>
      </c>
      <c r="J158">
        <v>265</v>
      </c>
      <c r="K158">
        <v>440</v>
      </c>
      <c r="L158">
        <v>100</v>
      </c>
      <c r="M158">
        <v>10</v>
      </c>
      <c r="N158">
        <v>75</v>
      </c>
    </row>
    <row r="159" spans="1:14" x14ac:dyDescent="0.25">
      <c r="A159">
        <v>8350079.0599999996</v>
      </c>
      <c r="B159">
        <v>13245</v>
      </c>
      <c r="C159">
        <v>8847</v>
      </c>
      <c r="D159">
        <v>4582</v>
      </c>
      <c r="E159">
        <v>4376</v>
      </c>
      <c r="F159">
        <v>736.3</v>
      </c>
      <c r="G159">
        <v>17.989999999999998</v>
      </c>
      <c r="H159">
        <v>7025</v>
      </c>
      <c r="I159">
        <v>5930</v>
      </c>
      <c r="J159">
        <v>310</v>
      </c>
      <c r="K159">
        <v>640</v>
      </c>
      <c r="L159">
        <v>50</v>
      </c>
      <c r="M159">
        <v>20</v>
      </c>
      <c r="N159">
        <v>80</v>
      </c>
    </row>
    <row r="160" spans="1:14" x14ac:dyDescent="0.25">
      <c r="A160">
        <v>8350090.0099999998</v>
      </c>
      <c r="B160">
        <v>5696</v>
      </c>
      <c r="C160">
        <v>5510</v>
      </c>
      <c r="D160">
        <v>1984</v>
      </c>
      <c r="E160">
        <v>1962</v>
      </c>
      <c r="F160">
        <v>2843.5</v>
      </c>
      <c r="G160">
        <v>2</v>
      </c>
      <c r="H160">
        <v>2510</v>
      </c>
      <c r="I160">
        <v>1820</v>
      </c>
      <c r="J160">
        <v>140</v>
      </c>
      <c r="K160">
        <v>490</v>
      </c>
      <c r="L160">
        <v>30</v>
      </c>
      <c r="M160">
        <v>10</v>
      </c>
      <c r="N160">
        <v>20</v>
      </c>
    </row>
    <row r="161" spans="1:14" x14ac:dyDescent="0.25">
      <c r="A161">
        <v>8350090.0199999996</v>
      </c>
      <c r="B161">
        <v>3662</v>
      </c>
      <c r="C161">
        <v>3538</v>
      </c>
      <c r="D161">
        <v>1197</v>
      </c>
      <c r="E161">
        <v>1166</v>
      </c>
      <c r="F161">
        <v>3952.1</v>
      </c>
      <c r="G161">
        <v>0.93</v>
      </c>
      <c r="H161">
        <v>1525</v>
      </c>
      <c r="I161">
        <v>1100</v>
      </c>
      <c r="J161">
        <v>105</v>
      </c>
      <c r="K161">
        <v>240</v>
      </c>
      <c r="L161">
        <v>55</v>
      </c>
      <c r="M161">
        <v>20</v>
      </c>
      <c r="N161">
        <v>15</v>
      </c>
    </row>
    <row r="162" spans="1:14" x14ac:dyDescent="0.25">
      <c r="A162">
        <v>8350090.0300000003</v>
      </c>
      <c r="B162">
        <v>2822</v>
      </c>
      <c r="C162">
        <v>2780</v>
      </c>
      <c r="D162">
        <v>1076</v>
      </c>
      <c r="E162">
        <v>1019</v>
      </c>
      <c r="F162">
        <v>3145</v>
      </c>
      <c r="G162">
        <v>0.9</v>
      </c>
      <c r="H162">
        <v>1175</v>
      </c>
      <c r="I162">
        <v>910</v>
      </c>
      <c r="J162">
        <v>50</v>
      </c>
      <c r="K162">
        <v>170</v>
      </c>
      <c r="L162">
        <v>30</v>
      </c>
      <c r="M162">
        <v>0</v>
      </c>
      <c r="N162">
        <v>10</v>
      </c>
    </row>
    <row r="163" spans="1:14" x14ac:dyDescent="0.25">
      <c r="A163">
        <v>8350090.04</v>
      </c>
      <c r="B163">
        <v>5896</v>
      </c>
      <c r="C163">
        <v>5832</v>
      </c>
      <c r="D163">
        <v>2111</v>
      </c>
      <c r="E163">
        <v>2005</v>
      </c>
      <c r="F163">
        <v>3777.8</v>
      </c>
      <c r="G163">
        <v>1.56</v>
      </c>
      <c r="H163">
        <v>2585</v>
      </c>
      <c r="I163">
        <v>1800</v>
      </c>
      <c r="J163">
        <v>175</v>
      </c>
      <c r="K163">
        <v>500</v>
      </c>
      <c r="L163">
        <v>60</v>
      </c>
      <c r="M163">
        <v>0</v>
      </c>
      <c r="N163">
        <v>55</v>
      </c>
    </row>
    <row r="164" spans="1:14" x14ac:dyDescent="0.25">
      <c r="A164">
        <v>8350090.0499999998</v>
      </c>
      <c r="B164">
        <v>4035</v>
      </c>
      <c r="C164">
        <v>4232</v>
      </c>
      <c r="D164">
        <v>1451</v>
      </c>
      <c r="E164">
        <v>1398</v>
      </c>
      <c r="F164">
        <v>1862.5</v>
      </c>
      <c r="G164">
        <v>2.17</v>
      </c>
      <c r="H164">
        <v>1990</v>
      </c>
      <c r="I164">
        <v>1610</v>
      </c>
      <c r="J164">
        <v>135</v>
      </c>
      <c r="K164">
        <v>175</v>
      </c>
      <c r="L164">
        <v>10</v>
      </c>
      <c r="M164">
        <v>10</v>
      </c>
      <c r="N164">
        <v>40</v>
      </c>
    </row>
    <row r="165" spans="1:14" x14ac:dyDescent="0.25">
      <c r="A165">
        <v>8350090.0599999996</v>
      </c>
      <c r="B165">
        <v>4510</v>
      </c>
      <c r="C165">
        <v>4541</v>
      </c>
      <c r="D165">
        <v>1496</v>
      </c>
      <c r="E165">
        <v>1452</v>
      </c>
      <c r="F165">
        <v>2094.9</v>
      </c>
      <c r="G165">
        <v>2.15</v>
      </c>
      <c r="H165">
        <v>2375</v>
      </c>
      <c r="I165">
        <v>1935</v>
      </c>
      <c r="J165">
        <v>115</v>
      </c>
      <c r="K165">
        <v>290</v>
      </c>
      <c r="L165">
        <v>20</v>
      </c>
      <c r="M165">
        <v>0</v>
      </c>
      <c r="N165">
        <v>10</v>
      </c>
    </row>
    <row r="166" spans="1:14" x14ac:dyDescent="0.25">
      <c r="A166">
        <v>8350090.0700000003</v>
      </c>
      <c r="B166">
        <v>0</v>
      </c>
      <c r="C166">
        <v>0</v>
      </c>
      <c r="D166">
        <v>0</v>
      </c>
      <c r="E166">
        <v>0</v>
      </c>
      <c r="F166">
        <v>0</v>
      </c>
      <c r="G166">
        <v>3.82</v>
      </c>
    </row>
    <row r="167" spans="1:14" x14ac:dyDescent="0.25">
      <c r="A167">
        <v>8350090.0800000001</v>
      </c>
      <c r="B167">
        <v>3564</v>
      </c>
      <c r="C167">
        <v>3597</v>
      </c>
      <c r="D167">
        <v>1271</v>
      </c>
      <c r="E167">
        <v>1243</v>
      </c>
      <c r="F167">
        <v>1838.5</v>
      </c>
      <c r="G167">
        <v>1.94</v>
      </c>
      <c r="H167">
        <v>1575</v>
      </c>
      <c r="I167">
        <v>1225</v>
      </c>
      <c r="J167">
        <v>85</v>
      </c>
      <c r="K167">
        <v>215</v>
      </c>
      <c r="L167">
        <v>20</v>
      </c>
      <c r="M167">
        <v>10</v>
      </c>
      <c r="N167">
        <v>20</v>
      </c>
    </row>
    <row r="168" spans="1:14" x14ac:dyDescent="0.25">
      <c r="A168">
        <v>8350090.0899999999</v>
      </c>
      <c r="B168">
        <v>5204</v>
      </c>
      <c r="C168">
        <v>5324</v>
      </c>
      <c r="D168">
        <v>1892</v>
      </c>
      <c r="E168">
        <v>1853</v>
      </c>
      <c r="F168">
        <v>2217.8000000000002</v>
      </c>
      <c r="G168">
        <v>2.35</v>
      </c>
      <c r="H168">
        <v>2615</v>
      </c>
      <c r="I168">
        <v>2015</v>
      </c>
      <c r="J168">
        <v>150</v>
      </c>
      <c r="K168">
        <v>355</v>
      </c>
      <c r="L168">
        <v>50</v>
      </c>
      <c r="M168">
        <v>20</v>
      </c>
      <c r="N168">
        <v>30</v>
      </c>
    </row>
    <row r="169" spans="1:14" x14ac:dyDescent="0.25">
      <c r="A169">
        <v>8350090.1100000003</v>
      </c>
      <c r="B169">
        <v>3001</v>
      </c>
      <c r="C169">
        <v>3001</v>
      </c>
      <c r="D169">
        <v>1143</v>
      </c>
      <c r="E169">
        <v>1106</v>
      </c>
      <c r="F169">
        <v>3530.6</v>
      </c>
      <c r="G169">
        <v>0.85</v>
      </c>
      <c r="H169">
        <v>1535</v>
      </c>
      <c r="I169">
        <v>1140</v>
      </c>
      <c r="J169">
        <v>110</v>
      </c>
      <c r="K169">
        <v>215</v>
      </c>
      <c r="L169">
        <v>25</v>
      </c>
      <c r="M169">
        <v>15</v>
      </c>
      <c r="N169">
        <v>35</v>
      </c>
    </row>
    <row r="170" spans="1:14" x14ac:dyDescent="0.25">
      <c r="A170">
        <v>8350090.1200000001</v>
      </c>
      <c r="B170">
        <v>4618</v>
      </c>
      <c r="C170">
        <v>4678</v>
      </c>
      <c r="D170">
        <v>1662</v>
      </c>
      <c r="E170">
        <v>1577</v>
      </c>
      <c r="F170">
        <v>4384.7</v>
      </c>
      <c r="G170">
        <v>1.05</v>
      </c>
      <c r="H170">
        <v>2210</v>
      </c>
      <c r="I170">
        <v>1670</v>
      </c>
      <c r="J170">
        <v>185</v>
      </c>
      <c r="K170">
        <v>285</v>
      </c>
      <c r="L170">
        <v>45</v>
      </c>
      <c r="M170">
        <v>15</v>
      </c>
      <c r="N170">
        <v>10</v>
      </c>
    </row>
    <row r="171" spans="1:14" x14ac:dyDescent="0.25">
      <c r="A171">
        <v>8350090.1299999999</v>
      </c>
      <c r="B171">
        <v>3689</v>
      </c>
      <c r="C171">
        <v>3725</v>
      </c>
      <c r="D171">
        <v>1276</v>
      </c>
      <c r="E171">
        <v>1233</v>
      </c>
      <c r="F171">
        <v>3922</v>
      </c>
      <c r="G171">
        <v>0.94</v>
      </c>
      <c r="H171">
        <v>1810</v>
      </c>
      <c r="I171">
        <v>1410</v>
      </c>
      <c r="J171">
        <v>130</v>
      </c>
      <c r="K171">
        <v>230</v>
      </c>
      <c r="L171">
        <v>20</v>
      </c>
      <c r="M171">
        <v>10</v>
      </c>
      <c r="N171">
        <v>20</v>
      </c>
    </row>
    <row r="172" spans="1:14" x14ac:dyDescent="0.25">
      <c r="A172">
        <v>8350090.1500000004</v>
      </c>
      <c r="B172">
        <v>7022</v>
      </c>
      <c r="C172">
        <v>6934</v>
      </c>
      <c r="D172">
        <v>2996</v>
      </c>
      <c r="E172">
        <v>2898</v>
      </c>
      <c r="F172">
        <v>2548.3000000000002</v>
      </c>
      <c r="G172">
        <v>2.76</v>
      </c>
      <c r="H172">
        <v>3265</v>
      </c>
      <c r="I172">
        <v>2305</v>
      </c>
      <c r="J172">
        <v>210</v>
      </c>
      <c r="K172">
        <v>510</v>
      </c>
      <c r="L172">
        <v>185</v>
      </c>
      <c r="M172">
        <v>10</v>
      </c>
      <c r="N172">
        <v>35</v>
      </c>
    </row>
    <row r="173" spans="1:14" x14ac:dyDescent="0.25">
      <c r="A173">
        <v>8350090.1600000001</v>
      </c>
      <c r="B173">
        <v>3046</v>
      </c>
      <c r="C173">
        <v>3081</v>
      </c>
      <c r="D173">
        <v>1060</v>
      </c>
      <c r="E173">
        <v>1029</v>
      </c>
      <c r="F173">
        <v>3056.1</v>
      </c>
      <c r="G173">
        <v>1</v>
      </c>
      <c r="H173">
        <v>1590</v>
      </c>
      <c r="I173">
        <v>1205</v>
      </c>
      <c r="J173">
        <v>60</v>
      </c>
      <c r="K173">
        <v>230</v>
      </c>
      <c r="L173">
        <v>70</v>
      </c>
      <c r="M173">
        <v>10</v>
      </c>
      <c r="N173">
        <v>30</v>
      </c>
    </row>
    <row r="174" spans="1:14" x14ac:dyDescent="0.25">
      <c r="A174">
        <v>8350090.1699999999</v>
      </c>
      <c r="B174">
        <v>3265</v>
      </c>
      <c r="C174">
        <v>3257</v>
      </c>
      <c r="D174">
        <v>1151</v>
      </c>
      <c r="E174">
        <v>1103</v>
      </c>
      <c r="F174">
        <v>2908.2</v>
      </c>
      <c r="G174">
        <v>1.1200000000000001</v>
      </c>
      <c r="H174">
        <v>1610</v>
      </c>
      <c r="I174">
        <v>1305</v>
      </c>
      <c r="J174">
        <v>80</v>
      </c>
      <c r="K174">
        <v>185</v>
      </c>
      <c r="L174">
        <v>15</v>
      </c>
      <c r="M174">
        <v>10</v>
      </c>
      <c r="N174">
        <v>15</v>
      </c>
    </row>
    <row r="175" spans="1:14" x14ac:dyDescent="0.25">
      <c r="A175">
        <v>8350090.1799999997</v>
      </c>
      <c r="B175">
        <v>2972</v>
      </c>
      <c r="C175">
        <v>2984</v>
      </c>
      <c r="D175">
        <v>1089</v>
      </c>
      <c r="E175">
        <v>1065</v>
      </c>
      <c r="F175">
        <v>1247.3</v>
      </c>
      <c r="G175">
        <v>2.38</v>
      </c>
      <c r="H175">
        <v>1445</v>
      </c>
      <c r="I175">
        <v>1215</v>
      </c>
      <c r="J175">
        <v>65</v>
      </c>
      <c r="K175">
        <v>110</v>
      </c>
      <c r="L175">
        <v>40</v>
      </c>
      <c r="M175">
        <v>0</v>
      </c>
      <c r="N175">
        <v>20</v>
      </c>
    </row>
    <row r="176" spans="1:14" x14ac:dyDescent="0.25">
      <c r="A176">
        <v>8350090.1900000004</v>
      </c>
      <c r="B176">
        <v>3336</v>
      </c>
      <c r="C176">
        <v>3539</v>
      </c>
      <c r="D176">
        <v>1250</v>
      </c>
      <c r="E176">
        <v>1179</v>
      </c>
      <c r="F176">
        <v>3706.7</v>
      </c>
      <c r="G176">
        <v>0.9</v>
      </c>
      <c r="H176">
        <v>1790</v>
      </c>
      <c r="I176">
        <v>1300</v>
      </c>
      <c r="J176">
        <v>125</v>
      </c>
      <c r="K176">
        <v>265</v>
      </c>
      <c r="L176">
        <v>55</v>
      </c>
      <c r="M176">
        <v>15</v>
      </c>
      <c r="N176">
        <v>35</v>
      </c>
    </row>
    <row r="177" spans="1:14" x14ac:dyDescent="0.25">
      <c r="A177">
        <v>8350090.2000000002</v>
      </c>
      <c r="B177">
        <v>4052</v>
      </c>
      <c r="C177">
        <v>3907</v>
      </c>
      <c r="D177">
        <v>1428</v>
      </c>
      <c r="E177">
        <v>1363</v>
      </c>
      <c r="F177">
        <v>4259.8999999999996</v>
      </c>
      <c r="G177">
        <v>0.95</v>
      </c>
      <c r="H177">
        <v>2075</v>
      </c>
      <c r="I177">
        <v>1550</v>
      </c>
      <c r="J177">
        <v>145</v>
      </c>
      <c r="K177">
        <v>350</v>
      </c>
      <c r="L177">
        <v>0</v>
      </c>
      <c r="M177">
        <v>0</v>
      </c>
      <c r="N177">
        <v>30</v>
      </c>
    </row>
    <row r="178" spans="1:14" x14ac:dyDescent="0.25">
      <c r="A178">
        <v>8350090.21</v>
      </c>
      <c r="B178">
        <v>6806</v>
      </c>
      <c r="C178">
        <v>7086</v>
      </c>
      <c r="D178">
        <v>2255</v>
      </c>
      <c r="E178">
        <v>2198</v>
      </c>
      <c r="F178">
        <v>3711.6</v>
      </c>
      <c r="G178">
        <v>1.83</v>
      </c>
      <c r="H178">
        <v>3770</v>
      </c>
      <c r="I178">
        <v>3175</v>
      </c>
      <c r="J178">
        <v>240</v>
      </c>
      <c r="K178">
        <v>275</v>
      </c>
      <c r="L178">
        <v>55</v>
      </c>
      <c r="M178">
        <v>0</v>
      </c>
      <c r="N178">
        <v>25</v>
      </c>
    </row>
    <row r="179" spans="1:14" x14ac:dyDescent="0.25">
      <c r="A179">
        <v>8350090.2199999997</v>
      </c>
      <c r="B179">
        <v>4224</v>
      </c>
      <c r="C179">
        <v>4310</v>
      </c>
      <c r="D179">
        <v>1300</v>
      </c>
      <c r="E179">
        <v>1284</v>
      </c>
      <c r="F179">
        <v>3590</v>
      </c>
      <c r="G179">
        <v>1.18</v>
      </c>
      <c r="H179">
        <v>2080</v>
      </c>
      <c r="I179">
        <v>1665</v>
      </c>
      <c r="J179">
        <v>170</v>
      </c>
      <c r="K179">
        <v>225</v>
      </c>
      <c r="L179">
        <v>0</v>
      </c>
      <c r="M179">
        <v>0</v>
      </c>
      <c r="N179">
        <v>10</v>
      </c>
    </row>
    <row r="180" spans="1:14" x14ac:dyDescent="0.25">
      <c r="A180">
        <v>8350100</v>
      </c>
      <c r="B180">
        <v>3936</v>
      </c>
      <c r="C180">
        <v>3933</v>
      </c>
      <c r="D180">
        <v>1510</v>
      </c>
      <c r="E180">
        <v>1478</v>
      </c>
      <c r="F180">
        <v>2029.5</v>
      </c>
      <c r="G180">
        <v>1.94</v>
      </c>
      <c r="H180">
        <v>1925</v>
      </c>
      <c r="I180">
        <v>1630</v>
      </c>
      <c r="J180">
        <v>55</v>
      </c>
      <c r="K180">
        <v>100</v>
      </c>
      <c r="L180">
        <v>80</v>
      </c>
      <c r="M180">
        <v>25</v>
      </c>
      <c r="N180">
        <v>40</v>
      </c>
    </row>
    <row r="181" spans="1:14" x14ac:dyDescent="0.25">
      <c r="A181">
        <v>8350101.0099999998</v>
      </c>
      <c r="B181">
        <v>5515</v>
      </c>
      <c r="C181">
        <v>5392</v>
      </c>
      <c r="D181">
        <v>2239</v>
      </c>
      <c r="E181">
        <v>2201</v>
      </c>
      <c r="F181">
        <v>1705.8</v>
      </c>
      <c r="G181">
        <v>3.23</v>
      </c>
      <c r="H181">
        <v>2490</v>
      </c>
      <c r="I181">
        <v>2035</v>
      </c>
      <c r="J181">
        <v>120</v>
      </c>
      <c r="K181">
        <v>135</v>
      </c>
      <c r="L181">
        <v>130</v>
      </c>
      <c r="M181">
        <v>35</v>
      </c>
      <c r="N181">
        <v>40</v>
      </c>
    </row>
    <row r="182" spans="1:14" x14ac:dyDescent="0.25">
      <c r="A182">
        <v>8350101.0199999996</v>
      </c>
      <c r="B182">
        <v>5937</v>
      </c>
      <c r="C182">
        <v>5812</v>
      </c>
      <c r="D182">
        <v>2377</v>
      </c>
      <c r="E182">
        <v>2335</v>
      </c>
      <c r="F182">
        <v>1176.3</v>
      </c>
      <c r="G182">
        <v>5.05</v>
      </c>
      <c r="H182">
        <v>3020</v>
      </c>
      <c r="I182">
        <v>2585</v>
      </c>
      <c r="J182">
        <v>115</v>
      </c>
      <c r="K182">
        <v>205</v>
      </c>
      <c r="L182">
        <v>65</v>
      </c>
      <c r="M182">
        <v>15</v>
      </c>
      <c r="N182">
        <v>40</v>
      </c>
    </row>
    <row r="183" spans="1:14" x14ac:dyDescent="0.25">
      <c r="A183">
        <v>8350102</v>
      </c>
      <c r="B183">
        <v>4984</v>
      </c>
      <c r="C183">
        <v>5092</v>
      </c>
      <c r="D183">
        <v>1914</v>
      </c>
      <c r="E183">
        <v>1903</v>
      </c>
      <c r="F183">
        <v>2028.3</v>
      </c>
      <c r="G183">
        <v>2.46</v>
      </c>
      <c r="H183">
        <v>2420</v>
      </c>
      <c r="I183">
        <v>2095</v>
      </c>
      <c r="J183">
        <v>95</v>
      </c>
      <c r="K183">
        <v>150</v>
      </c>
      <c r="L183">
        <v>50</v>
      </c>
      <c r="M183">
        <v>15</v>
      </c>
      <c r="N183">
        <v>10</v>
      </c>
    </row>
    <row r="184" spans="1:14" x14ac:dyDescent="0.25">
      <c r="A184">
        <v>8350103</v>
      </c>
      <c r="B184">
        <v>6997</v>
      </c>
      <c r="C184">
        <v>7144</v>
      </c>
      <c r="D184">
        <v>2579</v>
      </c>
      <c r="E184">
        <v>2560</v>
      </c>
      <c r="F184">
        <v>2415.6999999999998</v>
      </c>
      <c r="G184">
        <v>2.9</v>
      </c>
      <c r="H184">
        <v>3460</v>
      </c>
      <c r="I184">
        <v>2940</v>
      </c>
      <c r="J184">
        <v>160</v>
      </c>
      <c r="K184">
        <v>160</v>
      </c>
      <c r="L184">
        <v>125</v>
      </c>
      <c r="M184">
        <v>20</v>
      </c>
      <c r="N184">
        <v>50</v>
      </c>
    </row>
    <row r="185" spans="1:14" x14ac:dyDescent="0.25">
      <c r="A185">
        <v>8350104.0199999996</v>
      </c>
      <c r="B185">
        <v>6367</v>
      </c>
      <c r="C185">
        <v>6324</v>
      </c>
      <c r="D185">
        <v>2208</v>
      </c>
      <c r="E185">
        <v>2138</v>
      </c>
      <c r="F185">
        <v>61.2</v>
      </c>
      <c r="G185">
        <v>104.03</v>
      </c>
      <c r="H185">
        <v>2970</v>
      </c>
      <c r="I185">
        <v>2695</v>
      </c>
      <c r="J185">
        <v>85</v>
      </c>
      <c r="K185">
        <v>70</v>
      </c>
      <c r="L185">
        <v>45</v>
      </c>
      <c r="M185">
        <v>10</v>
      </c>
      <c r="N185">
        <v>65</v>
      </c>
    </row>
    <row r="186" spans="1:14" x14ac:dyDescent="0.25">
      <c r="A186">
        <v>8350104.0999999996</v>
      </c>
      <c r="B186">
        <v>1799</v>
      </c>
      <c r="C186">
        <v>1884</v>
      </c>
      <c r="D186">
        <v>884</v>
      </c>
      <c r="E186">
        <v>846</v>
      </c>
      <c r="F186">
        <v>154.5</v>
      </c>
      <c r="G186">
        <v>11.65</v>
      </c>
      <c r="H186">
        <v>905</v>
      </c>
      <c r="I186">
        <v>720</v>
      </c>
      <c r="J186">
        <v>55</v>
      </c>
      <c r="K186">
        <v>100</v>
      </c>
      <c r="L186">
        <v>0</v>
      </c>
      <c r="M186">
        <v>0</v>
      </c>
      <c r="N186">
        <v>25</v>
      </c>
    </row>
    <row r="187" spans="1:14" x14ac:dyDescent="0.25">
      <c r="A187">
        <v>8350104.1200000001</v>
      </c>
      <c r="B187">
        <v>8928</v>
      </c>
      <c r="C187">
        <v>8450</v>
      </c>
      <c r="D187">
        <v>3079</v>
      </c>
      <c r="E187">
        <v>3073</v>
      </c>
      <c r="F187">
        <v>2960.5</v>
      </c>
      <c r="G187">
        <v>3.02</v>
      </c>
      <c r="H187">
        <v>4600</v>
      </c>
      <c r="I187">
        <v>4075</v>
      </c>
      <c r="J187">
        <v>235</v>
      </c>
      <c r="K187">
        <v>190</v>
      </c>
      <c r="L187">
        <v>15</v>
      </c>
      <c r="M187">
        <v>15</v>
      </c>
      <c r="N187">
        <v>70</v>
      </c>
    </row>
    <row r="188" spans="1:14" x14ac:dyDescent="0.25">
      <c r="A188">
        <v>8350104.1299999999</v>
      </c>
      <c r="B188">
        <v>4863</v>
      </c>
      <c r="C188">
        <v>5100</v>
      </c>
      <c r="D188">
        <v>1598</v>
      </c>
      <c r="E188">
        <v>1598</v>
      </c>
      <c r="F188">
        <v>2411.4</v>
      </c>
      <c r="G188">
        <v>2.02</v>
      </c>
      <c r="H188">
        <v>2515</v>
      </c>
      <c r="I188">
        <v>2215</v>
      </c>
      <c r="J188">
        <v>120</v>
      </c>
      <c r="K188">
        <v>95</v>
      </c>
      <c r="L188">
        <v>15</v>
      </c>
      <c r="M188">
        <v>15</v>
      </c>
      <c r="N188">
        <v>45</v>
      </c>
    </row>
    <row r="189" spans="1:14" x14ac:dyDescent="0.25">
      <c r="A189">
        <v>8350104.1500000004</v>
      </c>
      <c r="B189">
        <v>3197</v>
      </c>
      <c r="C189">
        <v>3203</v>
      </c>
      <c r="D189">
        <v>1111</v>
      </c>
      <c r="E189">
        <v>1108</v>
      </c>
      <c r="F189">
        <v>2945.2</v>
      </c>
      <c r="G189">
        <v>1.0900000000000001</v>
      </c>
      <c r="H189">
        <v>1760</v>
      </c>
      <c r="I189">
        <v>1475</v>
      </c>
      <c r="J189">
        <v>100</v>
      </c>
      <c r="K189">
        <v>130</v>
      </c>
      <c r="L189">
        <v>35</v>
      </c>
      <c r="M189">
        <v>10</v>
      </c>
      <c r="N189">
        <v>20</v>
      </c>
    </row>
    <row r="190" spans="1:14" x14ac:dyDescent="0.25">
      <c r="A190">
        <v>8350104.1600000001</v>
      </c>
      <c r="B190">
        <v>4491</v>
      </c>
      <c r="C190">
        <v>4603</v>
      </c>
      <c r="D190">
        <v>1524</v>
      </c>
      <c r="E190">
        <v>1521</v>
      </c>
      <c r="F190">
        <v>3027.3</v>
      </c>
      <c r="G190">
        <v>1.48</v>
      </c>
      <c r="H190">
        <v>2375</v>
      </c>
      <c r="I190">
        <v>2105</v>
      </c>
      <c r="J190">
        <v>100</v>
      </c>
      <c r="K190">
        <v>85</v>
      </c>
      <c r="L190">
        <v>30</v>
      </c>
      <c r="M190">
        <v>15</v>
      </c>
      <c r="N190">
        <v>35</v>
      </c>
    </row>
    <row r="191" spans="1:14" x14ac:dyDescent="0.25">
      <c r="A191">
        <v>8350104.1699999999</v>
      </c>
      <c r="B191">
        <v>5456</v>
      </c>
      <c r="C191">
        <v>3242</v>
      </c>
      <c r="D191">
        <v>2582</v>
      </c>
      <c r="E191">
        <v>2418</v>
      </c>
      <c r="F191">
        <v>175.6</v>
      </c>
      <c r="G191">
        <v>31.07</v>
      </c>
      <c r="H191">
        <v>2890</v>
      </c>
      <c r="I191">
        <v>2430</v>
      </c>
      <c r="J191">
        <v>90</v>
      </c>
      <c r="K191">
        <v>225</v>
      </c>
      <c r="L191">
        <v>90</v>
      </c>
      <c r="M191">
        <v>0</v>
      </c>
      <c r="N191">
        <v>40</v>
      </c>
    </row>
    <row r="192" spans="1:14" x14ac:dyDescent="0.25">
      <c r="A192">
        <v>8350104.1799999997</v>
      </c>
      <c r="B192">
        <v>8616</v>
      </c>
      <c r="C192">
        <v>6967</v>
      </c>
      <c r="D192">
        <v>3090</v>
      </c>
      <c r="E192">
        <v>3048</v>
      </c>
      <c r="F192">
        <v>3179.2</v>
      </c>
      <c r="G192">
        <v>2.71</v>
      </c>
      <c r="H192">
        <v>4205</v>
      </c>
      <c r="I192">
        <v>3640</v>
      </c>
      <c r="J192">
        <v>155</v>
      </c>
      <c r="K192">
        <v>275</v>
      </c>
      <c r="L192">
        <v>75</v>
      </c>
      <c r="M192">
        <v>20</v>
      </c>
      <c r="N192">
        <v>40</v>
      </c>
    </row>
    <row r="193" spans="1:14" x14ac:dyDescent="0.25">
      <c r="A193">
        <v>8350104.1900000004</v>
      </c>
      <c r="B193">
        <v>6913</v>
      </c>
      <c r="C193">
        <v>4977</v>
      </c>
      <c r="D193">
        <v>2665</v>
      </c>
      <c r="E193">
        <v>2611</v>
      </c>
      <c r="F193">
        <v>2476.1</v>
      </c>
      <c r="G193">
        <v>2.79</v>
      </c>
      <c r="H193">
        <v>3585</v>
      </c>
      <c r="I193">
        <v>3140</v>
      </c>
      <c r="J193">
        <v>150</v>
      </c>
      <c r="K193">
        <v>185</v>
      </c>
      <c r="L193">
        <v>55</v>
      </c>
      <c r="M193">
        <v>10</v>
      </c>
      <c r="N193">
        <v>50</v>
      </c>
    </row>
    <row r="194" spans="1:14" x14ac:dyDescent="0.25">
      <c r="A194">
        <v>8350104.2000000002</v>
      </c>
      <c r="B194">
        <v>5353</v>
      </c>
      <c r="C194">
        <v>4992</v>
      </c>
      <c r="D194">
        <v>1866</v>
      </c>
      <c r="E194">
        <v>1813</v>
      </c>
      <c r="F194">
        <v>3227.4</v>
      </c>
      <c r="G194">
        <v>1.66</v>
      </c>
      <c r="H194">
        <v>2990</v>
      </c>
      <c r="I194">
        <v>2515</v>
      </c>
      <c r="J194">
        <v>115</v>
      </c>
      <c r="K194">
        <v>250</v>
      </c>
      <c r="L194">
        <v>45</v>
      </c>
      <c r="M194">
        <v>20</v>
      </c>
      <c r="N194">
        <v>45</v>
      </c>
    </row>
    <row r="195" spans="1:14" x14ac:dyDescent="0.25">
      <c r="A195">
        <v>8350104.2199999997</v>
      </c>
      <c r="B195">
        <v>9706</v>
      </c>
      <c r="C195">
        <v>7930</v>
      </c>
      <c r="D195">
        <v>2873</v>
      </c>
      <c r="E195">
        <v>2781</v>
      </c>
      <c r="F195">
        <v>3430.2</v>
      </c>
      <c r="G195">
        <v>2.83</v>
      </c>
      <c r="H195">
        <v>4810</v>
      </c>
      <c r="I195">
        <v>3905</v>
      </c>
      <c r="J195">
        <v>315</v>
      </c>
      <c r="K195">
        <v>505</v>
      </c>
      <c r="L195">
        <v>20</v>
      </c>
      <c r="M195">
        <v>10</v>
      </c>
      <c r="N195">
        <v>50</v>
      </c>
    </row>
    <row r="196" spans="1:14" x14ac:dyDescent="0.25">
      <c r="A196">
        <v>8350104.25</v>
      </c>
      <c r="B196">
        <v>6457</v>
      </c>
      <c r="C196">
        <v>6588</v>
      </c>
      <c r="D196">
        <v>2281</v>
      </c>
      <c r="E196">
        <v>2253</v>
      </c>
      <c r="F196">
        <v>1461.3</v>
      </c>
      <c r="G196">
        <v>4.42</v>
      </c>
      <c r="H196">
        <v>3180</v>
      </c>
      <c r="I196">
        <v>2515</v>
      </c>
      <c r="J196">
        <v>175</v>
      </c>
      <c r="K196">
        <v>385</v>
      </c>
      <c r="L196">
        <v>50</v>
      </c>
      <c r="M196">
        <v>25</v>
      </c>
      <c r="N196">
        <v>35</v>
      </c>
    </row>
    <row r="197" spans="1:14" x14ac:dyDescent="0.25">
      <c r="A197">
        <v>8350104.2699999996</v>
      </c>
      <c r="B197">
        <v>5136</v>
      </c>
      <c r="C197">
        <v>4683</v>
      </c>
      <c r="D197">
        <v>2027</v>
      </c>
      <c r="E197">
        <v>1901</v>
      </c>
      <c r="F197">
        <v>915.3</v>
      </c>
      <c r="G197">
        <v>5.61</v>
      </c>
      <c r="H197">
        <v>2520</v>
      </c>
      <c r="I197">
        <v>2050</v>
      </c>
      <c r="J197">
        <v>110</v>
      </c>
      <c r="K197">
        <v>240</v>
      </c>
      <c r="L197">
        <v>30</v>
      </c>
      <c r="M197">
        <v>10</v>
      </c>
      <c r="N197">
        <v>80</v>
      </c>
    </row>
    <row r="198" spans="1:14" x14ac:dyDescent="0.25">
      <c r="A198">
        <v>8350104.2800000003</v>
      </c>
      <c r="B198">
        <v>8942</v>
      </c>
      <c r="C198">
        <v>8283</v>
      </c>
      <c r="D198">
        <v>2517</v>
      </c>
      <c r="E198">
        <v>2471</v>
      </c>
      <c r="F198">
        <v>4818.8999999999996</v>
      </c>
      <c r="G198">
        <v>1.86</v>
      </c>
      <c r="H198">
        <v>4430</v>
      </c>
      <c r="I198">
        <v>3660</v>
      </c>
      <c r="J198">
        <v>235</v>
      </c>
      <c r="K198">
        <v>440</v>
      </c>
      <c r="L198">
        <v>40</v>
      </c>
      <c r="M198">
        <v>0</v>
      </c>
      <c r="N198">
        <v>55</v>
      </c>
    </row>
    <row r="199" spans="1:14" x14ac:dyDescent="0.25">
      <c r="A199">
        <v>8350104.29</v>
      </c>
      <c r="B199">
        <v>5712</v>
      </c>
      <c r="C199">
        <v>1883</v>
      </c>
      <c r="D199">
        <v>1790</v>
      </c>
      <c r="E199">
        <v>1732</v>
      </c>
      <c r="F199">
        <v>1325</v>
      </c>
      <c r="G199">
        <v>4.3099999999999996</v>
      </c>
      <c r="H199">
        <v>3035</v>
      </c>
      <c r="I199">
        <v>2360</v>
      </c>
      <c r="J199">
        <v>180</v>
      </c>
      <c r="K199">
        <v>325</v>
      </c>
      <c r="L199">
        <v>85</v>
      </c>
      <c r="M199">
        <v>20</v>
      </c>
      <c r="N199">
        <v>65</v>
      </c>
    </row>
    <row r="200" spans="1:14" x14ac:dyDescent="0.25">
      <c r="A200">
        <v>8350104.2999999998</v>
      </c>
      <c r="B200">
        <v>5899</v>
      </c>
      <c r="C200">
        <v>5530</v>
      </c>
      <c r="D200">
        <v>2116</v>
      </c>
      <c r="E200">
        <v>2001</v>
      </c>
      <c r="F200">
        <v>3799.4</v>
      </c>
      <c r="G200">
        <v>1.55</v>
      </c>
      <c r="H200">
        <v>3295</v>
      </c>
      <c r="I200">
        <v>2630</v>
      </c>
      <c r="J200">
        <v>180</v>
      </c>
      <c r="K200">
        <v>370</v>
      </c>
      <c r="L200">
        <v>60</v>
      </c>
      <c r="M200">
        <v>10</v>
      </c>
      <c r="N200">
        <v>55</v>
      </c>
    </row>
    <row r="201" spans="1:14" x14ac:dyDescent="0.25">
      <c r="A201">
        <v>8350104.3099999996</v>
      </c>
      <c r="B201">
        <v>15964</v>
      </c>
      <c r="C201">
        <v>7076</v>
      </c>
      <c r="D201">
        <v>5663</v>
      </c>
      <c r="E201">
        <v>5332</v>
      </c>
      <c r="F201">
        <v>1237.3</v>
      </c>
      <c r="G201">
        <v>12.9</v>
      </c>
      <c r="H201">
        <v>8585</v>
      </c>
      <c r="I201">
        <v>7190</v>
      </c>
      <c r="J201">
        <v>390</v>
      </c>
      <c r="K201">
        <v>800</v>
      </c>
      <c r="L201">
        <v>45</v>
      </c>
      <c r="M201">
        <v>10</v>
      </c>
      <c r="N201">
        <v>145</v>
      </c>
    </row>
    <row r="202" spans="1:14" x14ac:dyDescent="0.25">
      <c r="A202">
        <v>8350104.3200000003</v>
      </c>
      <c r="B202">
        <v>5546</v>
      </c>
      <c r="C202">
        <v>2685</v>
      </c>
      <c r="D202">
        <v>1903</v>
      </c>
      <c r="E202">
        <v>1805</v>
      </c>
      <c r="F202">
        <v>4234.8999999999996</v>
      </c>
      <c r="G202">
        <v>1.31</v>
      </c>
      <c r="H202">
        <v>2990</v>
      </c>
      <c r="I202">
        <v>2415</v>
      </c>
      <c r="J202">
        <v>165</v>
      </c>
      <c r="K202">
        <v>330</v>
      </c>
      <c r="L202">
        <v>15</v>
      </c>
      <c r="M202">
        <v>0</v>
      </c>
      <c r="N202">
        <v>65</v>
      </c>
    </row>
    <row r="203" spans="1:14" x14ac:dyDescent="0.25">
      <c r="A203">
        <v>8350104.3300000001</v>
      </c>
      <c r="B203">
        <v>8120</v>
      </c>
      <c r="C203">
        <v>1687</v>
      </c>
      <c r="D203">
        <v>2697</v>
      </c>
      <c r="E203">
        <v>2566</v>
      </c>
      <c r="F203">
        <v>276.60000000000002</v>
      </c>
      <c r="G203">
        <v>29.35</v>
      </c>
      <c r="H203">
        <v>4300</v>
      </c>
      <c r="I203">
        <v>3325</v>
      </c>
      <c r="J203">
        <v>200</v>
      </c>
      <c r="K203">
        <v>635</v>
      </c>
      <c r="L203">
        <v>15</v>
      </c>
      <c r="M203">
        <v>15</v>
      </c>
      <c r="N203">
        <v>105</v>
      </c>
    </row>
    <row r="204" spans="1:14" x14ac:dyDescent="0.25">
      <c r="A204">
        <v>8350104.3399999999</v>
      </c>
      <c r="B204">
        <v>7413</v>
      </c>
      <c r="C204">
        <v>1076</v>
      </c>
      <c r="D204">
        <v>2217</v>
      </c>
      <c r="E204">
        <v>2115</v>
      </c>
      <c r="F204">
        <v>2288</v>
      </c>
      <c r="G204">
        <v>3.24</v>
      </c>
      <c r="H204">
        <v>3705</v>
      </c>
      <c r="I204">
        <v>2790</v>
      </c>
      <c r="J204">
        <v>305</v>
      </c>
      <c r="K204">
        <v>520</v>
      </c>
      <c r="L204">
        <v>15</v>
      </c>
      <c r="M204">
        <v>0</v>
      </c>
      <c r="N204">
        <v>75</v>
      </c>
    </row>
    <row r="205" spans="1:14" x14ac:dyDescent="0.25">
      <c r="A205">
        <v>8350104.3499999996</v>
      </c>
      <c r="B205">
        <v>28192</v>
      </c>
      <c r="C205">
        <v>3285</v>
      </c>
      <c r="D205">
        <v>12095</v>
      </c>
      <c r="E205">
        <v>10481</v>
      </c>
      <c r="F205">
        <v>748.5</v>
      </c>
      <c r="G205">
        <v>37.67</v>
      </c>
      <c r="H205">
        <v>15455</v>
      </c>
      <c r="I205">
        <v>12570</v>
      </c>
      <c r="J205">
        <v>760</v>
      </c>
      <c r="K205">
        <v>1705</v>
      </c>
      <c r="L205">
        <v>140</v>
      </c>
      <c r="M205">
        <v>10</v>
      </c>
      <c r="N205">
        <v>275</v>
      </c>
    </row>
    <row r="206" spans="1:14" x14ac:dyDescent="0.25">
      <c r="A206">
        <v>8350104.3600000003</v>
      </c>
      <c r="B206">
        <v>5735</v>
      </c>
      <c r="C206">
        <v>5648</v>
      </c>
      <c r="D206">
        <v>2381</v>
      </c>
      <c r="E206">
        <v>2291</v>
      </c>
      <c r="F206">
        <v>3322.1</v>
      </c>
      <c r="G206">
        <v>1.73</v>
      </c>
      <c r="H206">
        <v>3200</v>
      </c>
      <c r="I206">
        <v>2445</v>
      </c>
      <c r="J206">
        <v>175</v>
      </c>
      <c r="K206">
        <v>485</v>
      </c>
      <c r="L206">
        <v>40</v>
      </c>
      <c r="M206">
        <v>0</v>
      </c>
      <c r="N206">
        <v>45</v>
      </c>
    </row>
    <row r="207" spans="1:14" x14ac:dyDescent="0.25">
      <c r="A207">
        <v>8350104.3700000001</v>
      </c>
      <c r="B207">
        <v>11844</v>
      </c>
      <c r="C207">
        <v>8393</v>
      </c>
      <c r="D207">
        <v>4499</v>
      </c>
      <c r="E207">
        <v>4305</v>
      </c>
      <c r="F207">
        <v>4531.7</v>
      </c>
      <c r="G207">
        <v>2.61</v>
      </c>
      <c r="H207">
        <v>5980</v>
      </c>
      <c r="I207">
        <v>4570</v>
      </c>
      <c r="J207">
        <v>225</v>
      </c>
      <c r="K207">
        <v>1060</v>
      </c>
      <c r="L207">
        <v>50</v>
      </c>
      <c r="M207">
        <v>20</v>
      </c>
      <c r="N207">
        <v>60</v>
      </c>
    </row>
    <row r="208" spans="1:14" x14ac:dyDescent="0.25">
      <c r="A208">
        <v>8350104.3799999999</v>
      </c>
      <c r="B208">
        <v>6987</v>
      </c>
      <c r="C208">
        <v>6742</v>
      </c>
      <c r="D208">
        <v>2251</v>
      </c>
      <c r="E208">
        <v>2202</v>
      </c>
      <c r="F208">
        <v>3583.3</v>
      </c>
      <c r="G208">
        <v>1.95</v>
      </c>
      <c r="H208">
        <v>3250</v>
      </c>
      <c r="I208">
        <v>2650</v>
      </c>
      <c r="J208">
        <v>140</v>
      </c>
      <c r="K208">
        <v>370</v>
      </c>
      <c r="L208">
        <v>45</v>
      </c>
      <c r="M208">
        <v>10</v>
      </c>
      <c r="N208">
        <v>35</v>
      </c>
    </row>
    <row r="209" spans="1:14" x14ac:dyDescent="0.25">
      <c r="A209">
        <v>8350104.3899999997</v>
      </c>
      <c r="B209">
        <v>8603</v>
      </c>
      <c r="C209">
        <v>6781</v>
      </c>
      <c r="D209">
        <v>3592</v>
      </c>
      <c r="E209">
        <v>3253</v>
      </c>
      <c r="F209">
        <v>3622.2</v>
      </c>
      <c r="G209">
        <v>2.38</v>
      </c>
      <c r="H209">
        <v>4635</v>
      </c>
      <c r="I209">
        <v>3660</v>
      </c>
      <c r="J209">
        <v>215</v>
      </c>
      <c r="K209">
        <v>630</v>
      </c>
      <c r="L209">
        <v>20</v>
      </c>
      <c r="M209">
        <v>40</v>
      </c>
      <c r="N209">
        <v>70</v>
      </c>
    </row>
    <row r="210" spans="1:14" x14ac:dyDescent="0.25">
      <c r="A210">
        <v>8350104.4000000004</v>
      </c>
      <c r="B210">
        <v>6513</v>
      </c>
      <c r="C210">
        <v>3895</v>
      </c>
      <c r="D210">
        <v>2274</v>
      </c>
      <c r="E210">
        <v>2165</v>
      </c>
      <c r="F210">
        <v>1766.9</v>
      </c>
      <c r="G210">
        <v>3.69</v>
      </c>
      <c r="H210">
        <v>3145</v>
      </c>
      <c r="I210">
        <v>2545</v>
      </c>
      <c r="J210">
        <v>165</v>
      </c>
      <c r="K210">
        <v>330</v>
      </c>
      <c r="L210">
        <v>45</v>
      </c>
      <c r="M210">
        <v>10</v>
      </c>
      <c r="N210">
        <v>60</v>
      </c>
    </row>
    <row r="211" spans="1:14" x14ac:dyDescent="0.25">
      <c r="A211">
        <v>8350105.0300000003</v>
      </c>
      <c r="B211">
        <v>3961</v>
      </c>
      <c r="C211">
        <v>4056</v>
      </c>
      <c r="D211">
        <v>1612</v>
      </c>
      <c r="E211">
        <v>1495</v>
      </c>
      <c r="F211">
        <v>25.2</v>
      </c>
      <c r="G211">
        <v>157.06</v>
      </c>
      <c r="H211">
        <v>1910</v>
      </c>
      <c r="I211">
        <v>1725</v>
      </c>
      <c r="J211">
        <v>50</v>
      </c>
      <c r="K211">
        <v>25</v>
      </c>
      <c r="L211">
        <v>45</v>
      </c>
      <c r="M211">
        <v>0</v>
      </c>
      <c r="N211">
        <v>65</v>
      </c>
    </row>
    <row r="212" spans="1:14" x14ac:dyDescent="0.25">
      <c r="A212">
        <v>8350105.04</v>
      </c>
      <c r="B212">
        <v>4271</v>
      </c>
      <c r="C212">
        <v>4323</v>
      </c>
      <c r="D212">
        <v>1469</v>
      </c>
      <c r="E212">
        <v>1448</v>
      </c>
      <c r="F212">
        <v>47.1</v>
      </c>
      <c r="G212">
        <v>90.74</v>
      </c>
      <c r="H212">
        <v>2050</v>
      </c>
      <c r="I212">
        <v>1850</v>
      </c>
      <c r="J212">
        <v>80</v>
      </c>
      <c r="K212">
        <v>25</v>
      </c>
      <c r="L212">
        <v>50</v>
      </c>
      <c r="M212">
        <v>0</v>
      </c>
      <c r="N212">
        <v>50</v>
      </c>
    </row>
    <row r="213" spans="1:14" x14ac:dyDescent="0.25">
      <c r="A213">
        <v>8350105.0499999998</v>
      </c>
      <c r="B213">
        <v>4698</v>
      </c>
      <c r="C213">
        <v>4753</v>
      </c>
      <c r="D213">
        <v>1538</v>
      </c>
      <c r="E213">
        <v>1514</v>
      </c>
      <c r="F213">
        <v>77.400000000000006</v>
      </c>
      <c r="G213">
        <v>60.71</v>
      </c>
      <c r="H213">
        <v>2110</v>
      </c>
      <c r="I213">
        <v>1925</v>
      </c>
      <c r="J213">
        <v>80</v>
      </c>
      <c r="K213">
        <v>40</v>
      </c>
      <c r="L213">
        <v>20</v>
      </c>
      <c r="M213">
        <v>10</v>
      </c>
      <c r="N213">
        <v>40</v>
      </c>
    </row>
    <row r="214" spans="1:14" x14ac:dyDescent="0.25">
      <c r="A214">
        <v>8350105.0599999996</v>
      </c>
      <c r="B214">
        <v>4664</v>
      </c>
      <c r="C214">
        <v>4702</v>
      </c>
      <c r="D214">
        <v>1693</v>
      </c>
      <c r="E214">
        <v>1633</v>
      </c>
      <c r="F214">
        <v>30.8</v>
      </c>
      <c r="G214">
        <v>151.36000000000001</v>
      </c>
      <c r="H214">
        <v>2250</v>
      </c>
      <c r="I214">
        <v>2080</v>
      </c>
      <c r="J214">
        <v>80</v>
      </c>
      <c r="K214">
        <v>15</v>
      </c>
      <c r="L214">
        <v>30</v>
      </c>
      <c r="M214">
        <v>0</v>
      </c>
      <c r="N214">
        <v>40</v>
      </c>
    </row>
    <row r="215" spans="1:14" x14ac:dyDescent="0.25">
      <c r="A215">
        <v>8350106.0099999998</v>
      </c>
      <c r="B215">
        <v>13637</v>
      </c>
      <c r="C215">
        <v>8115</v>
      </c>
      <c r="D215">
        <v>5433</v>
      </c>
      <c r="E215">
        <v>4995</v>
      </c>
      <c r="F215">
        <v>365.7</v>
      </c>
      <c r="G215">
        <v>37.29</v>
      </c>
      <c r="H215">
        <v>7220</v>
      </c>
      <c r="I215">
        <v>6375</v>
      </c>
      <c r="J215">
        <v>280</v>
      </c>
      <c r="K215">
        <v>215</v>
      </c>
      <c r="L215">
        <v>140</v>
      </c>
      <c r="M215">
        <v>20</v>
      </c>
      <c r="N215">
        <v>195</v>
      </c>
    </row>
    <row r="216" spans="1:14" x14ac:dyDescent="0.25">
      <c r="A216">
        <v>8350106.0199999996</v>
      </c>
      <c r="B216">
        <v>4250</v>
      </c>
      <c r="C216">
        <v>4417</v>
      </c>
      <c r="D216">
        <v>1566</v>
      </c>
      <c r="E216">
        <v>1485</v>
      </c>
      <c r="F216">
        <v>7.6</v>
      </c>
      <c r="G216">
        <v>559.14</v>
      </c>
      <c r="H216">
        <v>1975</v>
      </c>
      <c r="I216">
        <v>1805</v>
      </c>
      <c r="J216">
        <v>75</v>
      </c>
      <c r="K216">
        <v>45</v>
      </c>
      <c r="L216">
        <v>15</v>
      </c>
      <c r="M216">
        <v>0</v>
      </c>
      <c r="N216">
        <v>30</v>
      </c>
    </row>
    <row r="217" spans="1:14" x14ac:dyDescent="0.25">
      <c r="A217">
        <v>8350110.0099999998</v>
      </c>
      <c r="B217">
        <v>3781</v>
      </c>
      <c r="C217">
        <v>4273</v>
      </c>
      <c r="D217">
        <v>1392</v>
      </c>
      <c r="E217">
        <v>1385</v>
      </c>
      <c r="F217">
        <v>2269.6</v>
      </c>
      <c r="G217">
        <v>1.67</v>
      </c>
      <c r="H217">
        <v>1885</v>
      </c>
      <c r="I217">
        <v>1665</v>
      </c>
      <c r="J217">
        <v>80</v>
      </c>
      <c r="K217">
        <v>40</v>
      </c>
      <c r="L217">
        <v>60</v>
      </c>
      <c r="M217">
        <v>0</v>
      </c>
      <c r="N217">
        <v>45</v>
      </c>
    </row>
    <row r="218" spans="1:14" x14ac:dyDescent="0.25">
      <c r="A218">
        <v>8350110.0199999996</v>
      </c>
      <c r="B218">
        <v>4665</v>
      </c>
      <c r="C218">
        <v>4666</v>
      </c>
      <c r="D218">
        <v>2192</v>
      </c>
      <c r="E218">
        <v>2020</v>
      </c>
      <c r="F218">
        <v>1377.2</v>
      </c>
      <c r="G218">
        <v>3.39</v>
      </c>
      <c r="H218">
        <v>2400</v>
      </c>
      <c r="I218">
        <v>2035</v>
      </c>
      <c r="J218">
        <v>75</v>
      </c>
      <c r="K218">
        <v>60</v>
      </c>
      <c r="L218">
        <v>150</v>
      </c>
      <c r="M218">
        <v>35</v>
      </c>
      <c r="N218">
        <v>50</v>
      </c>
    </row>
    <row r="219" spans="1:14" x14ac:dyDescent="0.25">
      <c r="A219">
        <v>8350111</v>
      </c>
      <c r="B219">
        <v>2066</v>
      </c>
      <c r="C219">
        <v>1997</v>
      </c>
      <c r="D219">
        <v>922</v>
      </c>
      <c r="E219">
        <v>861</v>
      </c>
      <c r="F219">
        <v>354.4</v>
      </c>
      <c r="G219">
        <v>5.83</v>
      </c>
      <c r="H219">
        <v>920</v>
      </c>
      <c r="I219">
        <v>740</v>
      </c>
      <c r="J219">
        <v>65</v>
      </c>
      <c r="K219">
        <v>20</v>
      </c>
      <c r="L219">
        <v>75</v>
      </c>
      <c r="M219">
        <v>15</v>
      </c>
      <c r="N219">
        <v>0</v>
      </c>
    </row>
    <row r="220" spans="1:14" x14ac:dyDescent="0.25">
      <c r="A220">
        <v>8350120.0099999998</v>
      </c>
      <c r="B220">
        <v>7423</v>
      </c>
      <c r="C220">
        <v>7574</v>
      </c>
      <c r="D220">
        <v>3094</v>
      </c>
      <c r="E220">
        <v>3053</v>
      </c>
      <c r="F220">
        <v>2260.1999999999998</v>
      </c>
      <c r="G220">
        <v>3.28</v>
      </c>
      <c r="H220">
        <v>3705</v>
      </c>
      <c r="I220">
        <v>3190</v>
      </c>
      <c r="J220">
        <v>140</v>
      </c>
      <c r="K220">
        <v>205</v>
      </c>
      <c r="L220">
        <v>115</v>
      </c>
      <c r="M220">
        <v>15</v>
      </c>
      <c r="N220">
        <v>45</v>
      </c>
    </row>
    <row r="221" spans="1:14" x14ac:dyDescent="0.25">
      <c r="A221">
        <v>8350120.0199999996</v>
      </c>
      <c r="B221">
        <v>4260</v>
      </c>
      <c r="C221">
        <v>4114</v>
      </c>
      <c r="D221">
        <v>1719</v>
      </c>
      <c r="E221">
        <v>1700</v>
      </c>
      <c r="F221">
        <v>786.5</v>
      </c>
      <c r="G221">
        <v>5.42</v>
      </c>
      <c r="H221">
        <v>2255</v>
      </c>
      <c r="I221">
        <v>1820</v>
      </c>
      <c r="J221">
        <v>145</v>
      </c>
      <c r="K221">
        <v>160</v>
      </c>
      <c r="L221">
        <v>70</v>
      </c>
      <c r="M221">
        <v>40</v>
      </c>
      <c r="N221">
        <v>25</v>
      </c>
    </row>
    <row r="222" spans="1:14" x14ac:dyDescent="0.25">
      <c r="A222">
        <v>8350120.0300000003</v>
      </c>
      <c r="B222">
        <v>2701</v>
      </c>
      <c r="C222">
        <v>2799</v>
      </c>
      <c r="D222">
        <v>1103</v>
      </c>
      <c r="E222">
        <v>1056</v>
      </c>
      <c r="F222">
        <v>2104.1999999999998</v>
      </c>
      <c r="G222">
        <v>1.28</v>
      </c>
      <c r="H222">
        <v>990</v>
      </c>
      <c r="I222">
        <v>835</v>
      </c>
      <c r="J222">
        <v>20</v>
      </c>
      <c r="K222">
        <v>60</v>
      </c>
      <c r="L222">
        <v>55</v>
      </c>
      <c r="M222">
        <v>10</v>
      </c>
      <c r="N222">
        <v>10</v>
      </c>
    </row>
    <row r="223" spans="1:14" x14ac:dyDescent="0.25">
      <c r="A223">
        <v>8350120.0499999998</v>
      </c>
      <c r="B223">
        <v>6163</v>
      </c>
      <c r="C223">
        <v>6481</v>
      </c>
      <c r="D223">
        <v>2067</v>
      </c>
      <c r="E223">
        <v>2060</v>
      </c>
      <c r="F223">
        <v>1246.0999999999999</v>
      </c>
      <c r="G223">
        <v>4.95</v>
      </c>
      <c r="H223">
        <v>3335</v>
      </c>
      <c r="I223">
        <v>2965</v>
      </c>
      <c r="J223">
        <v>135</v>
      </c>
      <c r="K223">
        <v>130</v>
      </c>
      <c r="L223">
        <v>40</v>
      </c>
      <c r="M223">
        <v>15</v>
      </c>
      <c r="N223">
        <v>35</v>
      </c>
    </row>
    <row r="224" spans="1:14" x14ac:dyDescent="0.25">
      <c r="A224">
        <v>8350120.0700000003</v>
      </c>
      <c r="B224">
        <v>5658</v>
      </c>
      <c r="C224">
        <v>3336</v>
      </c>
      <c r="D224">
        <v>2045</v>
      </c>
      <c r="E224">
        <v>1930</v>
      </c>
      <c r="F224">
        <v>435</v>
      </c>
      <c r="G224">
        <v>13.01</v>
      </c>
      <c r="H224">
        <v>2760</v>
      </c>
      <c r="I224">
        <v>2435</v>
      </c>
      <c r="J224">
        <v>125</v>
      </c>
      <c r="K224">
        <v>110</v>
      </c>
      <c r="L224">
        <v>20</v>
      </c>
      <c r="M224">
        <v>0</v>
      </c>
      <c r="N224">
        <v>70</v>
      </c>
    </row>
    <row r="225" spans="1:14" x14ac:dyDescent="0.25">
      <c r="A225">
        <v>8350120.0800000001</v>
      </c>
      <c r="B225">
        <v>7547</v>
      </c>
      <c r="C225">
        <v>7113</v>
      </c>
      <c r="D225">
        <v>2737</v>
      </c>
      <c r="E225">
        <v>2717</v>
      </c>
      <c r="F225">
        <v>2011.2</v>
      </c>
      <c r="G225">
        <v>3.75</v>
      </c>
      <c r="H225">
        <v>3770</v>
      </c>
      <c r="I225">
        <v>3330</v>
      </c>
      <c r="J225">
        <v>160</v>
      </c>
      <c r="K225">
        <v>125</v>
      </c>
      <c r="L225">
        <v>110</v>
      </c>
      <c r="M225">
        <v>20</v>
      </c>
      <c r="N225">
        <v>35</v>
      </c>
    </row>
    <row r="226" spans="1:14" x14ac:dyDescent="0.25">
      <c r="A226">
        <v>8350121.0199999996</v>
      </c>
      <c r="B226">
        <v>4463</v>
      </c>
      <c r="C226">
        <v>4460</v>
      </c>
      <c r="D226">
        <v>1715</v>
      </c>
      <c r="E226">
        <v>1696</v>
      </c>
      <c r="F226">
        <v>2184.1999999999998</v>
      </c>
      <c r="G226">
        <v>2.04</v>
      </c>
      <c r="H226">
        <v>2295</v>
      </c>
      <c r="I226">
        <v>1870</v>
      </c>
      <c r="J226">
        <v>115</v>
      </c>
      <c r="K226">
        <v>125</v>
      </c>
      <c r="L226">
        <v>125</v>
      </c>
      <c r="M226">
        <v>10</v>
      </c>
      <c r="N226">
        <v>60</v>
      </c>
    </row>
    <row r="227" spans="1:14" x14ac:dyDescent="0.25">
      <c r="A227">
        <v>8350121.0300000003</v>
      </c>
      <c r="B227">
        <v>2358</v>
      </c>
      <c r="C227">
        <v>2279</v>
      </c>
      <c r="D227">
        <v>913</v>
      </c>
      <c r="E227">
        <v>895</v>
      </c>
      <c r="F227">
        <v>2457.3000000000002</v>
      </c>
      <c r="G227">
        <v>0.96</v>
      </c>
      <c r="H227">
        <v>1245</v>
      </c>
      <c r="I227">
        <v>1070</v>
      </c>
      <c r="J227">
        <v>65</v>
      </c>
      <c r="K227">
        <v>70</v>
      </c>
      <c r="L227">
        <v>25</v>
      </c>
      <c r="M227">
        <v>0</v>
      </c>
      <c r="N227">
        <v>10</v>
      </c>
    </row>
    <row r="228" spans="1:14" x14ac:dyDescent="0.25">
      <c r="A228">
        <v>8350121.04</v>
      </c>
      <c r="B228">
        <v>6063</v>
      </c>
      <c r="C228">
        <v>6110</v>
      </c>
      <c r="D228">
        <v>2192</v>
      </c>
      <c r="E228">
        <v>2178</v>
      </c>
      <c r="F228">
        <v>2014.1</v>
      </c>
      <c r="G228">
        <v>3.01</v>
      </c>
      <c r="H228">
        <v>3100</v>
      </c>
      <c r="I228">
        <v>2690</v>
      </c>
      <c r="J228">
        <v>160</v>
      </c>
      <c r="K228">
        <v>130</v>
      </c>
      <c r="L228">
        <v>50</v>
      </c>
      <c r="M228">
        <v>35</v>
      </c>
      <c r="N228">
        <v>30</v>
      </c>
    </row>
    <row r="229" spans="1:14" x14ac:dyDescent="0.25">
      <c r="A229">
        <v>8350121.0599999996</v>
      </c>
      <c r="B229">
        <v>6017</v>
      </c>
      <c r="C229">
        <v>6061</v>
      </c>
      <c r="D229">
        <v>2334</v>
      </c>
      <c r="E229">
        <v>2284</v>
      </c>
      <c r="F229">
        <v>1656</v>
      </c>
      <c r="G229">
        <v>3.63</v>
      </c>
      <c r="H229">
        <v>3035</v>
      </c>
      <c r="I229">
        <v>2610</v>
      </c>
      <c r="J229">
        <v>150</v>
      </c>
      <c r="K229">
        <v>120</v>
      </c>
      <c r="L229">
        <v>80</v>
      </c>
      <c r="M229">
        <v>10</v>
      </c>
      <c r="N229">
        <v>55</v>
      </c>
    </row>
    <row r="230" spans="1:14" x14ac:dyDescent="0.25">
      <c r="A230">
        <v>8350121.0700000003</v>
      </c>
      <c r="B230">
        <v>12604</v>
      </c>
      <c r="C230">
        <v>7445</v>
      </c>
      <c r="D230">
        <v>3929</v>
      </c>
      <c r="E230">
        <v>3822</v>
      </c>
      <c r="F230">
        <v>1199.8</v>
      </c>
      <c r="G230">
        <v>10.51</v>
      </c>
      <c r="H230">
        <v>6470</v>
      </c>
      <c r="I230">
        <v>5530</v>
      </c>
      <c r="J230">
        <v>285</v>
      </c>
      <c r="K230">
        <v>510</v>
      </c>
      <c r="L230">
        <v>60</v>
      </c>
      <c r="M230">
        <v>10</v>
      </c>
      <c r="N230">
        <v>80</v>
      </c>
    </row>
    <row r="231" spans="1:14" x14ac:dyDescent="0.25">
      <c r="A231">
        <v>8350121.0800000001</v>
      </c>
      <c r="B231">
        <v>9193</v>
      </c>
      <c r="C231">
        <v>6152</v>
      </c>
      <c r="D231">
        <v>3109</v>
      </c>
      <c r="E231">
        <v>2974</v>
      </c>
      <c r="F231">
        <v>3748</v>
      </c>
      <c r="G231">
        <v>2.4500000000000002</v>
      </c>
      <c r="H231">
        <v>4655</v>
      </c>
      <c r="I231">
        <v>3935</v>
      </c>
      <c r="J231">
        <v>250</v>
      </c>
      <c r="K231">
        <v>355</v>
      </c>
      <c r="L231">
        <v>65</v>
      </c>
      <c r="M231">
        <v>10</v>
      </c>
      <c r="N231">
        <v>40</v>
      </c>
    </row>
    <row r="232" spans="1:14" x14ac:dyDescent="0.25">
      <c r="A232">
        <v>8350121.0899999999</v>
      </c>
      <c r="B232">
        <v>9639</v>
      </c>
      <c r="C232">
        <v>9007</v>
      </c>
      <c r="D232">
        <v>3321</v>
      </c>
      <c r="E232">
        <v>3234</v>
      </c>
      <c r="F232">
        <v>1148.7</v>
      </c>
      <c r="G232">
        <v>8.39</v>
      </c>
      <c r="H232">
        <v>5085</v>
      </c>
      <c r="I232">
        <v>4175</v>
      </c>
      <c r="J232">
        <v>315</v>
      </c>
      <c r="K232">
        <v>390</v>
      </c>
      <c r="L232">
        <v>105</v>
      </c>
      <c r="M232">
        <v>45</v>
      </c>
      <c r="N232">
        <v>60</v>
      </c>
    </row>
    <row r="233" spans="1:14" x14ac:dyDescent="0.25">
      <c r="A233">
        <v>8350140.04</v>
      </c>
      <c r="B233">
        <v>5823</v>
      </c>
      <c r="C233">
        <v>5266</v>
      </c>
      <c r="D233">
        <v>1869</v>
      </c>
      <c r="E233">
        <v>1721</v>
      </c>
      <c r="F233">
        <v>63.8</v>
      </c>
      <c r="G233">
        <v>91.22</v>
      </c>
      <c r="H233">
        <v>2680</v>
      </c>
      <c r="I233">
        <v>2360</v>
      </c>
      <c r="J233">
        <v>100</v>
      </c>
      <c r="K233">
        <v>45</v>
      </c>
      <c r="L233">
        <v>110</v>
      </c>
      <c r="M233">
        <v>10</v>
      </c>
      <c r="N233">
        <v>50</v>
      </c>
    </row>
    <row r="234" spans="1:14" x14ac:dyDescent="0.25">
      <c r="A234">
        <v>8350140.0499999998</v>
      </c>
      <c r="B234">
        <v>9019</v>
      </c>
      <c r="C234">
        <v>8304</v>
      </c>
      <c r="D234">
        <v>2932</v>
      </c>
      <c r="E234">
        <v>2840</v>
      </c>
      <c r="F234">
        <v>3888.8</v>
      </c>
      <c r="G234">
        <v>2.3199999999999998</v>
      </c>
      <c r="H234">
        <v>4570</v>
      </c>
      <c r="I234">
        <v>3600</v>
      </c>
      <c r="J234">
        <v>315</v>
      </c>
      <c r="K234">
        <v>515</v>
      </c>
      <c r="L234">
        <v>65</v>
      </c>
      <c r="M234">
        <v>10</v>
      </c>
      <c r="N234">
        <v>70</v>
      </c>
    </row>
    <row r="235" spans="1:14" x14ac:dyDescent="0.25">
      <c r="A235">
        <v>8350140.0599999996</v>
      </c>
      <c r="B235">
        <v>17173</v>
      </c>
      <c r="C235">
        <v>9862</v>
      </c>
      <c r="D235">
        <v>6267</v>
      </c>
      <c r="E235">
        <v>5880</v>
      </c>
      <c r="F235">
        <v>142.30000000000001</v>
      </c>
      <c r="G235">
        <v>120.69</v>
      </c>
      <c r="H235">
        <v>8910</v>
      </c>
      <c r="I235">
        <v>7125</v>
      </c>
      <c r="J235">
        <v>425</v>
      </c>
      <c r="K235">
        <v>1065</v>
      </c>
      <c r="L235">
        <v>100</v>
      </c>
      <c r="M235">
        <v>25</v>
      </c>
      <c r="N235">
        <v>170</v>
      </c>
    </row>
    <row r="236" spans="1:14" x14ac:dyDescent="0.25">
      <c r="A236">
        <v>8350140.0700000003</v>
      </c>
      <c r="B236">
        <v>10441</v>
      </c>
      <c r="C236">
        <v>8715</v>
      </c>
      <c r="D236">
        <v>3652</v>
      </c>
      <c r="E236">
        <v>3525</v>
      </c>
      <c r="F236">
        <v>1806.2</v>
      </c>
      <c r="G236">
        <v>5.78</v>
      </c>
      <c r="H236">
        <v>5260</v>
      </c>
      <c r="I236">
        <v>4665</v>
      </c>
      <c r="J236">
        <v>240</v>
      </c>
      <c r="K236">
        <v>160</v>
      </c>
      <c r="L236">
        <v>115</v>
      </c>
      <c r="M236">
        <v>40</v>
      </c>
      <c r="N236">
        <v>40</v>
      </c>
    </row>
    <row r="237" spans="1:14" x14ac:dyDescent="0.25">
      <c r="A237">
        <v>8350140.0800000001</v>
      </c>
      <c r="B237">
        <v>2495</v>
      </c>
      <c r="C237">
        <v>2424</v>
      </c>
      <c r="D237">
        <v>875</v>
      </c>
      <c r="E237">
        <v>860</v>
      </c>
      <c r="F237">
        <v>1876.5</v>
      </c>
      <c r="G237">
        <v>1.33</v>
      </c>
      <c r="H237">
        <v>1055</v>
      </c>
      <c r="I237">
        <v>765</v>
      </c>
      <c r="J237">
        <v>50</v>
      </c>
      <c r="K237">
        <v>100</v>
      </c>
      <c r="L237">
        <v>115</v>
      </c>
      <c r="M237">
        <v>10</v>
      </c>
      <c r="N237">
        <v>10</v>
      </c>
    </row>
    <row r="238" spans="1:14" x14ac:dyDescent="0.25">
      <c r="A238">
        <v>8350141.0099999998</v>
      </c>
      <c r="B238">
        <v>1099</v>
      </c>
      <c r="C238">
        <v>1027</v>
      </c>
      <c r="D238">
        <v>349</v>
      </c>
      <c r="E238">
        <v>272</v>
      </c>
      <c r="F238">
        <v>16.100000000000001</v>
      </c>
      <c r="G238">
        <v>68.39</v>
      </c>
      <c r="H238">
        <v>345</v>
      </c>
      <c r="I238">
        <v>270</v>
      </c>
      <c r="J238">
        <v>60</v>
      </c>
      <c r="K238">
        <v>10</v>
      </c>
      <c r="L238">
        <v>10</v>
      </c>
      <c r="M238">
        <v>0</v>
      </c>
      <c r="N238">
        <v>0</v>
      </c>
    </row>
    <row r="239" spans="1:14" x14ac:dyDescent="0.25">
      <c r="A239">
        <v>8350141.0199999996</v>
      </c>
      <c r="B239">
        <v>6048</v>
      </c>
      <c r="C239">
        <v>5736</v>
      </c>
      <c r="D239">
        <v>2209</v>
      </c>
      <c r="E239">
        <v>2070</v>
      </c>
      <c r="F239">
        <v>7.6</v>
      </c>
      <c r="G239">
        <v>792.09</v>
      </c>
      <c r="H239">
        <v>2515</v>
      </c>
      <c r="I239">
        <v>2315</v>
      </c>
      <c r="J239">
        <v>60</v>
      </c>
      <c r="K239">
        <v>35</v>
      </c>
      <c r="L239">
        <v>80</v>
      </c>
      <c r="M239">
        <v>0</v>
      </c>
      <c r="N239">
        <v>30</v>
      </c>
    </row>
    <row r="240" spans="1:14" x14ac:dyDescent="0.25">
      <c r="A240">
        <v>8350142.0099999998</v>
      </c>
      <c r="B240">
        <v>7304</v>
      </c>
      <c r="C240">
        <v>7020</v>
      </c>
      <c r="D240">
        <v>2698</v>
      </c>
      <c r="E240">
        <v>2567</v>
      </c>
      <c r="F240">
        <v>12.5</v>
      </c>
      <c r="G240">
        <v>582.29999999999995</v>
      </c>
      <c r="H240">
        <v>3330</v>
      </c>
      <c r="I240">
        <v>2990</v>
      </c>
      <c r="J240">
        <v>130</v>
      </c>
      <c r="K240">
        <v>70</v>
      </c>
      <c r="L240">
        <v>65</v>
      </c>
      <c r="M240">
        <v>15</v>
      </c>
      <c r="N240">
        <v>65</v>
      </c>
    </row>
    <row r="241" spans="1:14" x14ac:dyDescent="0.25">
      <c r="A241">
        <v>8350142.0199999996</v>
      </c>
      <c r="B241">
        <v>3503</v>
      </c>
      <c r="C241">
        <v>3461</v>
      </c>
      <c r="D241">
        <v>1518</v>
      </c>
      <c r="E241">
        <v>1399</v>
      </c>
      <c r="F241">
        <v>8.6</v>
      </c>
      <c r="G241">
        <v>406.13</v>
      </c>
      <c r="H241">
        <v>1535</v>
      </c>
      <c r="I241">
        <v>1315</v>
      </c>
      <c r="J241">
        <v>60</v>
      </c>
      <c r="K241">
        <v>50</v>
      </c>
      <c r="L241">
        <v>60</v>
      </c>
      <c r="M241">
        <v>10</v>
      </c>
      <c r="N241">
        <v>40</v>
      </c>
    </row>
    <row r="242" spans="1:14" x14ac:dyDescent="0.25">
      <c r="A242">
        <v>8350142.0300000003</v>
      </c>
      <c r="B242">
        <v>9848</v>
      </c>
      <c r="C242">
        <v>8569</v>
      </c>
      <c r="D242">
        <v>3611</v>
      </c>
      <c r="E242">
        <v>3491</v>
      </c>
      <c r="F242">
        <v>882.8</v>
      </c>
      <c r="G242">
        <v>11.15</v>
      </c>
      <c r="H242">
        <v>4985</v>
      </c>
      <c r="I242">
        <v>4235</v>
      </c>
      <c r="J242">
        <v>220</v>
      </c>
      <c r="K242">
        <v>160</v>
      </c>
      <c r="L242">
        <v>265</v>
      </c>
      <c r="M242">
        <v>20</v>
      </c>
      <c r="N242">
        <v>90</v>
      </c>
    </row>
    <row r="243" spans="1:14" x14ac:dyDescent="0.25">
      <c r="A243">
        <v>8350142.04</v>
      </c>
      <c r="B243">
        <v>5903</v>
      </c>
      <c r="C243">
        <v>5753</v>
      </c>
      <c r="D243">
        <v>2255</v>
      </c>
      <c r="E243">
        <v>2119</v>
      </c>
      <c r="F243">
        <v>23.5</v>
      </c>
      <c r="G243">
        <v>251.21</v>
      </c>
      <c r="H243">
        <v>2655</v>
      </c>
      <c r="I243">
        <v>2380</v>
      </c>
      <c r="J243">
        <v>100</v>
      </c>
      <c r="K243">
        <v>70</v>
      </c>
      <c r="L243">
        <v>80</v>
      </c>
      <c r="M243">
        <v>0</v>
      </c>
      <c r="N243">
        <v>30</v>
      </c>
    </row>
    <row r="244" spans="1:14" x14ac:dyDescent="0.25">
      <c r="A244">
        <v>8350150</v>
      </c>
      <c r="B244">
        <v>7855</v>
      </c>
      <c r="C244">
        <v>7978</v>
      </c>
      <c r="D244">
        <v>3149</v>
      </c>
      <c r="E244">
        <v>2796</v>
      </c>
      <c r="F244">
        <v>9.5</v>
      </c>
      <c r="G244">
        <v>823.05</v>
      </c>
      <c r="H244">
        <v>3520</v>
      </c>
      <c r="I244">
        <v>3230</v>
      </c>
      <c r="J244">
        <v>105</v>
      </c>
      <c r="K244">
        <v>45</v>
      </c>
      <c r="L244">
        <v>100</v>
      </c>
      <c r="M244">
        <v>10</v>
      </c>
      <c r="N244">
        <v>30</v>
      </c>
    </row>
    <row r="245" spans="1:14" x14ac:dyDescent="0.25">
      <c r="A245">
        <v>8350151.0099999998</v>
      </c>
      <c r="B245">
        <v>10667</v>
      </c>
      <c r="C245">
        <v>7880</v>
      </c>
      <c r="D245">
        <v>3696</v>
      </c>
      <c r="E245">
        <v>3447</v>
      </c>
      <c r="F245">
        <v>2050.5</v>
      </c>
      <c r="G245">
        <v>5.2</v>
      </c>
      <c r="H245">
        <v>5295</v>
      </c>
      <c r="I245">
        <v>4720</v>
      </c>
      <c r="J245">
        <v>185</v>
      </c>
      <c r="K245">
        <v>95</v>
      </c>
      <c r="L245">
        <v>165</v>
      </c>
      <c r="M245">
        <v>15</v>
      </c>
      <c r="N245">
        <v>125</v>
      </c>
    </row>
    <row r="246" spans="1:14" x14ac:dyDescent="0.25">
      <c r="A246">
        <v>8350151.0199999996</v>
      </c>
      <c r="B246">
        <v>6729</v>
      </c>
      <c r="C246">
        <v>5404</v>
      </c>
      <c r="D246">
        <v>2284</v>
      </c>
      <c r="E246">
        <v>2186</v>
      </c>
      <c r="F246">
        <v>1276.7</v>
      </c>
      <c r="G246">
        <v>5.27</v>
      </c>
      <c r="H246">
        <v>3345</v>
      </c>
      <c r="I246">
        <v>3020</v>
      </c>
      <c r="J246">
        <v>85</v>
      </c>
      <c r="K246">
        <v>60</v>
      </c>
      <c r="L246">
        <v>90</v>
      </c>
      <c r="M246">
        <v>15</v>
      </c>
      <c r="N246">
        <v>80</v>
      </c>
    </row>
    <row r="247" spans="1:14" x14ac:dyDescent="0.25">
      <c r="A247">
        <v>8350152</v>
      </c>
      <c r="B247">
        <v>8371</v>
      </c>
      <c r="C247">
        <v>7324</v>
      </c>
      <c r="D247">
        <v>3100</v>
      </c>
      <c r="E247">
        <v>2984</v>
      </c>
      <c r="F247">
        <v>385</v>
      </c>
      <c r="G247">
        <v>21.74</v>
      </c>
      <c r="H247">
        <v>4255</v>
      </c>
      <c r="I247">
        <v>3770</v>
      </c>
      <c r="J247">
        <v>235</v>
      </c>
      <c r="K247">
        <v>90</v>
      </c>
      <c r="L247">
        <v>70</v>
      </c>
      <c r="M247">
        <v>25</v>
      </c>
      <c r="N247">
        <v>60</v>
      </c>
    </row>
    <row r="248" spans="1:14" x14ac:dyDescent="0.25">
      <c r="A248">
        <v>8350153.0099999998</v>
      </c>
      <c r="B248">
        <v>3550</v>
      </c>
      <c r="C248">
        <v>2044</v>
      </c>
      <c r="D248">
        <v>1542</v>
      </c>
      <c r="E248">
        <v>1279</v>
      </c>
      <c r="F248">
        <v>1065.8</v>
      </c>
      <c r="G248">
        <v>3.33</v>
      </c>
      <c r="H248">
        <v>1845</v>
      </c>
      <c r="I248">
        <v>1590</v>
      </c>
      <c r="J248">
        <v>105</v>
      </c>
      <c r="K248">
        <v>40</v>
      </c>
      <c r="L248">
        <v>40</v>
      </c>
      <c r="M248">
        <v>10</v>
      </c>
      <c r="N248">
        <v>65</v>
      </c>
    </row>
    <row r="249" spans="1:14" x14ac:dyDescent="0.25">
      <c r="A249">
        <v>8350153.0199999996</v>
      </c>
      <c r="B249">
        <v>8381</v>
      </c>
      <c r="C249">
        <v>8339</v>
      </c>
      <c r="D249">
        <v>3994</v>
      </c>
      <c r="E249">
        <v>3635</v>
      </c>
      <c r="F249">
        <v>1083.4000000000001</v>
      </c>
      <c r="G249">
        <v>7.74</v>
      </c>
      <c r="H249">
        <v>3855</v>
      </c>
      <c r="I249">
        <v>3070</v>
      </c>
      <c r="J249">
        <v>220</v>
      </c>
      <c r="K249">
        <v>75</v>
      </c>
      <c r="L249">
        <v>295</v>
      </c>
      <c r="M249">
        <v>90</v>
      </c>
      <c r="N249">
        <v>110</v>
      </c>
    </row>
    <row r="250" spans="1:14" x14ac:dyDescent="0.25">
      <c r="A250">
        <v>8350154</v>
      </c>
      <c r="B250">
        <v>9691</v>
      </c>
      <c r="C250">
        <v>6597</v>
      </c>
      <c r="D250">
        <v>3628</v>
      </c>
      <c r="E250">
        <v>3421</v>
      </c>
      <c r="F250">
        <v>1006.4</v>
      </c>
      <c r="G250">
        <v>9.6300000000000008</v>
      </c>
      <c r="H250">
        <v>4850</v>
      </c>
      <c r="I250">
        <v>4310</v>
      </c>
      <c r="J250">
        <v>225</v>
      </c>
      <c r="K250">
        <v>85</v>
      </c>
      <c r="L250">
        <v>105</v>
      </c>
      <c r="M250">
        <v>20</v>
      </c>
      <c r="N250">
        <v>105</v>
      </c>
    </row>
    <row r="251" spans="1:14" x14ac:dyDescent="0.25">
      <c r="A251">
        <v>8350155</v>
      </c>
      <c r="B251">
        <v>5501</v>
      </c>
      <c r="C251">
        <v>5216</v>
      </c>
      <c r="D251">
        <v>2316</v>
      </c>
      <c r="E251">
        <v>2110</v>
      </c>
      <c r="F251">
        <v>7.1</v>
      </c>
      <c r="G251">
        <v>778.73</v>
      </c>
      <c r="H251">
        <v>2410</v>
      </c>
      <c r="I251">
        <v>2195</v>
      </c>
      <c r="J251">
        <v>80</v>
      </c>
      <c r="K251">
        <v>0</v>
      </c>
      <c r="L251">
        <v>70</v>
      </c>
      <c r="M251">
        <v>10</v>
      </c>
      <c r="N251">
        <v>45</v>
      </c>
    </row>
    <row r="252" spans="1:14" x14ac:dyDescent="0.25">
      <c r="A252">
        <v>8350156</v>
      </c>
      <c r="B252">
        <v>6573</v>
      </c>
      <c r="C252">
        <v>6510</v>
      </c>
      <c r="D252">
        <v>2491</v>
      </c>
      <c r="E252">
        <v>2413</v>
      </c>
      <c r="F252">
        <v>589.29999999999995</v>
      </c>
      <c r="G252">
        <v>11.15</v>
      </c>
      <c r="H252">
        <v>3180</v>
      </c>
      <c r="I252">
        <v>2675</v>
      </c>
      <c r="J252">
        <v>200</v>
      </c>
      <c r="K252">
        <v>45</v>
      </c>
      <c r="L252">
        <v>180</v>
      </c>
      <c r="M252">
        <v>35</v>
      </c>
      <c r="N252">
        <v>50</v>
      </c>
    </row>
    <row r="253" spans="1:14" x14ac:dyDescent="0.25">
      <c r="A253">
        <v>8350157</v>
      </c>
      <c r="B253">
        <v>4664</v>
      </c>
      <c r="C253">
        <v>4121</v>
      </c>
      <c r="D253">
        <v>2640</v>
      </c>
      <c r="E253">
        <v>1854</v>
      </c>
      <c r="F253">
        <v>4.5999999999999996</v>
      </c>
      <c r="G253">
        <v>1017.07</v>
      </c>
      <c r="H253">
        <v>1820</v>
      </c>
      <c r="I253">
        <v>1615</v>
      </c>
      <c r="J253">
        <v>95</v>
      </c>
      <c r="K253">
        <v>10</v>
      </c>
      <c r="L253">
        <v>70</v>
      </c>
      <c r="M253">
        <v>0</v>
      </c>
      <c r="N253">
        <v>20</v>
      </c>
    </row>
    <row r="254" spans="1:14" x14ac:dyDescent="0.25">
      <c r="A254">
        <v>8350160.0099999998</v>
      </c>
      <c r="B254">
        <v>5745</v>
      </c>
      <c r="C254">
        <v>5793</v>
      </c>
      <c r="D254">
        <v>2102</v>
      </c>
      <c r="E254">
        <v>2023</v>
      </c>
      <c r="F254">
        <v>25</v>
      </c>
      <c r="G254">
        <v>229.94</v>
      </c>
      <c r="H254">
        <v>2690</v>
      </c>
      <c r="I254">
        <v>2470</v>
      </c>
      <c r="J254">
        <v>125</v>
      </c>
      <c r="K254">
        <v>25</v>
      </c>
      <c r="L254">
        <v>20</v>
      </c>
      <c r="M254">
        <v>0</v>
      </c>
      <c r="N254">
        <v>45</v>
      </c>
    </row>
    <row r="255" spans="1:14" x14ac:dyDescent="0.25">
      <c r="A255">
        <v>8350160.0300000003</v>
      </c>
      <c r="B255">
        <v>1690</v>
      </c>
      <c r="C255">
        <v>987</v>
      </c>
      <c r="D255">
        <v>576</v>
      </c>
      <c r="E255">
        <v>465</v>
      </c>
      <c r="F255">
        <v>32.799999999999997</v>
      </c>
      <c r="G255">
        <v>51.55</v>
      </c>
      <c r="H255">
        <v>590</v>
      </c>
      <c r="I255">
        <v>450</v>
      </c>
      <c r="J255">
        <v>90</v>
      </c>
      <c r="K255">
        <v>10</v>
      </c>
      <c r="L255">
        <v>30</v>
      </c>
      <c r="M255">
        <v>0</v>
      </c>
      <c r="N255">
        <v>10</v>
      </c>
    </row>
    <row r="256" spans="1:14" x14ac:dyDescent="0.25">
      <c r="A256">
        <v>8350160.04</v>
      </c>
      <c r="B256">
        <v>2722</v>
      </c>
      <c r="C256">
        <v>2498</v>
      </c>
      <c r="D256">
        <v>970</v>
      </c>
      <c r="E256">
        <v>942</v>
      </c>
      <c r="F256">
        <v>17.3</v>
      </c>
      <c r="G256">
        <v>157.21</v>
      </c>
      <c r="H256">
        <v>1120</v>
      </c>
      <c r="I256">
        <v>1055</v>
      </c>
      <c r="J256">
        <v>25</v>
      </c>
      <c r="K256">
        <v>10</v>
      </c>
      <c r="L256">
        <v>10</v>
      </c>
      <c r="M256">
        <v>0</v>
      </c>
      <c r="N256">
        <v>25</v>
      </c>
    </row>
    <row r="257" spans="1:14" x14ac:dyDescent="0.25">
      <c r="A257">
        <v>8350161.0099999998</v>
      </c>
      <c r="B257">
        <v>5584</v>
      </c>
      <c r="C257">
        <v>4494</v>
      </c>
      <c r="D257">
        <v>1964</v>
      </c>
      <c r="E257">
        <v>1931</v>
      </c>
      <c r="F257">
        <v>1849</v>
      </c>
      <c r="G257">
        <v>3.02</v>
      </c>
      <c r="H257">
        <v>2725</v>
      </c>
      <c r="I257">
        <v>2430</v>
      </c>
      <c r="J257">
        <v>105</v>
      </c>
      <c r="K257">
        <v>90</v>
      </c>
      <c r="L257">
        <v>35</v>
      </c>
      <c r="M257">
        <v>15</v>
      </c>
      <c r="N257">
        <v>55</v>
      </c>
    </row>
    <row r="258" spans="1:14" x14ac:dyDescent="0.25">
      <c r="A258">
        <v>8350161.0199999996</v>
      </c>
      <c r="B258">
        <v>7886</v>
      </c>
      <c r="C258">
        <v>7518</v>
      </c>
      <c r="D258">
        <v>3054</v>
      </c>
      <c r="E258">
        <v>2938</v>
      </c>
      <c r="F258">
        <v>1105.2</v>
      </c>
      <c r="G258">
        <v>7.14</v>
      </c>
      <c r="H258">
        <v>3910</v>
      </c>
      <c r="I258">
        <v>3400</v>
      </c>
      <c r="J258">
        <v>235</v>
      </c>
      <c r="K258">
        <v>95</v>
      </c>
      <c r="L258">
        <v>75</v>
      </c>
      <c r="M258">
        <v>10</v>
      </c>
      <c r="N258">
        <v>100</v>
      </c>
    </row>
    <row r="259" spans="1:14" x14ac:dyDescent="0.25">
      <c r="A259">
        <v>8350162.0099999998</v>
      </c>
      <c r="B259">
        <v>2885</v>
      </c>
      <c r="C259">
        <v>2515</v>
      </c>
      <c r="D259">
        <v>1397</v>
      </c>
      <c r="E259">
        <v>1269</v>
      </c>
      <c r="F259">
        <v>2490.1</v>
      </c>
      <c r="G259">
        <v>1.1599999999999999</v>
      </c>
      <c r="H259">
        <v>1340</v>
      </c>
      <c r="I259">
        <v>1160</v>
      </c>
      <c r="J259">
        <v>60</v>
      </c>
      <c r="K259">
        <v>20</v>
      </c>
      <c r="L259">
        <v>80</v>
      </c>
      <c r="M259">
        <v>0</v>
      </c>
      <c r="N259">
        <v>25</v>
      </c>
    </row>
    <row r="260" spans="1:14" x14ac:dyDescent="0.25">
      <c r="A260">
        <v>8350162.0300000003</v>
      </c>
      <c r="B260">
        <v>6653</v>
      </c>
      <c r="C260">
        <v>4549</v>
      </c>
      <c r="D260">
        <v>2735</v>
      </c>
      <c r="E260">
        <v>2567</v>
      </c>
      <c r="F260">
        <v>667.2</v>
      </c>
      <c r="G260">
        <v>9.9700000000000006</v>
      </c>
      <c r="H260">
        <v>3310</v>
      </c>
      <c r="I260">
        <v>2890</v>
      </c>
      <c r="J260">
        <v>185</v>
      </c>
      <c r="K260">
        <v>55</v>
      </c>
      <c r="L260">
        <v>110</v>
      </c>
      <c r="M260">
        <v>15</v>
      </c>
      <c r="N260">
        <v>55</v>
      </c>
    </row>
    <row r="261" spans="1:14" x14ac:dyDescent="0.25">
      <c r="A261">
        <v>8350162.04</v>
      </c>
      <c r="B261">
        <v>3135</v>
      </c>
      <c r="C261">
        <v>2331</v>
      </c>
      <c r="D261">
        <v>1033</v>
      </c>
      <c r="E261">
        <v>1019</v>
      </c>
      <c r="F261">
        <v>1511.7</v>
      </c>
      <c r="G261">
        <v>2.0699999999999998</v>
      </c>
      <c r="H261">
        <v>1550</v>
      </c>
      <c r="I261">
        <v>1395</v>
      </c>
      <c r="J261">
        <v>50</v>
      </c>
      <c r="K261">
        <v>40</v>
      </c>
      <c r="L261">
        <v>30</v>
      </c>
      <c r="M261">
        <v>0</v>
      </c>
      <c r="N261">
        <v>30</v>
      </c>
    </row>
    <row r="262" spans="1:14" x14ac:dyDescent="0.25">
      <c r="A262">
        <v>8350162.0499999998</v>
      </c>
      <c r="B262">
        <v>6081</v>
      </c>
      <c r="C262">
        <v>4291</v>
      </c>
      <c r="D262">
        <v>2222</v>
      </c>
      <c r="E262">
        <v>2169</v>
      </c>
      <c r="F262">
        <v>2236.9</v>
      </c>
      <c r="G262">
        <v>2.72</v>
      </c>
      <c r="H262">
        <v>3055</v>
      </c>
      <c r="I262">
        <v>2635</v>
      </c>
      <c r="J262">
        <v>190</v>
      </c>
      <c r="K262">
        <v>50</v>
      </c>
      <c r="L262">
        <v>115</v>
      </c>
      <c r="M262">
        <v>20</v>
      </c>
      <c r="N262">
        <v>45</v>
      </c>
    </row>
    <row r="263" spans="1:14" x14ac:dyDescent="0.25">
      <c r="A263">
        <v>8350163.0300000003</v>
      </c>
      <c r="B263">
        <v>3386</v>
      </c>
      <c r="C263">
        <v>2935</v>
      </c>
      <c r="D263">
        <v>1435</v>
      </c>
      <c r="E263">
        <v>1394</v>
      </c>
      <c r="F263">
        <v>218.3</v>
      </c>
      <c r="G263">
        <v>15.51</v>
      </c>
      <c r="H263">
        <v>1440</v>
      </c>
      <c r="I263">
        <v>1235</v>
      </c>
      <c r="J263">
        <v>65</v>
      </c>
      <c r="K263">
        <v>20</v>
      </c>
      <c r="L263">
        <v>70</v>
      </c>
      <c r="M263">
        <v>0</v>
      </c>
      <c r="N263">
        <v>40</v>
      </c>
    </row>
    <row r="264" spans="1:14" x14ac:dyDescent="0.25">
      <c r="A264">
        <v>8350163.0499999998</v>
      </c>
      <c r="B264">
        <v>6126</v>
      </c>
      <c r="C264">
        <v>5519</v>
      </c>
      <c r="D264">
        <v>2565</v>
      </c>
      <c r="E264">
        <v>2435</v>
      </c>
      <c r="F264">
        <v>739.1</v>
      </c>
      <c r="G264">
        <v>8.2899999999999991</v>
      </c>
      <c r="H264">
        <v>2865</v>
      </c>
      <c r="I264">
        <v>2480</v>
      </c>
      <c r="J264">
        <v>160</v>
      </c>
      <c r="K264">
        <v>55</v>
      </c>
      <c r="L264">
        <v>125</v>
      </c>
      <c r="M264">
        <v>0</v>
      </c>
      <c r="N264">
        <v>40</v>
      </c>
    </row>
    <row r="265" spans="1:14" x14ac:dyDescent="0.25">
      <c r="A265">
        <v>8350163.0599999996</v>
      </c>
      <c r="B265">
        <v>7677</v>
      </c>
      <c r="C265">
        <v>6597</v>
      </c>
      <c r="D265">
        <v>2954</v>
      </c>
      <c r="E265">
        <v>2812</v>
      </c>
      <c r="F265">
        <v>643.70000000000005</v>
      </c>
      <c r="G265">
        <v>11.93</v>
      </c>
      <c r="H265">
        <v>3525</v>
      </c>
      <c r="I265">
        <v>3120</v>
      </c>
      <c r="J265">
        <v>170</v>
      </c>
      <c r="K265">
        <v>30</v>
      </c>
      <c r="L265">
        <v>85</v>
      </c>
      <c r="M265">
        <v>30</v>
      </c>
      <c r="N265">
        <v>90</v>
      </c>
    </row>
    <row r="266" spans="1:14" x14ac:dyDescent="0.25">
      <c r="A266">
        <v>8350164.0099999998</v>
      </c>
      <c r="B266">
        <v>1842</v>
      </c>
      <c r="C266">
        <v>473</v>
      </c>
      <c r="D266">
        <v>704</v>
      </c>
      <c r="E266">
        <v>659</v>
      </c>
      <c r="F266">
        <v>300.8</v>
      </c>
      <c r="G266">
        <v>6.12</v>
      </c>
      <c r="H266">
        <v>945</v>
      </c>
      <c r="I266">
        <v>875</v>
      </c>
      <c r="J266">
        <v>35</v>
      </c>
      <c r="K266">
        <v>10</v>
      </c>
      <c r="L266">
        <v>10</v>
      </c>
      <c r="M266">
        <v>0</v>
      </c>
      <c r="N266">
        <v>15</v>
      </c>
    </row>
    <row r="267" spans="1:14" x14ac:dyDescent="0.25">
      <c r="A267">
        <v>8350164.0300000003</v>
      </c>
      <c r="B267">
        <v>5086</v>
      </c>
      <c r="C267">
        <v>5048</v>
      </c>
      <c r="D267">
        <v>1810</v>
      </c>
      <c r="E267">
        <v>1740</v>
      </c>
      <c r="F267">
        <v>40.200000000000003</v>
      </c>
      <c r="G267">
        <v>126.62</v>
      </c>
      <c r="H267">
        <v>2410</v>
      </c>
      <c r="I267">
        <v>2260</v>
      </c>
      <c r="J267">
        <v>80</v>
      </c>
      <c r="K267">
        <v>25</v>
      </c>
      <c r="L267">
        <v>15</v>
      </c>
      <c r="M267">
        <v>0</v>
      </c>
      <c r="N267">
        <v>25</v>
      </c>
    </row>
    <row r="268" spans="1:14" x14ac:dyDescent="0.25">
      <c r="A268">
        <v>8350164.04</v>
      </c>
      <c r="B268">
        <v>6208</v>
      </c>
      <c r="C268">
        <v>5386</v>
      </c>
      <c r="D268">
        <v>2352</v>
      </c>
      <c r="E268">
        <v>2244</v>
      </c>
      <c r="F268">
        <v>55.2</v>
      </c>
      <c r="G268">
        <v>112.55</v>
      </c>
      <c r="H268">
        <v>2900</v>
      </c>
      <c r="I268">
        <v>2675</v>
      </c>
      <c r="J268">
        <v>135</v>
      </c>
      <c r="K268">
        <v>30</v>
      </c>
      <c r="L268">
        <v>45</v>
      </c>
      <c r="M268">
        <v>0</v>
      </c>
      <c r="N268">
        <v>20</v>
      </c>
    </row>
    <row r="269" spans="1:14" x14ac:dyDescent="0.25">
      <c r="A269">
        <v>8350165.0099999998</v>
      </c>
      <c r="B269">
        <v>3013</v>
      </c>
      <c r="C269">
        <v>2687</v>
      </c>
      <c r="D269">
        <v>1130</v>
      </c>
      <c r="E269">
        <v>1060</v>
      </c>
      <c r="F269">
        <v>17.7</v>
      </c>
      <c r="G269">
        <v>169.97</v>
      </c>
      <c r="H269">
        <v>1395</v>
      </c>
      <c r="I269">
        <v>1245</v>
      </c>
      <c r="J269">
        <v>75</v>
      </c>
      <c r="K269">
        <v>35</v>
      </c>
      <c r="L269">
        <v>10</v>
      </c>
      <c r="M269">
        <v>0</v>
      </c>
      <c r="N269">
        <v>40</v>
      </c>
    </row>
    <row r="270" spans="1:14" x14ac:dyDescent="0.25">
      <c r="A270">
        <v>8350165.0300000003</v>
      </c>
      <c r="B270">
        <v>1592</v>
      </c>
      <c r="C270">
        <v>1069</v>
      </c>
      <c r="D270">
        <v>369</v>
      </c>
      <c r="E270">
        <v>345</v>
      </c>
      <c r="F270">
        <v>25.6</v>
      </c>
      <c r="G270">
        <v>62.19</v>
      </c>
      <c r="H270">
        <v>300</v>
      </c>
      <c r="I270">
        <v>245</v>
      </c>
      <c r="J270">
        <v>30</v>
      </c>
      <c r="K270">
        <v>15</v>
      </c>
      <c r="L270">
        <v>10</v>
      </c>
      <c r="M270">
        <v>0</v>
      </c>
      <c r="N270">
        <v>0</v>
      </c>
    </row>
    <row r="271" spans="1:14" x14ac:dyDescent="0.25">
      <c r="A271">
        <v>8350165.04</v>
      </c>
      <c r="B271">
        <v>6000</v>
      </c>
      <c r="C271">
        <v>5761</v>
      </c>
      <c r="D271">
        <v>2443</v>
      </c>
      <c r="E271">
        <v>2191</v>
      </c>
      <c r="F271">
        <v>16.899999999999999</v>
      </c>
      <c r="G271">
        <v>354.38</v>
      </c>
      <c r="H271">
        <v>2755</v>
      </c>
      <c r="I271">
        <v>2550</v>
      </c>
      <c r="J271">
        <v>65</v>
      </c>
      <c r="K271">
        <v>45</v>
      </c>
      <c r="L271">
        <v>25</v>
      </c>
      <c r="M271">
        <v>0</v>
      </c>
      <c r="N271">
        <v>75</v>
      </c>
    </row>
    <row r="272" spans="1:14" x14ac:dyDescent="0.25">
      <c r="A272">
        <v>8350166.0099999998</v>
      </c>
      <c r="B272">
        <v>30</v>
      </c>
      <c r="C272">
        <v>17</v>
      </c>
      <c r="D272">
        <v>5</v>
      </c>
      <c r="E272">
        <v>5</v>
      </c>
      <c r="F272">
        <v>15.3</v>
      </c>
      <c r="G272">
        <v>1.96</v>
      </c>
    </row>
    <row r="273" spans="1:14" x14ac:dyDescent="0.25">
      <c r="A273">
        <v>8350166.0199999996</v>
      </c>
      <c r="B273">
        <v>4939</v>
      </c>
      <c r="C273">
        <v>4793</v>
      </c>
      <c r="D273">
        <v>3154</v>
      </c>
      <c r="E273">
        <v>2059</v>
      </c>
      <c r="F273">
        <v>4</v>
      </c>
      <c r="G273">
        <v>1247.3900000000001</v>
      </c>
      <c r="H273">
        <v>1875</v>
      </c>
      <c r="I273">
        <v>1650</v>
      </c>
      <c r="J273">
        <v>95</v>
      </c>
      <c r="K273">
        <v>20</v>
      </c>
      <c r="L273">
        <v>75</v>
      </c>
      <c r="M273">
        <v>0</v>
      </c>
      <c r="N273">
        <v>30</v>
      </c>
    </row>
    <row r="274" spans="1:14" x14ac:dyDescent="0.25">
      <c r="A274">
        <v>8350200</v>
      </c>
      <c r="B274">
        <v>1308</v>
      </c>
      <c r="C274">
        <v>1155</v>
      </c>
      <c r="D274">
        <v>622</v>
      </c>
      <c r="E274">
        <v>502</v>
      </c>
      <c r="F274">
        <v>183.8</v>
      </c>
      <c r="G274">
        <v>7.12</v>
      </c>
      <c r="H274">
        <v>665</v>
      </c>
      <c r="I274">
        <v>585</v>
      </c>
      <c r="J274">
        <v>35</v>
      </c>
      <c r="K274">
        <v>25</v>
      </c>
      <c r="L274">
        <v>10</v>
      </c>
      <c r="M274">
        <v>0</v>
      </c>
      <c r="N274">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48E5-9DF3-4C26-9885-7610A92A9DF2}">
  <dimension ref="A1:Q284"/>
  <sheetViews>
    <sheetView workbookViewId="0">
      <selection activeCell="B2" sqref="B2"/>
    </sheetView>
  </sheetViews>
  <sheetFormatPr defaultRowHeight="15" x14ac:dyDescent="0.25"/>
  <cols>
    <col min="1" max="1" width="13" style="82" customWidth="1"/>
    <col min="2" max="2" width="10.28515625" style="118" customWidth="1"/>
    <col min="3" max="3" width="7.7109375" style="98" customWidth="1"/>
    <col min="4" max="4" width="8.85546875" style="98"/>
    <col min="5" max="5" width="16" style="115" customWidth="1"/>
    <col min="6" max="6" width="16" style="4" customWidth="1"/>
    <col min="7" max="7" width="10" style="4" customWidth="1"/>
    <col min="8" max="8" width="11.5703125" style="122" customWidth="1"/>
    <col min="9" max="9" width="13.140625" style="97" customWidth="1"/>
    <col min="10" max="10" width="10" style="90" customWidth="1"/>
    <col min="11" max="11" width="6.7109375" style="98" customWidth="1"/>
    <col min="12" max="12" width="5.7109375" style="98" customWidth="1"/>
    <col min="13" max="13" width="12.85546875" style="115" customWidth="1"/>
    <col min="14" max="14" width="14.140625" style="4" customWidth="1"/>
    <col min="15" max="15" width="10" style="4" customWidth="1"/>
    <col min="16" max="16" width="10.5703125" style="124" customWidth="1"/>
    <col min="17" max="17" width="14.5703125" style="4" customWidth="1"/>
  </cols>
  <sheetData>
    <row r="1" spans="1:17" ht="39.75" thickTop="1" thickBot="1" x14ac:dyDescent="0.3">
      <c r="A1" s="79" t="s">
        <v>377</v>
      </c>
      <c r="B1" s="71" t="s">
        <v>395</v>
      </c>
      <c r="C1" s="74" t="s">
        <v>396</v>
      </c>
      <c r="D1" s="71" t="s">
        <v>397</v>
      </c>
      <c r="E1" s="71" t="s">
        <v>398</v>
      </c>
      <c r="F1" s="73" t="s">
        <v>399</v>
      </c>
      <c r="G1" s="75" t="s">
        <v>400</v>
      </c>
      <c r="H1" s="74" t="s">
        <v>401</v>
      </c>
      <c r="I1" s="73" t="s">
        <v>402</v>
      </c>
      <c r="J1" s="75" t="s">
        <v>403</v>
      </c>
      <c r="K1" s="71" t="s">
        <v>404</v>
      </c>
      <c r="L1" s="71" t="s">
        <v>405</v>
      </c>
      <c r="M1" s="71" t="s">
        <v>406</v>
      </c>
      <c r="N1" s="73" t="s">
        <v>407</v>
      </c>
      <c r="O1" s="73" t="s">
        <v>408</v>
      </c>
      <c r="P1" s="76" t="s">
        <v>409</v>
      </c>
      <c r="Q1" s="70" t="s">
        <v>410</v>
      </c>
    </row>
    <row r="2" spans="1:17" ht="15.75" thickTop="1" x14ac:dyDescent="0.25">
      <c r="A2" s="103">
        <v>8350000</v>
      </c>
      <c r="B2" s="116">
        <v>653745</v>
      </c>
      <c r="C2" s="106">
        <v>506530</v>
      </c>
      <c r="D2" s="106">
        <v>33305</v>
      </c>
      <c r="E2" s="106">
        <f>C2+D2</f>
        <v>539835</v>
      </c>
      <c r="F2" s="125">
        <f>E2/B2</f>
        <v>0.82575774958125869</v>
      </c>
      <c r="G2" s="107">
        <f>F2/82.58*100</f>
        <v>0.9999488369838444</v>
      </c>
      <c r="H2" s="119">
        <v>73660</v>
      </c>
      <c r="I2" s="105">
        <f>H2/B2</f>
        <v>0.11267390190364744</v>
      </c>
      <c r="J2" s="108">
        <f>I2/11.27*100</f>
        <v>0.99976842860379278</v>
      </c>
      <c r="K2" s="110">
        <v>24170</v>
      </c>
      <c r="L2" s="106">
        <v>6435</v>
      </c>
      <c r="M2" s="106">
        <f>K2+L2</f>
        <v>30605</v>
      </c>
      <c r="N2" s="109">
        <f>M2/B2</f>
        <v>4.6814889597625989E-2</v>
      </c>
      <c r="O2" s="107">
        <f>N2/4.68*100</f>
        <v>1.0003181537954271</v>
      </c>
      <c r="P2" s="123">
        <v>9640</v>
      </c>
      <c r="Q2" s="104" t="s">
        <v>25</v>
      </c>
    </row>
    <row r="3" spans="1:17" x14ac:dyDescent="0.25">
      <c r="A3" s="174">
        <v>8350001.0099999998</v>
      </c>
      <c r="B3" s="185"/>
      <c r="C3" s="182"/>
      <c r="D3" s="182"/>
      <c r="E3" s="179"/>
      <c r="F3" s="186"/>
      <c r="G3" s="187"/>
      <c r="H3" s="188"/>
      <c r="I3" s="186"/>
      <c r="J3" s="189"/>
      <c r="K3" s="176"/>
      <c r="L3" s="176"/>
      <c r="M3" s="179"/>
      <c r="N3" s="186"/>
      <c r="O3" s="190"/>
      <c r="P3" s="191"/>
      <c r="Q3" s="178" t="s">
        <v>26</v>
      </c>
    </row>
    <row r="4" spans="1:17" x14ac:dyDescent="0.25">
      <c r="A4" s="162">
        <v>8350001.0199999996</v>
      </c>
      <c r="B4" s="166">
        <v>1325</v>
      </c>
      <c r="C4" s="163">
        <v>915</v>
      </c>
      <c r="D4" s="163">
        <v>70</v>
      </c>
      <c r="E4" s="165">
        <f t="shared" ref="E4:E25" si="0">C4+D4</f>
        <v>985</v>
      </c>
      <c r="F4" s="167">
        <f t="shared" ref="F4:F25" si="1">E4/B4</f>
        <v>0.74339622641509429</v>
      </c>
      <c r="G4" s="168">
        <f t="shared" ref="G4:G25" si="2">F4/82.58*100</f>
        <v>0.90021340084172241</v>
      </c>
      <c r="H4" s="169">
        <v>240</v>
      </c>
      <c r="I4" s="167">
        <f t="shared" ref="I4:I25" si="3">H4/B4</f>
        <v>0.1811320754716981</v>
      </c>
      <c r="J4" s="170">
        <f t="shared" ref="J4:J25" si="4">I4/11.27*100</f>
        <v>1.6072056386131153</v>
      </c>
      <c r="K4" s="163">
        <v>65</v>
      </c>
      <c r="L4" s="163">
        <v>25</v>
      </c>
      <c r="M4" s="165">
        <f t="shared" ref="M4:M25" si="5">K4+L4</f>
        <v>90</v>
      </c>
      <c r="N4" s="167">
        <f t="shared" ref="N4:N25" si="6">M4/B4</f>
        <v>6.7924528301886791E-2</v>
      </c>
      <c r="O4" s="171">
        <f t="shared" ref="O4:O25" si="7">N4/4.68*100</f>
        <v>1.4513788098693758</v>
      </c>
      <c r="P4" s="172">
        <v>20</v>
      </c>
      <c r="Q4" s="164" t="s">
        <v>5</v>
      </c>
    </row>
    <row r="5" spans="1:17" x14ac:dyDescent="0.25">
      <c r="A5" s="144">
        <v>8350001.0300000003</v>
      </c>
      <c r="B5" s="155">
        <v>2255</v>
      </c>
      <c r="C5" s="146">
        <v>1570</v>
      </c>
      <c r="D5" s="146">
        <v>115</v>
      </c>
      <c r="E5" s="149">
        <f t="shared" si="0"/>
        <v>1685</v>
      </c>
      <c r="F5" s="156">
        <f t="shared" si="1"/>
        <v>0.74722838137472281</v>
      </c>
      <c r="G5" s="157">
        <f t="shared" si="2"/>
        <v>0.9048539372423382</v>
      </c>
      <c r="H5" s="158">
        <v>360</v>
      </c>
      <c r="I5" s="156">
        <f t="shared" si="3"/>
        <v>0.15964523281596452</v>
      </c>
      <c r="J5" s="159">
        <f t="shared" si="4"/>
        <v>1.4165504242765263</v>
      </c>
      <c r="K5" s="146">
        <v>120</v>
      </c>
      <c r="L5" s="146">
        <v>50</v>
      </c>
      <c r="M5" s="149">
        <f t="shared" si="5"/>
        <v>170</v>
      </c>
      <c r="N5" s="156">
        <f t="shared" si="6"/>
        <v>7.5388026607538808E-2</v>
      </c>
      <c r="O5" s="160">
        <f t="shared" si="7"/>
        <v>1.610855269391855</v>
      </c>
      <c r="P5" s="161">
        <v>40</v>
      </c>
      <c r="Q5" s="148" t="s">
        <v>6</v>
      </c>
    </row>
    <row r="6" spans="1:17" x14ac:dyDescent="0.25">
      <c r="A6" s="162">
        <v>8350001.04</v>
      </c>
      <c r="B6" s="166">
        <v>665</v>
      </c>
      <c r="C6" s="163">
        <v>440</v>
      </c>
      <c r="D6" s="163">
        <v>30</v>
      </c>
      <c r="E6" s="165">
        <f t="shared" si="0"/>
        <v>470</v>
      </c>
      <c r="F6" s="167">
        <f t="shared" si="1"/>
        <v>0.70676691729323304</v>
      </c>
      <c r="G6" s="168">
        <f t="shared" si="2"/>
        <v>0.8558572502945424</v>
      </c>
      <c r="H6" s="169">
        <v>140</v>
      </c>
      <c r="I6" s="167">
        <f t="shared" si="3"/>
        <v>0.21052631578947367</v>
      </c>
      <c r="J6" s="170">
        <f t="shared" si="4"/>
        <v>1.8680240975108577</v>
      </c>
      <c r="K6" s="163">
        <v>25</v>
      </c>
      <c r="L6" s="163">
        <v>15</v>
      </c>
      <c r="M6" s="165">
        <f t="shared" si="5"/>
        <v>40</v>
      </c>
      <c r="N6" s="167">
        <f t="shared" si="6"/>
        <v>6.0150375939849621E-2</v>
      </c>
      <c r="O6" s="171">
        <f t="shared" si="7"/>
        <v>1.28526444315918</v>
      </c>
      <c r="P6" s="172">
        <v>15</v>
      </c>
      <c r="Q6" s="164" t="s">
        <v>5</v>
      </c>
    </row>
    <row r="7" spans="1:17" x14ac:dyDescent="0.25">
      <c r="A7" s="128">
        <v>8350001.0499999998</v>
      </c>
      <c r="B7" s="137">
        <v>2840</v>
      </c>
      <c r="C7" s="134">
        <v>1435</v>
      </c>
      <c r="D7" s="134">
        <v>190</v>
      </c>
      <c r="E7" s="131">
        <f t="shared" si="0"/>
        <v>1625</v>
      </c>
      <c r="F7" s="138">
        <f t="shared" si="1"/>
        <v>0.57218309859154926</v>
      </c>
      <c r="G7" s="139">
        <f t="shared" si="2"/>
        <v>0.69288338410214245</v>
      </c>
      <c r="H7" s="140">
        <v>890</v>
      </c>
      <c r="I7" s="138">
        <f t="shared" si="3"/>
        <v>0.31338028169014087</v>
      </c>
      <c r="J7" s="141">
        <f t="shared" si="4"/>
        <v>2.7806591099391382</v>
      </c>
      <c r="K7" s="130">
        <v>265</v>
      </c>
      <c r="L7" s="130">
        <v>30</v>
      </c>
      <c r="M7" s="131">
        <f t="shared" si="5"/>
        <v>295</v>
      </c>
      <c r="N7" s="138">
        <f t="shared" si="6"/>
        <v>0.10387323943661972</v>
      </c>
      <c r="O7" s="142">
        <f t="shared" si="7"/>
        <v>2.2195136631756354</v>
      </c>
      <c r="P7" s="143">
        <v>25</v>
      </c>
      <c r="Q7" s="129" t="s">
        <v>4</v>
      </c>
    </row>
    <row r="8" spans="1:17" x14ac:dyDescent="0.25">
      <c r="A8" s="162">
        <v>8350001.0599999996</v>
      </c>
      <c r="B8" s="166">
        <v>2155</v>
      </c>
      <c r="C8" s="163">
        <v>1385</v>
      </c>
      <c r="D8" s="163">
        <v>115</v>
      </c>
      <c r="E8" s="165">
        <f t="shared" si="0"/>
        <v>1500</v>
      </c>
      <c r="F8" s="167">
        <f t="shared" si="1"/>
        <v>0.69605568445475641</v>
      </c>
      <c r="G8" s="168">
        <f t="shared" si="2"/>
        <v>0.84288651544533344</v>
      </c>
      <c r="H8" s="169">
        <v>515</v>
      </c>
      <c r="I8" s="167">
        <f t="shared" si="3"/>
        <v>0.23897911832946636</v>
      </c>
      <c r="J8" s="170">
        <f t="shared" si="4"/>
        <v>2.1204890712463742</v>
      </c>
      <c r="K8" s="163">
        <v>90</v>
      </c>
      <c r="L8" s="163">
        <v>35</v>
      </c>
      <c r="M8" s="165">
        <f t="shared" si="5"/>
        <v>125</v>
      </c>
      <c r="N8" s="167">
        <f t="shared" si="6"/>
        <v>5.8004640371229696E-2</v>
      </c>
      <c r="O8" s="171">
        <f t="shared" si="7"/>
        <v>1.2394153925476432</v>
      </c>
      <c r="P8" s="172">
        <v>20</v>
      </c>
      <c r="Q8" s="164" t="s">
        <v>5</v>
      </c>
    </row>
    <row r="9" spans="1:17" x14ac:dyDescent="0.25">
      <c r="A9" s="144">
        <v>8350001.0700000003</v>
      </c>
      <c r="B9" s="155">
        <v>2280</v>
      </c>
      <c r="C9" s="146">
        <v>1715</v>
      </c>
      <c r="D9" s="146">
        <v>130</v>
      </c>
      <c r="E9" s="149">
        <f t="shared" si="0"/>
        <v>1845</v>
      </c>
      <c r="F9" s="156">
        <f t="shared" si="1"/>
        <v>0.80921052631578949</v>
      </c>
      <c r="G9" s="157">
        <f t="shared" si="2"/>
        <v>0.97991102726542689</v>
      </c>
      <c r="H9" s="158">
        <v>360</v>
      </c>
      <c r="I9" s="156">
        <f t="shared" si="3"/>
        <v>0.15789473684210525</v>
      </c>
      <c r="J9" s="159">
        <f t="shared" si="4"/>
        <v>1.4010180731331434</v>
      </c>
      <c r="K9" s="146">
        <v>55</v>
      </c>
      <c r="L9" s="146">
        <v>10</v>
      </c>
      <c r="M9" s="149">
        <f t="shared" si="5"/>
        <v>65</v>
      </c>
      <c r="N9" s="156">
        <f t="shared" si="6"/>
        <v>2.850877192982456E-2</v>
      </c>
      <c r="O9" s="160">
        <f t="shared" si="7"/>
        <v>0.60916179337231968</v>
      </c>
      <c r="P9" s="161">
        <v>15</v>
      </c>
      <c r="Q9" s="148" t="s">
        <v>6</v>
      </c>
    </row>
    <row r="10" spans="1:17" x14ac:dyDescent="0.25">
      <c r="A10" s="144">
        <v>8350002.0099999998</v>
      </c>
      <c r="B10" s="155">
        <v>1885</v>
      </c>
      <c r="C10" s="146">
        <v>1395</v>
      </c>
      <c r="D10" s="146">
        <v>70</v>
      </c>
      <c r="E10" s="149">
        <f t="shared" si="0"/>
        <v>1465</v>
      </c>
      <c r="F10" s="156">
        <f t="shared" si="1"/>
        <v>0.77718832891246681</v>
      </c>
      <c r="G10" s="157">
        <f t="shared" si="2"/>
        <v>0.94113384465060157</v>
      </c>
      <c r="H10" s="158">
        <v>280</v>
      </c>
      <c r="I10" s="156">
        <f t="shared" si="3"/>
        <v>0.14854111405835543</v>
      </c>
      <c r="J10" s="159">
        <f t="shared" si="4"/>
        <v>1.318022307527555</v>
      </c>
      <c r="K10" s="146">
        <v>75</v>
      </c>
      <c r="L10" s="146">
        <v>45</v>
      </c>
      <c r="M10" s="149">
        <f t="shared" si="5"/>
        <v>120</v>
      </c>
      <c r="N10" s="156">
        <f t="shared" si="6"/>
        <v>6.3660477453580902E-2</v>
      </c>
      <c r="O10" s="160">
        <f t="shared" si="7"/>
        <v>1.3602666122560023</v>
      </c>
      <c r="P10" s="161">
        <v>25</v>
      </c>
      <c r="Q10" s="148" t="s">
        <v>6</v>
      </c>
    </row>
    <row r="11" spans="1:17" x14ac:dyDescent="0.25">
      <c r="A11" s="162">
        <v>8350002.0199999996</v>
      </c>
      <c r="B11" s="166">
        <v>1730</v>
      </c>
      <c r="C11" s="163">
        <v>1155</v>
      </c>
      <c r="D11" s="163">
        <v>80</v>
      </c>
      <c r="E11" s="165">
        <f t="shared" si="0"/>
        <v>1235</v>
      </c>
      <c r="F11" s="167">
        <f t="shared" si="1"/>
        <v>0.71387283236994215</v>
      </c>
      <c r="G11" s="168">
        <f t="shared" si="2"/>
        <v>0.86446213655841875</v>
      </c>
      <c r="H11" s="169">
        <v>375</v>
      </c>
      <c r="I11" s="167">
        <f t="shared" si="3"/>
        <v>0.21676300578034682</v>
      </c>
      <c r="J11" s="170">
        <f t="shared" si="4"/>
        <v>1.9233629616712229</v>
      </c>
      <c r="K11" s="163">
        <v>65</v>
      </c>
      <c r="L11" s="163">
        <v>30</v>
      </c>
      <c r="M11" s="165">
        <f t="shared" si="5"/>
        <v>95</v>
      </c>
      <c r="N11" s="167">
        <f t="shared" si="6"/>
        <v>5.4913294797687862E-2</v>
      </c>
      <c r="O11" s="171">
        <f t="shared" si="7"/>
        <v>1.1733609999505954</v>
      </c>
      <c r="P11" s="172">
        <v>25</v>
      </c>
      <c r="Q11" s="164" t="s">
        <v>5</v>
      </c>
    </row>
    <row r="12" spans="1:17" x14ac:dyDescent="0.25">
      <c r="A12" s="162">
        <v>8350002.0300000003</v>
      </c>
      <c r="B12" s="166">
        <v>1455</v>
      </c>
      <c r="C12" s="163">
        <v>980</v>
      </c>
      <c r="D12" s="163">
        <v>80</v>
      </c>
      <c r="E12" s="165">
        <f t="shared" si="0"/>
        <v>1060</v>
      </c>
      <c r="F12" s="167">
        <f t="shared" si="1"/>
        <v>0.72852233676975942</v>
      </c>
      <c r="G12" s="168">
        <f t="shared" si="2"/>
        <v>0.88220190938454768</v>
      </c>
      <c r="H12" s="169">
        <v>345</v>
      </c>
      <c r="I12" s="167">
        <f t="shared" si="3"/>
        <v>0.23711340206185566</v>
      </c>
      <c r="J12" s="170">
        <f t="shared" si="4"/>
        <v>2.1039343572480536</v>
      </c>
      <c r="K12" s="163">
        <v>25</v>
      </c>
      <c r="L12" s="163">
        <v>10</v>
      </c>
      <c r="M12" s="165">
        <f t="shared" si="5"/>
        <v>35</v>
      </c>
      <c r="N12" s="167">
        <f t="shared" si="6"/>
        <v>2.4054982817869417E-2</v>
      </c>
      <c r="O12" s="171">
        <f t="shared" si="7"/>
        <v>0.51399535935618412</v>
      </c>
      <c r="P12" s="172">
        <v>10</v>
      </c>
      <c r="Q12" s="164" t="s">
        <v>5</v>
      </c>
    </row>
    <row r="13" spans="1:17" x14ac:dyDescent="0.25">
      <c r="A13" s="162">
        <v>8350002.04</v>
      </c>
      <c r="B13" s="166">
        <v>2200</v>
      </c>
      <c r="C13" s="163">
        <v>1430</v>
      </c>
      <c r="D13" s="163">
        <v>115</v>
      </c>
      <c r="E13" s="165">
        <f t="shared" si="0"/>
        <v>1545</v>
      </c>
      <c r="F13" s="167">
        <f t="shared" si="1"/>
        <v>0.70227272727272727</v>
      </c>
      <c r="G13" s="168">
        <f t="shared" si="2"/>
        <v>0.85041502454919737</v>
      </c>
      <c r="H13" s="169">
        <v>570</v>
      </c>
      <c r="I13" s="167">
        <f t="shared" si="3"/>
        <v>0.25909090909090909</v>
      </c>
      <c r="J13" s="170">
        <f t="shared" si="4"/>
        <v>2.2989432927321127</v>
      </c>
      <c r="K13" s="163">
        <v>50</v>
      </c>
      <c r="L13" s="163">
        <v>25</v>
      </c>
      <c r="M13" s="165">
        <f t="shared" si="5"/>
        <v>75</v>
      </c>
      <c r="N13" s="167">
        <f t="shared" si="6"/>
        <v>3.4090909090909088E-2</v>
      </c>
      <c r="O13" s="171">
        <f t="shared" si="7"/>
        <v>0.72843822843822836</v>
      </c>
      <c r="P13" s="172">
        <v>10</v>
      </c>
      <c r="Q13" s="164" t="s">
        <v>5</v>
      </c>
    </row>
    <row r="14" spans="1:17" x14ac:dyDescent="0.25">
      <c r="A14" s="162">
        <v>8350002.0499999998</v>
      </c>
      <c r="B14" s="166">
        <v>1195</v>
      </c>
      <c r="C14" s="163">
        <v>840</v>
      </c>
      <c r="D14" s="163">
        <v>65</v>
      </c>
      <c r="E14" s="165">
        <f t="shared" si="0"/>
        <v>905</v>
      </c>
      <c r="F14" s="167">
        <f t="shared" si="1"/>
        <v>0.75732217573221761</v>
      </c>
      <c r="G14" s="168">
        <f t="shared" si="2"/>
        <v>0.91707698683969197</v>
      </c>
      <c r="H14" s="169">
        <v>230</v>
      </c>
      <c r="I14" s="167">
        <f t="shared" si="3"/>
        <v>0.19246861924686193</v>
      </c>
      <c r="J14" s="170">
        <f t="shared" si="4"/>
        <v>1.7077960891469561</v>
      </c>
      <c r="K14" s="163">
        <v>30</v>
      </c>
      <c r="L14" s="163">
        <v>15</v>
      </c>
      <c r="M14" s="165">
        <f t="shared" si="5"/>
        <v>45</v>
      </c>
      <c r="N14" s="167">
        <f t="shared" si="6"/>
        <v>3.7656903765690378E-2</v>
      </c>
      <c r="O14" s="171">
        <f t="shared" si="7"/>
        <v>0.804634695848085</v>
      </c>
      <c r="P14" s="172">
        <v>15</v>
      </c>
      <c r="Q14" s="164" t="s">
        <v>5</v>
      </c>
    </row>
    <row r="15" spans="1:17" x14ac:dyDescent="0.25">
      <c r="A15" s="162">
        <v>8350003</v>
      </c>
      <c r="B15" s="166">
        <v>2245</v>
      </c>
      <c r="C15" s="163">
        <v>1295</v>
      </c>
      <c r="D15" s="163">
        <v>55</v>
      </c>
      <c r="E15" s="165">
        <f t="shared" si="0"/>
        <v>1350</v>
      </c>
      <c r="F15" s="167">
        <f t="shared" si="1"/>
        <v>0.60133630289532292</v>
      </c>
      <c r="G15" s="168">
        <f t="shared" si="2"/>
        <v>0.72818636824330707</v>
      </c>
      <c r="H15" s="169">
        <v>705</v>
      </c>
      <c r="I15" s="167">
        <f t="shared" si="3"/>
        <v>0.31403118040089084</v>
      </c>
      <c r="J15" s="170">
        <f t="shared" si="4"/>
        <v>2.7864346087035567</v>
      </c>
      <c r="K15" s="163">
        <v>75</v>
      </c>
      <c r="L15" s="163">
        <v>105</v>
      </c>
      <c r="M15" s="165">
        <f t="shared" si="5"/>
        <v>180</v>
      </c>
      <c r="N15" s="167">
        <f t="shared" si="6"/>
        <v>8.0178173719376397E-2</v>
      </c>
      <c r="O15" s="171">
        <f t="shared" si="7"/>
        <v>1.7132088401576155</v>
      </c>
      <c r="P15" s="172">
        <v>10</v>
      </c>
      <c r="Q15" s="164" t="s">
        <v>5</v>
      </c>
    </row>
    <row r="16" spans="1:17" x14ac:dyDescent="0.25">
      <c r="A16" s="162">
        <v>8350004.0099999998</v>
      </c>
      <c r="B16" s="166">
        <v>645</v>
      </c>
      <c r="C16" s="163">
        <v>455</v>
      </c>
      <c r="D16" s="163">
        <v>25</v>
      </c>
      <c r="E16" s="165">
        <f t="shared" si="0"/>
        <v>480</v>
      </c>
      <c r="F16" s="167">
        <f t="shared" si="1"/>
        <v>0.7441860465116279</v>
      </c>
      <c r="G16" s="168">
        <f t="shared" si="2"/>
        <v>0.90116983108697968</v>
      </c>
      <c r="H16" s="169">
        <v>115</v>
      </c>
      <c r="I16" s="167">
        <f t="shared" si="3"/>
        <v>0.17829457364341086</v>
      </c>
      <c r="J16" s="170">
        <f t="shared" si="4"/>
        <v>1.5820281601012498</v>
      </c>
      <c r="K16" s="163">
        <v>10</v>
      </c>
      <c r="L16" s="163">
        <v>25</v>
      </c>
      <c r="M16" s="165">
        <f t="shared" si="5"/>
        <v>35</v>
      </c>
      <c r="N16" s="167">
        <f t="shared" si="6"/>
        <v>5.4263565891472867E-2</v>
      </c>
      <c r="O16" s="171">
        <f t="shared" si="7"/>
        <v>1.1594779036639502</v>
      </c>
      <c r="P16" s="172">
        <v>15</v>
      </c>
      <c r="Q16" s="164" t="s">
        <v>5</v>
      </c>
    </row>
    <row r="17" spans="1:17" x14ac:dyDescent="0.25">
      <c r="A17" s="144">
        <v>8350004.0199999996</v>
      </c>
      <c r="B17" s="155">
        <v>1995</v>
      </c>
      <c r="C17" s="146">
        <v>1510</v>
      </c>
      <c r="D17" s="146">
        <v>100</v>
      </c>
      <c r="E17" s="149">
        <f t="shared" si="0"/>
        <v>1610</v>
      </c>
      <c r="F17" s="156">
        <f t="shared" si="1"/>
        <v>0.80701754385964908</v>
      </c>
      <c r="G17" s="157">
        <f t="shared" si="2"/>
        <v>0.97725544182568314</v>
      </c>
      <c r="H17" s="158">
        <v>290</v>
      </c>
      <c r="I17" s="156">
        <f t="shared" si="3"/>
        <v>0.14536340852130325</v>
      </c>
      <c r="J17" s="159">
        <f t="shared" si="4"/>
        <v>1.2898261625670209</v>
      </c>
      <c r="K17" s="146">
        <v>50</v>
      </c>
      <c r="L17" s="146">
        <v>20</v>
      </c>
      <c r="M17" s="149">
        <f t="shared" si="5"/>
        <v>70</v>
      </c>
      <c r="N17" s="156">
        <f t="shared" si="6"/>
        <v>3.5087719298245612E-2</v>
      </c>
      <c r="O17" s="160">
        <f t="shared" si="7"/>
        <v>0.74973759184285504</v>
      </c>
      <c r="P17" s="161">
        <v>30</v>
      </c>
      <c r="Q17" s="148" t="s">
        <v>6</v>
      </c>
    </row>
    <row r="18" spans="1:17" x14ac:dyDescent="0.25">
      <c r="A18" s="144">
        <v>8350005.0099999998</v>
      </c>
      <c r="B18" s="155">
        <v>860</v>
      </c>
      <c r="C18" s="146">
        <v>655</v>
      </c>
      <c r="D18" s="146">
        <v>65</v>
      </c>
      <c r="E18" s="149">
        <f t="shared" si="0"/>
        <v>720</v>
      </c>
      <c r="F18" s="156">
        <f t="shared" si="1"/>
        <v>0.83720930232558144</v>
      </c>
      <c r="G18" s="157">
        <f t="shared" si="2"/>
        <v>1.0138160599728523</v>
      </c>
      <c r="H18" s="158">
        <v>90</v>
      </c>
      <c r="I18" s="156">
        <f t="shared" si="3"/>
        <v>0.10465116279069768</v>
      </c>
      <c r="J18" s="159">
        <f t="shared" si="4"/>
        <v>0.92858174614638589</v>
      </c>
      <c r="K18" s="146">
        <v>0</v>
      </c>
      <c r="L18" s="146">
        <v>10</v>
      </c>
      <c r="M18" s="149">
        <f t="shared" si="5"/>
        <v>10</v>
      </c>
      <c r="N18" s="156">
        <f t="shared" si="6"/>
        <v>1.1627906976744186E-2</v>
      </c>
      <c r="O18" s="160">
        <f t="shared" si="7"/>
        <v>0.24845955078513218</v>
      </c>
      <c r="P18" s="161">
        <v>40</v>
      </c>
      <c r="Q18" s="148" t="s">
        <v>6</v>
      </c>
    </row>
    <row r="19" spans="1:17" x14ac:dyDescent="0.25">
      <c r="A19" s="144">
        <v>8350005.0199999996</v>
      </c>
      <c r="B19" s="155">
        <v>1970</v>
      </c>
      <c r="C19" s="146">
        <v>1560</v>
      </c>
      <c r="D19" s="146">
        <v>75</v>
      </c>
      <c r="E19" s="149">
        <f t="shared" si="0"/>
        <v>1635</v>
      </c>
      <c r="F19" s="156">
        <f t="shared" si="1"/>
        <v>0.82994923857868019</v>
      </c>
      <c r="G19" s="157">
        <f t="shared" si="2"/>
        <v>1.0050245078453379</v>
      </c>
      <c r="H19" s="158">
        <v>305</v>
      </c>
      <c r="I19" s="156">
        <f t="shared" si="3"/>
        <v>0.1548223350253807</v>
      </c>
      <c r="J19" s="159">
        <f t="shared" si="4"/>
        <v>1.3737563001364748</v>
      </c>
      <c r="K19" s="146">
        <v>10</v>
      </c>
      <c r="L19" s="146">
        <v>10</v>
      </c>
      <c r="M19" s="149">
        <f t="shared" si="5"/>
        <v>20</v>
      </c>
      <c r="N19" s="156">
        <f t="shared" si="6"/>
        <v>1.015228426395939E-2</v>
      </c>
      <c r="O19" s="160">
        <f t="shared" si="7"/>
        <v>0.21692915093930323</v>
      </c>
      <c r="P19" s="161">
        <v>10</v>
      </c>
      <c r="Q19" s="148" t="s">
        <v>6</v>
      </c>
    </row>
    <row r="20" spans="1:17" x14ac:dyDescent="0.25">
      <c r="A20" s="144">
        <v>8350005.0499999998</v>
      </c>
      <c r="B20" s="155">
        <v>2870</v>
      </c>
      <c r="C20" s="146">
        <v>2355</v>
      </c>
      <c r="D20" s="146">
        <v>170</v>
      </c>
      <c r="E20" s="149">
        <f t="shared" si="0"/>
        <v>2525</v>
      </c>
      <c r="F20" s="156">
        <f t="shared" si="1"/>
        <v>0.87979094076655051</v>
      </c>
      <c r="G20" s="157">
        <f t="shared" si="2"/>
        <v>1.0653801656170385</v>
      </c>
      <c r="H20" s="158">
        <v>265</v>
      </c>
      <c r="I20" s="156">
        <f t="shared" si="3"/>
        <v>9.2334494773519168E-2</v>
      </c>
      <c r="J20" s="159">
        <f t="shared" si="4"/>
        <v>0.81929454102501487</v>
      </c>
      <c r="K20" s="146">
        <v>35</v>
      </c>
      <c r="L20" s="146">
        <v>0</v>
      </c>
      <c r="M20" s="149">
        <f t="shared" si="5"/>
        <v>35</v>
      </c>
      <c r="N20" s="156">
        <f t="shared" si="6"/>
        <v>1.2195121951219513E-2</v>
      </c>
      <c r="O20" s="160">
        <f t="shared" si="7"/>
        <v>0.26057952887221186</v>
      </c>
      <c r="P20" s="161">
        <v>35</v>
      </c>
      <c r="Q20" s="148" t="s">
        <v>6</v>
      </c>
    </row>
    <row r="21" spans="1:17" x14ac:dyDescent="0.25">
      <c r="A21" s="144">
        <v>8350005.0700000003</v>
      </c>
      <c r="B21" s="155">
        <v>1955</v>
      </c>
      <c r="C21" s="146">
        <v>1615</v>
      </c>
      <c r="D21" s="146">
        <v>65</v>
      </c>
      <c r="E21" s="149">
        <f t="shared" si="0"/>
        <v>1680</v>
      </c>
      <c r="F21" s="156">
        <f t="shared" si="1"/>
        <v>0.85933503836317138</v>
      </c>
      <c r="G21" s="157">
        <f t="shared" si="2"/>
        <v>1.040609152776909</v>
      </c>
      <c r="H21" s="158">
        <v>190</v>
      </c>
      <c r="I21" s="156">
        <f t="shared" si="3"/>
        <v>9.718670076726342E-2</v>
      </c>
      <c r="J21" s="159">
        <f t="shared" si="4"/>
        <v>0.86234872020641906</v>
      </c>
      <c r="K21" s="146">
        <v>30</v>
      </c>
      <c r="L21" s="146">
        <v>35</v>
      </c>
      <c r="M21" s="149">
        <f t="shared" si="5"/>
        <v>65</v>
      </c>
      <c r="N21" s="156">
        <f t="shared" si="6"/>
        <v>3.3248081841432228E-2</v>
      </c>
      <c r="O21" s="160">
        <f t="shared" si="7"/>
        <v>0.71042909917590236</v>
      </c>
      <c r="P21" s="161">
        <v>20</v>
      </c>
      <c r="Q21" s="148" t="s">
        <v>6</v>
      </c>
    </row>
    <row r="22" spans="1:17" x14ac:dyDescent="0.25">
      <c r="A22" s="144">
        <v>8350005.0800000001</v>
      </c>
      <c r="B22" s="155">
        <v>1185</v>
      </c>
      <c r="C22" s="146">
        <v>935</v>
      </c>
      <c r="D22" s="146">
        <v>50</v>
      </c>
      <c r="E22" s="149">
        <f t="shared" si="0"/>
        <v>985</v>
      </c>
      <c r="F22" s="156">
        <f t="shared" si="1"/>
        <v>0.83122362869198307</v>
      </c>
      <c r="G22" s="157">
        <f t="shared" si="2"/>
        <v>1.006567726679563</v>
      </c>
      <c r="H22" s="158">
        <v>140</v>
      </c>
      <c r="I22" s="156">
        <f t="shared" si="3"/>
        <v>0.11814345991561181</v>
      </c>
      <c r="J22" s="159">
        <f t="shared" si="4"/>
        <v>1.0483004429069371</v>
      </c>
      <c r="K22" s="146">
        <v>25</v>
      </c>
      <c r="L22" s="146">
        <v>10</v>
      </c>
      <c r="M22" s="149">
        <f t="shared" si="5"/>
        <v>35</v>
      </c>
      <c r="N22" s="156">
        <f t="shared" si="6"/>
        <v>2.9535864978902954E-2</v>
      </c>
      <c r="O22" s="160">
        <f t="shared" si="7"/>
        <v>0.63110822604493499</v>
      </c>
      <c r="P22" s="161">
        <v>15</v>
      </c>
      <c r="Q22" s="148" t="s">
        <v>6</v>
      </c>
    </row>
    <row r="23" spans="1:17" x14ac:dyDescent="0.25">
      <c r="A23" s="144">
        <v>8350005.0899999999</v>
      </c>
      <c r="B23" s="155">
        <v>1600</v>
      </c>
      <c r="C23" s="146">
        <v>1295</v>
      </c>
      <c r="D23" s="146">
        <v>50</v>
      </c>
      <c r="E23" s="149">
        <f t="shared" si="0"/>
        <v>1345</v>
      </c>
      <c r="F23" s="156">
        <f t="shared" si="1"/>
        <v>0.84062499999999996</v>
      </c>
      <c r="G23" s="157">
        <f t="shared" si="2"/>
        <v>1.0179522886897554</v>
      </c>
      <c r="H23" s="158">
        <v>175</v>
      </c>
      <c r="I23" s="156">
        <f t="shared" si="3"/>
        <v>0.109375</v>
      </c>
      <c r="J23" s="159">
        <f t="shared" si="4"/>
        <v>0.97049689440993803</v>
      </c>
      <c r="K23" s="146">
        <v>25</v>
      </c>
      <c r="L23" s="146">
        <v>0</v>
      </c>
      <c r="M23" s="149">
        <f t="shared" si="5"/>
        <v>25</v>
      </c>
      <c r="N23" s="156">
        <f t="shared" si="6"/>
        <v>1.5625E-2</v>
      </c>
      <c r="O23" s="160">
        <f t="shared" si="7"/>
        <v>0.3338675213675214</v>
      </c>
      <c r="P23" s="161">
        <v>40</v>
      </c>
      <c r="Q23" s="148" t="s">
        <v>6</v>
      </c>
    </row>
    <row r="24" spans="1:17" x14ac:dyDescent="0.25">
      <c r="A24" s="144">
        <v>8350005.0999999996</v>
      </c>
      <c r="B24" s="155">
        <v>1960</v>
      </c>
      <c r="C24" s="146">
        <v>1630</v>
      </c>
      <c r="D24" s="146">
        <v>85</v>
      </c>
      <c r="E24" s="149">
        <f t="shared" si="0"/>
        <v>1715</v>
      </c>
      <c r="F24" s="156">
        <f t="shared" si="1"/>
        <v>0.875</v>
      </c>
      <c r="G24" s="157">
        <f t="shared" si="2"/>
        <v>1.0595785904577379</v>
      </c>
      <c r="H24" s="158">
        <v>185</v>
      </c>
      <c r="I24" s="156">
        <f t="shared" si="3"/>
        <v>9.438775510204081E-2</v>
      </c>
      <c r="J24" s="159">
        <f t="shared" si="4"/>
        <v>0.83751335494268686</v>
      </c>
      <c r="K24" s="146">
        <v>20</v>
      </c>
      <c r="L24" s="146">
        <v>15</v>
      </c>
      <c r="M24" s="149">
        <f t="shared" si="5"/>
        <v>35</v>
      </c>
      <c r="N24" s="156">
        <f t="shared" si="6"/>
        <v>1.7857142857142856E-2</v>
      </c>
      <c r="O24" s="160">
        <f t="shared" si="7"/>
        <v>0.38156288156288154</v>
      </c>
      <c r="P24" s="161">
        <v>25</v>
      </c>
      <c r="Q24" s="148" t="s">
        <v>6</v>
      </c>
    </row>
    <row r="25" spans="1:17" x14ac:dyDescent="0.25">
      <c r="A25" s="144">
        <v>8350005.1100000003</v>
      </c>
      <c r="B25" s="155">
        <v>1865</v>
      </c>
      <c r="C25" s="146">
        <v>1470</v>
      </c>
      <c r="D25" s="146">
        <v>110</v>
      </c>
      <c r="E25" s="149">
        <f t="shared" si="0"/>
        <v>1580</v>
      </c>
      <c r="F25" s="156">
        <f t="shared" si="1"/>
        <v>0.84718498659517427</v>
      </c>
      <c r="G25" s="157">
        <f t="shared" si="2"/>
        <v>1.0258960845182541</v>
      </c>
      <c r="H25" s="158">
        <v>235</v>
      </c>
      <c r="I25" s="156">
        <f t="shared" si="3"/>
        <v>0.12600536193029491</v>
      </c>
      <c r="J25" s="159">
        <f t="shared" si="4"/>
        <v>1.1180599993814988</v>
      </c>
      <c r="K25" s="146">
        <v>10</v>
      </c>
      <c r="L25" s="146">
        <v>20</v>
      </c>
      <c r="M25" s="149">
        <f t="shared" si="5"/>
        <v>30</v>
      </c>
      <c r="N25" s="156">
        <f t="shared" si="6"/>
        <v>1.6085790884718499E-2</v>
      </c>
      <c r="O25" s="160">
        <f t="shared" si="7"/>
        <v>0.343713480442703</v>
      </c>
      <c r="P25" s="161">
        <v>25</v>
      </c>
      <c r="Q25" s="148" t="s">
        <v>6</v>
      </c>
    </row>
    <row r="26" spans="1:17" x14ac:dyDescent="0.25">
      <c r="A26" s="174">
        <v>8350006.0099999998</v>
      </c>
      <c r="B26" s="192"/>
      <c r="C26" s="176"/>
      <c r="D26" s="176"/>
      <c r="E26" s="179"/>
      <c r="F26" s="186"/>
      <c r="G26" s="187"/>
      <c r="H26" s="188"/>
      <c r="I26" s="186"/>
      <c r="J26" s="189"/>
      <c r="K26" s="176"/>
      <c r="L26" s="176"/>
      <c r="M26" s="179"/>
      <c r="N26" s="186"/>
      <c r="O26" s="190"/>
      <c r="P26" s="191"/>
      <c r="Q26" s="178" t="s">
        <v>26</v>
      </c>
    </row>
    <row r="27" spans="1:17" x14ac:dyDescent="0.25">
      <c r="A27" s="162">
        <v>8350006.0300000003</v>
      </c>
      <c r="B27" s="166">
        <v>1820</v>
      </c>
      <c r="C27" s="163">
        <v>1055</v>
      </c>
      <c r="D27" s="163">
        <v>90</v>
      </c>
      <c r="E27" s="165">
        <f t="shared" ref="E27:E50" si="8">C27+D27</f>
        <v>1145</v>
      </c>
      <c r="F27" s="167">
        <f t="shared" ref="F27:F50" si="9">E27/B27</f>
        <v>0.62912087912087911</v>
      </c>
      <c r="G27" s="168">
        <f t="shared" ref="G27:G50" si="10">F27/82.58*100</f>
        <v>0.76183201637306741</v>
      </c>
      <c r="H27" s="169">
        <v>460</v>
      </c>
      <c r="I27" s="167">
        <f t="shared" ref="I27:I50" si="11">H27/B27</f>
        <v>0.25274725274725274</v>
      </c>
      <c r="J27" s="170">
        <f t="shared" ref="J27:J50" si="12">I27/11.27*100</f>
        <v>2.2426553038797934</v>
      </c>
      <c r="K27" s="163">
        <v>170</v>
      </c>
      <c r="L27" s="163">
        <v>15</v>
      </c>
      <c r="M27" s="165">
        <f t="shared" ref="M27:M50" si="13">K27+L27</f>
        <v>185</v>
      </c>
      <c r="N27" s="167">
        <f t="shared" ref="N27:N50" si="14">M27/B27</f>
        <v>0.10164835164835165</v>
      </c>
      <c r="O27" s="171">
        <f t="shared" ref="O27:O50" si="15">N27/4.68*100</f>
        <v>2.1719733258194798</v>
      </c>
      <c r="P27" s="172">
        <v>30</v>
      </c>
      <c r="Q27" s="164" t="s">
        <v>5</v>
      </c>
    </row>
    <row r="28" spans="1:17" x14ac:dyDescent="0.25">
      <c r="A28" s="162">
        <v>8350006.04</v>
      </c>
      <c r="B28" s="166">
        <v>1345</v>
      </c>
      <c r="C28" s="163">
        <v>950</v>
      </c>
      <c r="D28" s="163">
        <v>80</v>
      </c>
      <c r="E28" s="165">
        <f t="shared" si="8"/>
        <v>1030</v>
      </c>
      <c r="F28" s="167">
        <f t="shared" si="9"/>
        <v>0.76579925650557623</v>
      </c>
      <c r="G28" s="168">
        <f t="shared" si="10"/>
        <v>0.92734228203629965</v>
      </c>
      <c r="H28" s="169">
        <v>255</v>
      </c>
      <c r="I28" s="167">
        <f t="shared" si="11"/>
        <v>0.1895910780669145</v>
      </c>
      <c r="J28" s="170">
        <f t="shared" si="12"/>
        <v>1.6822633368847781</v>
      </c>
      <c r="K28" s="163">
        <v>35</v>
      </c>
      <c r="L28" s="163">
        <v>10</v>
      </c>
      <c r="M28" s="165">
        <f t="shared" si="13"/>
        <v>45</v>
      </c>
      <c r="N28" s="167">
        <f t="shared" si="14"/>
        <v>3.3457249070631967E-2</v>
      </c>
      <c r="O28" s="171">
        <f t="shared" si="15"/>
        <v>0.71489848441521298</v>
      </c>
      <c r="P28" s="172">
        <v>25</v>
      </c>
      <c r="Q28" s="164" t="s">
        <v>5</v>
      </c>
    </row>
    <row r="29" spans="1:17" x14ac:dyDescent="0.25">
      <c r="A29" s="162">
        <v>8350006.0499999998</v>
      </c>
      <c r="B29" s="166">
        <v>2870</v>
      </c>
      <c r="C29" s="163">
        <v>1965</v>
      </c>
      <c r="D29" s="163">
        <v>200</v>
      </c>
      <c r="E29" s="165">
        <f t="shared" si="8"/>
        <v>2165</v>
      </c>
      <c r="F29" s="167">
        <f t="shared" si="9"/>
        <v>0.75435540069686413</v>
      </c>
      <c r="G29" s="168">
        <f t="shared" si="10"/>
        <v>0.91348437962807483</v>
      </c>
      <c r="H29" s="169">
        <v>520</v>
      </c>
      <c r="I29" s="167">
        <f t="shared" si="11"/>
        <v>0.18118466898954705</v>
      </c>
      <c r="J29" s="170">
        <f t="shared" si="12"/>
        <v>1.60767230691701</v>
      </c>
      <c r="K29" s="163">
        <v>100</v>
      </c>
      <c r="L29" s="163">
        <v>20</v>
      </c>
      <c r="M29" s="165">
        <f t="shared" si="13"/>
        <v>120</v>
      </c>
      <c r="N29" s="167">
        <f t="shared" si="14"/>
        <v>4.1811846689895474E-2</v>
      </c>
      <c r="O29" s="171">
        <f t="shared" si="15"/>
        <v>0.89341552756186915</v>
      </c>
      <c r="P29" s="172">
        <v>70</v>
      </c>
      <c r="Q29" s="164" t="s">
        <v>5</v>
      </c>
    </row>
    <row r="30" spans="1:17" x14ac:dyDescent="0.25">
      <c r="A30" s="162">
        <v>8350006.0599999996</v>
      </c>
      <c r="B30" s="166">
        <v>2980</v>
      </c>
      <c r="C30" s="163">
        <v>1995</v>
      </c>
      <c r="D30" s="163">
        <v>195</v>
      </c>
      <c r="E30" s="165">
        <f t="shared" si="8"/>
        <v>2190</v>
      </c>
      <c r="F30" s="167">
        <f t="shared" si="9"/>
        <v>0.7348993288590604</v>
      </c>
      <c r="G30" s="168">
        <f t="shared" si="10"/>
        <v>0.88992410857236659</v>
      </c>
      <c r="H30" s="169">
        <v>585</v>
      </c>
      <c r="I30" s="167">
        <f t="shared" si="11"/>
        <v>0.19630872483221476</v>
      </c>
      <c r="J30" s="170">
        <f t="shared" si="12"/>
        <v>1.7418697855564751</v>
      </c>
      <c r="K30" s="163">
        <v>150</v>
      </c>
      <c r="L30" s="163">
        <v>30</v>
      </c>
      <c r="M30" s="165">
        <f t="shared" si="13"/>
        <v>180</v>
      </c>
      <c r="N30" s="167">
        <f t="shared" si="14"/>
        <v>6.0402684563758392E-2</v>
      </c>
      <c r="O30" s="171">
        <f t="shared" si="15"/>
        <v>1.2906556530717606</v>
      </c>
      <c r="P30" s="172">
        <v>35</v>
      </c>
      <c r="Q30" s="164" t="s">
        <v>5</v>
      </c>
    </row>
    <row r="31" spans="1:17" x14ac:dyDescent="0.25">
      <c r="A31" s="144">
        <v>8350006.0800000001</v>
      </c>
      <c r="B31" s="155">
        <v>3260</v>
      </c>
      <c r="C31" s="146">
        <v>2420</v>
      </c>
      <c r="D31" s="146">
        <v>285</v>
      </c>
      <c r="E31" s="149">
        <f t="shared" si="8"/>
        <v>2705</v>
      </c>
      <c r="F31" s="156">
        <f t="shared" si="9"/>
        <v>0.82975460122699385</v>
      </c>
      <c r="G31" s="157">
        <f t="shared" si="10"/>
        <v>1.0047888123359094</v>
      </c>
      <c r="H31" s="158">
        <v>460</v>
      </c>
      <c r="I31" s="156">
        <f t="shared" si="11"/>
        <v>0.1411042944785276</v>
      </c>
      <c r="J31" s="159">
        <f t="shared" si="12"/>
        <v>1.2520345561537498</v>
      </c>
      <c r="K31" s="146">
        <v>40</v>
      </c>
      <c r="L31" s="146">
        <v>20</v>
      </c>
      <c r="M31" s="149">
        <f t="shared" si="13"/>
        <v>60</v>
      </c>
      <c r="N31" s="156">
        <f t="shared" si="14"/>
        <v>1.8404907975460124E-2</v>
      </c>
      <c r="O31" s="160">
        <f t="shared" si="15"/>
        <v>0.39326726443290866</v>
      </c>
      <c r="P31" s="161">
        <v>40</v>
      </c>
      <c r="Q31" s="148" t="s">
        <v>6</v>
      </c>
    </row>
    <row r="32" spans="1:17" x14ac:dyDescent="0.25">
      <c r="A32" s="144">
        <v>8350006.0899999999</v>
      </c>
      <c r="B32" s="155">
        <v>2825</v>
      </c>
      <c r="C32" s="146">
        <v>2195</v>
      </c>
      <c r="D32" s="146">
        <v>145</v>
      </c>
      <c r="E32" s="149">
        <f t="shared" si="8"/>
        <v>2340</v>
      </c>
      <c r="F32" s="156">
        <f t="shared" si="9"/>
        <v>0.8283185840707965</v>
      </c>
      <c r="G32" s="157">
        <f t="shared" si="10"/>
        <v>1.0030498717253529</v>
      </c>
      <c r="H32" s="158">
        <v>385</v>
      </c>
      <c r="I32" s="156">
        <f t="shared" si="11"/>
        <v>0.13628318584070798</v>
      </c>
      <c r="J32" s="159">
        <f t="shared" si="12"/>
        <v>1.209256307370967</v>
      </c>
      <c r="K32" s="146">
        <v>70</v>
      </c>
      <c r="L32" s="146">
        <v>20</v>
      </c>
      <c r="M32" s="149">
        <f t="shared" si="13"/>
        <v>90</v>
      </c>
      <c r="N32" s="156">
        <f t="shared" si="14"/>
        <v>3.1858407079646017E-2</v>
      </c>
      <c r="O32" s="160">
        <f t="shared" si="15"/>
        <v>0.68073519400953031</v>
      </c>
      <c r="P32" s="161">
        <v>10</v>
      </c>
      <c r="Q32" s="148" t="s">
        <v>6</v>
      </c>
    </row>
    <row r="33" spans="1:17" x14ac:dyDescent="0.25">
      <c r="A33" s="144">
        <v>8350006.1100000003</v>
      </c>
      <c r="B33" s="155">
        <v>1755</v>
      </c>
      <c r="C33" s="146">
        <v>1585</v>
      </c>
      <c r="D33" s="146">
        <v>90</v>
      </c>
      <c r="E33" s="149">
        <f t="shared" si="8"/>
        <v>1675</v>
      </c>
      <c r="F33" s="156">
        <f t="shared" si="9"/>
        <v>0.95441595441595439</v>
      </c>
      <c r="G33" s="157">
        <f t="shared" si="10"/>
        <v>1.1557470990747813</v>
      </c>
      <c r="H33" s="158">
        <v>55</v>
      </c>
      <c r="I33" s="156">
        <f t="shared" si="11"/>
        <v>3.1339031339031341E-2</v>
      </c>
      <c r="J33" s="159">
        <f t="shared" si="12"/>
        <v>0.27807481223630293</v>
      </c>
      <c r="K33" s="146">
        <v>15</v>
      </c>
      <c r="L33" s="146">
        <v>10</v>
      </c>
      <c r="M33" s="149">
        <f t="shared" si="13"/>
        <v>25</v>
      </c>
      <c r="N33" s="156">
        <f t="shared" si="14"/>
        <v>1.4245014245014245E-2</v>
      </c>
      <c r="O33" s="160">
        <f t="shared" si="15"/>
        <v>0.30438064626098821</v>
      </c>
      <c r="P33" s="161">
        <v>0</v>
      </c>
      <c r="Q33" s="148" t="s">
        <v>6</v>
      </c>
    </row>
    <row r="34" spans="1:17" x14ac:dyDescent="0.25">
      <c r="A34" s="144">
        <v>8350006.1299999999</v>
      </c>
      <c r="B34" s="155">
        <v>2600</v>
      </c>
      <c r="C34" s="146">
        <v>1940</v>
      </c>
      <c r="D34" s="146">
        <v>220</v>
      </c>
      <c r="E34" s="149">
        <f t="shared" si="8"/>
        <v>2160</v>
      </c>
      <c r="F34" s="156">
        <f t="shared" si="9"/>
        <v>0.83076923076923082</v>
      </c>
      <c r="G34" s="157">
        <f t="shared" si="10"/>
        <v>1.0060174748961381</v>
      </c>
      <c r="H34" s="158">
        <v>310</v>
      </c>
      <c r="I34" s="156">
        <f t="shared" si="11"/>
        <v>0.11923076923076924</v>
      </c>
      <c r="J34" s="159">
        <f t="shared" si="12"/>
        <v>1.0579482629172072</v>
      </c>
      <c r="K34" s="146">
        <v>70</v>
      </c>
      <c r="L34" s="146">
        <v>20</v>
      </c>
      <c r="M34" s="149">
        <f t="shared" si="13"/>
        <v>90</v>
      </c>
      <c r="N34" s="156">
        <f t="shared" si="14"/>
        <v>3.4615384615384617E-2</v>
      </c>
      <c r="O34" s="160">
        <f t="shared" si="15"/>
        <v>0.73964497041420119</v>
      </c>
      <c r="P34" s="161">
        <v>45</v>
      </c>
      <c r="Q34" s="148" t="s">
        <v>6</v>
      </c>
    </row>
    <row r="35" spans="1:17" x14ac:dyDescent="0.25">
      <c r="A35" s="144">
        <v>8350006.1399999997</v>
      </c>
      <c r="B35" s="155">
        <v>905</v>
      </c>
      <c r="C35" s="146">
        <v>655</v>
      </c>
      <c r="D35" s="146">
        <v>50</v>
      </c>
      <c r="E35" s="149">
        <f t="shared" si="8"/>
        <v>705</v>
      </c>
      <c r="F35" s="156">
        <f t="shared" si="9"/>
        <v>0.77900552486187846</v>
      </c>
      <c r="G35" s="157">
        <f t="shared" si="10"/>
        <v>0.94333437256221664</v>
      </c>
      <c r="H35" s="158">
        <v>115</v>
      </c>
      <c r="I35" s="156">
        <f t="shared" si="11"/>
        <v>0.1270718232044199</v>
      </c>
      <c r="J35" s="159">
        <f t="shared" si="12"/>
        <v>1.127522832337355</v>
      </c>
      <c r="K35" s="146">
        <v>65</v>
      </c>
      <c r="L35" s="146">
        <v>10</v>
      </c>
      <c r="M35" s="149">
        <f t="shared" si="13"/>
        <v>75</v>
      </c>
      <c r="N35" s="156">
        <f t="shared" si="14"/>
        <v>8.2872928176795577E-2</v>
      </c>
      <c r="O35" s="160">
        <f t="shared" si="15"/>
        <v>1.7707890636067432</v>
      </c>
      <c r="P35" s="161">
        <v>10</v>
      </c>
      <c r="Q35" s="148" t="s">
        <v>6</v>
      </c>
    </row>
    <row r="36" spans="1:17" x14ac:dyDescent="0.25">
      <c r="A36" s="162">
        <v>8350006.1500000004</v>
      </c>
      <c r="B36" s="166">
        <v>2360</v>
      </c>
      <c r="C36" s="163">
        <v>1645</v>
      </c>
      <c r="D36" s="163">
        <v>155</v>
      </c>
      <c r="E36" s="165">
        <f t="shared" si="8"/>
        <v>1800</v>
      </c>
      <c r="F36" s="167">
        <f t="shared" si="9"/>
        <v>0.76271186440677963</v>
      </c>
      <c r="G36" s="168">
        <f t="shared" si="10"/>
        <v>0.9236036139583188</v>
      </c>
      <c r="H36" s="169">
        <v>430</v>
      </c>
      <c r="I36" s="167">
        <f t="shared" si="11"/>
        <v>0.18220338983050846</v>
      </c>
      <c r="J36" s="170">
        <f t="shared" si="12"/>
        <v>1.6167115335448845</v>
      </c>
      <c r="K36" s="163">
        <v>95</v>
      </c>
      <c r="L36" s="163">
        <v>10</v>
      </c>
      <c r="M36" s="165">
        <f t="shared" si="13"/>
        <v>105</v>
      </c>
      <c r="N36" s="167">
        <f t="shared" si="14"/>
        <v>4.4491525423728813E-2</v>
      </c>
      <c r="O36" s="171">
        <f t="shared" si="15"/>
        <v>0.95067362016514556</v>
      </c>
      <c r="P36" s="172">
        <v>25</v>
      </c>
      <c r="Q36" s="164" t="s">
        <v>5</v>
      </c>
    </row>
    <row r="37" spans="1:17" x14ac:dyDescent="0.25">
      <c r="A37" s="144">
        <v>8350006.1600000001</v>
      </c>
      <c r="B37" s="155">
        <v>1050</v>
      </c>
      <c r="C37" s="146">
        <v>765</v>
      </c>
      <c r="D37" s="146">
        <v>70</v>
      </c>
      <c r="E37" s="149">
        <f t="shared" si="8"/>
        <v>835</v>
      </c>
      <c r="F37" s="156">
        <f t="shared" si="9"/>
        <v>0.79523809523809519</v>
      </c>
      <c r="G37" s="157">
        <f t="shared" si="10"/>
        <v>0.96299115432077409</v>
      </c>
      <c r="H37" s="158">
        <v>95</v>
      </c>
      <c r="I37" s="156">
        <f t="shared" si="11"/>
        <v>9.0476190476190474E-2</v>
      </c>
      <c r="J37" s="159">
        <f t="shared" si="12"/>
        <v>0.80280559428740439</v>
      </c>
      <c r="K37" s="146">
        <v>95</v>
      </c>
      <c r="L37" s="146">
        <v>0</v>
      </c>
      <c r="M37" s="149">
        <f t="shared" si="13"/>
        <v>95</v>
      </c>
      <c r="N37" s="156">
        <f t="shared" si="14"/>
        <v>9.0476190476190474E-2</v>
      </c>
      <c r="O37" s="160">
        <f t="shared" si="15"/>
        <v>1.9332519332519333</v>
      </c>
      <c r="P37" s="161">
        <v>15</v>
      </c>
      <c r="Q37" s="148" t="s">
        <v>6</v>
      </c>
    </row>
    <row r="38" spans="1:17" x14ac:dyDescent="0.25">
      <c r="A38" s="144">
        <v>8350006.1699999999</v>
      </c>
      <c r="B38" s="155">
        <v>3425</v>
      </c>
      <c r="C38" s="146">
        <v>2715</v>
      </c>
      <c r="D38" s="146">
        <v>175</v>
      </c>
      <c r="E38" s="149">
        <f t="shared" si="8"/>
        <v>2890</v>
      </c>
      <c r="F38" s="156">
        <f t="shared" si="9"/>
        <v>0.8437956204379562</v>
      </c>
      <c r="G38" s="157">
        <f t="shared" si="10"/>
        <v>1.021791741872071</v>
      </c>
      <c r="H38" s="158">
        <v>340</v>
      </c>
      <c r="I38" s="156">
        <f t="shared" si="11"/>
        <v>9.9270072992700728E-2</v>
      </c>
      <c r="J38" s="159">
        <f t="shared" si="12"/>
        <v>0.88083472043212707</v>
      </c>
      <c r="K38" s="146">
        <v>85</v>
      </c>
      <c r="L38" s="146">
        <v>25</v>
      </c>
      <c r="M38" s="149">
        <f t="shared" si="13"/>
        <v>110</v>
      </c>
      <c r="N38" s="156">
        <f t="shared" si="14"/>
        <v>3.2116788321167884E-2</v>
      </c>
      <c r="O38" s="160">
        <f t="shared" si="15"/>
        <v>0.68625616070871553</v>
      </c>
      <c r="P38" s="161">
        <v>90</v>
      </c>
      <c r="Q38" s="148" t="s">
        <v>6</v>
      </c>
    </row>
    <row r="39" spans="1:17" x14ac:dyDescent="0.25">
      <c r="A39" s="144">
        <v>8350006.1799999997</v>
      </c>
      <c r="B39" s="155">
        <v>1510</v>
      </c>
      <c r="C39" s="146">
        <v>1250</v>
      </c>
      <c r="D39" s="146">
        <v>85</v>
      </c>
      <c r="E39" s="149">
        <f t="shared" si="8"/>
        <v>1335</v>
      </c>
      <c r="F39" s="156">
        <f t="shared" si="9"/>
        <v>0.88410596026490063</v>
      </c>
      <c r="G39" s="157">
        <f t="shared" si="10"/>
        <v>1.0706054253631638</v>
      </c>
      <c r="H39" s="158">
        <v>115</v>
      </c>
      <c r="I39" s="156">
        <f t="shared" si="11"/>
        <v>7.6158940397350994E-2</v>
      </c>
      <c r="J39" s="159">
        <f t="shared" si="12"/>
        <v>0.67576699553993791</v>
      </c>
      <c r="K39" s="146">
        <v>25</v>
      </c>
      <c r="L39" s="146">
        <v>10</v>
      </c>
      <c r="M39" s="149">
        <f t="shared" si="13"/>
        <v>35</v>
      </c>
      <c r="N39" s="156">
        <f t="shared" si="14"/>
        <v>2.3178807947019868E-2</v>
      </c>
      <c r="O39" s="160">
        <f t="shared" si="15"/>
        <v>0.49527367408162115</v>
      </c>
      <c r="P39" s="161">
        <v>35</v>
      </c>
      <c r="Q39" s="148" t="s">
        <v>6</v>
      </c>
    </row>
    <row r="40" spans="1:17" x14ac:dyDescent="0.25">
      <c r="A40" s="162">
        <v>8350007.0099999998</v>
      </c>
      <c r="B40" s="166">
        <v>1870</v>
      </c>
      <c r="C40" s="163">
        <v>1285</v>
      </c>
      <c r="D40" s="163">
        <v>75</v>
      </c>
      <c r="E40" s="165">
        <f t="shared" si="8"/>
        <v>1360</v>
      </c>
      <c r="F40" s="167">
        <f t="shared" si="9"/>
        <v>0.72727272727272729</v>
      </c>
      <c r="G40" s="168">
        <f t="shared" si="10"/>
        <v>0.88068869856227572</v>
      </c>
      <c r="H40" s="169">
        <v>340</v>
      </c>
      <c r="I40" s="167">
        <f t="shared" si="11"/>
        <v>0.18181818181818182</v>
      </c>
      <c r="J40" s="170">
        <f t="shared" si="12"/>
        <v>1.6132935387593774</v>
      </c>
      <c r="K40" s="163">
        <v>115</v>
      </c>
      <c r="L40" s="163">
        <v>10</v>
      </c>
      <c r="M40" s="165">
        <f t="shared" si="13"/>
        <v>125</v>
      </c>
      <c r="N40" s="167">
        <f t="shared" si="14"/>
        <v>6.684491978609626E-2</v>
      </c>
      <c r="O40" s="171">
        <f t="shared" si="15"/>
        <v>1.4283102518396638</v>
      </c>
      <c r="P40" s="172">
        <v>45</v>
      </c>
      <c r="Q40" s="164" t="s">
        <v>5</v>
      </c>
    </row>
    <row r="41" spans="1:17" x14ac:dyDescent="0.25">
      <c r="A41" s="144">
        <v>8350007.0199999996</v>
      </c>
      <c r="B41" s="155">
        <v>3005</v>
      </c>
      <c r="C41" s="146">
        <v>2485</v>
      </c>
      <c r="D41" s="146">
        <v>135</v>
      </c>
      <c r="E41" s="149">
        <f t="shared" si="8"/>
        <v>2620</v>
      </c>
      <c r="F41" s="156">
        <f t="shared" si="9"/>
        <v>0.8718801996672213</v>
      </c>
      <c r="G41" s="157">
        <f t="shared" si="10"/>
        <v>1.0558006777273206</v>
      </c>
      <c r="H41" s="158">
        <v>255</v>
      </c>
      <c r="I41" s="156">
        <f t="shared" si="11"/>
        <v>8.4858569051580693E-2</v>
      </c>
      <c r="J41" s="159">
        <f t="shared" si="12"/>
        <v>0.75295979637604882</v>
      </c>
      <c r="K41" s="146">
        <v>45</v>
      </c>
      <c r="L41" s="146">
        <v>45</v>
      </c>
      <c r="M41" s="149">
        <f t="shared" si="13"/>
        <v>90</v>
      </c>
      <c r="N41" s="156">
        <f t="shared" si="14"/>
        <v>2.9950083194675542E-2</v>
      </c>
      <c r="O41" s="160">
        <f t="shared" si="15"/>
        <v>0.63995904262127234</v>
      </c>
      <c r="P41" s="161">
        <v>45</v>
      </c>
      <c r="Q41" s="148" t="s">
        <v>6</v>
      </c>
    </row>
    <row r="42" spans="1:17" x14ac:dyDescent="0.25">
      <c r="A42" s="144">
        <v>8350008.0099999998</v>
      </c>
      <c r="B42" s="155">
        <v>740</v>
      </c>
      <c r="C42" s="146">
        <v>605</v>
      </c>
      <c r="D42" s="146">
        <v>25</v>
      </c>
      <c r="E42" s="149">
        <f t="shared" si="8"/>
        <v>630</v>
      </c>
      <c r="F42" s="156">
        <f t="shared" si="9"/>
        <v>0.85135135135135132</v>
      </c>
      <c r="G42" s="157">
        <f t="shared" si="10"/>
        <v>1.0309413312561775</v>
      </c>
      <c r="H42" s="158">
        <v>60</v>
      </c>
      <c r="I42" s="156">
        <f t="shared" si="11"/>
        <v>8.1081081081081086E-2</v>
      </c>
      <c r="J42" s="159">
        <f t="shared" si="12"/>
        <v>0.71944171323053319</v>
      </c>
      <c r="K42" s="146">
        <v>0</v>
      </c>
      <c r="L42" s="146">
        <v>25</v>
      </c>
      <c r="M42" s="149">
        <f t="shared" si="13"/>
        <v>25</v>
      </c>
      <c r="N42" s="156">
        <f t="shared" si="14"/>
        <v>3.3783783783783786E-2</v>
      </c>
      <c r="O42" s="160">
        <f t="shared" si="15"/>
        <v>0.72187572187572202</v>
      </c>
      <c r="P42" s="161">
        <v>25</v>
      </c>
      <c r="Q42" s="148" t="s">
        <v>6</v>
      </c>
    </row>
    <row r="43" spans="1:17" x14ac:dyDescent="0.25">
      <c r="A43" s="162">
        <v>8350008.0199999996</v>
      </c>
      <c r="B43" s="166">
        <v>1435</v>
      </c>
      <c r="C43" s="163">
        <v>855</v>
      </c>
      <c r="D43" s="163">
        <v>90</v>
      </c>
      <c r="E43" s="165">
        <f t="shared" si="8"/>
        <v>945</v>
      </c>
      <c r="F43" s="167">
        <f t="shared" si="9"/>
        <v>0.65853658536585369</v>
      </c>
      <c r="G43" s="168">
        <f t="shared" si="10"/>
        <v>0.79745287644206064</v>
      </c>
      <c r="H43" s="169">
        <v>430</v>
      </c>
      <c r="I43" s="167">
        <f t="shared" si="11"/>
        <v>0.29965156794425085</v>
      </c>
      <c r="J43" s="170">
        <f t="shared" si="12"/>
        <v>2.6588426614396705</v>
      </c>
      <c r="K43" s="163">
        <v>60</v>
      </c>
      <c r="L43" s="163">
        <v>0</v>
      </c>
      <c r="M43" s="165">
        <f t="shared" si="13"/>
        <v>60</v>
      </c>
      <c r="N43" s="167">
        <f t="shared" si="14"/>
        <v>4.1811846689895474E-2</v>
      </c>
      <c r="O43" s="171">
        <f t="shared" si="15"/>
        <v>0.89341552756186915</v>
      </c>
      <c r="P43" s="172">
        <v>0</v>
      </c>
      <c r="Q43" s="164" t="s">
        <v>5</v>
      </c>
    </row>
    <row r="44" spans="1:17" x14ac:dyDescent="0.25">
      <c r="A44" s="144">
        <v>8350009</v>
      </c>
      <c r="B44" s="155">
        <v>2145</v>
      </c>
      <c r="C44" s="146">
        <v>1805</v>
      </c>
      <c r="D44" s="146">
        <v>95</v>
      </c>
      <c r="E44" s="149">
        <f t="shared" si="8"/>
        <v>1900</v>
      </c>
      <c r="F44" s="156">
        <f t="shared" si="9"/>
        <v>0.88578088578088576</v>
      </c>
      <c r="G44" s="157">
        <f t="shared" si="10"/>
        <v>1.0726336713258486</v>
      </c>
      <c r="H44" s="158">
        <v>125</v>
      </c>
      <c r="I44" s="156">
        <f t="shared" si="11"/>
        <v>5.8275058275058272E-2</v>
      </c>
      <c r="J44" s="159">
        <f t="shared" si="12"/>
        <v>0.51708126242287733</v>
      </c>
      <c r="K44" s="146">
        <v>25</v>
      </c>
      <c r="L44" s="146">
        <v>70</v>
      </c>
      <c r="M44" s="149">
        <f t="shared" si="13"/>
        <v>95</v>
      </c>
      <c r="N44" s="156">
        <f t="shared" si="14"/>
        <v>4.4289044289044288E-2</v>
      </c>
      <c r="O44" s="160">
        <f t="shared" si="15"/>
        <v>0.94634710019325408</v>
      </c>
      <c r="P44" s="161">
        <v>35</v>
      </c>
      <c r="Q44" s="148" t="s">
        <v>6</v>
      </c>
    </row>
    <row r="45" spans="1:17" x14ac:dyDescent="0.25">
      <c r="A45" s="128">
        <v>8350010</v>
      </c>
      <c r="B45" s="137">
        <v>1770</v>
      </c>
      <c r="C45" s="134">
        <v>1020</v>
      </c>
      <c r="D45" s="134">
        <v>90</v>
      </c>
      <c r="E45" s="131">
        <f t="shared" si="8"/>
        <v>1110</v>
      </c>
      <c r="F45" s="138">
        <f t="shared" si="9"/>
        <v>0.6271186440677966</v>
      </c>
      <c r="G45" s="139">
        <f t="shared" si="10"/>
        <v>0.75940741592128436</v>
      </c>
      <c r="H45" s="140">
        <v>375</v>
      </c>
      <c r="I45" s="138">
        <f t="shared" si="11"/>
        <v>0.21186440677966101</v>
      </c>
      <c r="J45" s="141">
        <f t="shared" si="12"/>
        <v>1.8798971320289355</v>
      </c>
      <c r="K45" s="130">
        <v>160</v>
      </c>
      <c r="L45" s="130">
        <v>120</v>
      </c>
      <c r="M45" s="131">
        <f t="shared" si="13"/>
        <v>280</v>
      </c>
      <c r="N45" s="138">
        <f t="shared" si="14"/>
        <v>0.15819209039548024</v>
      </c>
      <c r="O45" s="142">
        <f t="shared" si="15"/>
        <v>3.3801728716982962</v>
      </c>
      <c r="P45" s="143">
        <v>10</v>
      </c>
      <c r="Q45" s="129" t="s">
        <v>4</v>
      </c>
    </row>
    <row r="46" spans="1:17" x14ac:dyDescent="0.25">
      <c r="A46" s="128">
        <v>8350011</v>
      </c>
      <c r="B46" s="137">
        <v>3455</v>
      </c>
      <c r="C46" s="134">
        <v>1710</v>
      </c>
      <c r="D46" s="134">
        <v>105</v>
      </c>
      <c r="E46" s="131">
        <f t="shared" si="8"/>
        <v>1815</v>
      </c>
      <c r="F46" s="138">
        <f t="shared" si="9"/>
        <v>0.52532561505065123</v>
      </c>
      <c r="G46" s="139">
        <f t="shared" si="10"/>
        <v>0.63614145683052947</v>
      </c>
      <c r="H46" s="140">
        <v>785</v>
      </c>
      <c r="I46" s="138">
        <f t="shared" si="11"/>
        <v>0.22720694645441389</v>
      </c>
      <c r="J46" s="141">
        <f t="shared" si="12"/>
        <v>2.0160332427188452</v>
      </c>
      <c r="K46" s="130">
        <v>510</v>
      </c>
      <c r="L46" s="130">
        <v>300</v>
      </c>
      <c r="M46" s="131">
        <f t="shared" si="13"/>
        <v>810</v>
      </c>
      <c r="N46" s="138">
        <f t="shared" si="14"/>
        <v>0.23444283646888567</v>
      </c>
      <c r="O46" s="142">
        <f t="shared" si="15"/>
        <v>5.0094623177112325</v>
      </c>
      <c r="P46" s="143">
        <v>50</v>
      </c>
      <c r="Q46" s="129" t="s">
        <v>4</v>
      </c>
    </row>
    <row r="47" spans="1:17" x14ac:dyDescent="0.25">
      <c r="A47" s="162">
        <v>8350012.0099999998</v>
      </c>
      <c r="B47" s="166">
        <v>2505</v>
      </c>
      <c r="C47" s="163">
        <v>1595</v>
      </c>
      <c r="D47" s="163">
        <v>105</v>
      </c>
      <c r="E47" s="165">
        <f t="shared" si="8"/>
        <v>1700</v>
      </c>
      <c r="F47" s="167">
        <f t="shared" si="9"/>
        <v>0.67864271457085823</v>
      </c>
      <c r="G47" s="168">
        <f t="shared" si="10"/>
        <v>0.82180033249074613</v>
      </c>
      <c r="H47" s="169">
        <v>525</v>
      </c>
      <c r="I47" s="167">
        <f t="shared" si="11"/>
        <v>0.20958083832335328</v>
      </c>
      <c r="J47" s="170">
        <f t="shared" si="12"/>
        <v>1.8596347677316174</v>
      </c>
      <c r="K47" s="163">
        <v>145</v>
      </c>
      <c r="L47" s="163">
        <v>95</v>
      </c>
      <c r="M47" s="165">
        <f t="shared" si="13"/>
        <v>240</v>
      </c>
      <c r="N47" s="167">
        <f t="shared" si="14"/>
        <v>9.580838323353294E-2</v>
      </c>
      <c r="O47" s="171">
        <f t="shared" si="15"/>
        <v>2.0471876759301915</v>
      </c>
      <c r="P47" s="172">
        <v>30</v>
      </c>
      <c r="Q47" s="164" t="s">
        <v>5</v>
      </c>
    </row>
    <row r="48" spans="1:17" x14ac:dyDescent="0.25">
      <c r="A48" s="144">
        <v>8350012.0199999996</v>
      </c>
      <c r="B48" s="155">
        <v>1630</v>
      </c>
      <c r="C48" s="146">
        <v>1160</v>
      </c>
      <c r="D48" s="146">
        <v>100</v>
      </c>
      <c r="E48" s="149">
        <f t="shared" si="8"/>
        <v>1260</v>
      </c>
      <c r="F48" s="156">
        <f t="shared" si="9"/>
        <v>0.77300613496932513</v>
      </c>
      <c r="G48" s="157">
        <f t="shared" si="10"/>
        <v>0.93606942960683603</v>
      </c>
      <c r="H48" s="158">
        <v>260</v>
      </c>
      <c r="I48" s="156">
        <f t="shared" si="11"/>
        <v>0.15950920245398773</v>
      </c>
      <c r="J48" s="159">
        <f t="shared" si="12"/>
        <v>1.4153434113042389</v>
      </c>
      <c r="K48" s="146">
        <v>75</v>
      </c>
      <c r="L48" s="146">
        <v>25</v>
      </c>
      <c r="M48" s="149">
        <f t="shared" si="13"/>
        <v>100</v>
      </c>
      <c r="N48" s="156">
        <f t="shared" si="14"/>
        <v>6.1349693251533742E-2</v>
      </c>
      <c r="O48" s="160">
        <f t="shared" si="15"/>
        <v>1.3108908814430287</v>
      </c>
      <c r="P48" s="161">
        <v>10</v>
      </c>
      <c r="Q48" s="148" t="s">
        <v>6</v>
      </c>
    </row>
    <row r="49" spans="1:17" x14ac:dyDescent="0.25">
      <c r="A49" s="128">
        <v>8350013</v>
      </c>
      <c r="B49" s="137">
        <v>2550</v>
      </c>
      <c r="C49" s="134">
        <v>1300</v>
      </c>
      <c r="D49" s="134">
        <v>95</v>
      </c>
      <c r="E49" s="131">
        <f t="shared" si="8"/>
        <v>1395</v>
      </c>
      <c r="F49" s="138">
        <f t="shared" si="9"/>
        <v>0.54705882352941182</v>
      </c>
      <c r="G49" s="139">
        <f t="shared" si="10"/>
        <v>0.66245921958030007</v>
      </c>
      <c r="H49" s="140">
        <v>620</v>
      </c>
      <c r="I49" s="138">
        <f t="shared" si="11"/>
        <v>0.24313725490196078</v>
      </c>
      <c r="J49" s="141">
        <f t="shared" si="12"/>
        <v>2.1573846930076379</v>
      </c>
      <c r="K49" s="130">
        <v>395</v>
      </c>
      <c r="L49" s="130">
        <v>115</v>
      </c>
      <c r="M49" s="131">
        <f t="shared" si="13"/>
        <v>510</v>
      </c>
      <c r="N49" s="138">
        <f t="shared" si="14"/>
        <v>0.2</v>
      </c>
      <c r="O49" s="142">
        <f t="shared" si="15"/>
        <v>4.2735042735042743</v>
      </c>
      <c r="P49" s="143">
        <v>30</v>
      </c>
      <c r="Q49" s="129" t="s">
        <v>4</v>
      </c>
    </row>
    <row r="50" spans="1:17" x14ac:dyDescent="0.25">
      <c r="A50" s="144">
        <v>8350014</v>
      </c>
      <c r="B50" s="155">
        <v>2595</v>
      </c>
      <c r="C50" s="146">
        <v>1830</v>
      </c>
      <c r="D50" s="146">
        <v>90</v>
      </c>
      <c r="E50" s="149">
        <f t="shared" si="8"/>
        <v>1920</v>
      </c>
      <c r="F50" s="156">
        <f t="shared" si="9"/>
        <v>0.73988439306358378</v>
      </c>
      <c r="G50" s="157">
        <f t="shared" si="10"/>
        <v>0.8959607569188468</v>
      </c>
      <c r="H50" s="158">
        <v>360</v>
      </c>
      <c r="I50" s="156">
        <f t="shared" si="11"/>
        <v>0.13872832369942195</v>
      </c>
      <c r="J50" s="159">
        <f t="shared" si="12"/>
        <v>1.2309522954695826</v>
      </c>
      <c r="K50" s="146">
        <v>150</v>
      </c>
      <c r="L50" s="146">
        <v>105</v>
      </c>
      <c r="M50" s="149">
        <f t="shared" si="13"/>
        <v>255</v>
      </c>
      <c r="N50" s="156">
        <f t="shared" si="14"/>
        <v>9.8265895953757232E-2</v>
      </c>
      <c r="O50" s="160">
        <f t="shared" si="15"/>
        <v>2.099698631490539</v>
      </c>
      <c r="P50" s="161">
        <v>50</v>
      </c>
      <c r="Q50" s="148" t="s">
        <v>6</v>
      </c>
    </row>
    <row r="51" spans="1:17" x14ac:dyDescent="0.25">
      <c r="A51" s="174">
        <v>8350015.0099999998</v>
      </c>
      <c r="B51" s="185"/>
      <c r="C51" s="182"/>
      <c r="D51" s="182"/>
      <c r="E51" s="179"/>
      <c r="F51" s="186"/>
      <c r="G51" s="187"/>
      <c r="H51" s="188"/>
      <c r="I51" s="186"/>
      <c r="J51" s="189"/>
      <c r="K51" s="176"/>
      <c r="L51" s="176"/>
      <c r="M51" s="179"/>
      <c r="N51" s="186"/>
      <c r="O51" s="190"/>
      <c r="P51" s="191"/>
      <c r="Q51" s="178" t="s">
        <v>26</v>
      </c>
    </row>
    <row r="52" spans="1:17" x14ac:dyDescent="0.25">
      <c r="A52" s="128">
        <v>8350015.0199999996</v>
      </c>
      <c r="B52" s="137">
        <v>1695</v>
      </c>
      <c r="C52" s="134">
        <v>1195</v>
      </c>
      <c r="D52" s="134">
        <v>115</v>
      </c>
      <c r="E52" s="131">
        <f>C52+D52</f>
        <v>1310</v>
      </c>
      <c r="F52" s="138">
        <f>E52/B52</f>
        <v>0.77286135693215341</v>
      </c>
      <c r="G52" s="139">
        <f>F52/82.58*100</f>
        <v>0.93589411108277243</v>
      </c>
      <c r="H52" s="140">
        <v>170</v>
      </c>
      <c r="I52" s="138">
        <f>H52/B52</f>
        <v>0.10029498525073746</v>
      </c>
      <c r="J52" s="141">
        <f>I52/11.27*100</f>
        <v>0.88992888421239991</v>
      </c>
      <c r="K52" s="130">
        <v>105</v>
      </c>
      <c r="L52" s="130">
        <v>90</v>
      </c>
      <c r="M52" s="131">
        <f>K52+L52</f>
        <v>195</v>
      </c>
      <c r="N52" s="138">
        <f>M52/B52</f>
        <v>0.11504424778761062</v>
      </c>
      <c r="O52" s="142">
        <f>N52/4.68*100</f>
        <v>2.4582104228121926</v>
      </c>
      <c r="P52" s="143">
        <v>20</v>
      </c>
      <c r="Q52" s="129" t="s">
        <v>4</v>
      </c>
    </row>
    <row r="53" spans="1:17" x14ac:dyDescent="0.25">
      <c r="A53" s="174">
        <v>8350016.0099999998</v>
      </c>
      <c r="B53" s="185"/>
      <c r="C53" s="182"/>
      <c r="D53" s="182"/>
      <c r="E53" s="179"/>
      <c r="F53" s="186"/>
      <c r="G53" s="187"/>
      <c r="H53" s="188"/>
      <c r="I53" s="186"/>
      <c r="J53" s="189"/>
      <c r="K53" s="176"/>
      <c r="L53" s="176"/>
      <c r="M53" s="179"/>
      <c r="N53" s="186"/>
      <c r="O53" s="190"/>
      <c r="P53" s="191"/>
      <c r="Q53" s="178" t="s">
        <v>26</v>
      </c>
    </row>
    <row r="54" spans="1:17" x14ac:dyDescent="0.25">
      <c r="A54" s="144">
        <v>8350016.0199999996</v>
      </c>
      <c r="B54" s="155">
        <v>1615</v>
      </c>
      <c r="C54" s="146">
        <v>1230</v>
      </c>
      <c r="D54" s="146">
        <v>80</v>
      </c>
      <c r="E54" s="149">
        <f t="shared" ref="E54:E95" si="16">C54+D54</f>
        <v>1310</v>
      </c>
      <c r="F54" s="156">
        <f t="shared" ref="F54:F95" si="17">E54/B54</f>
        <v>0.81114551083591335</v>
      </c>
      <c r="G54" s="157">
        <f t="shared" ref="G54:G95" si="18">F54/82.58*100</f>
        <v>0.98225419088873012</v>
      </c>
      <c r="H54" s="158">
        <v>155</v>
      </c>
      <c r="I54" s="156">
        <f t="shared" ref="I54:I95" si="19">H54/B54</f>
        <v>9.5975232198142413E-2</v>
      </c>
      <c r="J54" s="159">
        <f t="shared" ref="J54:J95" si="20">I54/11.27*100</f>
        <v>0.85159922092406748</v>
      </c>
      <c r="K54" s="146">
        <v>70</v>
      </c>
      <c r="L54" s="146">
        <v>60</v>
      </c>
      <c r="M54" s="149">
        <f t="shared" ref="M54:M95" si="21">K54+L54</f>
        <v>130</v>
      </c>
      <c r="N54" s="156">
        <f t="shared" ref="N54:N95" si="22">M54/B54</f>
        <v>8.0495356037151702E-2</v>
      </c>
      <c r="O54" s="160">
        <f t="shared" ref="O54:O95" si="23">N54/4.68*100</f>
        <v>1.7199862401100792</v>
      </c>
      <c r="P54" s="161">
        <v>10</v>
      </c>
      <c r="Q54" s="148" t="s">
        <v>6</v>
      </c>
    </row>
    <row r="55" spans="1:17" x14ac:dyDescent="0.25">
      <c r="A55" s="144">
        <v>8350017</v>
      </c>
      <c r="B55" s="155">
        <v>2035</v>
      </c>
      <c r="C55" s="146">
        <v>1515</v>
      </c>
      <c r="D55" s="146">
        <v>85</v>
      </c>
      <c r="E55" s="149">
        <f t="shared" si="16"/>
        <v>1600</v>
      </c>
      <c r="F55" s="156">
        <f t="shared" si="17"/>
        <v>0.78624078624078619</v>
      </c>
      <c r="G55" s="157">
        <f t="shared" si="18"/>
        <v>0.95209589033759534</v>
      </c>
      <c r="H55" s="158">
        <v>270</v>
      </c>
      <c r="I55" s="156">
        <f t="shared" si="19"/>
        <v>0.13267813267813267</v>
      </c>
      <c r="J55" s="159">
        <f t="shared" si="20"/>
        <v>1.1772682580135996</v>
      </c>
      <c r="K55" s="146">
        <v>75</v>
      </c>
      <c r="L55" s="146">
        <v>45</v>
      </c>
      <c r="M55" s="149">
        <f t="shared" si="21"/>
        <v>120</v>
      </c>
      <c r="N55" s="156">
        <f t="shared" si="22"/>
        <v>5.896805896805897E-2</v>
      </c>
      <c r="O55" s="160">
        <f t="shared" si="23"/>
        <v>1.26000126000126</v>
      </c>
      <c r="P55" s="161">
        <v>45</v>
      </c>
      <c r="Q55" s="148" t="s">
        <v>6</v>
      </c>
    </row>
    <row r="56" spans="1:17" x14ac:dyDescent="0.25">
      <c r="A56" s="174">
        <v>8350018</v>
      </c>
      <c r="B56" s="192">
        <v>20</v>
      </c>
      <c r="C56" s="176">
        <v>20</v>
      </c>
      <c r="D56" s="176">
        <v>0</v>
      </c>
      <c r="E56" s="179">
        <f t="shared" si="16"/>
        <v>20</v>
      </c>
      <c r="F56" s="186">
        <f t="shared" si="17"/>
        <v>1</v>
      </c>
      <c r="G56" s="187">
        <f t="shared" si="18"/>
        <v>1.2109469605231291</v>
      </c>
      <c r="H56" s="188">
        <v>0</v>
      </c>
      <c r="I56" s="186">
        <f t="shared" si="19"/>
        <v>0</v>
      </c>
      <c r="J56" s="189">
        <f t="shared" si="20"/>
        <v>0</v>
      </c>
      <c r="K56" s="176">
        <v>0</v>
      </c>
      <c r="L56" s="176">
        <v>0</v>
      </c>
      <c r="M56" s="179">
        <f t="shared" si="21"/>
        <v>0</v>
      </c>
      <c r="N56" s="186">
        <f t="shared" si="22"/>
        <v>0</v>
      </c>
      <c r="O56" s="190">
        <f t="shared" si="23"/>
        <v>0</v>
      </c>
      <c r="P56" s="191">
        <v>0</v>
      </c>
      <c r="Q56" s="178" t="s">
        <v>26</v>
      </c>
    </row>
    <row r="57" spans="1:17" x14ac:dyDescent="0.25">
      <c r="A57" s="144">
        <v>8350019.0099999998</v>
      </c>
      <c r="B57" s="155">
        <v>255</v>
      </c>
      <c r="C57" s="146">
        <v>200</v>
      </c>
      <c r="D57" s="146">
        <v>20</v>
      </c>
      <c r="E57" s="149">
        <f t="shared" si="16"/>
        <v>220</v>
      </c>
      <c r="F57" s="156">
        <f t="shared" si="17"/>
        <v>0.86274509803921573</v>
      </c>
      <c r="G57" s="157">
        <f t="shared" si="18"/>
        <v>1.0447385541768173</v>
      </c>
      <c r="H57" s="158">
        <v>30</v>
      </c>
      <c r="I57" s="156">
        <f t="shared" si="19"/>
        <v>0.11764705882352941</v>
      </c>
      <c r="J57" s="159">
        <f t="shared" si="20"/>
        <v>1.0438958191972441</v>
      </c>
      <c r="K57" s="146">
        <v>0</v>
      </c>
      <c r="L57" s="146">
        <v>0</v>
      </c>
      <c r="M57" s="149">
        <f t="shared" si="21"/>
        <v>0</v>
      </c>
      <c r="N57" s="156">
        <f t="shared" si="22"/>
        <v>0</v>
      </c>
      <c r="O57" s="160">
        <f t="shared" si="23"/>
        <v>0</v>
      </c>
      <c r="P57" s="161">
        <v>0</v>
      </c>
      <c r="Q57" s="148" t="s">
        <v>6</v>
      </c>
    </row>
    <row r="58" spans="1:17" x14ac:dyDescent="0.25">
      <c r="A58" s="144">
        <v>8350019.0199999996</v>
      </c>
      <c r="B58" s="155">
        <v>1775</v>
      </c>
      <c r="C58" s="146">
        <v>1370</v>
      </c>
      <c r="D58" s="146">
        <v>115</v>
      </c>
      <c r="E58" s="149">
        <f t="shared" si="16"/>
        <v>1485</v>
      </c>
      <c r="F58" s="156">
        <f t="shared" si="17"/>
        <v>0.83661971830985915</v>
      </c>
      <c r="G58" s="157">
        <f t="shared" si="18"/>
        <v>1.0131021050010405</v>
      </c>
      <c r="H58" s="158">
        <v>205</v>
      </c>
      <c r="I58" s="156">
        <f t="shared" si="19"/>
        <v>0.11549295774647887</v>
      </c>
      <c r="J58" s="159">
        <f t="shared" si="20"/>
        <v>1.0247822337753227</v>
      </c>
      <c r="K58" s="146">
        <v>45</v>
      </c>
      <c r="L58" s="146">
        <v>10</v>
      </c>
      <c r="M58" s="149">
        <f t="shared" si="21"/>
        <v>55</v>
      </c>
      <c r="N58" s="156">
        <f t="shared" si="22"/>
        <v>3.0985915492957747E-2</v>
      </c>
      <c r="O58" s="160">
        <f t="shared" si="23"/>
        <v>0.66209221138798613</v>
      </c>
      <c r="P58" s="161">
        <v>25</v>
      </c>
      <c r="Q58" s="148" t="s">
        <v>6</v>
      </c>
    </row>
    <row r="59" spans="1:17" x14ac:dyDescent="0.25">
      <c r="A59" s="144">
        <v>8350020</v>
      </c>
      <c r="B59" s="155">
        <v>3270</v>
      </c>
      <c r="C59" s="146">
        <v>2270</v>
      </c>
      <c r="D59" s="146">
        <v>170</v>
      </c>
      <c r="E59" s="149">
        <f t="shared" si="16"/>
        <v>2440</v>
      </c>
      <c r="F59" s="156">
        <f t="shared" si="17"/>
        <v>0.74617737003058104</v>
      </c>
      <c r="G59" s="157">
        <f t="shared" si="18"/>
        <v>0.90358121824967441</v>
      </c>
      <c r="H59" s="158">
        <v>520</v>
      </c>
      <c r="I59" s="156">
        <f t="shared" si="19"/>
        <v>0.15902140672782875</v>
      </c>
      <c r="J59" s="159">
        <f t="shared" si="20"/>
        <v>1.4110151439913821</v>
      </c>
      <c r="K59" s="146">
        <v>190</v>
      </c>
      <c r="L59" s="146">
        <v>85</v>
      </c>
      <c r="M59" s="149">
        <f t="shared" si="21"/>
        <v>275</v>
      </c>
      <c r="N59" s="156">
        <f t="shared" si="22"/>
        <v>8.4097859327217125E-2</v>
      </c>
      <c r="O59" s="160">
        <f t="shared" si="23"/>
        <v>1.7969628061371181</v>
      </c>
      <c r="P59" s="161">
        <v>40</v>
      </c>
      <c r="Q59" s="148" t="s">
        <v>6</v>
      </c>
    </row>
    <row r="60" spans="1:17" x14ac:dyDescent="0.25">
      <c r="A60" s="128">
        <v>8350021</v>
      </c>
      <c r="B60" s="137">
        <v>3830</v>
      </c>
      <c r="C60" s="134">
        <v>2185</v>
      </c>
      <c r="D60" s="134">
        <v>155</v>
      </c>
      <c r="E60" s="131">
        <f t="shared" si="16"/>
        <v>2340</v>
      </c>
      <c r="F60" s="138">
        <f t="shared" si="17"/>
        <v>0.61096605744125332</v>
      </c>
      <c r="G60" s="139">
        <f t="shared" si="18"/>
        <v>0.73984749024128527</v>
      </c>
      <c r="H60" s="140">
        <v>765</v>
      </c>
      <c r="I60" s="138">
        <f t="shared" si="19"/>
        <v>0.19973890339425587</v>
      </c>
      <c r="J60" s="141">
        <f t="shared" si="20"/>
        <v>1.7723061525666006</v>
      </c>
      <c r="K60" s="130">
        <v>390</v>
      </c>
      <c r="L60" s="130">
        <v>280</v>
      </c>
      <c r="M60" s="131">
        <f t="shared" si="21"/>
        <v>670</v>
      </c>
      <c r="N60" s="138">
        <f t="shared" si="22"/>
        <v>0.17493472584856398</v>
      </c>
      <c r="O60" s="142">
        <f t="shared" si="23"/>
        <v>3.7379214924906838</v>
      </c>
      <c r="P60" s="143">
        <v>55</v>
      </c>
      <c r="Q60" s="129" t="s">
        <v>4</v>
      </c>
    </row>
    <row r="61" spans="1:17" x14ac:dyDescent="0.25">
      <c r="A61" s="128">
        <v>8350022</v>
      </c>
      <c r="B61" s="137">
        <v>2920</v>
      </c>
      <c r="C61" s="134">
        <v>1490</v>
      </c>
      <c r="D61" s="134">
        <v>80</v>
      </c>
      <c r="E61" s="131">
        <f t="shared" si="16"/>
        <v>1570</v>
      </c>
      <c r="F61" s="138">
        <f t="shared" si="17"/>
        <v>0.53767123287671237</v>
      </c>
      <c r="G61" s="139">
        <f t="shared" si="18"/>
        <v>0.65109134521277845</v>
      </c>
      <c r="H61" s="140">
        <v>540</v>
      </c>
      <c r="I61" s="138">
        <f t="shared" si="19"/>
        <v>0.18493150684931506</v>
      </c>
      <c r="J61" s="141">
        <f t="shared" si="20"/>
        <v>1.6409184281216953</v>
      </c>
      <c r="K61" s="130">
        <v>645</v>
      </c>
      <c r="L61" s="130">
        <v>130</v>
      </c>
      <c r="M61" s="131">
        <f t="shared" si="21"/>
        <v>775</v>
      </c>
      <c r="N61" s="138">
        <f t="shared" si="22"/>
        <v>0.2654109589041096</v>
      </c>
      <c r="O61" s="142">
        <f t="shared" si="23"/>
        <v>5.6711743355578976</v>
      </c>
      <c r="P61" s="143">
        <v>30</v>
      </c>
      <c r="Q61" s="129" t="s">
        <v>4</v>
      </c>
    </row>
    <row r="62" spans="1:17" x14ac:dyDescent="0.25">
      <c r="A62" s="128">
        <v>8350023</v>
      </c>
      <c r="B62" s="137">
        <v>2185</v>
      </c>
      <c r="C62" s="134">
        <v>855</v>
      </c>
      <c r="D62" s="134">
        <v>85</v>
      </c>
      <c r="E62" s="131">
        <f t="shared" si="16"/>
        <v>940</v>
      </c>
      <c r="F62" s="138">
        <f t="shared" si="17"/>
        <v>0.43020594965675057</v>
      </c>
      <c r="G62" s="139">
        <f t="shared" si="18"/>
        <v>0.52095658713580839</v>
      </c>
      <c r="H62" s="140">
        <v>410</v>
      </c>
      <c r="I62" s="138">
        <f t="shared" si="19"/>
        <v>0.18764302059496568</v>
      </c>
      <c r="J62" s="141">
        <f t="shared" si="20"/>
        <v>1.66497799995533</v>
      </c>
      <c r="K62" s="130">
        <v>745</v>
      </c>
      <c r="L62" s="130">
        <v>90</v>
      </c>
      <c r="M62" s="131">
        <f t="shared" si="21"/>
        <v>835</v>
      </c>
      <c r="N62" s="138">
        <f t="shared" si="22"/>
        <v>0.38215102974828374</v>
      </c>
      <c r="O62" s="142">
        <f t="shared" si="23"/>
        <v>8.1656202937667466</v>
      </c>
      <c r="P62" s="143">
        <v>10</v>
      </c>
      <c r="Q62" s="129" t="s">
        <v>4</v>
      </c>
    </row>
    <row r="63" spans="1:17" x14ac:dyDescent="0.25">
      <c r="A63" s="144">
        <v>8350024.0099999998</v>
      </c>
      <c r="B63" s="155">
        <v>680</v>
      </c>
      <c r="C63" s="146">
        <v>535</v>
      </c>
      <c r="D63" s="146">
        <v>45</v>
      </c>
      <c r="E63" s="149">
        <f t="shared" si="16"/>
        <v>580</v>
      </c>
      <c r="F63" s="156">
        <f t="shared" si="17"/>
        <v>0.8529411764705882</v>
      </c>
      <c r="G63" s="157">
        <f t="shared" si="18"/>
        <v>1.0328665251520808</v>
      </c>
      <c r="H63" s="158">
        <v>55</v>
      </c>
      <c r="I63" s="156">
        <f t="shared" si="19"/>
        <v>8.0882352941176475E-2</v>
      </c>
      <c r="J63" s="159">
        <f t="shared" si="20"/>
        <v>0.71767837569810544</v>
      </c>
      <c r="K63" s="146">
        <v>20</v>
      </c>
      <c r="L63" s="146">
        <v>20</v>
      </c>
      <c r="M63" s="149">
        <f t="shared" si="21"/>
        <v>40</v>
      </c>
      <c r="N63" s="156">
        <f t="shared" si="22"/>
        <v>5.8823529411764705E-2</v>
      </c>
      <c r="O63" s="160">
        <f t="shared" si="23"/>
        <v>1.2569130216189039</v>
      </c>
      <c r="P63" s="161">
        <v>0</v>
      </c>
      <c r="Q63" s="148" t="s">
        <v>6</v>
      </c>
    </row>
    <row r="64" spans="1:17" x14ac:dyDescent="0.25">
      <c r="A64" s="144">
        <v>8350024.0199999996</v>
      </c>
      <c r="B64" s="155">
        <v>1165</v>
      </c>
      <c r="C64" s="146">
        <v>935</v>
      </c>
      <c r="D64" s="146">
        <v>70</v>
      </c>
      <c r="E64" s="149">
        <f t="shared" si="16"/>
        <v>1005</v>
      </c>
      <c r="F64" s="156">
        <f t="shared" si="17"/>
        <v>0.86266094420600858</v>
      </c>
      <c r="G64" s="157">
        <f t="shared" si="18"/>
        <v>1.0446366483482787</v>
      </c>
      <c r="H64" s="158">
        <v>75</v>
      </c>
      <c r="I64" s="156">
        <f t="shared" si="19"/>
        <v>6.4377682403433473E-2</v>
      </c>
      <c r="J64" s="159">
        <f t="shared" si="20"/>
        <v>0.57123054483969371</v>
      </c>
      <c r="K64" s="146">
        <v>20</v>
      </c>
      <c r="L64" s="146">
        <v>45</v>
      </c>
      <c r="M64" s="149">
        <f t="shared" si="21"/>
        <v>65</v>
      </c>
      <c r="N64" s="156">
        <f t="shared" si="22"/>
        <v>5.5793991416309016E-2</v>
      </c>
      <c r="O64" s="160">
        <f t="shared" si="23"/>
        <v>1.1921793037672868</v>
      </c>
      <c r="P64" s="161">
        <v>15</v>
      </c>
      <c r="Q64" s="148" t="s">
        <v>6</v>
      </c>
    </row>
    <row r="65" spans="1:17" x14ac:dyDescent="0.25">
      <c r="A65" s="162">
        <v>8350025</v>
      </c>
      <c r="B65" s="166">
        <v>1765</v>
      </c>
      <c r="C65" s="163">
        <v>1250</v>
      </c>
      <c r="D65" s="163">
        <v>105</v>
      </c>
      <c r="E65" s="165">
        <f t="shared" si="16"/>
        <v>1355</v>
      </c>
      <c r="F65" s="167">
        <f t="shared" si="17"/>
        <v>0.76770538243626063</v>
      </c>
      <c r="G65" s="168">
        <f t="shared" si="18"/>
        <v>0.92965049943843614</v>
      </c>
      <c r="H65" s="169">
        <v>300</v>
      </c>
      <c r="I65" s="167">
        <f t="shared" si="19"/>
        <v>0.16997167138810199</v>
      </c>
      <c r="J65" s="170">
        <f t="shared" si="20"/>
        <v>1.5081780957240638</v>
      </c>
      <c r="K65" s="163">
        <v>70</v>
      </c>
      <c r="L65" s="163">
        <v>25</v>
      </c>
      <c r="M65" s="165">
        <f t="shared" si="21"/>
        <v>95</v>
      </c>
      <c r="N65" s="167">
        <f t="shared" si="22"/>
        <v>5.3824362606232294E-2</v>
      </c>
      <c r="O65" s="171">
        <f t="shared" si="23"/>
        <v>1.1500932180818868</v>
      </c>
      <c r="P65" s="172">
        <v>10</v>
      </c>
      <c r="Q65" s="164" t="s">
        <v>5</v>
      </c>
    </row>
    <row r="66" spans="1:17" x14ac:dyDescent="0.25">
      <c r="A66" s="128">
        <v>8350026.0099999998</v>
      </c>
      <c r="B66" s="137">
        <v>1625</v>
      </c>
      <c r="C66" s="134">
        <v>1140</v>
      </c>
      <c r="D66" s="134">
        <v>75</v>
      </c>
      <c r="E66" s="131">
        <f t="shared" si="16"/>
        <v>1215</v>
      </c>
      <c r="F66" s="138">
        <f t="shared" si="17"/>
        <v>0.74769230769230766</v>
      </c>
      <c r="G66" s="139">
        <f t="shared" si="18"/>
        <v>0.9054157274065241</v>
      </c>
      <c r="H66" s="140">
        <v>215</v>
      </c>
      <c r="I66" s="138">
        <f t="shared" si="19"/>
        <v>0.13230769230769232</v>
      </c>
      <c r="J66" s="141">
        <f t="shared" si="20"/>
        <v>1.1739812982049009</v>
      </c>
      <c r="K66" s="130">
        <v>160</v>
      </c>
      <c r="L66" s="130">
        <v>10</v>
      </c>
      <c r="M66" s="131">
        <f t="shared" si="21"/>
        <v>170</v>
      </c>
      <c r="N66" s="138">
        <f t="shared" si="22"/>
        <v>0.10461538461538461</v>
      </c>
      <c r="O66" s="142">
        <f t="shared" si="23"/>
        <v>2.2353714661406969</v>
      </c>
      <c r="P66" s="143">
        <v>20</v>
      </c>
      <c r="Q66" s="129" t="s">
        <v>4</v>
      </c>
    </row>
    <row r="67" spans="1:17" x14ac:dyDescent="0.25">
      <c r="A67" s="144">
        <v>8350026.0199999996</v>
      </c>
      <c r="B67" s="155">
        <v>1305</v>
      </c>
      <c r="C67" s="146">
        <v>995</v>
      </c>
      <c r="D67" s="146">
        <v>55</v>
      </c>
      <c r="E67" s="149">
        <f t="shared" si="16"/>
        <v>1050</v>
      </c>
      <c r="F67" s="156">
        <f t="shared" si="17"/>
        <v>0.8045977011494253</v>
      </c>
      <c r="G67" s="157">
        <f t="shared" si="18"/>
        <v>0.97432514065079368</v>
      </c>
      <c r="H67" s="158">
        <v>175</v>
      </c>
      <c r="I67" s="156">
        <f t="shared" si="19"/>
        <v>0.13409961685823754</v>
      </c>
      <c r="J67" s="159">
        <f t="shared" si="20"/>
        <v>1.1898812498512648</v>
      </c>
      <c r="K67" s="146">
        <v>50</v>
      </c>
      <c r="L67" s="146">
        <v>15</v>
      </c>
      <c r="M67" s="149">
        <f t="shared" si="21"/>
        <v>65</v>
      </c>
      <c r="N67" s="156">
        <f t="shared" si="22"/>
        <v>4.9808429118773943E-2</v>
      </c>
      <c r="O67" s="160">
        <f t="shared" si="23"/>
        <v>1.0642826734780759</v>
      </c>
      <c r="P67" s="161">
        <v>30</v>
      </c>
      <c r="Q67" s="148" t="s">
        <v>6</v>
      </c>
    </row>
    <row r="68" spans="1:17" x14ac:dyDescent="0.25">
      <c r="A68" s="162">
        <v>8350027</v>
      </c>
      <c r="B68" s="166">
        <v>3445</v>
      </c>
      <c r="C68" s="163">
        <v>2350</v>
      </c>
      <c r="D68" s="163">
        <v>280</v>
      </c>
      <c r="E68" s="165">
        <f t="shared" si="16"/>
        <v>2630</v>
      </c>
      <c r="F68" s="167">
        <f t="shared" si="17"/>
        <v>0.76342525399129169</v>
      </c>
      <c r="G68" s="168">
        <f t="shared" si="18"/>
        <v>0.92446749090735247</v>
      </c>
      <c r="H68" s="169">
        <v>600</v>
      </c>
      <c r="I68" s="167">
        <f t="shared" si="19"/>
        <v>0.17416545718432511</v>
      </c>
      <c r="J68" s="170">
        <f t="shared" si="20"/>
        <v>1.5453900371279956</v>
      </c>
      <c r="K68" s="163">
        <v>150</v>
      </c>
      <c r="L68" s="163">
        <v>25</v>
      </c>
      <c r="M68" s="165">
        <f t="shared" si="21"/>
        <v>175</v>
      </c>
      <c r="N68" s="167">
        <f t="shared" si="22"/>
        <v>5.0798258345428157E-2</v>
      </c>
      <c r="O68" s="171">
        <f t="shared" si="23"/>
        <v>1.0854328706288068</v>
      </c>
      <c r="P68" s="172">
        <v>45</v>
      </c>
      <c r="Q68" s="164" t="s">
        <v>5</v>
      </c>
    </row>
    <row r="69" spans="1:17" x14ac:dyDescent="0.25">
      <c r="A69" s="162">
        <v>8350028</v>
      </c>
      <c r="B69" s="166">
        <v>3645</v>
      </c>
      <c r="C69" s="163">
        <v>2405</v>
      </c>
      <c r="D69" s="163">
        <v>195</v>
      </c>
      <c r="E69" s="165">
        <f t="shared" si="16"/>
        <v>2600</v>
      </c>
      <c r="F69" s="167">
        <f t="shared" si="17"/>
        <v>0.71330589849108372</v>
      </c>
      <c r="G69" s="168">
        <f t="shared" si="18"/>
        <v>0.86377560970099743</v>
      </c>
      <c r="H69" s="169">
        <v>650</v>
      </c>
      <c r="I69" s="167">
        <f t="shared" si="19"/>
        <v>0.17832647462277093</v>
      </c>
      <c r="J69" s="170">
        <f t="shared" si="20"/>
        <v>1.5823112211425991</v>
      </c>
      <c r="K69" s="163">
        <v>255</v>
      </c>
      <c r="L69" s="163">
        <v>60</v>
      </c>
      <c r="M69" s="165">
        <f t="shared" si="21"/>
        <v>315</v>
      </c>
      <c r="N69" s="167">
        <f t="shared" si="22"/>
        <v>8.6419753086419748E-2</v>
      </c>
      <c r="O69" s="171">
        <f t="shared" si="23"/>
        <v>1.8465759206499948</v>
      </c>
      <c r="P69" s="172">
        <v>90</v>
      </c>
      <c r="Q69" s="164" t="s">
        <v>5</v>
      </c>
    </row>
    <row r="70" spans="1:17" x14ac:dyDescent="0.25">
      <c r="A70" s="144">
        <v>8350029</v>
      </c>
      <c r="B70" s="155">
        <v>2890</v>
      </c>
      <c r="C70" s="146">
        <v>2245</v>
      </c>
      <c r="D70" s="146">
        <v>150</v>
      </c>
      <c r="E70" s="149">
        <f t="shared" si="16"/>
        <v>2395</v>
      </c>
      <c r="F70" s="156">
        <f t="shared" si="17"/>
        <v>0.82871972318339104</v>
      </c>
      <c r="G70" s="157">
        <f t="shared" si="18"/>
        <v>1.0035356299144962</v>
      </c>
      <c r="H70" s="158">
        <v>285</v>
      </c>
      <c r="I70" s="156">
        <f t="shared" si="19"/>
        <v>9.8615916955017299E-2</v>
      </c>
      <c r="J70" s="159">
        <f t="shared" si="20"/>
        <v>0.87503031903298412</v>
      </c>
      <c r="K70" s="146">
        <v>75</v>
      </c>
      <c r="L70" s="146">
        <v>120</v>
      </c>
      <c r="M70" s="149">
        <f t="shared" si="21"/>
        <v>195</v>
      </c>
      <c r="N70" s="156">
        <f t="shared" si="22"/>
        <v>6.7474048442906581E-2</v>
      </c>
      <c r="O70" s="160">
        <f t="shared" si="23"/>
        <v>1.4417531718569783</v>
      </c>
      <c r="P70" s="161">
        <v>15</v>
      </c>
      <c r="Q70" s="148" t="s">
        <v>6</v>
      </c>
    </row>
    <row r="71" spans="1:17" x14ac:dyDescent="0.25">
      <c r="A71" s="128">
        <v>8350030</v>
      </c>
      <c r="B71" s="137">
        <v>3385</v>
      </c>
      <c r="C71" s="134">
        <v>1725</v>
      </c>
      <c r="D71" s="134">
        <v>120</v>
      </c>
      <c r="E71" s="131">
        <f t="shared" si="16"/>
        <v>1845</v>
      </c>
      <c r="F71" s="138">
        <f t="shared" si="17"/>
        <v>0.54505169867060566</v>
      </c>
      <c r="G71" s="139">
        <f t="shared" si="18"/>
        <v>0.66002869783313844</v>
      </c>
      <c r="H71" s="140">
        <v>830</v>
      </c>
      <c r="I71" s="138">
        <f t="shared" si="19"/>
        <v>0.24519940915805022</v>
      </c>
      <c r="J71" s="141">
        <f t="shared" si="20"/>
        <v>2.175682423762646</v>
      </c>
      <c r="K71" s="130">
        <v>570</v>
      </c>
      <c r="L71" s="130">
        <v>85</v>
      </c>
      <c r="M71" s="131">
        <f t="shared" si="21"/>
        <v>655</v>
      </c>
      <c r="N71" s="138">
        <f t="shared" si="22"/>
        <v>0.19350073855243721</v>
      </c>
      <c r="O71" s="142">
        <f t="shared" si="23"/>
        <v>4.1346311656503678</v>
      </c>
      <c r="P71" s="143">
        <v>55</v>
      </c>
      <c r="Q71" s="129" t="s">
        <v>4</v>
      </c>
    </row>
    <row r="72" spans="1:17" x14ac:dyDescent="0.25">
      <c r="A72" s="128">
        <v>8350031</v>
      </c>
      <c r="B72" s="137">
        <v>3375</v>
      </c>
      <c r="C72" s="134">
        <v>1915</v>
      </c>
      <c r="D72" s="134">
        <v>125</v>
      </c>
      <c r="E72" s="131">
        <f t="shared" si="16"/>
        <v>2040</v>
      </c>
      <c r="F72" s="138">
        <f t="shared" si="17"/>
        <v>0.60444444444444445</v>
      </c>
      <c r="G72" s="139">
        <f t="shared" si="18"/>
        <v>0.7319501628050914</v>
      </c>
      <c r="H72" s="140">
        <v>725</v>
      </c>
      <c r="I72" s="138">
        <f t="shared" si="19"/>
        <v>0.21481481481481482</v>
      </c>
      <c r="J72" s="141">
        <f t="shared" si="20"/>
        <v>1.9060764402379311</v>
      </c>
      <c r="K72" s="130">
        <v>400</v>
      </c>
      <c r="L72" s="130">
        <v>155</v>
      </c>
      <c r="M72" s="131">
        <f t="shared" si="21"/>
        <v>555</v>
      </c>
      <c r="N72" s="138">
        <f t="shared" si="22"/>
        <v>0.16444444444444445</v>
      </c>
      <c r="O72" s="142">
        <f t="shared" si="23"/>
        <v>3.5137701804368473</v>
      </c>
      <c r="P72" s="143">
        <v>55</v>
      </c>
      <c r="Q72" s="129" t="s">
        <v>4</v>
      </c>
    </row>
    <row r="73" spans="1:17" x14ac:dyDescent="0.25">
      <c r="A73" s="128">
        <v>8350032.0099999998</v>
      </c>
      <c r="B73" s="137">
        <v>3450</v>
      </c>
      <c r="C73" s="134">
        <v>1835</v>
      </c>
      <c r="D73" s="134">
        <v>60</v>
      </c>
      <c r="E73" s="131">
        <f t="shared" si="16"/>
        <v>1895</v>
      </c>
      <c r="F73" s="138">
        <f t="shared" si="17"/>
        <v>0.54927536231884055</v>
      </c>
      <c r="G73" s="139">
        <f t="shared" si="18"/>
        <v>0.66514333049024044</v>
      </c>
      <c r="H73" s="140">
        <v>610</v>
      </c>
      <c r="I73" s="138">
        <f t="shared" si="19"/>
        <v>0.17681159420289855</v>
      </c>
      <c r="J73" s="141">
        <f t="shared" si="20"/>
        <v>1.5688695137790465</v>
      </c>
      <c r="K73" s="130">
        <v>870</v>
      </c>
      <c r="L73" s="130">
        <v>55</v>
      </c>
      <c r="M73" s="131">
        <f t="shared" si="21"/>
        <v>925</v>
      </c>
      <c r="N73" s="138">
        <f t="shared" si="22"/>
        <v>0.26811594202898553</v>
      </c>
      <c r="O73" s="142">
        <f t="shared" si="23"/>
        <v>5.7289731202774687</v>
      </c>
      <c r="P73" s="143">
        <v>20</v>
      </c>
      <c r="Q73" s="129" t="s">
        <v>4</v>
      </c>
    </row>
    <row r="74" spans="1:17" x14ac:dyDescent="0.25">
      <c r="A74" s="128">
        <v>8350032.0199999996</v>
      </c>
      <c r="B74" s="137">
        <v>2960</v>
      </c>
      <c r="C74" s="134">
        <v>1255</v>
      </c>
      <c r="D74" s="134">
        <v>65</v>
      </c>
      <c r="E74" s="131">
        <f t="shared" si="16"/>
        <v>1320</v>
      </c>
      <c r="F74" s="138">
        <f t="shared" si="17"/>
        <v>0.44594594594594594</v>
      </c>
      <c r="G74" s="139">
        <f t="shared" si="18"/>
        <v>0.54001688780085488</v>
      </c>
      <c r="H74" s="140">
        <v>845</v>
      </c>
      <c r="I74" s="138">
        <f t="shared" si="19"/>
        <v>0.28547297297297297</v>
      </c>
      <c r="J74" s="141">
        <f t="shared" si="20"/>
        <v>2.5330343653325023</v>
      </c>
      <c r="K74" s="130">
        <v>700</v>
      </c>
      <c r="L74" s="130">
        <v>80</v>
      </c>
      <c r="M74" s="131">
        <f t="shared" si="21"/>
        <v>780</v>
      </c>
      <c r="N74" s="138">
        <f t="shared" si="22"/>
        <v>0.26351351351351349</v>
      </c>
      <c r="O74" s="142">
        <f t="shared" si="23"/>
        <v>5.6306306306306304</v>
      </c>
      <c r="P74" s="143">
        <v>25</v>
      </c>
      <c r="Q74" s="129" t="s">
        <v>4</v>
      </c>
    </row>
    <row r="75" spans="1:17" x14ac:dyDescent="0.25">
      <c r="A75" s="128">
        <v>8350033.0099999998</v>
      </c>
      <c r="B75" s="137">
        <v>3555</v>
      </c>
      <c r="C75" s="134">
        <v>1455</v>
      </c>
      <c r="D75" s="134">
        <v>60</v>
      </c>
      <c r="E75" s="131">
        <f t="shared" si="16"/>
        <v>1515</v>
      </c>
      <c r="F75" s="138">
        <f t="shared" si="17"/>
        <v>0.42616033755274263</v>
      </c>
      <c r="G75" s="139">
        <f t="shared" si="18"/>
        <v>0.51605756545500436</v>
      </c>
      <c r="H75" s="140">
        <v>705</v>
      </c>
      <c r="I75" s="138">
        <f t="shared" si="19"/>
        <v>0.19831223628691982</v>
      </c>
      <c r="J75" s="141">
        <f t="shared" si="20"/>
        <v>1.7596471720223588</v>
      </c>
      <c r="K75" s="130">
        <v>1220</v>
      </c>
      <c r="L75" s="130">
        <v>85</v>
      </c>
      <c r="M75" s="131">
        <f t="shared" si="21"/>
        <v>1305</v>
      </c>
      <c r="N75" s="138">
        <f t="shared" si="22"/>
        <v>0.36708860759493672</v>
      </c>
      <c r="O75" s="142">
        <f t="shared" si="23"/>
        <v>7.8437736665584774</v>
      </c>
      <c r="P75" s="143">
        <v>30</v>
      </c>
      <c r="Q75" s="129" t="s">
        <v>4</v>
      </c>
    </row>
    <row r="76" spans="1:17" x14ac:dyDescent="0.25">
      <c r="A76" s="128">
        <v>8350033.0199999996</v>
      </c>
      <c r="B76" s="137">
        <v>2830</v>
      </c>
      <c r="C76" s="134">
        <v>1205</v>
      </c>
      <c r="D76" s="134">
        <v>150</v>
      </c>
      <c r="E76" s="131">
        <f t="shared" si="16"/>
        <v>1355</v>
      </c>
      <c r="F76" s="138">
        <f t="shared" si="17"/>
        <v>0.47879858657243818</v>
      </c>
      <c r="G76" s="139">
        <f t="shared" si="18"/>
        <v>0.57979969311266433</v>
      </c>
      <c r="H76" s="140">
        <v>575</v>
      </c>
      <c r="I76" s="138">
        <f t="shared" si="19"/>
        <v>0.20318021201413428</v>
      </c>
      <c r="J76" s="141">
        <f t="shared" si="20"/>
        <v>1.8028412778538976</v>
      </c>
      <c r="K76" s="130">
        <v>805</v>
      </c>
      <c r="L76" s="130">
        <v>80</v>
      </c>
      <c r="M76" s="131">
        <f t="shared" si="21"/>
        <v>885</v>
      </c>
      <c r="N76" s="138">
        <f t="shared" si="22"/>
        <v>0.3127208480565371</v>
      </c>
      <c r="O76" s="142">
        <f t="shared" si="23"/>
        <v>6.6820694029174597</v>
      </c>
      <c r="P76" s="143">
        <v>20</v>
      </c>
      <c r="Q76" s="129" t="s">
        <v>4</v>
      </c>
    </row>
    <row r="77" spans="1:17" x14ac:dyDescent="0.25">
      <c r="A77" s="128">
        <v>8350034</v>
      </c>
      <c r="B77" s="137">
        <v>3320</v>
      </c>
      <c r="C77" s="134">
        <v>1680</v>
      </c>
      <c r="D77" s="134">
        <v>185</v>
      </c>
      <c r="E77" s="131">
        <f t="shared" si="16"/>
        <v>1865</v>
      </c>
      <c r="F77" s="138">
        <f t="shared" si="17"/>
        <v>0.56174698795180722</v>
      </c>
      <c r="G77" s="139">
        <f t="shared" si="18"/>
        <v>0.68024580764326381</v>
      </c>
      <c r="H77" s="140">
        <v>670</v>
      </c>
      <c r="I77" s="138">
        <f t="shared" si="19"/>
        <v>0.20180722891566266</v>
      </c>
      <c r="J77" s="141">
        <f t="shared" si="20"/>
        <v>1.7906586416651524</v>
      </c>
      <c r="K77" s="130">
        <v>630</v>
      </c>
      <c r="L77" s="130">
        <v>100</v>
      </c>
      <c r="M77" s="131">
        <f t="shared" si="21"/>
        <v>730</v>
      </c>
      <c r="N77" s="138">
        <f t="shared" si="22"/>
        <v>0.21987951807228914</v>
      </c>
      <c r="O77" s="142">
        <f t="shared" si="23"/>
        <v>4.6982803006899392</v>
      </c>
      <c r="P77" s="143">
        <v>60</v>
      </c>
      <c r="Q77" s="129" t="s">
        <v>4</v>
      </c>
    </row>
    <row r="78" spans="1:17" x14ac:dyDescent="0.25">
      <c r="A78" s="144">
        <v>8350035</v>
      </c>
      <c r="B78" s="155">
        <v>1930</v>
      </c>
      <c r="C78" s="146">
        <v>1465</v>
      </c>
      <c r="D78" s="146">
        <v>95</v>
      </c>
      <c r="E78" s="149">
        <f t="shared" si="16"/>
        <v>1560</v>
      </c>
      <c r="F78" s="156">
        <f t="shared" si="17"/>
        <v>0.80829015544041449</v>
      </c>
      <c r="G78" s="157">
        <f t="shared" si="18"/>
        <v>0.97879650695133746</v>
      </c>
      <c r="H78" s="158">
        <v>220</v>
      </c>
      <c r="I78" s="156">
        <f t="shared" si="19"/>
        <v>0.11398963730569948</v>
      </c>
      <c r="J78" s="159">
        <f t="shared" si="20"/>
        <v>1.0114430994294541</v>
      </c>
      <c r="K78" s="146">
        <v>75</v>
      </c>
      <c r="L78" s="146">
        <v>50</v>
      </c>
      <c r="M78" s="149">
        <f t="shared" si="21"/>
        <v>125</v>
      </c>
      <c r="N78" s="156">
        <f t="shared" si="22"/>
        <v>6.4766839378238336E-2</v>
      </c>
      <c r="O78" s="160">
        <f t="shared" si="23"/>
        <v>1.3839068243213322</v>
      </c>
      <c r="P78" s="161">
        <v>20</v>
      </c>
      <c r="Q78" s="148" t="s">
        <v>6</v>
      </c>
    </row>
    <row r="79" spans="1:17" x14ac:dyDescent="0.25">
      <c r="A79" s="144">
        <v>8350036</v>
      </c>
      <c r="B79" s="155">
        <v>1725</v>
      </c>
      <c r="C79" s="146">
        <v>1320</v>
      </c>
      <c r="D79" s="146">
        <v>70</v>
      </c>
      <c r="E79" s="149">
        <f t="shared" si="16"/>
        <v>1390</v>
      </c>
      <c r="F79" s="156">
        <f t="shared" si="17"/>
        <v>0.80579710144927541</v>
      </c>
      <c r="G79" s="157">
        <f t="shared" si="18"/>
        <v>0.9757775507983476</v>
      </c>
      <c r="H79" s="158">
        <v>225</v>
      </c>
      <c r="I79" s="156">
        <f t="shared" si="19"/>
        <v>0.13043478260869565</v>
      </c>
      <c r="J79" s="159">
        <f t="shared" si="20"/>
        <v>1.1573627560665096</v>
      </c>
      <c r="K79" s="146">
        <v>30</v>
      </c>
      <c r="L79" s="146">
        <v>75</v>
      </c>
      <c r="M79" s="149">
        <f t="shared" si="21"/>
        <v>105</v>
      </c>
      <c r="N79" s="156">
        <f t="shared" si="22"/>
        <v>6.0869565217391307E-2</v>
      </c>
      <c r="O79" s="160">
        <f t="shared" si="23"/>
        <v>1.3006317354143442</v>
      </c>
      <c r="P79" s="161">
        <v>10</v>
      </c>
      <c r="Q79" s="148" t="s">
        <v>6</v>
      </c>
    </row>
    <row r="80" spans="1:17" x14ac:dyDescent="0.25">
      <c r="A80" s="144">
        <v>8350037</v>
      </c>
      <c r="B80" s="155">
        <v>1905</v>
      </c>
      <c r="C80" s="146">
        <v>1440</v>
      </c>
      <c r="D80" s="146">
        <v>105</v>
      </c>
      <c r="E80" s="149">
        <f t="shared" si="16"/>
        <v>1545</v>
      </c>
      <c r="F80" s="156">
        <f t="shared" si="17"/>
        <v>0.8110236220472441</v>
      </c>
      <c r="G80" s="157">
        <f t="shared" si="18"/>
        <v>0.98210659003056933</v>
      </c>
      <c r="H80" s="158">
        <v>225</v>
      </c>
      <c r="I80" s="156">
        <f t="shared" si="19"/>
        <v>0.11811023622047244</v>
      </c>
      <c r="J80" s="159">
        <f t="shared" si="20"/>
        <v>1.0480056452570758</v>
      </c>
      <c r="K80" s="146">
        <v>65</v>
      </c>
      <c r="L80" s="146">
        <v>40</v>
      </c>
      <c r="M80" s="149">
        <f t="shared" si="21"/>
        <v>105</v>
      </c>
      <c r="N80" s="156">
        <f t="shared" si="22"/>
        <v>5.5118110236220472E-2</v>
      </c>
      <c r="O80" s="160">
        <f t="shared" si="23"/>
        <v>1.1777373982098394</v>
      </c>
      <c r="P80" s="161">
        <v>30</v>
      </c>
      <c r="Q80" s="148" t="s">
        <v>6</v>
      </c>
    </row>
    <row r="81" spans="1:17" x14ac:dyDescent="0.25">
      <c r="A81" s="128">
        <v>8350038</v>
      </c>
      <c r="B81" s="137">
        <v>1485</v>
      </c>
      <c r="C81" s="134">
        <v>1025</v>
      </c>
      <c r="D81" s="134">
        <v>60</v>
      </c>
      <c r="E81" s="131">
        <f t="shared" si="16"/>
        <v>1085</v>
      </c>
      <c r="F81" s="138">
        <f t="shared" si="17"/>
        <v>0.73063973063973064</v>
      </c>
      <c r="G81" s="139">
        <f t="shared" si="18"/>
        <v>0.88476596105561967</v>
      </c>
      <c r="H81" s="140">
        <v>195</v>
      </c>
      <c r="I81" s="138">
        <f t="shared" si="19"/>
        <v>0.13131313131313133</v>
      </c>
      <c r="J81" s="141">
        <f t="shared" si="20"/>
        <v>1.1651564446595504</v>
      </c>
      <c r="K81" s="130">
        <v>160</v>
      </c>
      <c r="L81" s="130">
        <v>30</v>
      </c>
      <c r="M81" s="131">
        <f t="shared" si="21"/>
        <v>190</v>
      </c>
      <c r="N81" s="138">
        <f t="shared" si="22"/>
        <v>0.12794612794612795</v>
      </c>
      <c r="O81" s="142">
        <f t="shared" si="23"/>
        <v>2.7338916227805119</v>
      </c>
      <c r="P81" s="143">
        <v>15</v>
      </c>
      <c r="Q81" s="129" t="s">
        <v>4</v>
      </c>
    </row>
    <row r="82" spans="1:17" x14ac:dyDescent="0.25">
      <c r="A82" s="144">
        <v>8350039</v>
      </c>
      <c r="B82" s="155">
        <v>2515</v>
      </c>
      <c r="C82" s="146">
        <v>1860</v>
      </c>
      <c r="D82" s="146">
        <v>135</v>
      </c>
      <c r="E82" s="149">
        <f t="shared" si="16"/>
        <v>1995</v>
      </c>
      <c r="F82" s="156">
        <f t="shared" si="17"/>
        <v>0.79324055666003979</v>
      </c>
      <c r="G82" s="157">
        <f t="shared" si="18"/>
        <v>0.96057224105115024</v>
      </c>
      <c r="H82" s="158">
        <v>360</v>
      </c>
      <c r="I82" s="156">
        <f t="shared" si="19"/>
        <v>0.14314115308151093</v>
      </c>
      <c r="J82" s="159">
        <f t="shared" si="20"/>
        <v>1.2701078356833269</v>
      </c>
      <c r="K82" s="146">
        <v>75</v>
      </c>
      <c r="L82" s="146">
        <v>60</v>
      </c>
      <c r="M82" s="149">
        <f t="shared" si="21"/>
        <v>135</v>
      </c>
      <c r="N82" s="156">
        <f t="shared" si="22"/>
        <v>5.3677932405566599E-2</v>
      </c>
      <c r="O82" s="160">
        <f t="shared" si="23"/>
        <v>1.1469643676403121</v>
      </c>
      <c r="P82" s="161">
        <v>30</v>
      </c>
      <c r="Q82" s="148" t="s">
        <v>6</v>
      </c>
    </row>
    <row r="83" spans="1:17" x14ac:dyDescent="0.25">
      <c r="A83" s="144">
        <v>8350040</v>
      </c>
      <c r="B83" s="155">
        <v>2135</v>
      </c>
      <c r="C83" s="146">
        <v>1690</v>
      </c>
      <c r="D83" s="146">
        <v>110</v>
      </c>
      <c r="E83" s="149">
        <f t="shared" si="16"/>
        <v>1800</v>
      </c>
      <c r="F83" s="156">
        <f t="shared" si="17"/>
        <v>0.84309133489461363</v>
      </c>
      <c r="G83" s="157">
        <f t="shared" si="18"/>
        <v>1.0209388894340199</v>
      </c>
      <c r="H83" s="158">
        <v>205</v>
      </c>
      <c r="I83" s="156">
        <f t="shared" si="19"/>
        <v>9.6018735362997654E-2</v>
      </c>
      <c r="J83" s="159">
        <f t="shared" si="20"/>
        <v>0.85198522948533861</v>
      </c>
      <c r="K83" s="146">
        <v>65</v>
      </c>
      <c r="L83" s="146">
        <v>40</v>
      </c>
      <c r="M83" s="149">
        <f t="shared" si="21"/>
        <v>105</v>
      </c>
      <c r="N83" s="156">
        <f t="shared" si="22"/>
        <v>4.9180327868852458E-2</v>
      </c>
      <c r="O83" s="160">
        <f t="shared" si="23"/>
        <v>1.0508617065994117</v>
      </c>
      <c r="P83" s="161">
        <v>30</v>
      </c>
      <c r="Q83" s="148" t="s">
        <v>6</v>
      </c>
    </row>
    <row r="84" spans="1:17" x14ac:dyDescent="0.25">
      <c r="A84" s="144">
        <v>8350041</v>
      </c>
      <c r="B84" s="155">
        <v>1755</v>
      </c>
      <c r="C84" s="146">
        <v>1365</v>
      </c>
      <c r="D84" s="146">
        <v>85</v>
      </c>
      <c r="E84" s="149">
        <f t="shared" si="16"/>
        <v>1450</v>
      </c>
      <c r="F84" s="156">
        <f t="shared" si="17"/>
        <v>0.8262108262108262</v>
      </c>
      <c r="G84" s="157">
        <f t="shared" si="18"/>
        <v>1.0004974887513032</v>
      </c>
      <c r="H84" s="158">
        <v>175</v>
      </c>
      <c r="I84" s="156">
        <f t="shared" si="19"/>
        <v>9.9715099715099717E-2</v>
      </c>
      <c r="J84" s="159">
        <f t="shared" si="20"/>
        <v>0.88478349347914564</v>
      </c>
      <c r="K84" s="146">
        <v>70</v>
      </c>
      <c r="L84" s="146">
        <v>30</v>
      </c>
      <c r="M84" s="149">
        <f t="shared" si="21"/>
        <v>100</v>
      </c>
      <c r="N84" s="156">
        <f t="shared" si="22"/>
        <v>5.6980056980056981E-2</v>
      </c>
      <c r="O84" s="160">
        <f t="shared" si="23"/>
        <v>1.2175225850439528</v>
      </c>
      <c r="P84" s="161">
        <v>35</v>
      </c>
      <c r="Q84" s="148" t="s">
        <v>6</v>
      </c>
    </row>
    <row r="85" spans="1:17" x14ac:dyDescent="0.25">
      <c r="A85" s="144">
        <v>8350042.0099999998</v>
      </c>
      <c r="B85" s="155">
        <v>1320</v>
      </c>
      <c r="C85" s="146">
        <v>985</v>
      </c>
      <c r="D85" s="146">
        <v>85</v>
      </c>
      <c r="E85" s="149">
        <f t="shared" si="16"/>
        <v>1070</v>
      </c>
      <c r="F85" s="156">
        <f t="shared" si="17"/>
        <v>0.81060606060606055</v>
      </c>
      <c r="G85" s="157">
        <f t="shared" si="18"/>
        <v>0.9816009452725365</v>
      </c>
      <c r="H85" s="158">
        <v>195</v>
      </c>
      <c r="I85" s="156">
        <f t="shared" si="19"/>
        <v>0.14772727272727273</v>
      </c>
      <c r="J85" s="159">
        <f t="shared" si="20"/>
        <v>1.3108010002419941</v>
      </c>
      <c r="K85" s="146">
        <v>35</v>
      </c>
      <c r="L85" s="146">
        <v>0</v>
      </c>
      <c r="M85" s="149">
        <f t="shared" si="21"/>
        <v>35</v>
      </c>
      <c r="N85" s="156">
        <f t="shared" si="22"/>
        <v>2.6515151515151516E-2</v>
      </c>
      <c r="O85" s="160">
        <f t="shared" si="23"/>
        <v>0.56656306656306665</v>
      </c>
      <c r="P85" s="161">
        <v>20</v>
      </c>
      <c r="Q85" s="148" t="s">
        <v>6</v>
      </c>
    </row>
    <row r="86" spans="1:17" x14ac:dyDescent="0.25">
      <c r="A86" s="144">
        <v>8350042.0199999996</v>
      </c>
      <c r="B86" s="155">
        <v>1530</v>
      </c>
      <c r="C86" s="146">
        <v>1185</v>
      </c>
      <c r="D86" s="146">
        <v>90</v>
      </c>
      <c r="E86" s="149">
        <f t="shared" si="16"/>
        <v>1275</v>
      </c>
      <c r="F86" s="156">
        <f t="shared" si="17"/>
        <v>0.83333333333333337</v>
      </c>
      <c r="G86" s="157">
        <f t="shared" si="18"/>
        <v>1.0091224671026076</v>
      </c>
      <c r="H86" s="158">
        <v>195</v>
      </c>
      <c r="I86" s="156">
        <f t="shared" si="19"/>
        <v>0.12745098039215685</v>
      </c>
      <c r="J86" s="159">
        <f t="shared" si="20"/>
        <v>1.1308871374636811</v>
      </c>
      <c r="K86" s="146">
        <v>25</v>
      </c>
      <c r="L86" s="146">
        <v>25</v>
      </c>
      <c r="M86" s="149">
        <f t="shared" si="21"/>
        <v>50</v>
      </c>
      <c r="N86" s="156">
        <f t="shared" si="22"/>
        <v>3.2679738562091505E-2</v>
      </c>
      <c r="O86" s="160">
        <f t="shared" si="23"/>
        <v>0.6982850120105023</v>
      </c>
      <c r="P86" s="161">
        <v>15</v>
      </c>
      <c r="Q86" s="148" t="s">
        <v>6</v>
      </c>
    </row>
    <row r="87" spans="1:17" x14ac:dyDescent="0.25">
      <c r="A87" s="144">
        <v>8350043</v>
      </c>
      <c r="B87" s="155">
        <v>1520</v>
      </c>
      <c r="C87" s="146">
        <v>1155</v>
      </c>
      <c r="D87" s="146">
        <v>45</v>
      </c>
      <c r="E87" s="149">
        <f t="shared" si="16"/>
        <v>1200</v>
      </c>
      <c r="F87" s="156">
        <f t="shared" si="17"/>
        <v>0.78947368421052633</v>
      </c>
      <c r="G87" s="157">
        <f t="shared" si="18"/>
        <v>0.95601075830773352</v>
      </c>
      <c r="H87" s="158">
        <v>220</v>
      </c>
      <c r="I87" s="156">
        <f t="shared" si="19"/>
        <v>0.14473684210526316</v>
      </c>
      <c r="J87" s="159">
        <f t="shared" si="20"/>
        <v>1.2842665670387148</v>
      </c>
      <c r="K87" s="146">
        <v>25</v>
      </c>
      <c r="L87" s="146">
        <v>35</v>
      </c>
      <c r="M87" s="149">
        <f t="shared" si="21"/>
        <v>60</v>
      </c>
      <c r="N87" s="156">
        <f t="shared" si="22"/>
        <v>3.9473684210526314E-2</v>
      </c>
      <c r="O87" s="160">
        <f t="shared" si="23"/>
        <v>0.84345479082321184</v>
      </c>
      <c r="P87" s="161">
        <v>35</v>
      </c>
      <c r="Q87" s="148" t="s">
        <v>6</v>
      </c>
    </row>
    <row r="88" spans="1:17" x14ac:dyDescent="0.25">
      <c r="A88" s="162">
        <v>8350044</v>
      </c>
      <c r="B88" s="166">
        <v>2820</v>
      </c>
      <c r="C88" s="163">
        <v>1690</v>
      </c>
      <c r="D88" s="163">
        <v>135</v>
      </c>
      <c r="E88" s="165">
        <f t="shared" si="16"/>
        <v>1825</v>
      </c>
      <c r="F88" s="167">
        <f t="shared" si="17"/>
        <v>0.6471631205673759</v>
      </c>
      <c r="G88" s="168">
        <f t="shared" si="18"/>
        <v>0.78368021381372732</v>
      </c>
      <c r="H88" s="169">
        <v>660</v>
      </c>
      <c r="I88" s="167">
        <f t="shared" si="19"/>
        <v>0.23404255319148937</v>
      </c>
      <c r="J88" s="170">
        <f t="shared" si="20"/>
        <v>2.0766863637221773</v>
      </c>
      <c r="K88" s="163">
        <v>225</v>
      </c>
      <c r="L88" s="163">
        <v>50</v>
      </c>
      <c r="M88" s="165">
        <f t="shared" si="21"/>
        <v>275</v>
      </c>
      <c r="N88" s="167">
        <f t="shared" si="22"/>
        <v>9.7517730496453903E-2</v>
      </c>
      <c r="O88" s="171">
        <f t="shared" si="23"/>
        <v>2.0837121900951687</v>
      </c>
      <c r="P88" s="172">
        <v>55</v>
      </c>
      <c r="Q88" s="164" t="s">
        <v>5</v>
      </c>
    </row>
    <row r="89" spans="1:17" x14ac:dyDescent="0.25">
      <c r="A89" s="128">
        <v>8350045</v>
      </c>
      <c r="B89" s="137">
        <v>610</v>
      </c>
      <c r="C89" s="134">
        <v>255</v>
      </c>
      <c r="D89" s="134">
        <v>40</v>
      </c>
      <c r="E89" s="131">
        <f t="shared" si="16"/>
        <v>295</v>
      </c>
      <c r="F89" s="138">
        <f t="shared" si="17"/>
        <v>0.48360655737704916</v>
      </c>
      <c r="G89" s="139">
        <f t="shared" si="18"/>
        <v>0.58562189074479198</v>
      </c>
      <c r="H89" s="140">
        <v>200</v>
      </c>
      <c r="I89" s="138">
        <f t="shared" si="19"/>
        <v>0.32786885245901637</v>
      </c>
      <c r="J89" s="141">
        <f t="shared" si="20"/>
        <v>2.9092178567792049</v>
      </c>
      <c r="K89" s="130">
        <v>100</v>
      </c>
      <c r="L89" s="130">
        <v>10</v>
      </c>
      <c r="M89" s="131">
        <f t="shared" si="21"/>
        <v>110</v>
      </c>
      <c r="N89" s="138">
        <f t="shared" si="22"/>
        <v>0.18032786885245902</v>
      </c>
      <c r="O89" s="142">
        <f t="shared" si="23"/>
        <v>3.8531595908645091</v>
      </c>
      <c r="P89" s="143">
        <v>0</v>
      </c>
      <c r="Q89" s="129" t="s">
        <v>4</v>
      </c>
    </row>
    <row r="90" spans="1:17" x14ac:dyDescent="0.25">
      <c r="A90" s="128">
        <v>8350046</v>
      </c>
      <c r="B90" s="137">
        <v>2270</v>
      </c>
      <c r="C90" s="134">
        <v>1035</v>
      </c>
      <c r="D90" s="134">
        <v>115</v>
      </c>
      <c r="E90" s="131">
        <f t="shared" si="16"/>
        <v>1150</v>
      </c>
      <c r="F90" s="138">
        <f t="shared" si="17"/>
        <v>0.50660792951541855</v>
      </c>
      <c r="G90" s="139">
        <f t="shared" si="18"/>
        <v>0.61347533242361174</v>
      </c>
      <c r="H90" s="140">
        <v>690</v>
      </c>
      <c r="I90" s="138">
        <f t="shared" si="19"/>
        <v>0.30396475770925108</v>
      </c>
      <c r="J90" s="141">
        <f t="shared" si="20"/>
        <v>2.697114087925919</v>
      </c>
      <c r="K90" s="130">
        <v>360</v>
      </c>
      <c r="L90" s="130">
        <v>45</v>
      </c>
      <c r="M90" s="131">
        <f t="shared" si="21"/>
        <v>405</v>
      </c>
      <c r="N90" s="138">
        <f t="shared" si="22"/>
        <v>0.17841409691629956</v>
      </c>
      <c r="O90" s="142">
        <f t="shared" si="23"/>
        <v>3.8122670281260587</v>
      </c>
      <c r="P90" s="143">
        <v>35</v>
      </c>
      <c r="Q90" s="129" t="s">
        <v>4</v>
      </c>
    </row>
    <row r="91" spans="1:17" x14ac:dyDescent="0.25">
      <c r="A91" s="128">
        <v>8350047</v>
      </c>
      <c r="B91" s="137">
        <v>4310</v>
      </c>
      <c r="C91" s="134">
        <v>2540</v>
      </c>
      <c r="D91" s="134">
        <v>150</v>
      </c>
      <c r="E91" s="131">
        <f t="shared" si="16"/>
        <v>2690</v>
      </c>
      <c r="F91" s="138">
        <f t="shared" si="17"/>
        <v>0.62412993039443154</v>
      </c>
      <c r="G91" s="139">
        <f t="shared" si="18"/>
        <v>0.75578824218264906</v>
      </c>
      <c r="H91" s="140">
        <v>985</v>
      </c>
      <c r="I91" s="138">
        <f t="shared" si="19"/>
        <v>0.22853828306264501</v>
      </c>
      <c r="J91" s="141">
        <f t="shared" si="20"/>
        <v>2.0278463448326978</v>
      </c>
      <c r="K91" s="130">
        <v>435</v>
      </c>
      <c r="L91" s="130">
        <v>120</v>
      </c>
      <c r="M91" s="131">
        <f t="shared" si="21"/>
        <v>555</v>
      </c>
      <c r="N91" s="138">
        <f t="shared" si="22"/>
        <v>0.12877030162412992</v>
      </c>
      <c r="O91" s="142">
        <f t="shared" si="23"/>
        <v>2.7515021714557677</v>
      </c>
      <c r="P91" s="143">
        <v>90</v>
      </c>
      <c r="Q91" s="129" t="s">
        <v>4</v>
      </c>
    </row>
    <row r="92" spans="1:17" x14ac:dyDescent="0.25">
      <c r="A92" s="128">
        <v>8350048</v>
      </c>
      <c r="B92" s="137">
        <v>2120</v>
      </c>
      <c r="C92" s="134">
        <v>1480</v>
      </c>
      <c r="D92" s="134">
        <v>95</v>
      </c>
      <c r="E92" s="131">
        <f t="shared" si="16"/>
        <v>1575</v>
      </c>
      <c r="F92" s="138">
        <f t="shared" si="17"/>
        <v>0.74292452830188682</v>
      </c>
      <c r="G92" s="139">
        <f t="shared" si="18"/>
        <v>0.89964219944524915</v>
      </c>
      <c r="H92" s="140">
        <v>285</v>
      </c>
      <c r="I92" s="138">
        <f t="shared" si="19"/>
        <v>0.13443396226415094</v>
      </c>
      <c r="J92" s="141">
        <f t="shared" si="20"/>
        <v>1.1928479349081718</v>
      </c>
      <c r="K92" s="130">
        <v>105</v>
      </c>
      <c r="L92" s="130">
        <v>135</v>
      </c>
      <c r="M92" s="131">
        <f t="shared" si="21"/>
        <v>240</v>
      </c>
      <c r="N92" s="138">
        <f t="shared" si="22"/>
        <v>0.11320754716981132</v>
      </c>
      <c r="O92" s="142">
        <f t="shared" si="23"/>
        <v>2.4189646831156266</v>
      </c>
      <c r="P92" s="143">
        <v>20</v>
      </c>
      <c r="Q92" s="129" t="s">
        <v>4</v>
      </c>
    </row>
    <row r="93" spans="1:17" x14ac:dyDescent="0.25">
      <c r="A93" s="144">
        <v>8350049</v>
      </c>
      <c r="B93" s="155">
        <v>1895</v>
      </c>
      <c r="C93" s="146">
        <v>1400</v>
      </c>
      <c r="D93" s="146">
        <v>95</v>
      </c>
      <c r="E93" s="149">
        <f t="shared" si="16"/>
        <v>1495</v>
      </c>
      <c r="F93" s="156">
        <f t="shared" si="17"/>
        <v>0.78891820580474936</v>
      </c>
      <c r="G93" s="157">
        <f t="shared" si="18"/>
        <v>0.95533810342062175</v>
      </c>
      <c r="H93" s="158">
        <v>220</v>
      </c>
      <c r="I93" s="156">
        <f t="shared" si="19"/>
        <v>0.11609498680738786</v>
      </c>
      <c r="J93" s="159">
        <f t="shared" si="20"/>
        <v>1.030124106542927</v>
      </c>
      <c r="K93" s="146">
        <v>85</v>
      </c>
      <c r="L93" s="146">
        <v>75</v>
      </c>
      <c r="M93" s="149">
        <f t="shared" si="21"/>
        <v>160</v>
      </c>
      <c r="N93" s="156">
        <f t="shared" si="22"/>
        <v>8.4432717678100261E-2</v>
      </c>
      <c r="O93" s="160">
        <f t="shared" si="23"/>
        <v>1.8041178991047064</v>
      </c>
      <c r="P93" s="161">
        <v>25</v>
      </c>
      <c r="Q93" s="148" t="s">
        <v>6</v>
      </c>
    </row>
    <row r="94" spans="1:17" x14ac:dyDescent="0.25">
      <c r="A94" s="144">
        <v>8350050</v>
      </c>
      <c r="B94" s="155">
        <v>2130</v>
      </c>
      <c r="C94" s="146">
        <v>1530</v>
      </c>
      <c r="D94" s="146">
        <v>150</v>
      </c>
      <c r="E94" s="149">
        <f t="shared" si="16"/>
        <v>1680</v>
      </c>
      <c r="F94" s="156">
        <f t="shared" si="17"/>
        <v>0.78873239436619713</v>
      </c>
      <c r="G94" s="157">
        <f t="shared" si="18"/>
        <v>0.95511309562387647</v>
      </c>
      <c r="H94" s="158">
        <v>335</v>
      </c>
      <c r="I94" s="156">
        <f t="shared" si="19"/>
        <v>0.15727699530516431</v>
      </c>
      <c r="J94" s="159">
        <f t="shared" si="20"/>
        <v>1.3955367817672077</v>
      </c>
      <c r="K94" s="146">
        <v>65</v>
      </c>
      <c r="L94" s="146">
        <v>15</v>
      </c>
      <c r="M94" s="149">
        <f t="shared" si="21"/>
        <v>80</v>
      </c>
      <c r="N94" s="156">
        <f t="shared" si="22"/>
        <v>3.7558685446009391E-2</v>
      </c>
      <c r="O94" s="160">
        <f t="shared" si="23"/>
        <v>0.80253601380361961</v>
      </c>
      <c r="P94" s="161">
        <v>30</v>
      </c>
      <c r="Q94" s="148" t="s">
        <v>6</v>
      </c>
    </row>
    <row r="95" spans="1:17" x14ac:dyDescent="0.25">
      <c r="A95" s="144">
        <v>8350051.0099999998</v>
      </c>
      <c r="B95" s="155">
        <v>1085</v>
      </c>
      <c r="C95" s="146">
        <v>880</v>
      </c>
      <c r="D95" s="146">
        <v>35</v>
      </c>
      <c r="E95" s="149">
        <f t="shared" si="16"/>
        <v>915</v>
      </c>
      <c r="F95" s="156">
        <f t="shared" si="17"/>
        <v>0.84331797235023043</v>
      </c>
      <c r="G95" s="157">
        <f t="shared" si="18"/>
        <v>1.0212133353720398</v>
      </c>
      <c r="H95" s="158">
        <v>140</v>
      </c>
      <c r="I95" s="156">
        <f t="shared" si="19"/>
        <v>0.12903225806451613</v>
      </c>
      <c r="J95" s="159">
        <f t="shared" si="20"/>
        <v>1.1449179952485904</v>
      </c>
      <c r="K95" s="146">
        <v>15</v>
      </c>
      <c r="L95" s="146">
        <v>0</v>
      </c>
      <c r="M95" s="149">
        <f t="shared" si="21"/>
        <v>15</v>
      </c>
      <c r="N95" s="156">
        <f t="shared" si="22"/>
        <v>1.3824884792626729E-2</v>
      </c>
      <c r="O95" s="160">
        <f t="shared" si="23"/>
        <v>0.29540352120997287</v>
      </c>
      <c r="P95" s="161">
        <v>10</v>
      </c>
      <c r="Q95" s="148" t="s">
        <v>6</v>
      </c>
    </row>
    <row r="96" spans="1:17" x14ac:dyDescent="0.25">
      <c r="A96" s="174">
        <v>8350051.0199999996</v>
      </c>
      <c r="B96" s="185"/>
      <c r="C96" s="182"/>
      <c r="D96" s="182"/>
      <c r="E96" s="179"/>
      <c r="F96" s="186"/>
      <c r="G96" s="187"/>
      <c r="H96" s="188"/>
      <c r="I96" s="186"/>
      <c r="J96" s="189"/>
      <c r="K96" s="176"/>
      <c r="L96" s="176"/>
      <c r="M96" s="179"/>
      <c r="N96" s="186"/>
      <c r="O96" s="190"/>
      <c r="P96" s="191"/>
      <c r="Q96" s="178" t="s">
        <v>26</v>
      </c>
    </row>
    <row r="97" spans="1:17" x14ac:dyDescent="0.25">
      <c r="A97" s="174">
        <v>8350052.0099999998</v>
      </c>
      <c r="B97" s="185"/>
      <c r="C97" s="182"/>
      <c r="D97" s="182"/>
      <c r="E97" s="179"/>
      <c r="F97" s="186"/>
      <c r="G97" s="187"/>
      <c r="H97" s="188"/>
      <c r="I97" s="186"/>
      <c r="J97" s="189"/>
      <c r="K97" s="176"/>
      <c r="L97" s="176"/>
      <c r="M97" s="179"/>
      <c r="N97" s="186"/>
      <c r="O97" s="190"/>
      <c r="P97" s="191"/>
      <c r="Q97" s="178" t="s">
        <v>26</v>
      </c>
    </row>
    <row r="98" spans="1:17" x14ac:dyDescent="0.25">
      <c r="A98" s="144">
        <v>8350052.0199999996</v>
      </c>
      <c r="B98" s="155">
        <v>1065</v>
      </c>
      <c r="C98" s="146">
        <v>690</v>
      </c>
      <c r="D98" s="146">
        <v>90</v>
      </c>
      <c r="E98" s="149">
        <f t="shared" ref="E98:E111" si="24">C98+D98</f>
        <v>780</v>
      </c>
      <c r="F98" s="156">
        <f t="shared" ref="F98:F111" si="25">E98/B98</f>
        <v>0.73239436619718312</v>
      </c>
      <c r="G98" s="157">
        <f t="shared" ref="G98:G111" si="26">F98/82.58*100</f>
        <v>0.8868907316507425</v>
      </c>
      <c r="H98" s="158">
        <v>180</v>
      </c>
      <c r="I98" s="156">
        <f t="shared" ref="I98:I111" si="27">H98/B98</f>
        <v>0.16901408450704225</v>
      </c>
      <c r="J98" s="159">
        <f t="shared" ref="J98:J111" si="28">I98/11.27*100</f>
        <v>1.4996813177199844</v>
      </c>
      <c r="K98" s="146">
        <v>60</v>
      </c>
      <c r="L98" s="146">
        <v>30</v>
      </c>
      <c r="M98" s="149">
        <f t="shared" ref="M98:M111" si="29">K98+L98</f>
        <v>90</v>
      </c>
      <c r="N98" s="156">
        <f t="shared" ref="N98:N111" si="30">M98/B98</f>
        <v>8.4507042253521125E-2</v>
      </c>
      <c r="O98" s="160">
        <f t="shared" ref="O98:O111" si="31">N98/4.68*100</f>
        <v>1.8057060310581439</v>
      </c>
      <c r="P98" s="161">
        <v>10</v>
      </c>
      <c r="Q98" s="148" t="s">
        <v>6</v>
      </c>
    </row>
    <row r="99" spans="1:17" x14ac:dyDescent="0.25">
      <c r="A99" s="162">
        <v>8350053</v>
      </c>
      <c r="B99" s="166">
        <v>3415</v>
      </c>
      <c r="C99" s="163">
        <v>2080</v>
      </c>
      <c r="D99" s="163">
        <v>230</v>
      </c>
      <c r="E99" s="165">
        <f t="shared" si="24"/>
        <v>2310</v>
      </c>
      <c r="F99" s="167">
        <f t="shared" si="25"/>
        <v>0.67642752562225472</v>
      </c>
      <c r="G99" s="168">
        <f t="shared" si="26"/>
        <v>0.81911785616645039</v>
      </c>
      <c r="H99" s="169">
        <v>795</v>
      </c>
      <c r="I99" s="167">
        <f t="shared" si="27"/>
        <v>0.23279648609077599</v>
      </c>
      <c r="J99" s="170">
        <f t="shared" si="28"/>
        <v>2.0656298677087492</v>
      </c>
      <c r="K99" s="163">
        <v>150</v>
      </c>
      <c r="L99" s="163">
        <v>130</v>
      </c>
      <c r="M99" s="165">
        <f t="shared" si="29"/>
        <v>280</v>
      </c>
      <c r="N99" s="167">
        <f t="shared" si="30"/>
        <v>8.1991215226939973E-2</v>
      </c>
      <c r="O99" s="171">
        <f t="shared" si="31"/>
        <v>1.7519490433106835</v>
      </c>
      <c r="P99" s="172">
        <v>30</v>
      </c>
      <c r="Q99" s="164" t="s">
        <v>5</v>
      </c>
    </row>
    <row r="100" spans="1:17" x14ac:dyDescent="0.25">
      <c r="A100" s="162">
        <v>8350054</v>
      </c>
      <c r="B100" s="166">
        <v>1585</v>
      </c>
      <c r="C100" s="163">
        <v>1000</v>
      </c>
      <c r="D100" s="163">
        <v>110</v>
      </c>
      <c r="E100" s="165">
        <f t="shared" si="24"/>
        <v>1110</v>
      </c>
      <c r="F100" s="167">
        <f t="shared" si="25"/>
        <v>0.70031545741324919</v>
      </c>
      <c r="G100" s="168">
        <f t="shared" si="26"/>
        <v>0.84804487456193889</v>
      </c>
      <c r="H100" s="169">
        <v>275</v>
      </c>
      <c r="I100" s="167">
        <f t="shared" si="27"/>
        <v>0.17350157728706625</v>
      </c>
      <c r="J100" s="170">
        <f t="shared" si="28"/>
        <v>1.5394993548098159</v>
      </c>
      <c r="K100" s="163">
        <v>120</v>
      </c>
      <c r="L100" s="163">
        <v>40</v>
      </c>
      <c r="M100" s="165">
        <f t="shared" si="29"/>
        <v>160</v>
      </c>
      <c r="N100" s="167">
        <f t="shared" si="30"/>
        <v>0.10094637223974763</v>
      </c>
      <c r="O100" s="171">
        <f t="shared" si="31"/>
        <v>2.1569737658065735</v>
      </c>
      <c r="P100" s="172">
        <v>40</v>
      </c>
      <c r="Q100" s="164" t="s">
        <v>5</v>
      </c>
    </row>
    <row r="101" spans="1:17" x14ac:dyDescent="0.25">
      <c r="A101" s="162">
        <v>8350055</v>
      </c>
      <c r="B101" s="166">
        <v>1940</v>
      </c>
      <c r="C101" s="163">
        <v>1195</v>
      </c>
      <c r="D101" s="163">
        <v>145</v>
      </c>
      <c r="E101" s="165">
        <f t="shared" si="24"/>
        <v>1340</v>
      </c>
      <c r="F101" s="167">
        <f t="shared" si="25"/>
        <v>0.69072164948453607</v>
      </c>
      <c r="G101" s="168">
        <f t="shared" si="26"/>
        <v>0.83642728201082117</v>
      </c>
      <c r="H101" s="169">
        <v>435</v>
      </c>
      <c r="I101" s="167">
        <f t="shared" si="27"/>
        <v>0.22422680412371135</v>
      </c>
      <c r="J101" s="170">
        <f t="shared" si="28"/>
        <v>1.9895900987019641</v>
      </c>
      <c r="K101" s="163">
        <v>130</v>
      </c>
      <c r="L101" s="163">
        <v>35</v>
      </c>
      <c r="M101" s="165">
        <f t="shared" si="29"/>
        <v>165</v>
      </c>
      <c r="N101" s="167">
        <f t="shared" si="30"/>
        <v>8.505154639175258E-2</v>
      </c>
      <c r="O101" s="171">
        <f t="shared" si="31"/>
        <v>1.8173407348665083</v>
      </c>
      <c r="P101" s="172">
        <v>0</v>
      </c>
      <c r="Q101" s="164" t="s">
        <v>5</v>
      </c>
    </row>
    <row r="102" spans="1:17" x14ac:dyDescent="0.25">
      <c r="A102" s="162">
        <v>8350056</v>
      </c>
      <c r="B102" s="166">
        <v>1830</v>
      </c>
      <c r="C102" s="163">
        <v>1190</v>
      </c>
      <c r="D102" s="163">
        <v>120</v>
      </c>
      <c r="E102" s="165">
        <f t="shared" si="24"/>
        <v>1310</v>
      </c>
      <c r="F102" s="167">
        <f t="shared" si="25"/>
        <v>0.71584699453551914</v>
      </c>
      <c r="G102" s="168">
        <f t="shared" si="26"/>
        <v>0.86685274223240394</v>
      </c>
      <c r="H102" s="169">
        <v>390</v>
      </c>
      <c r="I102" s="167">
        <f t="shared" si="27"/>
        <v>0.21311475409836064</v>
      </c>
      <c r="J102" s="170">
        <f t="shared" si="28"/>
        <v>1.8909916069064832</v>
      </c>
      <c r="K102" s="163">
        <v>65</v>
      </c>
      <c r="L102" s="163">
        <v>30</v>
      </c>
      <c r="M102" s="165">
        <f t="shared" si="29"/>
        <v>95</v>
      </c>
      <c r="N102" s="167">
        <f t="shared" si="30"/>
        <v>5.1912568306010931E-2</v>
      </c>
      <c r="O102" s="171">
        <f t="shared" si="31"/>
        <v>1.1092429125216012</v>
      </c>
      <c r="P102" s="172">
        <v>35</v>
      </c>
      <c r="Q102" s="164" t="s">
        <v>5</v>
      </c>
    </row>
    <row r="103" spans="1:17" x14ac:dyDescent="0.25">
      <c r="A103" s="144">
        <v>8350057</v>
      </c>
      <c r="B103" s="155">
        <v>1195</v>
      </c>
      <c r="C103" s="146">
        <v>875</v>
      </c>
      <c r="D103" s="146">
        <v>70</v>
      </c>
      <c r="E103" s="149">
        <f t="shared" si="24"/>
        <v>945</v>
      </c>
      <c r="F103" s="156">
        <f t="shared" si="25"/>
        <v>0.79079497907949792</v>
      </c>
      <c r="G103" s="157">
        <f t="shared" si="26"/>
        <v>0.95761077631326941</v>
      </c>
      <c r="H103" s="158">
        <v>170</v>
      </c>
      <c r="I103" s="156">
        <f t="shared" si="27"/>
        <v>0.14225941422594143</v>
      </c>
      <c r="J103" s="159">
        <f t="shared" si="28"/>
        <v>1.2622840658912284</v>
      </c>
      <c r="K103" s="146">
        <v>35</v>
      </c>
      <c r="L103" s="146">
        <v>35</v>
      </c>
      <c r="M103" s="149">
        <f t="shared" si="29"/>
        <v>70</v>
      </c>
      <c r="N103" s="156">
        <f t="shared" si="30"/>
        <v>5.8577405857740586E-2</v>
      </c>
      <c r="O103" s="160">
        <f t="shared" si="31"/>
        <v>1.2516539713192434</v>
      </c>
      <c r="P103" s="161">
        <v>10</v>
      </c>
      <c r="Q103" s="148" t="s">
        <v>6</v>
      </c>
    </row>
    <row r="104" spans="1:17" x14ac:dyDescent="0.25">
      <c r="A104" s="144">
        <v>8350058</v>
      </c>
      <c r="B104" s="155">
        <v>2780</v>
      </c>
      <c r="C104" s="146">
        <v>2050</v>
      </c>
      <c r="D104" s="146">
        <v>190</v>
      </c>
      <c r="E104" s="149">
        <f t="shared" si="24"/>
        <v>2240</v>
      </c>
      <c r="F104" s="156">
        <f t="shared" si="25"/>
        <v>0.80575539568345322</v>
      </c>
      <c r="G104" s="157">
        <f t="shared" si="26"/>
        <v>0.97572704732798898</v>
      </c>
      <c r="H104" s="158">
        <v>390</v>
      </c>
      <c r="I104" s="156">
        <f t="shared" si="27"/>
        <v>0.14028776978417265</v>
      </c>
      <c r="J104" s="159">
        <f t="shared" si="28"/>
        <v>1.244789439078728</v>
      </c>
      <c r="K104" s="146">
        <v>90</v>
      </c>
      <c r="L104" s="146">
        <v>0</v>
      </c>
      <c r="M104" s="149">
        <f t="shared" si="29"/>
        <v>90</v>
      </c>
      <c r="N104" s="156">
        <f t="shared" si="30"/>
        <v>3.237410071942446E-2</v>
      </c>
      <c r="O104" s="160">
        <f t="shared" si="31"/>
        <v>0.69175428887659107</v>
      </c>
      <c r="P104" s="161">
        <v>55</v>
      </c>
      <c r="Q104" s="148" t="s">
        <v>6</v>
      </c>
    </row>
    <row r="105" spans="1:17" x14ac:dyDescent="0.25">
      <c r="A105" s="144">
        <v>8350059</v>
      </c>
      <c r="B105" s="155">
        <v>2895</v>
      </c>
      <c r="C105" s="146">
        <v>2115</v>
      </c>
      <c r="D105" s="146">
        <v>190</v>
      </c>
      <c r="E105" s="149">
        <f t="shared" si="24"/>
        <v>2305</v>
      </c>
      <c r="F105" s="156">
        <f t="shared" si="25"/>
        <v>0.79620034542314333</v>
      </c>
      <c r="G105" s="157">
        <f t="shared" si="26"/>
        <v>0.96415638825762084</v>
      </c>
      <c r="H105" s="158">
        <v>485</v>
      </c>
      <c r="I105" s="156">
        <f t="shared" si="27"/>
        <v>0.16753022452504318</v>
      </c>
      <c r="J105" s="159">
        <f t="shared" si="28"/>
        <v>1.4865148582523797</v>
      </c>
      <c r="K105" s="146">
        <v>50</v>
      </c>
      <c r="L105" s="146">
        <v>20</v>
      </c>
      <c r="M105" s="149">
        <f t="shared" si="29"/>
        <v>70</v>
      </c>
      <c r="N105" s="156">
        <f t="shared" si="30"/>
        <v>2.4179620034542316E-2</v>
      </c>
      <c r="O105" s="160">
        <f t="shared" si="31"/>
        <v>0.51665854774663078</v>
      </c>
      <c r="P105" s="161">
        <v>40</v>
      </c>
      <c r="Q105" s="148" t="s">
        <v>6</v>
      </c>
    </row>
    <row r="106" spans="1:17" x14ac:dyDescent="0.25">
      <c r="A106" s="162">
        <v>8350060.0099999998</v>
      </c>
      <c r="B106" s="166">
        <v>1210</v>
      </c>
      <c r="C106" s="163">
        <v>775</v>
      </c>
      <c r="D106" s="163">
        <v>70</v>
      </c>
      <c r="E106" s="165">
        <f t="shared" si="24"/>
        <v>845</v>
      </c>
      <c r="F106" s="167">
        <f t="shared" si="25"/>
        <v>0.69834710743801653</v>
      </c>
      <c r="G106" s="168">
        <f t="shared" si="26"/>
        <v>0.84566130714218524</v>
      </c>
      <c r="H106" s="169">
        <v>295</v>
      </c>
      <c r="I106" s="167">
        <f t="shared" si="27"/>
        <v>0.24380165289256198</v>
      </c>
      <c r="J106" s="170">
        <f t="shared" si="28"/>
        <v>2.1632799724273468</v>
      </c>
      <c r="K106" s="163">
        <v>30</v>
      </c>
      <c r="L106" s="163">
        <v>10</v>
      </c>
      <c r="M106" s="165">
        <f t="shared" si="29"/>
        <v>40</v>
      </c>
      <c r="N106" s="167">
        <f t="shared" si="30"/>
        <v>3.3057851239669422E-2</v>
      </c>
      <c r="O106" s="171">
        <f t="shared" si="31"/>
        <v>0.70636434272797921</v>
      </c>
      <c r="P106" s="172">
        <v>25</v>
      </c>
      <c r="Q106" s="164" t="s">
        <v>5</v>
      </c>
    </row>
    <row r="107" spans="1:17" x14ac:dyDescent="0.25">
      <c r="A107" s="162">
        <v>8350060.0199999996</v>
      </c>
      <c r="B107" s="166">
        <v>1605</v>
      </c>
      <c r="C107" s="163">
        <v>1015</v>
      </c>
      <c r="D107" s="163">
        <v>130</v>
      </c>
      <c r="E107" s="165">
        <f t="shared" si="24"/>
        <v>1145</v>
      </c>
      <c r="F107" s="167">
        <f t="shared" si="25"/>
        <v>0.71339563862928346</v>
      </c>
      <c r="G107" s="168">
        <f t="shared" si="26"/>
        <v>0.86388428024858732</v>
      </c>
      <c r="H107" s="169">
        <v>385</v>
      </c>
      <c r="I107" s="167">
        <f t="shared" si="27"/>
        <v>0.23987538940809969</v>
      </c>
      <c r="J107" s="170">
        <f t="shared" si="28"/>
        <v>2.1284417871171226</v>
      </c>
      <c r="K107" s="163">
        <v>25</v>
      </c>
      <c r="L107" s="163">
        <v>35</v>
      </c>
      <c r="M107" s="165">
        <f t="shared" si="29"/>
        <v>60</v>
      </c>
      <c r="N107" s="167">
        <f t="shared" si="30"/>
        <v>3.7383177570093455E-2</v>
      </c>
      <c r="O107" s="171">
        <f t="shared" si="31"/>
        <v>0.79878584551481746</v>
      </c>
      <c r="P107" s="172">
        <v>25</v>
      </c>
      <c r="Q107" s="164" t="s">
        <v>5</v>
      </c>
    </row>
    <row r="108" spans="1:17" x14ac:dyDescent="0.25">
      <c r="A108" s="144">
        <v>8350061</v>
      </c>
      <c r="B108" s="155">
        <v>1890</v>
      </c>
      <c r="C108" s="146">
        <v>1395</v>
      </c>
      <c r="D108" s="146">
        <v>145</v>
      </c>
      <c r="E108" s="149">
        <f t="shared" si="24"/>
        <v>1540</v>
      </c>
      <c r="F108" s="156">
        <f t="shared" si="25"/>
        <v>0.81481481481481477</v>
      </c>
      <c r="G108" s="157">
        <f t="shared" si="26"/>
        <v>0.98669752338921624</v>
      </c>
      <c r="H108" s="158">
        <v>295</v>
      </c>
      <c r="I108" s="156">
        <f t="shared" si="27"/>
        <v>0.15608465608465608</v>
      </c>
      <c r="J108" s="159">
        <f t="shared" si="28"/>
        <v>1.3849570193847034</v>
      </c>
      <c r="K108" s="146">
        <v>30</v>
      </c>
      <c r="L108" s="146">
        <v>10</v>
      </c>
      <c r="M108" s="149">
        <f t="shared" si="29"/>
        <v>40</v>
      </c>
      <c r="N108" s="156">
        <f t="shared" si="30"/>
        <v>2.1164021164021163E-2</v>
      </c>
      <c r="O108" s="160">
        <f t="shared" si="31"/>
        <v>0.45222267444489667</v>
      </c>
      <c r="P108" s="161">
        <v>15</v>
      </c>
      <c r="Q108" s="148" t="s">
        <v>6</v>
      </c>
    </row>
    <row r="109" spans="1:17" x14ac:dyDescent="0.25">
      <c r="A109" s="162">
        <v>8350062</v>
      </c>
      <c r="B109" s="166">
        <v>1620</v>
      </c>
      <c r="C109" s="163">
        <v>970</v>
      </c>
      <c r="D109" s="163">
        <v>65</v>
      </c>
      <c r="E109" s="165">
        <f t="shared" si="24"/>
        <v>1035</v>
      </c>
      <c r="F109" s="167">
        <f t="shared" si="25"/>
        <v>0.63888888888888884</v>
      </c>
      <c r="G109" s="168">
        <f t="shared" si="26"/>
        <v>0.77366055811199907</v>
      </c>
      <c r="H109" s="169">
        <v>455</v>
      </c>
      <c r="I109" s="167">
        <f t="shared" si="27"/>
        <v>0.28086419753086422</v>
      </c>
      <c r="J109" s="170">
        <f t="shared" si="28"/>
        <v>2.4921401732995938</v>
      </c>
      <c r="K109" s="163">
        <v>75</v>
      </c>
      <c r="L109" s="163">
        <v>15</v>
      </c>
      <c r="M109" s="165">
        <f t="shared" si="29"/>
        <v>90</v>
      </c>
      <c r="N109" s="167">
        <f t="shared" si="30"/>
        <v>5.5555555555555552E-2</v>
      </c>
      <c r="O109" s="171">
        <f t="shared" si="31"/>
        <v>1.1870845204178537</v>
      </c>
      <c r="P109" s="172">
        <v>40</v>
      </c>
      <c r="Q109" s="164" t="s">
        <v>5</v>
      </c>
    </row>
    <row r="110" spans="1:17" x14ac:dyDescent="0.25">
      <c r="A110" s="144">
        <v>8350063</v>
      </c>
      <c r="B110" s="155">
        <v>1980</v>
      </c>
      <c r="C110" s="146">
        <v>1370</v>
      </c>
      <c r="D110" s="146">
        <v>155</v>
      </c>
      <c r="E110" s="149">
        <f t="shared" si="24"/>
        <v>1525</v>
      </c>
      <c r="F110" s="156">
        <f t="shared" si="25"/>
        <v>0.77020202020202022</v>
      </c>
      <c r="G110" s="157">
        <f t="shared" si="26"/>
        <v>0.93267379535241013</v>
      </c>
      <c r="H110" s="158">
        <v>295</v>
      </c>
      <c r="I110" s="156">
        <f t="shared" si="27"/>
        <v>0.14898989898989898</v>
      </c>
      <c r="J110" s="159">
        <f t="shared" si="28"/>
        <v>1.3220044275944896</v>
      </c>
      <c r="K110" s="146">
        <v>75</v>
      </c>
      <c r="L110" s="146">
        <v>60</v>
      </c>
      <c r="M110" s="149">
        <f t="shared" si="29"/>
        <v>135</v>
      </c>
      <c r="N110" s="156">
        <f t="shared" si="30"/>
        <v>6.8181818181818177E-2</v>
      </c>
      <c r="O110" s="160">
        <f t="shared" si="31"/>
        <v>1.4568764568764567</v>
      </c>
      <c r="P110" s="161">
        <v>25</v>
      </c>
      <c r="Q110" s="148" t="s">
        <v>6</v>
      </c>
    </row>
    <row r="111" spans="1:17" x14ac:dyDescent="0.25">
      <c r="A111" s="144">
        <v>8350064.0099999998</v>
      </c>
      <c r="B111" s="155">
        <v>1145</v>
      </c>
      <c r="C111" s="146">
        <v>885</v>
      </c>
      <c r="D111" s="146">
        <v>55</v>
      </c>
      <c r="E111" s="149">
        <f t="shared" si="24"/>
        <v>940</v>
      </c>
      <c r="F111" s="156">
        <f t="shared" si="25"/>
        <v>0.82096069868995636</v>
      </c>
      <c r="G111" s="157">
        <f t="shared" si="26"/>
        <v>0.99413986278754707</v>
      </c>
      <c r="H111" s="158">
        <v>160</v>
      </c>
      <c r="I111" s="156">
        <f t="shared" si="27"/>
        <v>0.13973799126637554</v>
      </c>
      <c r="J111" s="159">
        <f t="shared" si="28"/>
        <v>1.2399111913609187</v>
      </c>
      <c r="K111" s="146">
        <v>15</v>
      </c>
      <c r="L111" s="146">
        <v>15</v>
      </c>
      <c r="M111" s="149">
        <f t="shared" si="29"/>
        <v>30</v>
      </c>
      <c r="N111" s="156">
        <f t="shared" si="30"/>
        <v>2.6200873362445413E-2</v>
      </c>
      <c r="O111" s="160">
        <f t="shared" si="31"/>
        <v>0.5598477214197739</v>
      </c>
      <c r="P111" s="161">
        <v>15</v>
      </c>
      <c r="Q111" s="148" t="s">
        <v>6</v>
      </c>
    </row>
    <row r="112" spans="1:17" x14ac:dyDescent="0.25">
      <c r="A112" s="174">
        <v>8350064.0199999996</v>
      </c>
      <c r="B112" s="185"/>
      <c r="C112" s="182"/>
      <c r="D112" s="182"/>
      <c r="E112" s="179"/>
      <c r="F112" s="186"/>
      <c r="G112" s="187"/>
      <c r="H112" s="188"/>
      <c r="I112" s="186"/>
      <c r="J112" s="189"/>
      <c r="K112" s="176"/>
      <c r="L112" s="176"/>
      <c r="M112" s="179"/>
      <c r="N112" s="186"/>
      <c r="O112" s="190"/>
      <c r="P112" s="191"/>
      <c r="Q112" s="178" t="s">
        <v>26</v>
      </c>
    </row>
    <row r="113" spans="1:17" x14ac:dyDescent="0.25">
      <c r="A113" s="144">
        <v>8350065.0099999998</v>
      </c>
      <c r="B113" s="155">
        <v>1670</v>
      </c>
      <c r="C113" s="146">
        <v>1220</v>
      </c>
      <c r="D113" s="146">
        <v>135</v>
      </c>
      <c r="E113" s="149">
        <f>C113+D113</f>
        <v>1355</v>
      </c>
      <c r="F113" s="156">
        <f>E113/B113</f>
        <v>0.81137724550898205</v>
      </c>
      <c r="G113" s="157">
        <f>F113/82.58*100</f>
        <v>0.98253480928673054</v>
      </c>
      <c r="H113" s="158">
        <v>245</v>
      </c>
      <c r="I113" s="156">
        <f>H113/B113</f>
        <v>0.1467065868263473</v>
      </c>
      <c r="J113" s="159">
        <f>I113/11.27*100</f>
        <v>1.3017443374121322</v>
      </c>
      <c r="K113" s="146">
        <v>60</v>
      </c>
      <c r="L113" s="146">
        <v>15</v>
      </c>
      <c r="M113" s="149">
        <f>K113+L113</f>
        <v>75</v>
      </c>
      <c r="N113" s="156">
        <f>M113/B113</f>
        <v>4.4910179640718563E-2</v>
      </c>
      <c r="O113" s="160">
        <f>N113/4.68*100</f>
        <v>0.9596192230922771</v>
      </c>
      <c r="P113" s="161">
        <v>0</v>
      </c>
      <c r="Q113" s="148" t="s">
        <v>6</v>
      </c>
    </row>
    <row r="114" spans="1:17" x14ac:dyDescent="0.25">
      <c r="A114" s="144">
        <v>8350065.0199999996</v>
      </c>
      <c r="B114" s="155">
        <v>1545</v>
      </c>
      <c r="C114" s="146">
        <v>1120</v>
      </c>
      <c r="D114" s="146">
        <v>80</v>
      </c>
      <c r="E114" s="149">
        <f>C114+D114</f>
        <v>1200</v>
      </c>
      <c r="F114" s="156">
        <f>E114/B114</f>
        <v>0.77669902912621358</v>
      </c>
      <c r="G114" s="157">
        <f>F114/82.58*100</f>
        <v>0.94054132856165373</v>
      </c>
      <c r="H114" s="158">
        <v>205</v>
      </c>
      <c r="I114" s="156">
        <f>H114/B114</f>
        <v>0.13268608414239483</v>
      </c>
      <c r="J114" s="159">
        <f>I114/11.27*100</f>
        <v>1.1773388122661477</v>
      </c>
      <c r="K114" s="146">
        <v>115</v>
      </c>
      <c r="L114" s="146">
        <v>10</v>
      </c>
      <c r="M114" s="149">
        <f>K114+L114</f>
        <v>125</v>
      </c>
      <c r="N114" s="156">
        <f>M114/B114</f>
        <v>8.0906148867313912E-2</v>
      </c>
      <c r="O114" s="160">
        <f>N114/4.68*100</f>
        <v>1.7287638646861947</v>
      </c>
      <c r="P114" s="161">
        <v>20</v>
      </c>
      <c r="Q114" s="148" t="s">
        <v>6</v>
      </c>
    </row>
    <row r="115" spans="1:17" x14ac:dyDescent="0.25">
      <c r="A115" s="174">
        <v>8350065.0300000003</v>
      </c>
      <c r="B115" s="185"/>
      <c r="C115" s="182"/>
      <c r="D115" s="182"/>
      <c r="E115" s="179"/>
      <c r="F115" s="186"/>
      <c r="G115" s="187"/>
      <c r="H115" s="188"/>
      <c r="I115" s="186"/>
      <c r="J115" s="189"/>
      <c r="K115" s="176"/>
      <c r="L115" s="176"/>
      <c r="M115" s="179"/>
      <c r="N115" s="186"/>
      <c r="O115" s="190"/>
      <c r="P115" s="191"/>
      <c r="Q115" s="178" t="s">
        <v>26</v>
      </c>
    </row>
    <row r="116" spans="1:17" x14ac:dyDescent="0.25">
      <c r="A116" s="162">
        <v>8350066.0099999998</v>
      </c>
      <c r="B116" s="166">
        <v>1155</v>
      </c>
      <c r="C116" s="163">
        <v>790</v>
      </c>
      <c r="D116" s="163">
        <v>100</v>
      </c>
      <c r="E116" s="165">
        <f t="shared" ref="E116:E126" si="32">C116+D116</f>
        <v>890</v>
      </c>
      <c r="F116" s="167">
        <f t="shared" ref="F116:F126" si="33">E116/B116</f>
        <v>0.77056277056277056</v>
      </c>
      <c r="G116" s="168">
        <f t="shared" ref="G116:G126" si="34">F116/82.58*100</f>
        <v>0.93311064490526829</v>
      </c>
      <c r="H116" s="169">
        <v>215</v>
      </c>
      <c r="I116" s="167">
        <f t="shared" ref="I116:I126" si="35">H116/B116</f>
        <v>0.18614718614718614</v>
      </c>
      <c r="J116" s="170">
        <f t="shared" ref="J116:J126" si="36">I116/11.27*100</f>
        <v>1.6517052896822197</v>
      </c>
      <c r="K116" s="163">
        <v>35</v>
      </c>
      <c r="L116" s="163">
        <v>0</v>
      </c>
      <c r="M116" s="165">
        <f t="shared" ref="M116:M126" si="37">K116+L116</f>
        <v>35</v>
      </c>
      <c r="N116" s="167">
        <f t="shared" ref="N116:N126" si="38">M116/B116</f>
        <v>3.0303030303030304E-2</v>
      </c>
      <c r="O116" s="171">
        <f t="shared" ref="O116:O126" si="39">N116/4.68*100</f>
        <v>0.64750064750064751</v>
      </c>
      <c r="P116" s="172">
        <v>10</v>
      </c>
      <c r="Q116" s="164" t="s">
        <v>5</v>
      </c>
    </row>
    <row r="117" spans="1:17" x14ac:dyDescent="0.25">
      <c r="A117" s="144">
        <v>8350066.0199999996</v>
      </c>
      <c r="B117" s="155">
        <v>820</v>
      </c>
      <c r="C117" s="146">
        <v>615</v>
      </c>
      <c r="D117" s="146">
        <v>70</v>
      </c>
      <c r="E117" s="149">
        <f t="shared" si="32"/>
        <v>685</v>
      </c>
      <c r="F117" s="156">
        <f t="shared" si="33"/>
        <v>0.83536585365853655</v>
      </c>
      <c r="G117" s="157">
        <f t="shared" si="34"/>
        <v>1.0115837414126139</v>
      </c>
      <c r="H117" s="158">
        <v>120</v>
      </c>
      <c r="I117" s="156">
        <f t="shared" si="35"/>
        <v>0.14634146341463414</v>
      </c>
      <c r="J117" s="159">
        <f t="shared" si="36"/>
        <v>1.2985045555868158</v>
      </c>
      <c r="K117" s="146">
        <v>20</v>
      </c>
      <c r="L117" s="146">
        <v>0</v>
      </c>
      <c r="M117" s="149">
        <f t="shared" si="37"/>
        <v>20</v>
      </c>
      <c r="N117" s="156">
        <f t="shared" si="38"/>
        <v>2.4390243902439025E-2</v>
      </c>
      <c r="O117" s="160">
        <f t="shared" si="39"/>
        <v>0.52115905774442373</v>
      </c>
      <c r="P117" s="161">
        <v>10</v>
      </c>
      <c r="Q117" s="148" t="s">
        <v>6</v>
      </c>
    </row>
    <row r="118" spans="1:17" x14ac:dyDescent="0.25">
      <c r="A118" s="144">
        <v>8350067.0099999998</v>
      </c>
      <c r="B118" s="155">
        <v>780</v>
      </c>
      <c r="C118" s="146">
        <v>600</v>
      </c>
      <c r="D118" s="146">
        <v>50</v>
      </c>
      <c r="E118" s="149">
        <f t="shared" si="32"/>
        <v>650</v>
      </c>
      <c r="F118" s="156">
        <f t="shared" si="33"/>
        <v>0.83333333333333337</v>
      </c>
      <c r="G118" s="157">
        <f t="shared" si="34"/>
        <v>1.0091224671026076</v>
      </c>
      <c r="H118" s="158">
        <v>95</v>
      </c>
      <c r="I118" s="156">
        <f t="shared" si="35"/>
        <v>0.12179487179487179</v>
      </c>
      <c r="J118" s="159">
        <f t="shared" si="36"/>
        <v>1.0806998384638136</v>
      </c>
      <c r="K118" s="146">
        <v>25</v>
      </c>
      <c r="L118" s="146">
        <v>0</v>
      </c>
      <c r="M118" s="149">
        <f t="shared" si="37"/>
        <v>25</v>
      </c>
      <c r="N118" s="156">
        <f t="shared" si="38"/>
        <v>3.2051282051282048E-2</v>
      </c>
      <c r="O118" s="160">
        <f t="shared" si="39"/>
        <v>0.68485645408722329</v>
      </c>
      <c r="P118" s="161">
        <v>15</v>
      </c>
      <c r="Q118" s="148" t="s">
        <v>6</v>
      </c>
    </row>
    <row r="119" spans="1:17" x14ac:dyDescent="0.25">
      <c r="A119" s="162">
        <v>8350067.0199999996</v>
      </c>
      <c r="B119" s="166">
        <v>1345</v>
      </c>
      <c r="C119" s="163">
        <v>965</v>
      </c>
      <c r="D119" s="163">
        <v>65</v>
      </c>
      <c r="E119" s="165">
        <f t="shared" si="32"/>
        <v>1030</v>
      </c>
      <c r="F119" s="167">
        <f t="shared" si="33"/>
        <v>0.76579925650557623</v>
      </c>
      <c r="G119" s="168">
        <f t="shared" si="34"/>
        <v>0.92734228203629965</v>
      </c>
      <c r="H119" s="169">
        <v>240</v>
      </c>
      <c r="I119" s="167">
        <f t="shared" si="35"/>
        <v>0.17843866171003717</v>
      </c>
      <c r="J119" s="170">
        <f t="shared" si="36"/>
        <v>1.5833066700092029</v>
      </c>
      <c r="K119" s="163">
        <v>50</v>
      </c>
      <c r="L119" s="163">
        <v>15</v>
      </c>
      <c r="M119" s="165">
        <f t="shared" si="37"/>
        <v>65</v>
      </c>
      <c r="N119" s="167">
        <f t="shared" si="38"/>
        <v>4.8327137546468404E-2</v>
      </c>
      <c r="O119" s="171">
        <f t="shared" si="39"/>
        <v>1.0326311441553078</v>
      </c>
      <c r="P119" s="172">
        <v>10</v>
      </c>
      <c r="Q119" s="164" t="s">
        <v>5</v>
      </c>
    </row>
    <row r="120" spans="1:17" x14ac:dyDescent="0.25">
      <c r="A120" s="144">
        <v>8350068.0099999998</v>
      </c>
      <c r="B120" s="155">
        <v>855</v>
      </c>
      <c r="C120" s="146">
        <v>655</v>
      </c>
      <c r="D120" s="146">
        <v>80</v>
      </c>
      <c r="E120" s="149">
        <f t="shared" si="32"/>
        <v>735</v>
      </c>
      <c r="F120" s="156">
        <f t="shared" si="33"/>
        <v>0.85964912280701755</v>
      </c>
      <c r="G120" s="157">
        <f t="shared" si="34"/>
        <v>1.040989492379532</v>
      </c>
      <c r="H120" s="158">
        <v>95</v>
      </c>
      <c r="I120" s="156">
        <f t="shared" si="35"/>
        <v>0.1111111111111111</v>
      </c>
      <c r="J120" s="159">
        <f t="shared" si="36"/>
        <v>0.98590160701961937</v>
      </c>
      <c r="K120" s="146">
        <v>0</v>
      </c>
      <c r="L120" s="146">
        <v>15</v>
      </c>
      <c r="M120" s="149">
        <f t="shared" si="37"/>
        <v>15</v>
      </c>
      <c r="N120" s="156">
        <f t="shared" si="38"/>
        <v>1.7543859649122806E-2</v>
      </c>
      <c r="O120" s="160">
        <f t="shared" si="39"/>
        <v>0.37486879592142752</v>
      </c>
      <c r="P120" s="161">
        <v>15</v>
      </c>
      <c r="Q120" s="148" t="s">
        <v>6</v>
      </c>
    </row>
    <row r="121" spans="1:17" x14ac:dyDescent="0.25">
      <c r="A121" s="144">
        <v>8350068.0199999996</v>
      </c>
      <c r="B121" s="155">
        <v>1270</v>
      </c>
      <c r="C121" s="146">
        <v>1005</v>
      </c>
      <c r="D121" s="146">
        <v>50</v>
      </c>
      <c r="E121" s="149">
        <f t="shared" si="32"/>
        <v>1055</v>
      </c>
      <c r="F121" s="156">
        <f t="shared" si="33"/>
        <v>0.8307086614173228</v>
      </c>
      <c r="G121" s="157">
        <f t="shared" si="34"/>
        <v>1.0059441286235442</v>
      </c>
      <c r="H121" s="158">
        <v>155</v>
      </c>
      <c r="I121" s="156">
        <f t="shared" si="35"/>
        <v>0.12204724409448819</v>
      </c>
      <c r="J121" s="159">
        <f t="shared" si="36"/>
        <v>1.0829391667656449</v>
      </c>
      <c r="K121" s="146">
        <v>50</v>
      </c>
      <c r="L121" s="146">
        <v>10</v>
      </c>
      <c r="M121" s="149">
        <f t="shared" si="37"/>
        <v>60</v>
      </c>
      <c r="N121" s="156">
        <f t="shared" si="38"/>
        <v>4.7244094488188976E-2</v>
      </c>
      <c r="O121" s="160">
        <f t="shared" si="39"/>
        <v>1.0094891984655765</v>
      </c>
      <c r="P121" s="161">
        <v>0</v>
      </c>
      <c r="Q121" s="148" t="s">
        <v>6</v>
      </c>
    </row>
    <row r="122" spans="1:17" x14ac:dyDescent="0.25">
      <c r="A122" s="162">
        <v>8350069</v>
      </c>
      <c r="B122" s="166">
        <v>1320</v>
      </c>
      <c r="C122" s="163">
        <v>985</v>
      </c>
      <c r="D122" s="163">
        <v>50</v>
      </c>
      <c r="E122" s="165">
        <f t="shared" si="32"/>
        <v>1035</v>
      </c>
      <c r="F122" s="167">
        <f t="shared" si="33"/>
        <v>0.78409090909090906</v>
      </c>
      <c r="G122" s="168">
        <f t="shared" si="34"/>
        <v>0.94949250313745348</v>
      </c>
      <c r="H122" s="169">
        <v>245</v>
      </c>
      <c r="I122" s="167">
        <f t="shared" si="35"/>
        <v>0.18560606060606061</v>
      </c>
      <c r="J122" s="170">
        <f t="shared" si="36"/>
        <v>1.6469038208168645</v>
      </c>
      <c r="K122" s="163">
        <v>20</v>
      </c>
      <c r="L122" s="163">
        <v>0</v>
      </c>
      <c r="M122" s="165">
        <f t="shared" si="37"/>
        <v>20</v>
      </c>
      <c r="N122" s="167">
        <f t="shared" si="38"/>
        <v>1.5151515151515152E-2</v>
      </c>
      <c r="O122" s="171">
        <f t="shared" si="39"/>
        <v>0.32375032375032375</v>
      </c>
      <c r="P122" s="172">
        <v>10</v>
      </c>
      <c r="Q122" s="164" t="s">
        <v>5</v>
      </c>
    </row>
    <row r="123" spans="1:17" x14ac:dyDescent="0.25">
      <c r="A123" s="162">
        <v>8350070</v>
      </c>
      <c r="B123" s="166">
        <v>2135</v>
      </c>
      <c r="C123" s="163">
        <v>1480</v>
      </c>
      <c r="D123" s="163">
        <v>145</v>
      </c>
      <c r="E123" s="165">
        <f t="shared" si="32"/>
        <v>1625</v>
      </c>
      <c r="F123" s="167">
        <f t="shared" si="33"/>
        <v>0.76112412177985944</v>
      </c>
      <c r="G123" s="168">
        <f t="shared" si="34"/>
        <v>0.92168094185015681</v>
      </c>
      <c r="H123" s="169">
        <v>385</v>
      </c>
      <c r="I123" s="167">
        <f t="shared" si="35"/>
        <v>0.18032786885245902</v>
      </c>
      <c r="J123" s="170">
        <f t="shared" si="36"/>
        <v>1.6000698212285627</v>
      </c>
      <c r="K123" s="163">
        <v>90</v>
      </c>
      <c r="L123" s="163">
        <v>10</v>
      </c>
      <c r="M123" s="165">
        <f t="shared" si="37"/>
        <v>100</v>
      </c>
      <c r="N123" s="167">
        <f t="shared" si="38"/>
        <v>4.6838407494145202E-2</v>
      </c>
      <c r="O123" s="171">
        <f t="shared" si="39"/>
        <v>1.0008206729518208</v>
      </c>
      <c r="P123" s="172">
        <v>30</v>
      </c>
      <c r="Q123" s="164" t="s">
        <v>5</v>
      </c>
    </row>
    <row r="124" spans="1:17" x14ac:dyDescent="0.25">
      <c r="A124" s="144">
        <v>8350071</v>
      </c>
      <c r="B124" s="155">
        <v>1650</v>
      </c>
      <c r="C124" s="146">
        <v>1190</v>
      </c>
      <c r="D124" s="146">
        <v>80</v>
      </c>
      <c r="E124" s="149">
        <f t="shared" si="32"/>
        <v>1270</v>
      </c>
      <c r="F124" s="156">
        <f t="shared" si="33"/>
        <v>0.76969696969696966</v>
      </c>
      <c r="G124" s="157">
        <f t="shared" si="34"/>
        <v>0.9320622059784085</v>
      </c>
      <c r="H124" s="158">
        <v>265</v>
      </c>
      <c r="I124" s="156">
        <f t="shared" si="35"/>
        <v>0.16060606060606061</v>
      </c>
      <c r="J124" s="159">
        <f t="shared" si="36"/>
        <v>1.42507595923745</v>
      </c>
      <c r="K124" s="146">
        <v>50</v>
      </c>
      <c r="L124" s="146">
        <v>10</v>
      </c>
      <c r="M124" s="149">
        <f t="shared" si="37"/>
        <v>60</v>
      </c>
      <c r="N124" s="156">
        <f t="shared" si="38"/>
        <v>3.6363636363636362E-2</v>
      </c>
      <c r="O124" s="160">
        <f t="shared" si="39"/>
        <v>0.77700077700077697</v>
      </c>
      <c r="P124" s="161">
        <v>55</v>
      </c>
      <c r="Q124" s="148" t="s">
        <v>6</v>
      </c>
    </row>
    <row r="125" spans="1:17" x14ac:dyDescent="0.25">
      <c r="A125" s="144">
        <v>8350072</v>
      </c>
      <c r="B125" s="155">
        <v>1565</v>
      </c>
      <c r="C125" s="146">
        <v>1175</v>
      </c>
      <c r="D125" s="146">
        <v>90</v>
      </c>
      <c r="E125" s="149">
        <f t="shared" si="32"/>
        <v>1265</v>
      </c>
      <c r="F125" s="156">
        <f t="shared" si="33"/>
        <v>0.80830670926517567</v>
      </c>
      <c r="G125" s="157">
        <f t="shared" si="34"/>
        <v>0.97881655275511714</v>
      </c>
      <c r="H125" s="158">
        <v>235</v>
      </c>
      <c r="I125" s="156">
        <f t="shared" si="35"/>
        <v>0.15015974440894569</v>
      </c>
      <c r="J125" s="159">
        <f t="shared" si="36"/>
        <v>1.3323845999019139</v>
      </c>
      <c r="K125" s="146">
        <v>40</v>
      </c>
      <c r="L125" s="146">
        <v>15</v>
      </c>
      <c r="M125" s="149">
        <f t="shared" si="37"/>
        <v>55</v>
      </c>
      <c r="N125" s="156">
        <f t="shared" si="38"/>
        <v>3.5143769968051117E-2</v>
      </c>
      <c r="O125" s="160">
        <f t="shared" si="39"/>
        <v>0.75093525572758801</v>
      </c>
      <c r="P125" s="161">
        <v>0</v>
      </c>
      <c r="Q125" s="148" t="s">
        <v>6</v>
      </c>
    </row>
    <row r="126" spans="1:17" x14ac:dyDescent="0.25">
      <c r="A126" s="162">
        <v>8350073</v>
      </c>
      <c r="B126" s="166">
        <v>2325</v>
      </c>
      <c r="C126" s="163">
        <v>1525</v>
      </c>
      <c r="D126" s="163">
        <v>125</v>
      </c>
      <c r="E126" s="165">
        <f t="shared" si="32"/>
        <v>1650</v>
      </c>
      <c r="F126" s="167">
        <f t="shared" si="33"/>
        <v>0.70967741935483875</v>
      </c>
      <c r="G126" s="168">
        <f t="shared" si="34"/>
        <v>0.85938171391964013</v>
      </c>
      <c r="H126" s="169">
        <v>535</v>
      </c>
      <c r="I126" s="167">
        <f t="shared" si="35"/>
        <v>0.23010752688172043</v>
      </c>
      <c r="J126" s="170">
        <f t="shared" si="36"/>
        <v>2.0417704248599859</v>
      </c>
      <c r="K126" s="163">
        <v>100</v>
      </c>
      <c r="L126" s="163">
        <v>10</v>
      </c>
      <c r="M126" s="165">
        <f t="shared" si="37"/>
        <v>110</v>
      </c>
      <c r="N126" s="167">
        <f t="shared" si="38"/>
        <v>4.7311827956989246E-2</v>
      </c>
      <c r="O126" s="171">
        <f t="shared" si="39"/>
        <v>1.0109364948074624</v>
      </c>
      <c r="P126" s="172">
        <v>25</v>
      </c>
      <c r="Q126" s="164" t="s">
        <v>5</v>
      </c>
    </row>
    <row r="127" spans="1:17" x14ac:dyDescent="0.25">
      <c r="A127" s="174">
        <v>8350074</v>
      </c>
      <c r="B127" s="192"/>
      <c r="C127" s="176"/>
      <c r="D127" s="176"/>
      <c r="E127" s="179"/>
      <c r="F127" s="186"/>
      <c r="G127" s="187"/>
      <c r="H127" s="188"/>
      <c r="I127" s="186"/>
      <c r="J127" s="189"/>
      <c r="K127" s="176"/>
      <c r="L127" s="176"/>
      <c r="M127" s="179"/>
      <c r="N127" s="186"/>
      <c r="O127" s="190"/>
      <c r="P127" s="191"/>
      <c r="Q127" s="178" t="s">
        <v>26</v>
      </c>
    </row>
    <row r="128" spans="1:17" x14ac:dyDescent="0.25">
      <c r="A128" s="144">
        <v>8350075.0099999998</v>
      </c>
      <c r="B128" s="155">
        <v>805</v>
      </c>
      <c r="C128" s="146">
        <v>595</v>
      </c>
      <c r="D128" s="146">
        <v>75</v>
      </c>
      <c r="E128" s="149">
        <f t="shared" ref="E128:E165" si="40">C128+D128</f>
        <v>670</v>
      </c>
      <c r="F128" s="156">
        <f t="shared" ref="F128:F165" si="41">E128/B128</f>
        <v>0.83229813664596275</v>
      </c>
      <c r="G128" s="157">
        <f t="shared" ref="G128:G165" si="42">F128/82.58*100</f>
        <v>1.0078688988204927</v>
      </c>
      <c r="H128" s="158">
        <v>105</v>
      </c>
      <c r="I128" s="156">
        <f t="shared" ref="I128:I165" si="43">H128/B128</f>
        <v>0.13043478260869565</v>
      </c>
      <c r="J128" s="159">
        <f t="shared" ref="J128:J165" si="44">I128/11.27*100</f>
        <v>1.1573627560665096</v>
      </c>
      <c r="K128" s="146">
        <v>15</v>
      </c>
      <c r="L128" s="146">
        <v>0</v>
      </c>
      <c r="M128" s="149">
        <f t="shared" ref="M128:M165" si="45">K128+L128</f>
        <v>15</v>
      </c>
      <c r="N128" s="156">
        <f t="shared" ref="N128:N165" si="46">M128/B128</f>
        <v>1.8633540372670808E-2</v>
      </c>
      <c r="O128" s="160">
        <f t="shared" ref="O128:O165" si="47">N128/4.68*100</f>
        <v>0.39815257206561561</v>
      </c>
      <c r="P128" s="161">
        <v>15</v>
      </c>
      <c r="Q128" s="148" t="s">
        <v>6</v>
      </c>
    </row>
    <row r="129" spans="1:17" x14ac:dyDescent="0.25">
      <c r="A129" s="144">
        <v>8350075.0199999996</v>
      </c>
      <c r="B129" s="155">
        <v>2900</v>
      </c>
      <c r="C129" s="146">
        <v>2160</v>
      </c>
      <c r="D129" s="146">
        <v>175</v>
      </c>
      <c r="E129" s="149">
        <f t="shared" si="40"/>
        <v>2335</v>
      </c>
      <c r="F129" s="156">
        <f t="shared" si="41"/>
        <v>0.80517241379310345</v>
      </c>
      <c r="G129" s="157">
        <f t="shared" si="42"/>
        <v>0.97502108717982994</v>
      </c>
      <c r="H129" s="158">
        <v>470</v>
      </c>
      <c r="I129" s="156">
        <f t="shared" si="43"/>
        <v>0.16206896551724137</v>
      </c>
      <c r="J129" s="159">
        <f t="shared" si="44"/>
        <v>1.4380564819631001</v>
      </c>
      <c r="K129" s="146">
        <v>25</v>
      </c>
      <c r="L129" s="146">
        <v>10</v>
      </c>
      <c r="M129" s="149">
        <f t="shared" si="45"/>
        <v>35</v>
      </c>
      <c r="N129" s="156">
        <f t="shared" si="46"/>
        <v>1.2068965517241379E-2</v>
      </c>
      <c r="O129" s="160">
        <f t="shared" si="47"/>
        <v>0.25788387857353373</v>
      </c>
      <c r="P129" s="161">
        <v>50</v>
      </c>
      <c r="Q129" s="148" t="s">
        <v>6</v>
      </c>
    </row>
    <row r="130" spans="1:17" x14ac:dyDescent="0.25">
      <c r="A130" s="144">
        <v>8350075.0300000003</v>
      </c>
      <c r="B130" s="155">
        <v>1100</v>
      </c>
      <c r="C130" s="146">
        <v>820</v>
      </c>
      <c r="D130" s="146">
        <v>55</v>
      </c>
      <c r="E130" s="149">
        <f t="shared" si="40"/>
        <v>875</v>
      </c>
      <c r="F130" s="156">
        <f t="shared" si="41"/>
        <v>0.79545454545454541</v>
      </c>
      <c r="G130" s="157">
        <f t="shared" si="42"/>
        <v>0.96325326405248912</v>
      </c>
      <c r="H130" s="158">
        <v>155</v>
      </c>
      <c r="I130" s="156">
        <f t="shared" si="43"/>
        <v>0.1409090909090909</v>
      </c>
      <c r="J130" s="159">
        <f t="shared" si="44"/>
        <v>1.2503024925385173</v>
      </c>
      <c r="K130" s="146">
        <v>15</v>
      </c>
      <c r="L130" s="146">
        <v>10</v>
      </c>
      <c r="M130" s="149">
        <f t="shared" si="45"/>
        <v>25</v>
      </c>
      <c r="N130" s="156">
        <f t="shared" si="46"/>
        <v>2.2727272727272728E-2</v>
      </c>
      <c r="O130" s="160">
        <f t="shared" si="47"/>
        <v>0.48562548562548569</v>
      </c>
      <c r="P130" s="161">
        <v>40</v>
      </c>
      <c r="Q130" s="148" t="s">
        <v>6</v>
      </c>
    </row>
    <row r="131" spans="1:17" x14ac:dyDescent="0.25">
      <c r="A131" s="162">
        <v>8350075.04</v>
      </c>
      <c r="B131" s="166">
        <v>880</v>
      </c>
      <c r="C131" s="163">
        <v>565</v>
      </c>
      <c r="D131" s="163">
        <v>65</v>
      </c>
      <c r="E131" s="165">
        <f t="shared" si="40"/>
        <v>630</v>
      </c>
      <c r="F131" s="167">
        <f t="shared" si="41"/>
        <v>0.71590909090909094</v>
      </c>
      <c r="G131" s="168">
        <f t="shared" si="42"/>
        <v>0.86692793764724019</v>
      </c>
      <c r="H131" s="169">
        <v>170</v>
      </c>
      <c r="I131" s="167">
        <f t="shared" si="43"/>
        <v>0.19318181818181818</v>
      </c>
      <c r="J131" s="170">
        <f t="shared" si="44"/>
        <v>1.7141243849318384</v>
      </c>
      <c r="K131" s="163">
        <v>55</v>
      </c>
      <c r="L131" s="163">
        <v>0</v>
      </c>
      <c r="M131" s="165">
        <f t="shared" si="45"/>
        <v>55</v>
      </c>
      <c r="N131" s="167">
        <f t="shared" si="46"/>
        <v>6.25E-2</v>
      </c>
      <c r="O131" s="171">
        <f t="shared" si="47"/>
        <v>1.3354700854700856</v>
      </c>
      <c r="P131" s="172">
        <v>20</v>
      </c>
      <c r="Q131" s="164" t="s">
        <v>5</v>
      </c>
    </row>
    <row r="132" spans="1:17" x14ac:dyDescent="0.25">
      <c r="A132" s="162">
        <v>8350075.0499999998</v>
      </c>
      <c r="B132" s="166">
        <v>1700</v>
      </c>
      <c r="C132" s="163">
        <v>1190</v>
      </c>
      <c r="D132" s="163">
        <v>85</v>
      </c>
      <c r="E132" s="165">
        <f t="shared" si="40"/>
        <v>1275</v>
      </c>
      <c r="F132" s="167">
        <f t="shared" si="41"/>
        <v>0.75</v>
      </c>
      <c r="G132" s="168">
        <f t="shared" si="42"/>
        <v>0.90821022039234678</v>
      </c>
      <c r="H132" s="169">
        <v>315</v>
      </c>
      <c r="I132" s="167">
        <f t="shared" si="43"/>
        <v>0.18529411764705883</v>
      </c>
      <c r="J132" s="170">
        <f t="shared" si="44"/>
        <v>1.6441359152356596</v>
      </c>
      <c r="K132" s="163">
        <v>55</v>
      </c>
      <c r="L132" s="163">
        <v>20</v>
      </c>
      <c r="M132" s="165">
        <f t="shared" si="45"/>
        <v>75</v>
      </c>
      <c r="N132" s="167">
        <f t="shared" si="46"/>
        <v>4.4117647058823532E-2</v>
      </c>
      <c r="O132" s="171">
        <f t="shared" si="47"/>
        <v>0.94268476621417807</v>
      </c>
      <c r="P132" s="172">
        <v>40</v>
      </c>
      <c r="Q132" s="164" t="s">
        <v>5</v>
      </c>
    </row>
    <row r="133" spans="1:17" x14ac:dyDescent="0.25">
      <c r="A133" s="144">
        <v>8350075.0700000003</v>
      </c>
      <c r="B133" s="155">
        <v>2645</v>
      </c>
      <c r="C133" s="146">
        <v>1895</v>
      </c>
      <c r="D133" s="146">
        <v>155</v>
      </c>
      <c r="E133" s="149">
        <f t="shared" si="40"/>
        <v>2050</v>
      </c>
      <c r="F133" s="156">
        <f t="shared" si="41"/>
        <v>0.77504725897920601</v>
      </c>
      <c r="G133" s="157">
        <f t="shared" si="42"/>
        <v>0.93854112252265198</v>
      </c>
      <c r="H133" s="158">
        <v>435</v>
      </c>
      <c r="I133" s="156">
        <f t="shared" si="43"/>
        <v>0.16446124763705103</v>
      </c>
      <c r="J133" s="159">
        <f t="shared" si="44"/>
        <v>1.4592834750403818</v>
      </c>
      <c r="K133" s="146">
        <v>110</v>
      </c>
      <c r="L133" s="146">
        <v>0</v>
      </c>
      <c r="M133" s="149">
        <f t="shared" si="45"/>
        <v>110</v>
      </c>
      <c r="N133" s="156">
        <f t="shared" si="46"/>
        <v>4.1587901701323253E-2</v>
      </c>
      <c r="O133" s="160">
        <f t="shared" si="47"/>
        <v>0.88863037823340285</v>
      </c>
      <c r="P133" s="161">
        <v>35</v>
      </c>
      <c r="Q133" s="148" t="s">
        <v>6</v>
      </c>
    </row>
    <row r="134" spans="1:17" x14ac:dyDescent="0.25">
      <c r="A134" s="162">
        <v>8350075.0800000001</v>
      </c>
      <c r="B134" s="166">
        <v>2580</v>
      </c>
      <c r="C134" s="163">
        <v>1945</v>
      </c>
      <c r="D134" s="163">
        <v>120</v>
      </c>
      <c r="E134" s="165">
        <f t="shared" si="40"/>
        <v>2065</v>
      </c>
      <c r="F134" s="167">
        <f t="shared" si="41"/>
        <v>0.80038759689922478</v>
      </c>
      <c r="G134" s="168">
        <f t="shared" si="42"/>
        <v>0.96922692770552776</v>
      </c>
      <c r="H134" s="169">
        <v>460</v>
      </c>
      <c r="I134" s="167">
        <f t="shared" si="43"/>
        <v>0.17829457364341086</v>
      </c>
      <c r="J134" s="170">
        <f t="shared" si="44"/>
        <v>1.5820281601012498</v>
      </c>
      <c r="K134" s="163">
        <v>25</v>
      </c>
      <c r="L134" s="163">
        <v>0</v>
      </c>
      <c r="M134" s="165">
        <f t="shared" si="45"/>
        <v>25</v>
      </c>
      <c r="N134" s="167">
        <f t="shared" si="46"/>
        <v>9.6899224806201549E-3</v>
      </c>
      <c r="O134" s="171">
        <f t="shared" si="47"/>
        <v>0.20704962565427681</v>
      </c>
      <c r="P134" s="172">
        <v>30</v>
      </c>
      <c r="Q134" s="164" t="s">
        <v>5</v>
      </c>
    </row>
    <row r="135" spans="1:17" x14ac:dyDescent="0.25">
      <c r="A135" s="144">
        <v>8350075.0899999999</v>
      </c>
      <c r="B135" s="155">
        <v>1560</v>
      </c>
      <c r="C135" s="146">
        <v>1200</v>
      </c>
      <c r="D135" s="146">
        <v>55</v>
      </c>
      <c r="E135" s="149">
        <f t="shared" si="40"/>
        <v>1255</v>
      </c>
      <c r="F135" s="156">
        <f t="shared" si="41"/>
        <v>0.80448717948717952</v>
      </c>
      <c r="G135" s="157">
        <f t="shared" si="42"/>
        <v>0.97419130477982507</v>
      </c>
      <c r="H135" s="158">
        <v>240</v>
      </c>
      <c r="I135" s="156">
        <f t="shared" si="43"/>
        <v>0.15384615384615385</v>
      </c>
      <c r="J135" s="159">
        <f t="shared" si="44"/>
        <v>1.3650945327963964</v>
      </c>
      <c r="K135" s="146">
        <v>50</v>
      </c>
      <c r="L135" s="146">
        <v>10</v>
      </c>
      <c r="M135" s="149">
        <f t="shared" si="45"/>
        <v>60</v>
      </c>
      <c r="N135" s="156">
        <f t="shared" si="46"/>
        <v>3.8461538461538464E-2</v>
      </c>
      <c r="O135" s="160">
        <f t="shared" si="47"/>
        <v>0.82182774490466814</v>
      </c>
      <c r="P135" s="161">
        <v>10</v>
      </c>
      <c r="Q135" s="148" t="s">
        <v>6</v>
      </c>
    </row>
    <row r="136" spans="1:17" x14ac:dyDescent="0.25">
      <c r="A136" s="162">
        <v>8350075.0999999996</v>
      </c>
      <c r="B136" s="166">
        <v>3355</v>
      </c>
      <c r="C136" s="163">
        <v>2435</v>
      </c>
      <c r="D136" s="163">
        <v>190</v>
      </c>
      <c r="E136" s="165">
        <f t="shared" si="40"/>
        <v>2625</v>
      </c>
      <c r="F136" s="167">
        <f t="shared" si="41"/>
        <v>0.7824143070044709</v>
      </c>
      <c r="G136" s="168">
        <f t="shared" si="42"/>
        <v>0.94746222693687443</v>
      </c>
      <c r="H136" s="169">
        <v>585</v>
      </c>
      <c r="I136" s="167">
        <f t="shared" si="43"/>
        <v>0.17436661698956782</v>
      </c>
      <c r="J136" s="170">
        <f t="shared" si="44"/>
        <v>1.5471749511053046</v>
      </c>
      <c r="K136" s="163">
        <v>55</v>
      </c>
      <c r="L136" s="163">
        <v>20</v>
      </c>
      <c r="M136" s="165">
        <f t="shared" si="45"/>
        <v>75</v>
      </c>
      <c r="N136" s="167">
        <f t="shared" si="46"/>
        <v>2.2354694485842028E-2</v>
      </c>
      <c r="O136" s="171">
        <f t="shared" si="47"/>
        <v>0.4776644120906417</v>
      </c>
      <c r="P136" s="172">
        <v>65</v>
      </c>
      <c r="Q136" s="164" t="s">
        <v>5</v>
      </c>
    </row>
    <row r="137" spans="1:17" x14ac:dyDescent="0.25">
      <c r="A137" s="162">
        <v>8350075.1100000003</v>
      </c>
      <c r="B137" s="166">
        <v>3620</v>
      </c>
      <c r="C137" s="163">
        <v>2730</v>
      </c>
      <c r="D137" s="163">
        <v>185</v>
      </c>
      <c r="E137" s="165">
        <f t="shared" si="40"/>
        <v>2915</v>
      </c>
      <c r="F137" s="167">
        <f t="shared" si="41"/>
        <v>0.80524861878453036</v>
      </c>
      <c r="G137" s="168">
        <f t="shared" si="42"/>
        <v>0.97511336738257492</v>
      </c>
      <c r="H137" s="169">
        <v>620</v>
      </c>
      <c r="I137" s="167">
        <f t="shared" si="43"/>
        <v>0.17127071823204421</v>
      </c>
      <c r="J137" s="170">
        <f t="shared" si="44"/>
        <v>1.5197046870633915</v>
      </c>
      <c r="K137" s="163">
        <v>30</v>
      </c>
      <c r="L137" s="163">
        <v>10</v>
      </c>
      <c r="M137" s="165">
        <f t="shared" si="45"/>
        <v>40</v>
      </c>
      <c r="N137" s="167">
        <f t="shared" si="46"/>
        <v>1.1049723756906077E-2</v>
      </c>
      <c r="O137" s="171">
        <f t="shared" si="47"/>
        <v>0.23610520848089908</v>
      </c>
      <c r="P137" s="172">
        <v>55</v>
      </c>
      <c r="Q137" s="164" t="s">
        <v>5</v>
      </c>
    </row>
    <row r="138" spans="1:17" x14ac:dyDescent="0.25">
      <c r="A138" s="162">
        <v>8350075.1200000001</v>
      </c>
      <c r="B138" s="166">
        <v>3380</v>
      </c>
      <c r="C138" s="163">
        <v>2065</v>
      </c>
      <c r="D138" s="163">
        <v>145</v>
      </c>
      <c r="E138" s="165">
        <f t="shared" si="40"/>
        <v>2210</v>
      </c>
      <c r="F138" s="167">
        <f t="shared" si="41"/>
        <v>0.65384615384615385</v>
      </c>
      <c r="G138" s="168">
        <f t="shared" si="42"/>
        <v>0.79177301264973832</v>
      </c>
      <c r="H138" s="169">
        <v>965</v>
      </c>
      <c r="I138" s="167">
        <f t="shared" si="43"/>
        <v>0.28550295857988167</v>
      </c>
      <c r="J138" s="170">
        <f t="shared" si="44"/>
        <v>2.5333004310548506</v>
      </c>
      <c r="K138" s="163">
        <v>150</v>
      </c>
      <c r="L138" s="163">
        <v>0</v>
      </c>
      <c r="M138" s="165">
        <f t="shared" si="45"/>
        <v>150</v>
      </c>
      <c r="N138" s="167">
        <f t="shared" si="46"/>
        <v>4.4378698224852069E-2</v>
      </c>
      <c r="O138" s="171">
        <f t="shared" si="47"/>
        <v>0.94826278258230923</v>
      </c>
      <c r="P138" s="172">
        <v>50</v>
      </c>
      <c r="Q138" s="164" t="s">
        <v>5</v>
      </c>
    </row>
    <row r="139" spans="1:17" x14ac:dyDescent="0.25">
      <c r="A139" s="144">
        <v>8350076.0099999998</v>
      </c>
      <c r="B139" s="155">
        <v>1085</v>
      </c>
      <c r="C139" s="146">
        <v>765</v>
      </c>
      <c r="D139" s="146">
        <v>75</v>
      </c>
      <c r="E139" s="149">
        <f t="shared" si="40"/>
        <v>840</v>
      </c>
      <c r="F139" s="156">
        <f t="shared" si="41"/>
        <v>0.77419354838709675</v>
      </c>
      <c r="G139" s="157">
        <f t="shared" si="42"/>
        <v>0.93750732427597094</v>
      </c>
      <c r="H139" s="158">
        <v>180</v>
      </c>
      <c r="I139" s="156">
        <f t="shared" si="43"/>
        <v>0.16589861751152074</v>
      </c>
      <c r="J139" s="159">
        <f t="shared" si="44"/>
        <v>1.4720374224624733</v>
      </c>
      <c r="K139" s="146">
        <v>45</v>
      </c>
      <c r="L139" s="146">
        <v>15</v>
      </c>
      <c r="M139" s="149">
        <f t="shared" si="45"/>
        <v>60</v>
      </c>
      <c r="N139" s="156">
        <f t="shared" si="46"/>
        <v>5.5299539170506916E-2</v>
      </c>
      <c r="O139" s="160">
        <f t="shared" si="47"/>
        <v>1.1816140848398915</v>
      </c>
      <c r="P139" s="161">
        <v>0</v>
      </c>
      <c r="Q139" s="148" t="s">
        <v>6</v>
      </c>
    </row>
    <row r="140" spans="1:17" x14ac:dyDescent="0.25">
      <c r="A140" s="144">
        <v>8350076.0199999996</v>
      </c>
      <c r="B140" s="155">
        <v>2565</v>
      </c>
      <c r="C140" s="146">
        <v>1870</v>
      </c>
      <c r="D140" s="146">
        <v>150</v>
      </c>
      <c r="E140" s="149">
        <f t="shared" si="40"/>
        <v>2020</v>
      </c>
      <c r="F140" s="156">
        <f t="shared" si="41"/>
        <v>0.78752436647173485</v>
      </c>
      <c r="G140" s="157">
        <f t="shared" si="42"/>
        <v>0.95365023791685011</v>
      </c>
      <c r="H140" s="158">
        <v>425</v>
      </c>
      <c r="I140" s="156">
        <f t="shared" si="43"/>
        <v>0.16569200779727095</v>
      </c>
      <c r="J140" s="159">
        <f t="shared" si="44"/>
        <v>1.4702041508187307</v>
      </c>
      <c r="K140" s="146">
        <v>55</v>
      </c>
      <c r="L140" s="146">
        <v>10</v>
      </c>
      <c r="M140" s="149">
        <f t="shared" si="45"/>
        <v>65</v>
      </c>
      <c r="N140" s="156">
        <f t="shared" si="46"/>
        <v>2.5341130604288498E-2</v>
      </c>
      <c r="O140" s="160">
        <f t="shared" si="47"/>
        <v>0.54147714966428417</v>
      </c>
      <c r="P140" s="161">
        <v>50</v>
      </c>
      <c r="Q140" s="148" t="s">
        <v>6</v>
      </c>
    </row>
    <row r="141" spans="1:17" x14ac:dyDescent="0.25">
      <c r="A141" s="144">
        <v>8350077.0099999998</v>
      </c>
      <c r="B141" s="155">
        <v>1210</v>
      </c>
      <c r="C141" s="146">
        <v>925</v>
      </c>
      <c r="D141" s="146">
        <v>75</v>
      </c>
      <c r="E141" s="149">
        <f t="shared" si="40"/>
        <v>1000</v>
      </c>
      <c r="F141" s="156">
        <f t="shared" si="41"/>
        <v>0.82644628099173556</v>
      </c>
      <c r="G141" s="157">
        <f t="shared" si="42"/>
        <v>1.000782612002586</v>
      </c>
      <c r="H141" s="158">
        <v>175</v>
      </c>
      <c r="I141" s="156">
        <f t="shared" si="43"/>
        <v>0.14462809917355371</v>
      </c>
      <c r="J141" s="159">
        <f t="shared" si="44"/>
        <v>1.2833016785585956</v>
      </c>
      <c r="K141" s="146">
        <v>20</v>
      </c>
      <c r="L141" s="146">
        <v>10</v>
      </c>
      <c r="M141" s="149">
        <f t="shared" si="45"/>
        <v>30</v>
      </c>
      <c r="N141" s="156">
        <f t="shared" si="46"/>
        <v>2.4793388429752067E-2</v>
      </c>
      <c r="O141" s="160">
        <f t="shared" si="47"/>
        <v>0.52977325704598432</v>
      </c>
      <c r="P141" s="161">
        <v>15</v>
      </c>
      <c r="Q141" s="148" t="s">
        <v>6</v>
      </c>
    </row>
    <row r="142" spans="1:17" x14ac:dyDescent="0.25">
      <c r="A142" s="144">
        <v>8350077.0199999996</v>
      </c>
      <c r="B142" s="155">
        <v>2340</v>
      </c>
      <c r="C142" s="146">
        <v>1820</v>
      </c>
      <c r="D142" s="146">
        <v>185</v>
      </c>
      <c r="E142" s="149">
        <f t="shared" si="40"/>
        <v>2005</v>
      </c>
      <c r="F142" s="156">
        <f t="shared" si="41"/>
        <v>0.85683760683760679</v>
      </c>
      <c r="G142" s="157">
        <f t="shared" si="42"/>
        <v>1.0375848956619118</v>
      </c>
      <c r="H142" s="158">
        <v>255</v>
      </c>
      <c r="I142" s="156">
        <f t="shared" si="43"/>
        <v>0.10897435897435898</v>
      </c>
      <c r="J142" s="159">
        <f t="shared" si="44"/>
        <v>0.96694196073078065</v>
      </c>
      <c r="K142" s="146">
        <v>45</v>
      </c>
      <c r="L142" s="146">
        <v>10</v>
      </c>
      <c r="M142" s="149">
        <f t="shared" si="45"/>
        <v>55</v>
      </c>
      <c r="N142" s="156">
        <f t="shared" si="46"/>
        <v>2.3504273504273504E-2</v>
      </c>
      <c r="O142" s="160">
        <f t="shared" si="47"/>
        <v>0.50222806633063044</v>
      </c>
      <c r="P142" s="161">
        <v>25</v>
      </c>
      <c r="Q142" s="148" t="s">
        <v>6</v>
      </c>
    </row>
    <row r="143" spans="1:17" x14ac:dyDescent="0.25">
      <c r="A143" s="144">
        <v>8350078.0099999998</v>
      </c>
      <c r="B143" s="155">
        <v>2350</v>
      </c>
      <c r="C143" s="146">
        <v>1935</v>
      </c>
      <c r="D143" s="146">
        <v>150</v>
      </c>
      <c r="E143" s="149">
        <f t="shared" si="40"/>
        <v>2085</v>
      </c>
      <c r="F143" s="156">
        <f t="shared" si="41"/>
        <v>0.88723404255319149</v>
      </c>
      <c r="G143" s="157">
        <f t="shared" si="42"/>
        <v>1.0743933671024357</v>
      </c>
      <c r="H143" s="158">
        <v>205</v>
      </c>
      <c r="I143" s="156">
        <f t="shared" si="43"/>
        <v>8.723404255319149E-2</v>
      </c>
      <c r="J143" s="159">
        <f t="shared" si="44"/>
        <v>0.77403764466008429</v>
      </c>
      <c r="K143" s="146">
        <v>25</v>
      </c>
      <c r="L143" s="146">
        <v>10</v>
      </c>
      <c r="M143" s="149">
        <f t="shared" si="45"/>
        <v>35</v>
      </c>
      <c r="N143" s="156">
        <f t="shared" si="46"/>
        <v>1.4893617021276596E-2</v>
      </c>
      <c r="O143" s="160">
        <f t="shared" si="47"/>
        <v>0.31823967994180763</v>
      </c>
      <c r="P143" s="161">
        <v>25</v>
      </c>
      <c r="Q143" s="148" t="s">
        <v>6</v>
      </c>
    </row>
    <row r="144" spans="1:17" x14ac:dyDescent="0.25">
      <c r="A144" s="144">
        <v>8350078.0199999996</v>
      </c>
      <c r="B144" s="155">
        <v>2055</v>
      </c>
      <c r="C144" s="146">
        <v>1620</v>
      </c>
      <c r="D144" s="146">
        <v>140</v>
      </c>
      <c r="E144" s="149">
        <f t="shared" si="40"/>
        <v>1760</v>
      </c>
      <c r="F144" s="156">
        <f t="shared" si="41"/>
        <v>0.85644768856447684</v>
      </c>
      <c r="G144" s="157">
        <f t="shared" si="42"/>
        <v>1.0371127253142127</v>
      </c>
      <c r="H144" s="158">
        <v>200</v>
      </c>
      <c r="I144" s="156">
        <f t="shared" si="43"/>
        <v>9.7323600973236016E-2</v>
      </c>
      <c r="J144" s="159">
        <f t="shared" si="44"/>
        <v>0.86356345140404622</v>
      </c>
      <c r="K144" s="146">
        <v>35</v>
      </c>
      <c r="L144" s="146">
        <v>0</v>
      </c>
      <c r="M144" s="149">
        <f t="shared" si="45"/>
        <v>35</v>
      </c>
      <c r="N144" s="156">
        <f t="shared" si="46"/>
        <v>1.7031630170316302E-2</v>
      </c>
      <c r="O144" s="160">
        <f t="shared" si="47"/>
        <v>0.36392372158795516</v>
      </c>
      <c r="P144" s="161">
        <v>50</v>
      </c>
      <c r="Q144" s="148" t="s">
        <v>6</v>
      </c>
    </row>
    <row r="145" spans="1:17" x14ac:dyDescent="0.25">
      <c r="A145" s="144">
        <v>8350078.0300000003</v>
      </c>
      <c r="B145" s="155">
        <v>1285</v>
      </c>
      <c r="C145" s="146">
        <v>965</v>
      </c>
      <c r="D145" s="146">
        <v>85</v>
      </c>
      <c r="E145" s="149">
        <f t="shared" si="40"/>
        <v>1050</v>
      </c>
      <c r="F145" s="156">
        <f t="shared" si="41"/>
        <v>0.81712062256809337</v>
      </c>
      <c r="G145" s="157">
        <f t="shared" si="42"/>
        <v>0.98948973427959963</v>
      </c>
      <c r="H145" s="158">
        <v>190</v>
      </c>
      <c r="I145" s="156">
        <f t="shared" si="43"/>
        <v>0.14785992217898833</v>
      </c>
      <c r="J145" s="159">
        <f t="shared" si="44"/>
        <v>1.3119780140105441</v>
      </c>
      <c r="K145" s="146">
        <v>25</v>
      </c>
      <c r="L145" s="146">
        <v>10</v>
      </c>
      <c r="M145" s="149">
        <f t="shared" si="45"/>
        <v>35</v>
      </c>
      <c r="N145" s="156">
        <f t="shared" si="46"/>
        <v>2.7237354085603113E-2</v>
      </c>
      <c r="O145" s="160">
        <f t="shared" si="47"/>
        <v>0.58199474541886997</v>
      </c>
      <c r="P145" s="161">
        <v>15</v>
      </c>
      <c r="Q145" s="148" t="s">
        <v>6</v>
      </c>
    </row>
    <row r="146" spans="1:17" x14ac:dyDescent="0.25">
      <c r="A146" s="144">
        <v>8350078.0499999998</v>
      </c>
      <c r="B146" s="155">
        <v>1435</v>
      </c>
      <c r="C146" s="146">
        <v>1175</v>
      </c>
      <c r="D146" s="146">
        <v>80</v>
      </c>
      <c r="E146" s="149">
        <f t="shared" si="40"/>
        <v>1255</v>
      </c>
      <c r="F146" s="156">
        <f t="shared" si="41"/>
        <v>0.87456445993031362</v>
      </c>
      <c r="G146" s="157">
        <f t="shared" si="42"/>
        <v>1.0590511745341651</v>
      </c>
      <c r="H146" s="158">
        <v>135</v>
      </c>
      <c r="I146" s="156">
        <f t="shared" si="43"/>
        <v>9.4076655052264813E-2</v>
      </c>
      <c r="J146" s="159">
        <f t="shared" si="44"/>
        <v>0.83475292859152461</v>
      </c>
      <c r="K146" s="146">
        <v>10</v>
      </c>
      <c r="L146" s="146">
        <v>10</v>
      </c>
      <c r="M146" s="149">
        <f t="shared" si="45"/>
        <v>20</v>
      </c>
      <c r="N146" s="156">
        <f t="shared" si="46"/>
        <v>1.3937282229965157E-2</v>
      </c>
      <c r="O146" s="160">
        <f t="shared" si="47"/>
        <v>0.29780517585395633</v>
      </c>
      <c r="P146" s="161">
        <v>30</v>
      </c>
      <c r="Q146" s="148" t="s">
        <v>6</v>
      </c>
    </row>
    <row r="147" spans="1:17" x14ac:dyDescent="0.25">
      <c r="A147" s="144">
        <v>8350078.0599999996</v>
      </c>
      <c r="B147" s="155">
        <v>2630</v>
      </c>
      <c r="C147" s="146">
        <v>2070</v>
      </c>
      <c r="D147" s="146">
        <v>135</v>
      </c>
      <c r="E147" s="149">
        <f t="shared" si="40"/>
        <v>2205</v>
      </c>
      <c r="F147" s="156">
        <f t="shared" si="41"/>
        <v>0.83840304182509506</v>
      </c>
      <c r="G147" s="157">
        <f t="shared" si="42"/>
        <v>1.0152616151914449</v>
      </c>
      <c r="H147" s="158">
        <v>280</v>
      </c>
      <c r="I147" s="156">
        <f t="shared" si="43"/>
        <v>0.10646387832699619</v>
      </c>
      <c r="J147" s="159">
        <f t="shared" si="44"/>
        <v>0.94466617858914115</v>
      </c>
      <c r="K147" s="146">
        <v>60</v>
      </c>
      <c r="L147" s="146">
        <v>10</v>
      </c>
      <c r="M147" s="149">
        <f t="shared" si="45"/>
        <v>70</v>
      </c>
      <c r="N147" s="156">
        <f t="shared" si="46"/>
        <v>2.6615969581749048E-2</v>
      </c>
      <c r="O147" s="160">
        <f t="shared" si="47"/>
        <v>0.56871729875532151</v>
      </c>
      <c r="P147" s="161">
        <v>70</v>
      </c>
      <c r="Q147" s="148" t="s">
        <v>6</v>
      </c>
    </row>
    <row r="148" spans="1:17" x14ac:dyDescent="0.25">
      <c r="A148" s="144">
        <v>8350078.0700000003</v>
      </c>
      <c r="B148" s="155">
        <v>2190</v>
      </c>
      <c r="C148" s="146">
        <v>1770</v>
      </c>
      <c r="D148" s="146">
        <v>120</v>
      </c>
      <c r="E148" s="149">
        <f t="shared" si="40"/>
        <v>1890</v>
      </c>
      <c r="F148" s="156">
        <f t="shared" si="41"/>
        <v>0.86301369863013699</v>
      </c>
      <c r="G148" s="157">
        <f t="shared" si="42"/>
        <v>1.0450638152459881</v>
      </c>
      <c r="H148" s="158">
        <v>250</v>
      </c>
      <c r="I148" s="156">
        <f t="shared" si="43"/>
        <v>0.11415525114155251</v>
      </c>
      <c r="J148" s="159">
        <f t="shared" si="44"/>
        <v>1.0129126099516639</v>
      </c>
      <c r="K148" s="146">
        <v>10</v>
      </c>
      <c r="L148" s="146">
        <v>20</v>
      </c>
      <c r="M148" s="149">
        <f t="shared" si="45"/>
        <v>30</v>
      </c>
      <c r="N148" s="156">
        <f t="shared" si="46"/>
        <v>1.3698630136986301E-2</v>
      </c>
      <c r="O148" s="160">
        <f t="shared" si="47"/>
        <v>0.29270577215782695</v>
      </c>
      <c r="P148" s="161">
        <v>20</v>
      </c>
      <c r="Q148" s="148" t="s">
        <v>6</v>
      </c>
    </row>
    <row r="149" spans="1:17" x14ac:dyDescent="0.25">
      <c r="A149" s="144">
        <v>8350078.0800000001</v>
      </c>
      <c r="B149" s="155">
        <v>1905</v>
      </c>
      <c r="C149" s="146">
        <v>1460</v>
      </c>
      <c r="D149" s="146">
        <v>135</v>
      </c>
      <c r="E149" s="149">
        <f t="shared" si="40"/>
        <v>1595</v>
      </c>
      <c r="F149" s="156">
        <f t="shared" si="41"/>
        <v>0.83727034120734911</v>
      </c>
      <c r="G149" s="157">
        <f t="shared" si="42"/>
        <v>1.0138899748212027</v>
      </c>
      <c r="H149" s="158">
        <v>235</v>
      </c>
      <c r="I149" s="156">
        <f t="shared" si="43"/>
        <v>0.12335958005249344</v>
      </c>
      <c r="J149" s="159">
        <f t="shared" si="44"/>
        <v>1.0945836739351682</v>
      </c>
      <c r="K149" s="146">
        <v>35</v>
      </c>
      <c r="L149" s="146">
        <v>10</v>
      </c>
      <c r="M149" s="149">
        <f t="shared" si="45"/>
        <v>45</v>
      </c>
      <c r="N149" s="156">
        <f t="shared" si="46"/>
        <v>2.3622047244094488E-2</v>
      </c>
      <c r="O149" s="160">
        <f t="shared" si="47"/>
        <v>0.50474459923278825</v>
      </c>
      <c r="P149" s="161">
        <v>40</v>
      </c>
      <c r="Q149" s="148" t="s">
        <v>6</v>
      </c>
    </row>
    <row r="150" spans="1:17" x14ac:dyDescent="0.25">
      <c r="A150" s="144">
        <v>8350078.0899999999</v>
      </c>
      <c r="B150" s="155">
        <v>2220</v>
      </c>
      <c r="C150" s="146">
        <v>1700</v>
      </c>
      <c r="D150" s="146">
        <v>150</v>
      </c>
      <c r="E150" s="149">
        <f t="shared" si="40"/>
        <v>1850</v>
      </c>
      <c r="F150" s="156">
        <f t="shared" si="41"/>
        <v>0.83333333333333337</v>
      </c>
      <c r="G150" s="157">
        <f t="shared" si="42"/>
        <v>1.0091224671026076</v>
      </c>
      <c r="H150" s="158">
        <v>300</v>
      </c>
      <c r="I150" s="156">
        <f t="shared" si="43"/>
        <v>0.13513513513513514</v>
      </c>
      <c r="J150" s="159">
        <f t="shared" si="44"/>
        <v>1.1990695220508887</v>
      </c>
      <c r="K150" s="146">
        <v>40</v>
      </c>
      <c r="L150" s="146">
        <v>15</v>
      </c>
      <c r="M150" s="149">
        <f t="shared" si="45"/>
        <v>55</v>
      </c>
      <c r="N150" s="156">
        <f t="shared" si="46"/>
        <v>2.4774774774774775E-2</v>
      </c>
      <c r="O150" s="160">
        <f t="shared" si="47"/>
        <v>0.52937552937552945</v>
      </c>
      <c r="P150" s="161">
        <v>25</v>
      </c>
      <c r="Q150" s="148" t="s">
        <v>6</v>
      </c>
    </row>
    <row r="151" spans="1:17" x14ac:dyDescent="0.25">
      <c r="A151" s="144">
        <v>8350078.1200000001</v>
      </c>
      <c r="B151" s="155">
        <v>3815</v>
      </c>
      <c r="C151" s="146">
        <v>3120</v>
      </c>
      <c r="D151" s="146">
        <v>205</v>
      </c>
      <c r="E151" s="149">
        <f t="shared" si="40"/>
        <v>3325</v>
      </c>
      <c r="F151" s="156">
        <f t="shared" si="41"/>
        <v>0.87155963302752293</v>
      </c>
      <c r="G151" s="157">
        <f t="shared" si="42"/>
        <v>1.0554124885293326</v>
      </c>
      <c r="H151" s="158">
        <v>370</v>
      </c>
      <c r="I151" s="156">
        <f t="shared" si="43"/>
        <v>9.6985583224115338E-2</v>
      </c>
      <c r="J151" s="159">
        <f t="shared" si="44"/>
        <v>0.86056418122551315</v>
      </c>
      <c r="K151" s="146">
        <v>80</v>
      </c>
      <c r="L151" s="146">
        <v>10</v>
      </c>
      <c r="M151" s="149">
        <f t="shared" si="45"/>
        <v>90</v>
      </c>
      <c r="N151" s="156">
        <f t="shared" si="46"/>
        <v>2.3591087811271297E-2</v>
      </c>
      <c r="O151" s="160">
        <f t="shared" si="47"/>
        <v>0.50408307289041232</v>
      </c>
      <c r="P151" s="161">
        <v>20</v>
      </c>
      <c r="Q151" s="148" t="s">
        <v>6</v>
      </c>
    </row>
    <row r="152" spans="1:17" x14ac:dyDescent="0.25">
      <c r="A152" s="144">
        <v>8350078.1399999997</v>
      </c>
      <c r="B152" s="155">
        <v>3420</v>
      </c>
      <c r="C152" s="146">
        <v>2825</v>
      </c>
      <c r="D152" s="146">
        <v>240</v>
      </c>
      <c r="E152" s="149">
        <f t="shared" si="40"/>
        <v>3065</v>
      </c>
      <c r="F152" s="156">
        <f t="shared" si="41"/>
        <v>0.89619883040935677</v>
      </c>
      <c r="G152" s="157">
        <f t="shared" si="42"/>
        <v>1.0852492497085939</v>
      </c>
      <c r="H152" s="158">
        <v>300</v>
      </c>
      <c r="I152" s="156">
        <f t="shared" si="43"/>
        <v>8.771929824561403E-2</v>
      </c>
      <c r="J152" s="159">
        <f t="shared" si="44"/>
        <v>0.77834337396285747</v>
      </c>
      <c r="K152" s="146">
        <v>20</v>
      </c>
      <c r="L152" s="146">
        <v>0</v>
      </c>
      <c r="M152" s="149">
        <f t="shared" si="45"/>
        <v>20</v>
      </c>
      <c r="N152" s="156">
        <f t="shared" si="46"/>
        <v>5.8479532163742687E-3</v>
      </c>
      <c r="O152" s="160">
        <f t="shared" si="47"/>
        <v>0.12495626530714249</v>
      </c>
      <c r="P152" s="161">
        <v>30</v>
      </c>
      <c r="Q152" s="148" t="s">
        <v>6</v>
      </c>
    </row>
    <row r="153" spans="1:17" x14ac:dyDescent="0.25">
      <c r="A153" s="144">
        <v>8350078.1500000004</v>
      </c>
      <c r="B153" s="155">
        <v>1220</v>
      </c>
      <c r="C153" s="146">
        <v>995</v>
      </c>
      <c r="D153" s="146">
        <v>90</v>
      </c>
      <c r="E153" s="149">
        <f t="shared" si="40"/>
        <v>1085</v>
      </c>
      <c r="F153" s="156">
        <f t="shared" si="41"/>
        <v>0.88934426229508201</v>
      </c>
      <c r="G153" s="157">
        <f t="shared" si="42"/>
        <v>1.076948731284914</v>
      </c>
      <c r="H153" s="158">
        <v>110</v>
      </c>
      <c r="I153" s="156">
        <f t="shared" si="43"/>
        <v>9.0163934426229511E-2</v>
      </c>
      <c r="J153" s="159">
        <f t="shared" si="44"/>
        <v>0.80003491061428134</v>
      </c>
      <c r="K153" s="146">
        <v>10</v>
      </c>
      <c r="L153" s="146">
        <v>0</v>
      </c>
      <c r="M153" s="149">
        <f t="shared" si="45"/>
        <v>10</v>
      </c>
      <c r="N153" s="156">
        <f t="shared" si="46"/>
        <v>8.1967213114754103E-3</v>
      </c>
      <c r="O153" s="160">
        <f t="shared" si="47"/>
        <v>0.17514361776656862</v>
      </c>
      <c r="P153" s="161">
        <v>10</v>
      </c>
      <c r="Q153" s="148" t="s">
        <v>6</v>
      </c>
    </row>
    <row r="154" spans="1:17" x14ac:dyDescent="0.25">
      <c r="A154" s="144">
        <v>8350078.1600000001</v>
      </c>
      <c r="B154" s="155">
        <v>2090</v>
      </c>
      <c r="C154" s="146">
        <v>1660</v>
      </c>
      <c r="D154" s="146">
        <v>115</v>
      </c>
      <c r="E154" s="149">
        <f t="shared" si="40"/>
        <v>1775</v>
      </c>
      <c r="F154" s="156">
        <f t="shared" si="41"/>
        <v>0.84928229665071775</v>
      </c>
      <c r="G154" s="157">
        <f t="shared" si="42"/>
        <v>1.0284358157552891</v>
      </c>
      <c r="H154" s="158">
        <v>265</v>
      </c>
      <c r="I154" s="156">
        <f t="shared" si="43"/>
        <v>0.12679425837320574</v>
      </c>
      <c r="J154" s="159">
        <f t="shared" si="44"/>
        <v>1.1250599678190394</v>
      </c>
      <c r="K154" s="146">
        <v>10</v>
      </c>
      <c r="L154" s="146">
        <v>10</v>
      </c>
      <c r="M154" s="149">
        <f t="shared" si="45"/>
        <v>20</v>
      </c>
      <c r="N154" s="156">
        <f t="shared" si="46"/>
        <v>9.5693779904306216E-3</v>
      </c>
      <c r="O154" s="160">
        <f t="shared" si="47"/>
        <v>0.20447388868441502</v>
      </c>
      <c r="P154" s="161">
        <v>25</v>
      </c>
      <c r="Q154" s="148" t="s">
        <v>6</v>
      </c>
    </row>
    <row r="155" spans="1:17" x14ac:dyDescent="0.25">
      <c r="A155" s="144">
        <v>8350078.1699999999</v>
      </c>
      <c r="B155" s="155">
        <v>5495</v>
      </c>
      <c r="C155" s="146">
        <v>4595</v>
      </c>
      <c r="D155" s="146">
        <v>300</v>
      </c>
      <c r="E155" s="149">
        <f t="shared" si="40"/>
        <v>4895</v>
      </c>
      <c r="F155" s="156">
        <f t="shared" si="41"/>
        <v>0.89080982711555956</v>
      </c>
      <c r="G155" s="157">
        <f t="shared" si="42"/>
        <v>1.0787234525497209</v>
      </c>
      <c r="H155" s="158">
        <v>510</v>
      </c>
      <c r="I155" s="156">
        <f t="shared" si="43"/>
        <v>9.2811646951774338E-2</v>
      </c>
      <c r="J155" s="159">
        <f t="shared" si="44"/>
        <v>0.82352836691902709</v>
      </c>
      <c r="K155" s="146">
        <v>40</v>
      </c>
      <c r="L155" s="146">
        <v>20</v>
      </c>
      <c r="M155" s="149">
        <f t="shared" si="45"/>
        <v>60</v>
      </c>
      <c r="N155" s="156">
        <f t="shared" si="46"/>
        <v>1.0919017288444041E-2</v>
      </c>
      <c r="O155" s="160">
        <f t="shared" si="47"/>
        <v>0.23331233522316328</v>
      </c>
      <c r="P155" s="161">
        <v>35</v>
      </c>
      <c r="Q155" s="148" t="s">
        <v>6</v>
      </c>
    </row>
    <row r="156" spans="1:17" x14ac:dyDescent="0.25">
      <c r="A156" s="82">
        <v>8350079.0300000003</v>
      </c>
      <c r="B156" s="118">
        <v>2670</v>
      </c>
      <c r="C156" s="98">
        <v>2310</v>
      </c>
      <c r="D156" s="98">
        <v>145</v>
      </c>
      <c r="E156" s="111">
        <f t="shared" si="40"/>
        <v>2455</v>
      </c>
      <c r="F156" s="84">
        <f t="shared" si="41"/>
        <v>0.91947565543071164</v>
      </c>
      <c r="G156" s="85">
        <f t="shared" si="42"/>
        <v>1.1134362502188322</v>
      </c>
      <c r="H156" s="120">
        <v>130</v>
      </c>
      <c r="I156" s="84">
        <f t="shared" si="43"/>
        <v>4.8689138576779027E-2</v>
      </c>
      <c r="J156" s="86">
        <f t="shared" si="44"/>
        <v>0.43202429970522654</v>
      </c>
      <c r="K156" s="98">
        <v>45</v>
      </c>
      <c r="L156" s="98">
        <v>15</v>
      </c>
      <c r="M156" s="111">
        <f t="shared" si="45"/>
        <v>60</v>
      </c>
      <c r="N156" s="84">
        <f t="shared" si="46"/>
        <v>2.247191011235955E-2</v>
      </c>
      <c r="O156" s="87">
        <f t="shared" si="47"/>
        <v>0.48016901949486224</v>
      </c>
      <c r="P156" s="124">
        <v>25</v>
      </c>
      <c r="Q156" s="4" t="s">
        <v>2</v>
      </c>
    </row>
    <row r="157" spans="1:17" x14ac:dyDescent="0.25">
      <c r="A157" s="144">
        <v>8350079.04</v>
      </c>
      <c r="B157" s="155">
        <v>8190</v>
      </c>
      <c r="C157" s="146">
        <v>6650</v>
      </c>
      <c r="D157" s="146">
        <v>500</v>
      </c>
      <c r="E157" s="149">
        <f t="shared" si="40"/>
        <v>7150</v>
      </c>
      <c r="F157" s="156">
        <f t="shared" si="41"/>
        <v>0.87301587301587302</v>
      </c>
      <c r="G157" s="157">
        <f t="shared" si="42"/>
        <v>1.0571759179170175</v>
      </c>
      <c r="H157" s="158">
        <v>865</v>
      </c>
      <c r="I157" s="156">
        <f t="shared" si="43"/>
        <v>0.10561660561660562</v>
      </c>
      <c r="J157" s="159">
        <f t="shared" si="44"/>
        <v>0.93714823084831955</v>
      </c>
      <c r="K157" s="146">
        <v>50</v>
      </c>
      <c r="L157" s="146">
        <v>10</v>
      </c>
      <c r="M157" s="149">
        <f t="shared" si="45"/>
        <v>60</v>
      </c>
      <c r="N157" s="156">
        <f t="shared" si="46"/>
        <v>7.326007326007326E-3</v>
      </c>
      <c r="O157" s="160">
        <f t="shared" si="47"/>
        <v>0.15653861807707964</v>
      </c>
      <c r="P157" s="161">
        <v>115</v>
      </c>
      <c r="Q157" s="148" t="s">
        <v>6</v>
      </c>
    </row>
    <row r="158" spans="1:17" x14ac:dyDescent="0.25">
      <c r="A158" s="144">
        <v>8350079.0499999998</v>
      </c>
      <c r="B158" s="155">
        <v>4675</v>
      </c>
      <c r="C158" s="146">
        <v>3790</v>
      </c>
      <c r="D158" s="146">
        <v>265</v>
      </c>
      <c r="E158" s="149">
        <f t="shared" si="40"/>
        <v>4055</v>
      </c>
      <c r="F158" s="156">
        <f t="shared" si="41"/>
        <v>0.86737967914438507</v>
      </c>
      <c r="G158" s="157">
        <f t="shared" si="42"/>
        <v>1.0503507860794201</v>
      </c>
      <c r="H158" s="158">
        <v>440</v>
      </c>
      <c r="I158" s="156">
        <f t="shared" si="43"/>
        <v>9.4117647058823528E-2</v>
      </c>
      <c r="J158" s="159">
        <f t="shared" si="44"/>
        <v>0.83511665535779522</v>
      </c>
      <c r="K158" s="146">
        <v>100</v>
      </c>
      <c r="L158" s="146">
        <v>10</v>
      </c>
      <c r="M158" s="149">
        <f t="shared" si="45"/>
        <v>110</v>
      </c>
      <c r="N158" s="156">
        <f t="shared" si="46"/>
        <v>2.3529411764705882E-2</v>
      </c>
      <c r="O158" s="160">
        <f t="shared" si="47"/>
        <v>0.50276520864756158</v>
      </c>
      <c r="P158" s="161">
        <v>75</v>
      </c>
      <c r="Q158" s="148" t="s">
        <v>6</v>
      </c>
    </row>
    <row r="159" spans="1:17" x14ac:dyDescent="0.25">
      <c r="A159" s="144">
        <v>8350079.0599999996</v>
      </c>
      <c r="B159" s="155">
        <v>7025</v>
      </c>
      <c r="C159" s="146">
        <v>5930</v>
      </c>
      <c r="D159" s="146">
        <v>310</v>
      </c>
      <c r="E159" s="149">
        <f t="shared" si="40"/>
        <v>6240</v>
      </c>
      <c r="F159" s="156">
        <f t="shared" si="41"/>
        <v>0.88825622775800717</v>
      </c>
      <c r="G159" s="157">
        <f t="shared" si="42"/>
        <v>1.0756311791692992</v>
      </c>
      <c r="H159" s="158">
        <v>640</v>
      </c>
      <c r="I159" s="156">
        <f t="shared" si="43"/>
        <v>9.1103202846975095E-2</v>
      </c>
      <c r="J159" s="159">
        <f t="shared" si="44"/>
        <v>0.80836914682320404</v>
      </c>
      <c r="K159" s="146">
        <v>50</v>
      </c>
      <c r="L159" s="146">
        <v>20</v>
      </c>
      <c r="M159" s="149">
        <f t="shared" si="45"/>
        <v>70</v>
      </c>
      <c r="N159" s="156">
        <f t="shared" si="46"/>
        <v>9.9644128113879002E-3</v>
      </c>
      <c r="O159" s="160">
        <f t="shared" si="47"/>
        <v>0.21291480366213461</v>
      </c>
      <c r="P159" s="161">
        <v>80</v>
      </c>
      <c r="Q159" s="148" t="s">
        <v>6</v>
      </c>
    </row>
    <row r="160" spans="1:17" x14ac:dyDescent="0.25">
      <c r="A160" s="162">
        <v>8350090.0099999998</v>
      </c>
      <c r="B160" s="166">
        <v>2510</v>
      </c>
      <c r="C160" s="163">
        <v>1820</v>
      </c>
      <c r="D160" s="163">
        <v>140</v>
      </c>
      <c r="E160" s="165">
        <f t="shared" si="40"/>
        <v>1960</v>
      </c>
      <c r="F160" s="167">
        <f t="shared" si="41"/>
        <v>0.78087649402390436</v>
      </c>
      <c r="G160" s="168">
        <f t="shared" si="42"/>
        <v>0.94560001698220442</v>
      </c>
      <c r="H160" s="169">
        <v>490</v>
      </c>
      <c r="I160" s="167">
        <f t="shared" si="43"/>
        <v>0.19521912350597609</v>
      </c>
      <c r="J160" s="170">
        <f t="shared" si="44"/>
        <v>1.7322016282695307</v>
      </c>
      <c r="K160" s="163">
        <v>30</v>
      </c>
      <c r="L160" s="163">
        <v>10</v>
      </c>
      <c r="M160" s="165">
        <f t="shared" si="45"/>
        <v>40</v>
      </c>
      <c r="N160" s="167">
        <f t="shared" si="46"/>
        <v>1.5936254980079681E-2</v>
      </c>
      <c r="O160" s="171">
        <f t="shared" si="47"/>
        <v>0.34051826880512143</v>
      </c>
      <c r="P160" s="172">
        <v>20</v>
      </c>
      <c r="Q160" s="164" t="s">
        <v>5</v>
      </c>
    </row>
    <row r="161" spans="1:17" x14ac:dyDescent="0.25">
      <c r="A161" s="144">
        <v>8350090.0199999996</v>
      </c>
      <c r="B161" s="155">
        <v>1525</v>
      </c>
      <c r="C161" s="146">
        <v>1100</v>
      </c>
      <c r="D161" s="146">
        <v>105</v>
      </c>
      <c r="E161" s="149">
        <f t="shared" si="40"/>
        <v>1205</v>
      </c>
      <c r="F161" s="156">
        <f t="shared" si="41"/>
        <v>0.79016393442622945</v>
      </c>
      <c r="G161" s="157">
        <f t="shared" si="42"/>
        <v>0.95684661470843957</v>
      </c>
      <c r="H161" s="158">
        <v>240</v>
      </c>
      <c r="I161" s="156">
        <f t="shared" si="43"/>
        <v>0.15737704918032788</v>
      </c>
      <c r="J161" s="159">
        <f t="shared" si="44"/>
        <v>1.3964245712540184</v>
      </c>
      <c r="K161" s="146">
        <v>55</v>
      </c>
      <c r="L161" s="146">
        <v>20</v>
      </c>
      <c r="M161" s="149">
        <f t="shared" si="45"/>
        <v>75</v>
      </c>
      <c r="N161" s="156">
        <f t="shared" si="46"/>
        <v>4.9180327868852458E-2</v>
      </c>
      <c r="O161" s="160">
        <f t="shared" si="47"/>
        <v>1.0508617065994117</v>
      </c>
      <c r="P161" s="161">
        <v>15</v>
      </c>
      <c r="Q161" s="148" t="s">
        <v>6</v>
      </c>
    </row>
    <row r="162" spans="1:17" x14ac:dyDescent="0.25">
      <c r="A162" s="144">
        <v>8350090.0300000003</v>
      </c>
      <c r="B162" s="155">
        <v>1175</v>
      </c>
      <c r="C162" s="146">
        <v>910</v>
      </c>
      <c r="D162" s="146">
        <v>50</v>
      </c>
      <c r="E162" s="149">
        <f t="shared" si="40"/>
        <v>960</v>
      </c>
      <c r="F162" s="156">
        <f t="shared" si="41"/>
        <v>0.81702127659574464</v>
      </c>
      <c r="G162" s="157">
        <f t="shared" si="42"/>
        <v>0.98936943157634372</v>
      </c>
      <c r="H162" s="158">
        <v>170</v>
      </c>
      <c r="I162" s="156">
        <f t="shared" si="43"/>
        <v>0.14468085106382977</v>
      </c>
      <c r="J162" s="159">
        <f t="shared" si="44"/>
        <v>1.283769752119164</v>
      </c>
      <c r="K162" s="146">
        <v>30</v>
      </c>
      <c r="L162" s="146">
        <v>0</v>
      </c>
      <c r="M162" s="149">
        <f t="shared" si="45"/>
        <v>30</v>
      </c>
      <c r="N162" s="156">
        <f t="shared" si="46"/>
        <v>2.553191489361702E-2</v>
      </c>
      <c r="O162" s="160">
        <f t="shared" si="47"/>
        <v>0.54555373704309873</v>
      </c>
      <c r="P162" s="161">
        <v>10</v>
      </c>
      <c r="Q162" s="148" t="s">
        <v>6</v>
      </c>
    </row>
    <row r="163" spans="1:17" x14ac:dyDescent="0.25">
      <c r="A163" s="162">
        <v>8350090.04</v>
      </c>
      <c r="B163" s="166">
        <v>2585</v>
      </c>
      <c r="C163" s="163">
        <v>1800</v>
      </c>
      <c r="D163" s="163">
        <v>175</v>
      </c>
      <c r="E163" s="165">
        <f t="shared" si="40"/>
        <v>1975</v>
      </c>
      <c r="F163" s="167">
        <f t="shared" si="41"/>
        <v>0.76402321083172142</v>
      </c>
      <c r="G163" s="168">
        <f t="shared" si="42"/>
        <v>0.92519158492579501</v>
      </c>
      <c r="H163" s="169">
        <v>500</v>
      </c>
      <c r="I163" s="167">
        <f t="shared" si="43"/>
        <v>0.19342359767891681</v>
      </c>
      <c r="J163" s="170">
        <f t="shared" si="44"/>
        <v>1.7162697220844438</v>
      </c>
      <c r="K163" s="163">
        <v>60</v>
      </c>
      <c r="L163" s="163">
        <v>0</v>
      </c>
      <c r="M163" s="165">
        <f t="shared" si="45"/>
        <v>60</v>
      </c>
      <c r="N163" s="167">
        <f t="shared" si="46"/>
        <v>2.321083172147002E-2</v>
      </c>
      <c r="O163" s="171">
        <f t="shared" si="47"/>
        <v>0.49595794276645344</v>
      </c>
      <c r="P163" s="172">
        <v>55</v>
      </c>
      <c r="Q163" s="164" t="s">
        <v>5</v>
      </c>
    </row>
    <row r="164" spans="1:17" x14ac:dyDescent="0.25">
      <c r="A164" s="144">
        <v>8350090.0499999998</v>
      </c>
      <c r="B164" s="155">
        <v>1990</v>
      </c>
      <c r="C164" s="146">
        <v>1610</v>
      </c>
      <c r="D164" s="146">
        <v>135</v>
      </c>
      <c r="E164" s="149">
        <f t="shared" si="40"/>
        <v>1745</v>
      </c>
      <c r="F164" s="156">
        <f t="shared" si="41"/>
        <v>0.87688442211055273</v>
      </c>
      <c r="G164" s="157">
        <f t="shared" si="42"/>
        <v>1.0618605256848543</v>
      </c>
      <c r="H164" s="158">
        <v>175</v>
      </c>
      <c r="I164" s="156">
        <f t="shared" si="43"/>
        <v>8.7939698492462318E-2</v>
      </c>
      <c r="J164" s="159">
        <f t="shared" si="44"/>
        <v>0.78029901058085471</v>
      </c>
      <c r="K164" s="146">
        <v>10</v>
      </c>
      <c r="L164" s="146">
        <v>10</v>
      </c>
      <c r="M164" s="149">
        <f t="shared" si="45"/>
        <v>20</v>
      </c>
      <c r="N164" s="156">
        <f t="shared" si="46"/>
        <v>1.0050251256281407E-2</v>
      </c>
      <c r="O164" s="160">
        <f t="shared" si="47"/>
        <v>0.21474895846755143</v>
      </c>
      <c r="P164" s="161">
        <v>40</v>
      </c>
      <c r="Q164" s="148" t="s">
        <v>6</v>
      </c>
    </row>
    <row r="165" spans="1:17" x14ac:dyDescent="0.25">
      <c r="A165" s="144">
        <v>8350090.0599999996</v>
      </c>
      <c r="B165" s="155">
        <v>2375</v>
      </c>
      <c r="C165" s="146">
        <v>1935</v>
      </c>
      <c r="D165" s="146">
        <v>115</v>
      </c>
      <c r="E165" s="149">
        <f t="shared" si="40"/>
        <v>2050</v>
      </c>
      <c r="F165" s="156">
        <f t="shared" si="41"/>
        <v>0.86315789473684212</v>
      </c>
      <c r="G165" s="157">
        <f t="shared" si="42"/>
        <v>1.045238429083122</v>
      </c>
      <c r="H165" s="158">
        <v>290</v>
      </c>
      <c r="I165" s="156">
        <f t="shared" si="43"/>
        <v>0.12210526315789473</v>
      </c>
      <c r="J165" s="159">
        <f t="shared" si="44"/>
        <v>1.0834539765562974</v>
      </c>
      <c r="K165" s="146">
        <v>20</v>
      </c>
      <c r="L165" s="146">
        <v>0</v>
      </c>
      <c r="M165" s="149">
        <f t="shared" si="45"/>
        <v>20</v>
      </c>
      <c r="N165" s="156">
        <f t="shared" si="46"/>
        <v>8.4210526315789472E-3</v>
      </c>
      <c r="O165" s="160">
        <f t="shared" si="47"/>
        <v>0.17993702204228521</v>
      </c>
      <c r="P165" s="161">
        <v>10</v>
      </c>
      <c r="Q165" s="148" t="s">
        <v>6</v>
      </c>
    </row>
    <row r="166" spans="1:17" x14ac:dyDescent="0.25">
      <c r="A166" s="174">
        <v>8350090.0700000003</v>
      </c>
      <c r="B166" s="185"/>
      <c r="C166" s="182"/>
      <c r="D166" s="182"/>
      <c r="E166" s="179"/>
      <c r="F166" s="186"/>
      <c r="G166" s="187"/>
      <c r="H166" s="188"/>
      <c r="I166" s="186"/>
      <c r="J166" s="189"/>
      <c r="K166" s="176"/>
      <c r="L166" s="176"/>
      <c r="M166" s="179"/>
      <c r="N166" s="186"/>
      <c r="O166" s="190"/>
      <c r="P166" s="191"/>
      <c r="Q166" s="178" t="s">
        <v>26</v>
      </c>
    </row>
    <row r="167" spans="1:17" x14ac:dyDescent="0.25">
      <c r="A167" s="144">
        <v>8350090.0800000001</v>
      </c>
      <c r="B167" s="155">
        <v>1575</v>
      </c>
      <c r="C167" s="146">
        <v>1225</v>
      </c>
      <c r="D167" s="146">
        <v>85</v>
      </c>
      <c r="E167" s="149">
        <f t="shared" ref="E167:E230" si="48">C167+D167</f>
        <v>1310</v>
      </c>
      <c r="F167" s="156">
        <f t="shared" ref="F167:F230" si="49">E167/B167</f>
        <v>0.83174603174603179</v>
      </c>
      <c r="G167" s="157">
        <f t="shared" ref="G167:G230" si="50">F167/82.58*100</f>
        <v>1.0072003290700313</v>
      </c>
      <c r="H167" s="158">
        <v>215</v>
      </c>
      <c r="I167" s="156">
        <f t="shared" ref="I167:I230" si="51">H167/B167</f>
        <v>0.13650793650793649</v>
      </c>
      <c r="J167" s="159">
        <f t="shared" ref="J167:J230" si="52">I167/11.27*100</f>
        <v>1.2112505457669609</v>
      </c>
      <c r="K167" s="146">
        <v>20</v>
      </c>
      <c r="L167" s="146">
        <v>10</v>
      </c>
      <c r="M167" s="149">
        <f t="shared" ref="M167:M230" si="53">K167+L167</f>
        <v>30</v>
      </c>
      <c r="N167" s="156">
        <f t="shared" ref="N167:N230" si="54">M167/B167</f>
        <v>1.9047619047619049E-2</v>
      </c>
      <c r="O167" s="160">
        <f t="shared" ref="O167:O230" si="55">N167/4.68*100</f>
        <v>0.40700040700040707</v>
      </c>
      <c r="P167" s="161">
        <v>20</v>
      </c>
      <c r="Q167" s="148" t="s">
        <v>6</v>
      </c>
    </row>
    <row r="168" spans="1:17" x14ac:dyDescent="0.25">
      <c r="A168" s="144">
        <v>8350090.0899999999</v>
      </c>
      <c r="B168" s="155">
        <v>2615</v>
      </c>
      <c r="C168" s="146">
        <v>2015</v>
      </c>
      <c r="D168" s="146">
        <v>150</v>
      </c>
      <c r="E168" s="149">
        <f t="shared" si="48"/>
        <v>2165</v>
      </c>
      <c r="F168" s="156">
        <f t="shared" si="49"/>
        <v>0.82791586998087952</v>
      </c>
      <c r="G168" s="157">
        <f t="shared" si="50"/>
        <v>1.0025622063222082</v>
      </c>
      <c r="H168" s="158">
        <v>355</v>
      </c>
      <c r="I168" s="156">
        <f t="shared" si="51"/>
        <v>0.13575525812619502</v>
      </c>
      <c r="J168" s="159">
        <f t="shared" si="52"/>
        <v>1.2045719443318104</v>
      </c>
      <c r="K168" s="146">
        <v>50</v>
      </c>
      <c r="L168" s="146">
        <v>20</v>
      </c>
      <c r="M168" s="149">
        <f t="shared" si="53"/>
        <v>70</v>
      </c>
      <c r="N168" s="156">
        <f t="shared" si="54"/>
        <v>2.676864244741874E-2</v>
      </c>
      <c r="O168" s="160">
        <f t="shared" si="55"/>
        <v>0.57197953947475944</v>
      </c>
      <c r="P168" s="161">
        <v>30</v>
      </c>
      <c r="Q168" s="148" t="s">
        <v>6</v>
      </c>
    </row>
    <row r="169" spans="1:17" x14ac:dyDescent="0.25">
      <c r="A169" s="144">
        <v>8350090.1100000003</v>
      </c>
      <c r="B169" s="155">
        <v>1535</v>
      </c>
      <c r="C169" s="146">
        <v>1140</v>
      </c>
      <c r="D169" s="146">
        <v>110</v>
      </c>
      <c r="E169" s="149">
        <f t="shared" si="48"/>
        <v>1250</v>
      </c>
      <c r="F169" s="156">
        <f t="shared" si="49"/>
        <v>0.81433224755700329</v>
      </c>
      <c r="G169" s="157">
        <f t="shared" si="50"/>
        <v>0.98611316003512151</v>
      </c>
      <c r="H169" s="158">
        <v>215</v>
      </c>
      <c r="I169" s="156">
        <f t="shared" si="51"/>
        <v>0.14006514657980457</v>
      </c>
      <c r="J169" s="159">
        <f t="shared" si="52"/>
        <v>1.2428140779042109</v>
      </c>
      <c r="K169" s="146">
        <v>25</v>
      </c>
      <c r="L169" s="146">
        <v>15</v>
      </c>
      <c r="M169" s="149">
        <f t="shared" si="53"/>
        <v>40</v>
      </c>
      <c r="N169" s="156">
        <f t="shared" si="54"/>
        <v>2.6058631921824105E-2</v>
      </c>
      <c r="O169" s="160">
        <f t="shared" si="55"/>
        <v>0.55680837439795094</v>
      </c>
      <c r="P169" s="161">
        <v>35</v>
      </c>
      <c r="Q169" s="148" t="s">
        <v>6</v>
      </c>
    </row>
    <row r="170" spans="1:17" x14ac:dyDescent="0.25">
      <c r="A170" s="144">
        <v>8350090.1200000001</v>
      </c>
      <c r="B170" s="155">
        <v>2210</v>
      </c>
      <c r="C170" s="146">
        <v>1670</v>
      </c>
      <c r="D170" s="146">
        <v>185</v>
      </c>
      <c r="E170" s="149">
        <f t="shared" si="48"/>
        <v>1855</v>
      </c>
      <c r="F170" s="156">
        <f t="shared" si="49"/>
        <v>0.83936651583710409</v>
      </c>
      <c r="G170" s="157">
        <f t="shared" si="50"/>
        <v>1.0164283311178302</v>
      </c>
      <c r="H170" s="158">
        <v>285</v>
      </c>
      <c r="I170" s="156">
        <f t="shared" si="51"/>
        <v>0.12895927601809956</v>
      </c>
      <c r="J170" s="159">
        <f t="shared" si="52"/>
        <v>1.1442704171969793</v>
      </c>
      <c r="K170" s="146">
        <v>45</v>
      </c>
      <c r="L170" s="146">
        <v>15</v>
      </c>
      <c r="M170" s="149">
        <f t="shared" si="53"/>
        <v>60</v>
      </c>
      <c r="N170" s="156">
        <f t="shared" si="54"/>
        <v>2.7149321266968326E-2</v>
      </c>
      <c r="O170" s="160">
        <f t="shared" si="55"/>
        <v>0.58011370228564807</v>
      </c>
      <c r="P170" s="161">
        <v>10</v>
      </c>
      <c r="Q170" s="148" t="s">
        <v>6</v>
      </c>
    </row>
    <row r="171" spans="1:17" x14ac:dyDescent="0.25">
      <c r="A171" s="144">
        <v>8350090.1299999999</v>
      </c>
      <c r="B171" s="155">
        <v>1810</v>
      </c>
      <c r="C171" s="146">
        <v>1410</v>
      </c>
      <c r="D171" s="146">
        <v>130</v>
      </c>
      <c r="E171" s="149">
        <f t="shared" si="48"/>
        <v>1540</v>
      </c>
      <c r="F171" s="156">
        <f t="shared" si="49"/>
        <v>0.850828729281768</v>
      </c>
      <c r="G171" s="157">
        <f t="shared" si="50"/>
        <v>1.0303084636495132</v>
      </c>
      <c r="H171" s="158">
        <v>230</v>
      </c>
      <c r="I171" s="156">
        <f t="shared" si="51"/>
        <v>0.1270718232044199</v>
      </c>
      <c r="J171" s="159">
        <f t="shared" si="52"/>
        <v>1.127522832337355</v>
      </c>
      <c r="K171" s="146">
        <v>20</v>
      </c>
      <c r="L171" s="146">
        <v>10</v>
      </c>
      <c r="M171" s="149">
        <f t="shared" si="53"/>
        <v>30</v>
      </c>
      <c r="N171" s="156">
        <f t="shared" si="54"/>
        <v>1.6574585635359115E-2</v>
      </c>
      <c r="O171" s="160">
        <f t="shared" si="55"/>
        <v>0.35415781272134861</v>
      </c>
      <c r="P171" s="161">
        <v>20</v>
      </c>
      <c r="Q171" s="148" t="s">
        <v>6</v>
      </c>
    </row>
    <row r="172" spans="1:17" x14ac:dyDescent="0.25">
      <c r="A172" s="144">
        <v>8350090.1500000004</v>
      </c>
      <c r="B172" s="155">
        <v>3265</v>
      </c>
      <c r="C172" s="146">
        <v>2305</v>
      </c>
      <c r="D172" s="146">
        <v>210</v>
      </c>
      <c r="E172" s="149">
        <f t="shared" si="48"/>
        <v>2515</v>
      </c>
      <c r="F172" s="156">
        <f t="shared" si="49"/>
        <v>0.7702909647779479</v>
      </c>
      <c r="G172" s="157">
        <f t="shared" si="50"/>
        <v>0.93278150251628467</v>
      </c>
      <c r="H172" s="158">
        <v>510</v>
      </c>
      <c r="I172" s="156">
        <f t="shared" si="51"/>
        <v>0.15620214395099541</v>
      </c>
      <c r="J172" s="159">
        <f t="shared" si="52"/>
        <v>1.3859995026707668</v>
      </c>
      <c r="K172" s="146">
        <v>185</v>
      </c>
      <c r="L172" s="146">
        <v>10</v>
      </c>
      <c r="M172" s="149">
        <f t="shared" si="53"/>
        <v>195</v>
      </c>
      <c r="N172" s="156">
        <f t="shared" si="54"/>
        <v>5.9724349157733538E-2</v>
      </c>
      <c r="O172" s="160">
        <f t="shared" si="55"/>
        <v>1.2761613067891782</v>
      </c>
      <c r="P172" s="161">
        <v>35</v>
      </c>
      <c r="Q172" s="148" t="s">
        <v>6</v>
      </c>
    </row>
    <row r="173" spans="1:17" x14ac:dyDescent="0.25">
      <c r="A173" s="144">
        <v>8350090.1600000001</v>
      </c>
      <c r="B173" s="155">
        <v>1590</v>
      </c>
      <c r="C173" s="146">
        <v>1205</v>
      </c>
      <c r="D173" s="146">
        <v>60</v>
      </c>
      <c r="E173" s="149">
        <f t="shared" si="48"/>
        <v>1265</v>
      </c>
      <c r="F173" s="156">
        <f t="shared" si="49"/>
        <v>0.79559748427672961</v>
      </c>
      <c r="G173" s="157">
        <f t="shared" si="50"/>
        <v>0.96342635538475374</v>
      </c>
      <c r="H173" s="158">
        <v>230</v>
      </c>
      <c r="I173" s="156">
        <f t="shared" si="51"/>
        <v>0.14465408805031446</v>
      </c>
      <c r="J173" s="159">
        <f t="shared" si="52"/>
        <v>1.283532280836863</v>
      </c>
      <c r="K173" s="146">
        <v>70</v>
      </c>
      <c r="L173" s="146">
        <v>10</v>
      </c>
      <c r="M173" s="149">
        <f t="shared" si="53"/>
        <v>80</v>
      </c>
      <c r="N173" s="156">
        <f t="shared" si="54"/>
        <v>5.0314465408805034E-2</v>
      </c>
      <c r="O173" s="160">
        <f t="shared" si="55"/>
        <v>1.0750954147180563</v>
      </c>
      <c r="P173" s="161">
        <v>30</v>
      </c>
      <c r="Q173" s="148" t="s">
        <v>6</v>
      </c>
    </row>
    <row r="174" spans="1:17" x14ac:dyDescent="0.25">
      <c r="A174" s="144">
        <v>8350090.1699999999</v>
      </c>
      <c r="B174" s="155">
        <v>1610</v>
      </c>
      <c r="C174" s="146">
        <v>1305</v>
      </c>
      <c r="D174" s="146">
        <v>80</v>
      </c>
      <c r="E174" s="149">
        <f t="shared" si="48"/>
        <v>1385</v>
      </c>
      <c r="F174" s="156">
        <f t="shared" si="49"/>
        <v>0.86024844720496896</v>
      </c>
      <c r="G174" s="157">
        <f t="shared" si="50"/>
        <v>1.0417152424375986</v>
      </c>
      <c r="H174" s="158">
        <v>185</v>
      </c>
      <c r="I174" s="156">
        <f t="shared" si="51"/>
        <v>0.11490683229813664</v>
      </c>
      <c r="J174" s="159">
        <f t="shared" si="52"/>
        <v>1.0195814755824015</v>
      </c>
      <c r="K174" s="146">
        <v>15</v>
      </c>
      <c r="L174" s="146">
        <v>10</v>
      </c>
      <c r="M174" s="149">
        <f t="shared" si="53"/>
        <v>25</v>
      </c>
      <c r="N174" s="156">
        <f t="shared" si="54"/>
        <v>1.5527950310559006E-2</v>
      </c>
      <c r="O174" s="160">
        <f t="shared" si="55"/>
        <v>0.33179381005467967</v>
      </c>
      <c r="P174" s="161">
        <v>15</v>
      </c>
      <c r="Q174" s="148" t="s">
        <v>6</v>
      </c>
    </row>
    <row r="175" spans="1:17" x14ac:dyDescent="0.25">
      <c r="A175" s="144">
        <v>8350090.1799999997</v>
      </c>
      <c r="B175" s="155">
        <v>1445</v>
      </c>
      <c r="C175" s="146">
        <v>1215</v>
      </c>
      <c r="D175" s="146">
        <v>65</v>
      </c>
      <c r="E175" s="149">
        <f t="shared" si="48"/>
        <v>1280</v>
      </c>
      <c r="F175" s="156">
        <f t="shared" si="49"/>
        <v>0.88581314878892736</v>
      </c>
      <c r="G175" s="157">
        <f t="shared" si="50"/>
        <v>1.0726727401173739</v>
      </c>
      <c r="H175" s="158">
        <v>110</v>
      </c>
      <c r="I175" s="156">
        <f t="shared" si="51"/>
        <v>7.6124567474048443E-2</v>
      </c>
      <c r="J175" s="159">
        <f t="shared" si="52"/>
        <v>0.67546200065704032</v>
      </c>
      <c r="K175" s="146">
        <v>40</v>
      </c>
      <c r="L175" s="146">
        <v>0</v>
      </c>
      <c r="M175" s="149">
        <f t="shared" si="53"/>
        <v>40</v>
      </c>
      <c r="N175" s="156">
        <f t="shared" si="54"/>
        <v>2.768166089965398E-2</v>
      </c>
      <c r="O175" s="160">
        <f t="shared" si="55"/>
        <v>0.59148848076183724</v>
      </c>
      <c r="P175" s="161">
        <v>20</v>
      </c>
      <c r="Q175" s="148" t="s">
        <v>6</v>
      </c>
    </row>
    <row r="176" spans="1:17" x14ac:dyDescent="0.25">
      <c r="A176" s="144">
        <v>8350090.1900000004</v>
      </c>
      <c r="B176" s="155">
        <v>1790</v>
      </c>
      <c r="C176" s="146">
        <v>1300</v>
      </c>
      <c r="D176" s="146">
        <v>125</v>
      </c>
      <c r="E176" s="149">
        <f t="shared" si="48"/>
        <v>1425</v>
      </c>
      <c r="F176" s="156">
        <f t="shared" si="49"/>
        <v>0.7960893854748603</v>
      </c>
      <c r="G176" s="157">
        <f t="shared" si="50"/>
        <v>0.96402202164550777</v>
      </c>
      <c r="H176" s="158">
        <v>265</v>
      </c>
      <c r="I176" s="156">
        <f t="shared" si="51"/>
        <v>0.14804469273743018</v>
      </c>
      <c r="J176" s="159">
        <f t="shared" si="52"/>
        <v>1.3136175043250238</v>
      </c>
      <c r="K176" s="146">
        <v>55</v>
      </c>
      <c r="L176" s="146">
        <v>15</v>
      </c>
      <c r="M176" s="149">
        <f t="shared" si="53"/>
        <v>70</v>
      </c>
      <c r="N176" s="156">
        <f t="shared" si="54"/>
        <v>3.9106145251396648E-2</v>
      </c>
      <c r="O176" s="160">
        <f t="shared" si="55"/>
        <v>0.8356013942606122</v>
      </c>
      <c r="P176" s="161">
        <v>35</v>
      </c>
      <c r="Q176" s="148" t="s">
        <v>6</v>
      </c>
    </row>
    <row r="177" spans="1:17" x14ac:dyDescent="0.25">
      <c r="A177" s="144">
        <v>8350090.2000000002</v>
      </c>
      <c r="B177" s="155">
        <v>2075</v>
      </c>
      <c r="C177" s="146">
        <v>1550</v>
      </c>
      <c r="D177" s="146">
        <v>145</v>
      </c>
      <c r="E177" s="149">
        <f t="shared" si="48"/>
        <v>1695</v>
      </c>
      <c r="F177" s="156">
        <f t="shared" si="49"/>
        <v>0.81686746987951808</v>
      </c>
      <c r="G177" s="157">
        <f t="shared" si="50"/>
        <v>0.98918317980082116</v>
      </c>
      <c r="H177" s="158">
        <v>350</v>
      </c>
      <c r="I177" s="156">
        <f t="shared" si="51"/>
        <v>0.16867469879518071</v>
      </c>
      <c r="J177" s="159">
        <f t="shared" si="52"/>
        <v>1.4966699094514706</v>
      </c>
      <c r="K177" s="146">
        <v>0</v>
      </c>
      <c r="L177" s="146">
        <v>0</v>
      </c>
      <c r="M177" s="149">
        <f t="shared" si="53"/>
        <v>0</v>
      </c>
      <c r="N177" s="156">
        <f t="shared" si="54"/>
        <v>0</v>
      </c>
      <c r="O177" s="160">
        <f t="shared" si="55"/>
        <v>0</v>
      </c>
      <c r="P177" s="161">
        <v>30</v>
      </c>
      <c r="Q177" s="148" t="s">
        <v>6</v>
      </c>
    </row>
    <row r="178" spans="1:17" x14ac:dyDescent="0.25">
      <c r="A178" s="144">
        <v>8350090.21</v>
      </c>
      <c r="B178" s="155">
        <v>3770</v>
      </c>
      <c r="C178" s="146">
        <v>3175</v>
      </c>
      <c r="D178" s="146">
        <v>240</v>
      </c>
      <c r="E178" s="149">
        <f t="shared" si="48"/>
        <v>3415</v>
      </c>
      <c r="F178" s="156">
        <f t="shared" si="49"/>
        <v>0.90583554376657827</v>
      </c>
      <c r="G178" s="157">
        <f t="shared" si="50"/>
        <v>1.0969187984579538</v>
      </c>
      <c r="H178" s="158">
        <v>275</v>
      </c>
      <c r="I178" s="156">
        <f t="shared" si="51"/>
        <v>7.2944297082228118E-2</v>
      </c>
      <c r="J178" s="159">
        <f t="shared" si="52"/>
        <v>0.64724309744656716</v>
      </c>
      <c r="K178" s="146">
        <v>55</v>
      </c>
      <c r="L178" s="146">
        <v>0</v>
      </c>
      <c r="M178" s="149">
        <f t="shared" si="53"/>
        <v>55</v>
      </c>
      <c r="N178" s="156">
        <f t="shared" si="54"/>
        <v>1.4588859416445624E-2</v>
      </c>
      <c r="O178" s="160">
        <f t="shared" si="55"/>
        <v>0.31172776530866719</v>
      </c>
      <c r="P178" s="161">
        <v>25</v>
      </c>
      <c r="Q178" s="148" t="s">
        <v>6</v>
      </c>
    </row>
    <row r="179" spans="1:17" x14ac:dyDescent="0.25">
      <c r="A179" s="144">
        <v>8350090.2199999997</v>
      </c>
      <c r="B179" s="155">
        <v>2080</v>
      </c>
      <c r="C179" s="146">
        <v>1665</v>
      </c>
      <c r="D179" s="146">
        <v>170</v>
      </c>
      <c r="E179" s="149">
        <f t="shared" si="48"/>
        <v>1835</v>
      </c>
      <c r="F179" s="156">
        <f t="shared" si="49"/>
        <v>0.88221153846153844</v>
      </c>
      <c r="G179" s="157">
        <f t="shared" si="50"/>
        <v>1.0683113810384335</v>
      </c>
      <c r="H179" s="158">
        <v>225</v>
      </c>
      <c r="I179" s="156">
        <f t="shared" si="51"/>
        <v>0.10817307692307693</v>
      </c>
      <c r="J179" s="159">
        <f t="shared" si="52"/>
        <v>0.959832093372466</v>
      </c>
      <c r="K179" s="146">
        <v>0</v>
      </c>
      <c r="L179" s="146">
        <v>0</v>
      </c>
      <c r="M179" s="149">
        <f t="shared" si="53"/>
        <v>0</v>
      </c>
      <c r="N179" s="156">
        <f t="shared" si="54"/>
        <v>0</v>
      </c>
      <c r="O179" s="160">
        <f t="shared" si="55"/>
        <v>0</v>
      </c>
      <c r="P179" s="161">
        <v>10</v>
      </c>
      <c r="Q179" s="148" t="s">
        <v>6</v>
      </c>
    </row>
    <row r="180" spans="1:17" x14ac:dyDescent="0.25">
      <c r="A180" s="144">
        <v>8350100</v>
      </c>
      <c r="B180" s="155">
        <v>1925</v>
      </c>
      <c r="C180" s="146">
        <v>1630</v>
      </c>
      <c r="D180" s="146">
        <v>55</v>
      </c>
      <c r="E180" s="149">
        <f t="shared" si="48"/>
        <v>1685</v>
      </c>
      <c r="F180" s="156">
        <f t="shared" si="49"/>
        <v>0.87532467532467528</v>
      </c>
      <c r="G180" s="157">
        <f t="shared" si="50"/>
        <v>1.0599717550553103</v>
      </c>
      <c r="H180" s="158">
        <v>100</v>
      </c>
      <c r="I180" s="156">
        <f t="shared" si="51"/>
        <v>5.1948051948051951E-2</v>
      </c>
      <c r="J180" s="159">
        <f t="shared" si="52"/>
        <v>0.46094101107410784</v>
      </c>
      <c r="K180" s="146">
        <v>80</v>
      </c>
      <c r="L180" s="146">
        <v>25</v>
      </c>
      <c r="M180" s="149">
        <f t="shared" si="53"/>
        <v>105</v>
      </c>
      <c r="N180" s="156">
        <f t="shared" si="54"/>
        <v>5.4545454545454543E-2</v>
      </c>
      <c r="O180" s="160">
        <f t="shared" si="55"/>
        <v>1.1655011655011656</v>
      </c>
      <c r="P180" s="161">
        <v>40</v>
      </c>
      <c r="Q180" s="148" t="s">
        <v>6</v>
      </c>
    </row>
    <row r="181" spans="1:17" x14ac:dyDescent="0.25">
      <c r="A181" s="144">
        <v>8350101.0099999998</v>
      </c>
      <c r="B181" s="155">
        <v>2490</v>
      </c>
      <c r="C181" s="146">
        <v>2035</v>
      </c>
      <c r="D181" s="146">
        <v>120</v>
      </c>
      <c r="E181" s="149">
        <f t="shared" si="48"/>
        <v>2155</v>
      </c>
      <c r="F181" s="156">
        <f t="shared" si="49"/>
        <v>0.86546184738955823</v>
      </c>
      <c r="G181" s="157">
        <f t="shared" si="50"/>
        <v>1.0480283935451178</v>
      </c>
      <c r="H181" s="158">
        <v>135</v>
      </c>
      <c r="I181" s="156">
        <f t="shared" si="51"/>
        <v>5.4216867469879519E-2</v>
      </c>
      <c r="J181" s="159">
        <f t="shared" si="52"/>
        <v>0.48107247089511551</v>
      </c>
      <c r="K181" s="146">
        <v>130</v>
      </c>
      <c r="L181" s="146">
        <v>35</v>
      </c>
      <c r="M181" s="149">
        <f t="shared" si="53"/>
        <v>165</v>
      </c>
      <c r="N181" s="156">
        <f t="shared" si="54"/>
        <v>6.6265060240963861E-2</v>
      </c>
      <c r="O181" s="160">
        <f t="shared" si="55"/>
        <v>1.415920090618886</v>
      </c>
      <c r="P181" s="161">
        <v>40</v>
      </c>
      <c r="Q181" s="148" t="s">
        <v>6</v>
      </c>
    </row>
    <row r="182" spans="1:17" x14ac:dyDescent="0.25">
      <c r="A182" s="144">
        <v>8350101.0199999996</v>
      </c>
      <c r="B182" s="155">
        <v>3020</v>
      </c>
      <c r="C182" s="146">
        <v>2585</v>
      </c>
      <c r="D182" s="146">
        <v>115</v>
      </c>
      <c r="E182" s="149">
        <f t="shared" si="48"/>
        <v>2700</v>
      </c>
      <c r="F182" s="156">
        <f t="shared" si="49"/>
        <v>0.89403973509933776</v>
      </c>
      <c r="G182" s="157">
        <f t="shared" si="50"/>
        <v>1.0826346998054466</v>
      </c>
      <c r="H182" s="158">
        <v>205</v>
      </c>
      <c r="I182" s="156">
        <f t="shared" si="51"/>
        <v>6.7880794701986755E-2</v>
      </c>
      <c r="J182" s="159">
        <f t="shared" si="52"/>
        <v>0.6023140612421185</v>
      </c>
      <c r="K182" s="146">
        <v>65</v>
      </c>
      <c r="L182" s="146">
        <v>15</v>
      </c>
      <c r="M182" s="149">
        <f t="shared" si="53"/>
        <v>80</v>
      </c>
      <c r="N182" s="156">
        <f t="shared" si="54"/>
        <v>2.6490066225165563E-2</v>
      </c>
      <c r="O182" s="160">
        <f t="shared" si="55"/>
        <v>0.5660270560932813</v>
      </c>
      <c r="P182" s="161">
        <v>40</v>
      </c>
      <c r="Q182" s="148" t="s">
        <v>6</v>
      </c>
    </row>
    <row r="183" spans="1:17" x14ac:dyDescent="0.25">
      <c r="A183" s="144">
        <v>8350102</v>
      </c>
      <c r="B183" s="155">
        <v>2420</v>
      </c>
      <c r="C183" s="146">
        <v>2095</v>
      </c>
      <c r="D183" s="146">
        <v>95</v>
      </c>
      <c r="E183" s="149">
        <f t="shared" si="48"/>
        <v>2190</v>
      </c>
      <c r="F183" s="156">
        <f t="shared" si="49"/>
        <v>0.9049586776859504</v>
      </c>
      <c r="G183" s="157">
        <f t="shared" si="50"/>
        <v>1.0958569601428316</v>
      </c>
      <c r="H183" s="158">
        <v>150</v>
      </c>
      <c r="I183" s="156">
        <f t="shared" si="51"/>
        <v>6.1983471074380167E-2</v>
      </c>
      <c r="J183" s="159">
        <f t="shared" si="52"/>
        <v>0.54998643366796951</v>
      </c>
      <c r="K183" s="146">
        <v>50</v>
      </c>
      <c r="L183" s="146">
        <v>15</v>
      </c>
      <c r="M183" s="149">
        <f t="shared" si="53"/>
        <v>65</v>
      </c>
      <c r="N183" s="156">
        <f t="shared" si="54"/>
        <v>2.6859504132231406E-2</v>
      </c>
      <c r="O183" s="160">
        <f t="shared" si="55"/>
        <v>0.57392102846648307</v>
      </c>
      <c r="P183" s="161">
        <v>10</v>
      </c>
      <c r="Q183" s="148" t="s">
        <v>6</v>
      </c>
    </row>
    <row r="184" spans="1:17" x14ac:dyDescent="0.25">
      <c r="A184" s="144">
        <v>8350103</v>
      </c>
      <c r="B184" s="155">
        <v>3460</v>
      </c>
      <c r="C184" s="146">
        <v>2940</v>
      </c>
      <c r="D184" s="146">
        <v>160</v>
      </c>
      <c r="E184" s="149">
        <f t="shared" si="48"/>
        <v>3100</v>
      </c>
      <c r="F184" s="156">
        <f t="shared" si="49"/>
        <v>0.89595375722543358</v>
      </c>
      <c r="G184" s="157">
        <f t="shared" si="50"/>
        <v>1.0849524790814162</v>
      </c>
      <c r="H184" s="158">
        <v>160</v>
      </c>
      <c r="I184" s="156">
        <f t="shared" si="51"/>
        <v>4.6242774566473986E-2</v>
      </c>
      <c r="J184" s="159">
        <f t="shared" si="52"/>
        <v>0.41031743182319419</v>
      </c>
      <c r="K184" s="146">
        <v>125</v>
      </c>
      <c r="L184" s="146">
        <v>20</v>
      </c>
      <c r="M184" s="149">
        <f t="shared" si="53"/>
        <v>145</v>
      </c>
      <c r="N184" s="156">
        <f t="shared" si="54"/>
        <v>4.1907514450867052E-2</v>
      </c>
      <c r="O184" s="160">
        <f t="shared" si="55"/>
        <v>0.89545971048861217</v>
      </c>
      <c r="P184" s="161">
        <v>50</v>
      </c>
      <c r="Q184" s="148" t="s">
        <v>6</v>
      </c>
    </row>
    <row r="185" spans="1:17" x14ac:dyDescent="0.25">
      <c r="A185" s="82">
        <v>8350104.0199999996</v>
      </c>
      <c r="B185" s="118">
        <v>2970</v>
      </c>
      <c r="C185" s="98">
        <v>2695</v>
      </c>
      <c r="D185" s="98">
        <v>85</v>
      </c>
      <c r="E185" s="111">
        <f t="shared" si="48"/>
        <v>2780</v>
      </c>
      <c r="F185" s="84">
        <f t="shared" si="49"/>
        <v>0.93602693602693599</v>
      </c>
      <c r="G185" s="85">
        <f t="shared" si="50"/>
        <v>1.1334789731495956</v>
      </c>
      <c r="H185" s="120">
        <v>70</v>
      </c>
      <c r="I185" s="84">
        <f t="shared" si="51"/>
        <v>2.3569023569023569E-2</v>
      </c>
      <c r="J185" s="86">
        <f t="shared" si="52"/>
        <v>0.20913064391325262</v>
      </c>
      <c r="K185" s="98">
        <v>45</v>
      </c>
      <c r="L185" s="98">
        <v>10</v>
      </c>
      <c r="M185" s="111">
        <f t="shared" si="53"/>
        <v>55</v>
      </c>
      <c r="N185" s="84">
        <f t="shared" si="54"/>
        <v>1.8518518518518517E-2</v>
      </c>
      <c r="O185" s="87">
        <f t="shared" si="55"/>
        <v>0.39569484013928463</v>
      </c>
      <c r="P185" s="124">
        <v>65</v>
      </c>
      <c r="Q185" s="4" t="s">
        <v>2</v>
      </c>
    </row>
    <row r="186" spans="1:17" x14ac:dyDescent="0.25">
      <c r="A186" s="144">
        <v>8350104.0999999996</v>
      </c>
      <c r="B186" s="155">
        <v>905</v>
      </c>
      <c r="C186" s="146">
        <v>720</v>
      </c>
      <c r="D186" s="146">
        <v>55</v>
      </c>
      <c r="E186" s="149">
        <f t="shared" si="48"/>
        <v>775</v>
      </c>
      <c r="F186" s="156">
        <f t="shared" si="49"/>
        <v>0.85635359116022103</v>
      </c>
      <c r="G186" s="157">
        <f t="shared" si="50"/>
        <v>1.0369987783485362</v>
      </c>
      <c r="H186" s="158">
        <v>100</v>
      </c>
      <c r="I186" s="156">
        <f t="shared" si="51"/>
        <v>0.11049723756906077</v>
      </c>
      <c r="J186" s="159">
        <f t="shared" si="52"/>
        <v>0.98045463681509115</v>
      </c>
      <c r="K186" s="146">
        <v>0</v>
      </c>
      <c r="L186" s="146">
        <v>0</v>
      </c>
      <c r="M186" s="149">
        <f t="shared" si="53"/>
        <v>0</v>
      </c>
      <c r="N186" s="156">
        <f t="shared" si="54"/>
        <v>0</v>
      </c>
      <c r="O186" s="160">
        <f t="shared" si="55"/>
        <v>0</v>
      </c>
      <c r="P186" s="161">
        <v>25</v>
      </c>
      <c r="Q186" s="148" t="s">
        <v>6</v>
      </c>
    </row>
    <row r="187" spans="1:17" x14ac:dyDescent="0.25">
      <c r="A187" s="144">
        <v>8350104.1200000001</v>
      </c>
      <c r="B187" s="155">
        <v>4600</v>
      </c>
      <c r="C187" s="146">
        <v>4075</v>
      </c>
      <c r="D187" s="146">
        <v>235</v>
      </c>
      <c r="E187" s="149">
        <f t="shared" si="48"/>
        <v>4310</v>
      </c>
      <c r="F187" s="156">
        <f t="shared" si="49"/>
        <v>0.93695652173913047</v>
      </c>
      <c r="G187" s="157">
        <f t="shared" si="50"/>
        <v>1.1346046521423232</v>
      </c>
      <c r="H187" s="158">
        <v>190</v>
      </c>
      <c r="I187" s="156">
        <f t="shared" si="51"/>
        <v>4.1304347826086954E-2</v>
      </c>
      <c r="J187" s="159">
        <f t="shared" si="52"/>
        <v>0.3664982060877281</v>
      </c>
      <c r="K187" s="146">
        <v>15</v>
      </c>
      <c r="L187" s="146">
        <v>15</v>
      </c>
      <c r="M187" s="149">
        <f t="shared" si="53"/>
        <v>30</v>
      </c>
      <c r="N187" s="156">
        <f t="shared" si="54"/>
        <v>6.5217391304347823E-3</v>
      </c>
      <c r="O187" s="160">
        <f t="shared" si="55"/>
        <v>0.13935340022296544</v>
      </c>
      <c r="P187" s="161">
        <v>70</v>
      </c>
      <c r="Q187" s="148" t="s">
        <v>6</v>
      </c>
    </row>
    <row r="188" spans="1:17" x14ac:dyDescent="0.25">
      <c r="A188" s="144">
        <v>8350104.1299999999</v>
      </c>
      <c r="B188" s="155">
        <v>2515</v>
      </c>
      <c r="C188" s="146">
        <v>2215</v>
      </c>
      <c r="D188" s="146">
        <v>120</v>
      </c>
      <c r="E188" s="149">
        <f t="shared" si="48"/>
        <v>2335</v>
      </c>
      <c r="F188" s="156">
        <f t="shared" si="49"/>
        <v>0.92842942345924451</v>
      </c>
      <c r="G188" s="157">
        <f t="shared" si="50"/>
        <v>1.1242787883982133</v>
      </c>
      <c r="H188" s="158">
        <v>95</v>
      </c>
      <c r="I188" s="156">
        <f t="shared" si="51"/>
        <v>3.7773359840954271E-2</v>
      </c>
      <c r="J188" s="159">
        <f t="shared" si="52"/>
        <v>0.33516734552754457</v>
      </c>
      <c r="K188" s="146">
        <v>15</v>
      </c>
      <c r="L188" s="146">
        <v>15</v>
      </c>
      <c r="M188" s="149">
        <f t="shared" si="53"/>
        <v>30</v>
      </c>
      <c r="N188" s="156">
        <f t="shared" si="54"/>
        <v>1.1928429423459244E-2</v>
      </c>
      <c r="O188" s="160">
        <f t="shared" si="55"/>
        <v>0.25488097058673603</v>
      </c>
      <c r="P188" s="161">
        <v>45</v>
      </c>
      <c r="Q188" s="148" t="s">
        <v>6</v>
      </c>
    </row>
    <row r="189" spans="1:17" x14ac:dyDescent="0.25">
      <c r="A189" s="144">
        <v>8350104.1500000004</v>
      </c>
      <c r="B189" s="155">
        <v>1760</v>
      </c>
      <c r="C189" s="146">
        <v>1475</v>
      </c>
      <c r="D189" s="146">
        <v>100</v>
      </c>
      <c r="E189" s="149">
        <f t="shared" si="48"/>
        <v>1575</v>
      </c>
      <c r="F189" s="156">
        <f t="shared" si="49"/>
        <v>0.89488636363636365</v>
      </c>
      <c r="G189" s="157">
        <f t="shared" si="50"/>
        <v>1.0836599220590502</v>
      </c>
      <c r="H189" s="158">
        <v>130</v>
      </c>
      <c r="I189" s="156">
        <f t="shared" si="51"/>
        <v>7.3863636363636367E-2</v>
      </c>
      <c r="J189" s="159">
        <f t="shared" si="52"/>
        <v>0.65540050012099704</v>
      </c>
      <c r="K189" s="146">
        <v>35</v>
      </c>
      <c r="L189" s="146">
        <v>10</v>
      </c>
      <c r="M189" s="149">
        <f t="shared" si="53"/>
        <v>45</v>
      </c>
      <c r="N189" s="156">
        <f t="shared" si="54"/>
        <v>2.556818181818182E-2</v>
      </c>
      <c r="O189" s="160">
        <f t="shared" si="55"/>
        <v>0.54632867132867136</v>
      </c>
      <c r="P189" s="161">
        <v>20</v>
      </c>
      <c r="Q189" s="148" t="s">
        <v>6</v>
      </c>
    </row>
    <row r="190" spans="1:17" x14ac:dyDescent="0.25">
      <c r="A190" s="144">
        <v>8350104.1600000001</v>
      </c>
      <c r="B190" s="155">
        <v>2375</v>
      </c>
      <c r="C190" s="146">
        <v>2105</v>
      </c>
      <c r="D190" s="146">
        <v>100</v>
      </c>
      <c r="E190" s="149">
        <f t="shared" si="48"/>
        <v>2205</v>
      </c>
      <c r="F190" s="156">
        <f t="shared" si="49"/>
        <v>0.92842105263157892</v>
      </c>
      <c r="G190" s="157">
        <f t="shared" si="50"/>
        <v>1.1242686517698945</v>
      </c>
      <c r="H190" s="158">
        <v>85</v>
      </c>
      <c r="I190" s="156">
        <f t="shared" si="51"/>
        <v>3.5789473684210524E-2</v>
      </c>
      <c r="J190" s="159">
        <f t="shared" si="52"/>
        <v>0.31756409657684581</v>
      </c>
      <c r="K190" s="146">
        <v>30</v>
      </c>
      <c r="L190" s="146">
        <v>15</v>
      </c>
      <c r="M190" s="149">
        <f t="shared" si="53"/>
        <v>45</v>
      </c>
      <c r="N190" s="156">
        <f t="shared" si="54"/>
        <v>1.8947368421052633E-2</v>
      </c>
      <c r="O190" s="160">
        <f t="shared" si="55"/>
        <v>0.4048582995951418</v>
      </c>
      <c r="P190" s="161">
        <v>35</v>
      </c>
      <c r="Q190" s="148" t="s">
        <v>6</v>
      </c>
    </row>
    <row r="191" spans="1:17" x14ac:dyDescent="0.25">
      <c r="A191" s="144">
        <v>8350104.1699999999</v>
      </c>
      <c r="B191" s="155">
        <v>2890</v>
      </c>
      <c r="C191" s="146">
        <v>2430</v>
      </c>
      <c r="D191" s="146">
        <v>90</v>
      </c>
      <c r="E191" s="149">
        <f t="shared" si="48"/>
        <v>2520</v>
      </c>
      <c r="F191" s="156">
        <f t="shared" si="49"/>
        <v>0.87197231833910038</v>
      </c>
      <c r="G191" s="157">
        <f t="shared" si="50"/>
        <v>1.05591222855304</v>
      </c>
      <c r="H191" s="158">
        <v>225</v>
      </c>
      <c r="I191" s="156">
        <f t="shared" si="51"/>
        <v>7.7854671280276816E-2</v>
      </c>
      <c r="J191" s="159">
        <f t="shared" si="52"/>
        <v>0.69081340976288219</v>
      </c>
      <c r="K191" s="146">
        <v>90</v>
      </c>
      <c r="L191" s="146">
        <v>0</v>
      </c>
      <c r="M191" s="149">
        <f t="shared" si="53"/>
        <v>90</v>
      </c>
      <c r="N191" s="156">
        <f t="shared" si="54"/>
        <v>3.1141868512110725E-2</v>
      </c>
      <c r="O191" s="160">
        <f t="shared" si="55"/>
        <v>0.66542454085706682</v>
      </c>
      <c r="P191" s="161">
        <v>40</v>
      </c>
      <c r="Q191" s="148" t="s">
        <v>6</v>
      </c>
    </row>
    <row r="192" spans="1:17" x14ac:dyDescent="0.25">
      <c r="A192" s="144">
        <v>8350104.1799999997</v>
      </c>
      <c r="B192" s="155">
        <v>4205</v>
      </c>
      <c r="C192" s="146">
        <v>3640</v>
      </c>
      <c r="D192" s="146">
        <v>155</v>
      </c>
      <c r="E192" s="149">
        <f t="shared" si="48"/>
        <v>3795</v>
      </c>
      <c r="F192" s="156">
        <f t="shared" si="49"/>
        <v>0.90249702734839476</v>
      </c>
      <c r="G192" s="157">
        <f t="shared" si="50"/>
        <v>1.0928760321486981</v>
      </c>
      <c r="H192" s="158">
        <v>275</v>
      </c>
      <c r="I192" s="156">
        <f t="shared" si="51"/>
        <v>6.5398335315101072E-2</v>
      </c>
      <c r="J192" s="159">
        <f t="shared" si="52"/>
        <v>0.58028691495209472</v>
      </c>
      <c r="K192" s="146">
        <v>75</v>
      </c>
      <c r="L192" s="146">
        <v>20</v>
      </c>
      <c r="M192" s="149">
        <f t="shared" si="53"/>
        <v>95</v>
      </c>
      <c r="N192" s="156">
        <f t="shared" si="54"/>
        <v>2.2592152199762187E-2</v>
      </c>
      <c r="O192" s="160">
        <f t="shared" si="55"/>
        <v>0.48273829486671344</v>
      </c>
      <c r="P192" s="161">
        <v>40</v>
      </c>
      <c r="Q192" s="148" t="s">
        <v>6</v>
      </c>
    </row>
    <row r="193" spans="1:17" x14ac:dyDescent="0.25">
      <c r="A193" s="144">
        <v>8350104.1900000004</v>
      </c>
      <c r="B193" s="155">
        <v>3585</v>
      </c>
      <c r="C193" s="146">
        <v>3140</v>
      </c>
      <c r="D193" s="146">
        <v>150</v>
      </c>
      <c r="E193" s="149">
        <f t="shared" si="48"/>
        <v>3290</v>
      </c>
      <c r="F193" s="156">
        <f t="shared" si="49"/>
        <v>0.91771269177126913</v>
      </c>
      <c r="G193" s="157">
        <f t="shared" si="50"/>
        <v>1.1113013947339176</v>
      </c>
      <c r="H193" s="158">
        <v>185</v>
      </c>
      <c r="I193" s="156">
        <f t="shared" si="51"/>
        <v>5.1603905160390519E-2</v>
      </c>
      <c r="J193" s="159">
        <f t="shared" si="52"/>
        <v>0.45788735723505342</v>
      </c>
      <c r="K193" s="146">
        <v>55</v>
      </c>
      <c r="L193" s="146">
        <v>10</v>
      </c>
      <c r="M193" s="149">
        <f t="shared" si="53"/>
        <v>65</v>
      </c>
      <c r="N193" s="156">
        <f t="shared" si="54"/>
        <v>1.813110181311018E-2</v>
      </c>
      <c r="O193" s="160">
        <f t="shared" si="55"/>
        <v>0.38741670540833717</v>
      </c>
      <c r="P193" s="161">
        <v>50</v>
      </c>
      <c r="Q193" s="148" t="s">
        <v>6</v>
      </c>
    </row>
    <row r="194" spans="1:17" x14ac:dyDescent="0.25">
      <c r="A194" s="144">
        <v>8350104.2000000002</v>
      </c>
      <c r="B194" s="155">
        <v>2990</v>
      </c>
      <c r="C194" s="146">
        <v>2515</v>
      </c>
      <c r="D194" s="146">
        <v>115</v>
      </c>
      <c r="E194" s="149">
        <f t="shared" si="48"/>
        <v>2630</v>
      </c>
      <c r="F194" s="156">
        <f t="shared" si="49"/>
        <v>0.87959866220735783</v>
      </c>
      <c r="G194" s="157">
        <f t="shared" si="50"/>
        <v>1.0651473264802105</v>
      </c>
      <c r="H194" s="158">
        <v>250</v>
      </c>
      <c r="I194" s="156">
        <f t="shared" si="51"/>
        <v>8.3612040133779264E-2</v>
      </c>
      <c r="J194" s="159">
        <f t="shared" si="52"/>
        <v>0.74189920260673703</v>
      </c>
      <c r="K194" s="146">
        <v>45</v>
      </c>
      <c r="L194" s="146">
        <v>20</v>
      </c>
      <c r="M194" s="149">
        <f t="shared" si="53"/>
        <v>65</v>
      </c>
      <c r="N194" s="156">
        <f t="shared" si="54"/>
        <v>2.1739130434782608E-2</v>
      </c>
      <c r="O194" s="160">
        <f t="shared" si="55"/>
        <v>0.46451133407655149</v>
      </c>
      <c r="P194" s="161">
        <v>45</v>
      </c>
      <c r="Q194" s="148" t="s">
        <v>6</v>
      </c>
    </row>
    <row r="195" spans="1:17" x14ac:dyDescent="0.25">
      <c r="A195" s="144">
        <v>8350104.2199999997</v>
      </c>
      <c r="B195" s="155">
        <v>4810</v>
      </c>
      <c r="C195" s="146">
        <v>3905</v>
      </c>
      <c r="D195" s="146">
        <v>315</v>
      </c>
      <c r="E195" s="149">
        <f t="shared" si="48"/>
        <v>4220</v>
      </c>
      <c r="F195" s="156">
        <f t="shared" si="49"/>
        <v>0.87733887733887739</v>
      </c>
      <c r="G195" s="157">
        <f t="shared" si="50"/>
        <v>1.0624108468622879</v>
      </c>
      <c r="H195" s="158">
        <v>505</v>
      </c>
      <c r="I195" s="156">
        <f t="shared" si="51"/>
        <v>0.104989604989605</v>
      </c>
      <c r="J195" s="159">
        <f t="shared" si="52"/>
        <v>0.93158478251645971</v>
      </c>
      <c r="K195" s="146">
        <v>20</v>
      </c>
      <c r="L195" s="146">
        <v>10</v>
      </c>
      <c r="M195" s="149">
        <f t="shared" si="53"/>
        <v>30</v>
      </c>
      <c r="N195" s="156">
        <f t="shared" si="54"/>
        <v>6.2370062370062374E-3</v>
      </c>
      <c r="O195" s="160">
        <f t="shared" si="55"/>
        <v>0.13326936403859482</v>
      </c>
      <c r="P195" s="161">
        <v>50</v>
      </c>
      <c r="Q195" s="148" t="s">
        <v>6</v>
      </c>
    </row>
    <row r="196" spans="1:17" x14ac:dyDescent="0.25">
      <c r="A196" s="144">
        <v>8350104.25</v>
      </c>
      <c r="B196" s="155">
        <v>3180</v>
      </c>
      <c r="C196" s="146">
        <v>2515</v>
      </c>
      <c r="D196" s="146">
        <v>175</v>
      </c>
      <c r="E196" s="149">
        <f t="shared" si="48"/>
        <v>2690</v>
      </c>
      <c r="F196" s="156">
        <f t="shared" si="49"/>
        <v>0.84591194968553463</v>
      </c>
      <c r="G196" s="157">
        <f t="shared" si="50"/>
        <v>1.0243545043418922</v>
      </c>
      <c r="H196" s="158">
        <v>385</v>
      </c>
      <c r="I196" s="156">
        <f t="shared" si="51"/>
        <v>0.12106918238993711</v>
      </c>
      <c r="J196" s="159">
        <f t="shared" si="52"/>
        <v>1.0742607133091138</v>
      </c>
      <c r="K196" s="146">
        <v>50</v>
      </c>
      <c r="L196" s="146">
        <v>25</v>
      </c>
      <c r="M196" s="149">
        <f t="shared" si="53"/>
        <v>75</v>
      </c>
      <c r="N196" s="156">
        <f t="shared" si="54"/>
        <v>2.358490566037736E-2</v>
      </c>
      <c r="O196" s="160">
        <f t="shared" si="55"/>
        <v>0.50395097564908897</v>
      </c>
      <c r="P196" s="161">
        <v>35</v>
      </c>
      <c r="Q196" s="148" t="s">
        <v>6</v>
      </c>
    </row>
    <row r="197" spans="1:17" x14ac:dyDescent="0.25">
      <c r="A197" s="144">
        <v>8350104.2699999996</v>
      </c>
      <c r="B197" s="155">
        <v>2520</v>
      </c>
      <c r="C197" s="146">
        <v>2050</v>
      </c>
      <c r="D197" s="146">
        <v>110</v>
      </c>
      <c r="E197" s="149">
        <f t="shared" si="48"/>
        <v>2160</v>
      </c>
      <c r="F197" s="156">
        <f t="shared" si="49"/>
        <v>0.8571428571428571</v>
      </c>
      <c r="G197" s="157">
        <f t="shared" si="50"/>
        <v>1.0379545375912533</v>
      </c>
      <c r="H197" s="158">
        <v>240</v>
      </c>
      <c r="I197" s="156">
        <f t="shared" si="51"/>
        <v>9.5238095238095233E-2</v>
      </c>
      <c r="J197" s="159">
        <f t="shared" si="52"/>
        <v>0.84505852030253104</v>
      </c>
      <c r="K197" s="146">
        <v>30</v>
      </c>
      <c r="L197" s="146">
        <v>10</v>
      </c>
      <c r="M197" s="149">
        <f t="shared" si="53"/>
        <v>40</v>
      </c>
      <c r="N197" s="156">
        <f t="shared" si="54"/>
        <v>1.5873015873015872E-2</v>
      </c>
      <c r="O197" s="160">
        <f t="shared" si="55"/>
        <v>0.33916700583367249</v>
      </c>
      <c r="P197" s="161">
        <v>80</v>
      </c>
      <c r="Q197" s="148" t="s">
        <v>6</v>
      </c>
    </row>
    <row r="198" spans="1:17" x14ac:dyDescent="0.25">
      <c r="A198" s="144">
        <v>8350104.2800000003</v>
      </c>
      <c r="B198" s="155">
        <v>4430</v>
      </c>
      <c r="C198" s="146">
        <v>3660</v>
      </c>
      <c r="D198" s="146">
        <v>235</v>
      </c>
      <c r="E198" s="149">
        <f t="shared" si="48"/>
        <v>3895</v>
      </c>
      <c r="F198" s="156">
        <f t="shared" si="49"/>
        <v>0.87923250564334088</v>
      </c>
      <c r="G198" s="157">
        <f t="shared" si="50"/>
        <v>1.0647039303019386</v>
      </c>
      <c r="H198" s="158">
        <v>440</v>
      </c>
      <c r="I198" s="156">
        <f t="shared" si="51"/>
        <v>9.9322799097065456E-2</v>
      </c>
      <c r="J198" s="159">
        <f t="shared" si="52"/>
        <v>0.88130256519135286</v>
      </c>
      <c r="K198" s="146">
        <v>40</v>
      </c>
      <c r="L198" s="146">
        <v>0</v>
      </c>
      <c r="M198" s="149">
        <f t="shared" si="53"/>
        <v>40</v>
      </c>
      <c r="N198" s="156">
        <f t="shared" si="54"/>
        <v>9.0293453724604959E-3</v>
      </c>
      <c r="O198" s="160">
        <f t="shared" si="55"/>
        <v>0.19293473018077983</v>
      </c>
      <c r="P198" s="161">
        <v>55</v>
      </c>
      <c r="Q198" s="148" t="s">
        <v>6</v>
      </c>
    </row>
    <row r="199" spans="1:17" x14ac:dyDescent="0.25">
      <c r="A199" s="144">
        <v>8350104.29</v>
      </c>
      <c r="B199" s="155">
        <v>3035</v>
      </c>
      <c r="C199" s="146">
        <v>2360</v>
      </c>
      <c r="D199" s="146">
        <v>180</v>
      </c>
      <c r="E199" s="149">
        <f t="shared" si="48"/>
        <v>2540</v>
      </c>
      <c r="F199" s="156">
        <f t="shared" si="49"/>
        <v>0.8369028006589786</v>
      </c>
      <c r="G199" s="157">
        <f t="shared" si="50"/>
        <v>1.0134449027112844</v>
      </c>
      <c r="H199" s="158">
        <v>325</v>
      </c>
      <c r="I199" s="156">
        <f t="shared" si="51"/>
        <v>0.1070840197693575</v>
      </c>
      <c r="J199" s="159">
        <f t="shared" si="52"/>
        <v>0.95016876459057231</v>
      </c>
      <c r="K199" s="146">
        <v>85</v>
      </c>
      <c r="L199" s="146">
        <v>20</v>
      </c>
      <c r="M199" s="149">
        <f t="shared" si="53"/>
        <v>105</v>
      </c>
      <c r="N199" s="156">
        <f t="shared" si="54"/>
        <v>3.459637561779242E-2</v>
      </c>
      <c r="O199" s="160">
        <f t="shared" si="55"/>
        <v>0.73923879525197478</v>
      </c>
      <c r="P199" s="161">
        <v>65</v>
      </c>
      <c r="Q199" s="148" t="s">
        <v>6</v>
      </c>
    </row>
    <row r="200" spans="1:17" x14ac:dyDescent="0.25">
      <c r="A200" s="144">
        <v>8350104.2999999998</v>
      </c>
      <c r="B200" s="155">
        <v>3295</v>
      </c>
      <c r="C200" s="146">
        <v>2630</v>
      </c>
      <c r="D200" s="146">
        <v>180</v>
      </c>
      <c r="E200" s="149">
        <f t="shared" si="48"/>
        <v>2810</v>
      </c>
      <c r="F200" s="156">
        <f t="shared" si="49"/>
        <v>0.85280728376327775</v>
      </c>
      <c r="G200" s="157">
        <f t="shared" si="50"/>
        <v>1.0327043881851268</v>
      </c>
      <c r="H200" s="158">
        <v>370</v>
      </c>
      <c r="I200" s="156">
        <f t="shared" si="51"/>
        <v>0.11229135053110774</v>
      </c>
      <c r="J200" s="159">
        <f t="shared" si="52"/>
        <v>0.99637400648720265</v>
      </c>
      <c r="K200" s="146">
        <v>60</v>
      </c>
      <c r="L200" s="146">
        <v>10</v>
      </c>
      <c r="M200" s="149">
        <f t="shared" si="53"/>
        <v>70</v>
      </c>
      <c r="N200" s="156">
        <f t="shared" si="54"/>
        <v>2.1244309559939303E-2</v>
      </c>
      <c r="O200" s="160">
        <f t="shared" si="55"/>
        <v>0.45393823846024156</v>
      </c>
      <c r="P200" s="161">
        <v>55</v>
      </c>
      <c r="Q200" s="148" t="s">
        <v>6</v>
      </c>
    </row>
    <row r="201" spans="1:17" x14ac:dyDescent="0.25">
      <c r="A201" s="144">
        <v>8350104.3099999996</v>
      </c>
      <c r="B201" s="155">
        <v>8585</v>
      </c>
      <c r="C201" s="146">
        <v>7190</v>
      </c>
      <c r="D201" s="146">
        <v>390</v>
      </c>
      <c r="E201" s="149">
        <f t="shared" si="48"/>
        <v>7580</v>
      </c>
      <c r="F201" s="156">
        <f t="shared" si="49"/>
        <v>0.8829353523587653</v>
      </c>
      <c r="G201" s="157">
        <f t="shared" si="50"/>
        <v>1.0691878812772648</v>
      </c>
      <c r="H201" s="158">
        <v>800</v>
      </c>
      <c r="I201" s="156">
        <f t="shared" si="51"/>
        <v>9.3185789167152006E-2</v>
      </c>
      <c r="J201" s="159">
        <f t="shared" si="52"/>
        <v>0.82684817362157947</v>
      </c>
      <c r="K201" s="146">
        <v>45</v>
      </c>
      <c r="L201" s="146">
        <v>10</v>
      </c>
      <c r="M201" s="149">
        <f t="shared" si="53"/>
        <v>55</v>
      </c>
      <c r="N201" s="156">
        <f t="shared" si="54"/>
        <v>6.4065230052417002E-3</v>
      </c>
      <c r="O201" s="160">
        <f t="shared" si="55"/>
        <v>0.13689151720601922</v>
      </c>
      <c r="P201" s="161">
        <v>145</v>
      </c>
      <c r="Q201" s="148" t="s">
        <v>6</v>
      </c>
    </row>
    <row r="202" spans="1:17" x14ac:dyDescent="0.25">
      <c r="A202" s="144">
        <v>8350104.3200000003</v>
      </c>
      <c r="B202" s="155">
        <v>2990</v>
      </c>
      <c r="C202" s="146">
        <v>2415</v>
      </c>
      <c r="D202" s="146">
        <v>165</v>
      </c>
      <c r="E202" s="149">
        <f t="shared" si="48"/>
        <v>2580</v>
      </c>
      <c r="F202" s="156">
        <f t="shared" si="49"/>
        <v>0.86287625418060199</v>
      </c>
      <c r="G202" s="157">
        <f t="shared" si="50"/>
        <v>1.0448973773075829</v>
      </c>
      <c r="H202" s="158">
        <v>330</v>
      </c>
      <c r="I202" s="156">
        <f t="shared" si="51"/>
        <v>0.11036789297658862</v>
      </c>
      <c r="J202" s="159">
        <f t="shared" si="52"/>
        <v>0.97930694744089286</v>
      </c>
      <c r="K202" s="146">
        <v>15</v>
      </c>
      <c r="L202" s="146">
        <v>0</v>
      </c>
      <c r="M202" s="149">
        <f t="shared" si="53"/>
        <v>15</v>
      </c>
      <c r="N202" s="156">
        <f t="shared" si="54"/>
        <v>5.016722408026756E-3</v>
      </c>
      <c r="O202" s="160">
        <f t="shared" si="55"/>
        <v>0.10719492324843496</v>
      </c>
      <c r="P202" s="161">
        <v>65</v>
      </c>
      <c r="Q202" s="148" t="s">
        <v>6</v>
      </c>
    </row>
    <row r="203" spans="1:17" x14ac:dyDescent="0.25">
      <c r="A203" s="144">
        <v>8350104.3300000001</v>
      </c>
      <c r="B203" s="155">
        <v>4300</v>
      </c>
      <c r="C203" s="146">
        <v>3325</v>
      </c>
      <c r="D203" s="146">
        <v>200</v>
      </c>
      <c r="E203" s="149">
        <f t="shared" si="48"/>
        <v>3525</v>
      </c>
      <c r="F203" s="156">
        <f t="shared" si="49"/>
        <v>0.81976744186046513</v>
      </c>
      <c r="G203" s="157">
        <f t="shared" si="50"/>
        <v>0.99269489205675121</v>
      </c>
      <c r="H203" s="158">
        <v>635</v>
      </c>
      <c r="I203" s="156">
        <f t="shared" si="51"/>
        <v>0.14767441860465116</v>
      </c>
      <c r="J203" s="159">
        <f t="shared" si="52"/>
        <v>1.3103320195621222</v>
      </c>
      <c r="K203" s="146">
        <v>15</v>
      </c>
      <c r="L203" s="146">
        <v>15</v>
      </c>
      <c r="M203" s="149">
        <f t="shared" si="53"/>
        <v>30</v>
      </c>
      <c r="N203" s="156">
        <f t="shared" si="54"/>
        <v>6.9767441860465115E-3</v>
      </c>
      <c r="O203" s="160">
        <f t="shared" si="55"/>
        <v>0.1490757304710793</v>
      </c>
      <c r="P203" s="161">
        <v>105</v>
      </c>
      <c r="Q203" s="148" t="s">
        <v>6</v>
      </c>
    </row>
    <row r="204" spans="1:17" x14ac:dyDescent="0.25">
      <c r="A204" s="144">
        <v>8350104.3399999999</v>
      </c>
      <c r="B204" s="155">
        <v>3705</v>
      </c>
      <c r="C204" s="146">
        <v>2790</v>
      </c>
      <c r="D204" s="146">
        <v>305</v>
      </c>
      <c r="E204" s="149">
        <f t="shared" si="48"/>
        <v>3095</v>
      </c>
      <c r="F204" s="156">
        <f t="shared" si="49"/>
        <v>0.83535762483130904</v>
      </c>
      <c r="G204" s="157">
        <f t="shared" si="50"/>
        <v>1.0115737767392941</v>
      </c>
      <c r="H204" s="158">
        <v>520</v>
      </c>
      <c r="I204" s="156">
        <f t="shared" si="51"/>
        <v>0.14035087719298245</v>
      </c>
      <c r="J204" s="159">
        <f t="shared" si="52"/>
        <v>1.2453493983405719</v>
      </c>
      <c r="K204" s="146">
        <v>15</v>
      </c>
      <c r="L204" s="146">
        <v>0</v>
      </c>
      <c r="M204" s="149">
        <f t="shared" si="53"/>
        <v>15</v>
      </c>
      <c r="N204" s="156">
        <f t="shared" si="54"/>
        <v>4.048582995951417E-3</v>
      </c>
      <c r="O204" s="160">
        <f t="shared" si="55"/>
        <v>8.6508183674175579E-2</v>
      </c>
      <c r="P204" s="161">
        <v>75</v>
      </c>
      <c r="Q204" s="148" t="s">
        <v>6</v>
      </c>
    </row>
    <row r="205" spans="1:17" x14ac:dyDescent="0.25">
      <c r="A205" s="144">
        <v>8350104.3499999996</v>
      </c>
      <c r="B205" s="155">
        <v>15455</v>
      </c>
      <c r="C205" s="146">
        <v>12570</v>
      </c>
      <c r="D205" s="146">
        <v>760</v>
      </c>
      <c r="E205" s="149">
        <f t="shared" si="48"/>
        <v>13330</v>
      </c>
      <c r="F205" s="156">
        <f t="shared" si="49"/>
        <v>0.86250404399870595</v>
      </c>
      <c r="G205" s="157">
        <f t="shared" si="50"/>
        <v>1.0444466505191401</v>
      </c>
      <c r="H205" s="158">
        <v>1705</v>
      </c>
      <c r="I205" s="156">
        <f t="shared" si="51"/>
        <v>0.1103202846975089</v>
      </c>
      <c r="J205" s="159">
        <f t="shared" si="52"/>
        <v>0.97888451373122376</v>
      </c>
      <c r="K205" s="146">
        <v>140</v>
      </c>
      <c r="L205" s="146">
        <v>10</v>
      </c>
      <c r="M205" s="149">
        <f t="shared" si="53"/>
        <v>150</v>
      </c>
      <c r="N205" s="156">
        <f t="shared" si="54"/>
        <v>9.7055968942089937E-3</v>
      </c>
      <c r="O205" s="160">
        <f t="shared" si="55"/>
        <v>0.20738454902155973</v>
      </c>
      <c r="P205" s="161">
        <v>275</v>
      </c>
      <c r="Q205" s="148" t="s">
        <v>6</v>
      </c>
    </row>
    <row r="206" spans="1:17" x14ac:dyDescent="0.25">
      <c r="A206" s="144">
        <v>8350104.3600000003</v>
      </c>
      <c r="B206" s="155">
        <v>3200</v>
      </c>
      <c r="C206" s="146">
        <v>2445</v>
      </c>
      <c r="D206" s="146">
        <v>175</v>
      </c>
      <c r="E206" s="149">
        <f t="shared" si="48"/>
        <v>2620</v>
      </c>
      <c r="F206" s="156">
        <f t="shared" si="49"/>
        <v>0.81874999999999998</v>
      </c>
      <c r="G206" s="157">
        <f t="shared" si="50"/>
        <v>0.99146282392831198</v>
      </c>
      <c r="H206" s="158">
        <v>485</v>
      </c>
      <c r="I206" s="156">
        <f t="shared" si="51"/>
        <v>0.15156249999999999</v>
      </c>
      <c r="J206" s="159">
        <f t="shared" si="52"/>
        <v>1.3448314108251995</v>
      </c>
      <c r="K206" s="146">
        <v>40</v>
      </c>
      <c r="L206" s="146">
        <v>0</v>
      </c>
      <c r="M206" s="149">
        <f t="shared" si="53"/>
        <v>40</v>
      </c>
      <c r="N206" s="156">
        <f t="shared" si="54"/>
        <v>1.2500000000000001E-2</v>
      </c>
      <c r="O206" s="160">
        <f t="shared" si="55"/>
        <v>0.26709401709401714</v>
      </c>
      <c r="P206" s="161">
        <v>45</v>
      </c>
      <c r="Q206" s="148" t="s">
        <v>6</v>
      </c>
    </row>
    <row r="207" spans="1:17" x14ac:dyDescent="0.25">
      <c r="A207" s="162">
        <v>8350104.3700000001</v>
      </c>
      <c r="B207" s="166">
        <v>5980</v>
      </c>
      <c r="C207" s="163">
        <v>4570</v>
      </c>
      <c r="D207" s="163">
        <v>225</v>
      </c>
      <c r="E207" s="165">
        <f t="shared" si="48"/>
        <v>4795</v>
      </c>
      <c r="F207" s="167">
        <f t="shared" si="49"/>
        <v>0.80183946488294311</v>
      </c>
      <c r="G207" s="168">
        <f t="shared" si="50"/>
        <v>0.9709850628274922</v>
      </c>
      <c r="H207" s="169">
        <v>1060</v>
      </c>
      <c r="I207" s="167">
        <f t="shared" si="51"/>
        <v>0.17725752508361203</v>
      </c>
      <c r="J207" s="170">
        <f t="shared" si="52"/>
        <v>1.5728263095262824</v>
      </c>
      <c r="K207" s="163">
        <v>50</v>
      </c>
      <c r="L207" s="163">
        <v>20</v>
      </c>
      <c r="M207" s="165">
        <f t="shared" si="53"/>
        <v>70</v>
      </c>
      <c r="N207" s="167">
        <f t="shared" si="54"/>
        <v>1.1705685618729096E-2</v>
      </c>
      <c r="O207" s="171">
        <f t="shared" si="55"/>
        <v>0.25012148757968156</v>
      </c>
      <c r="P207" s="172">
        <v>60</v>
      </c>
      <c r="Q207" s="164" t="s">
        <v>5</v>
      </c>
    </row>
    <row r="208" spans="1:17" x14ac:dyDescent="0.25">
      <c r="A208" s="144">
        <v>8350104.3799999999</v>
      </c>
      <c r="B208" s="155">
        <v>3250</v>
      </c>
      <c r="C208" s="146">
        <v>2650</v>
      </c>
      <c r="D208" s="146">
        <v>140</v>
      </c>
      <c r="E208" s="149">
        <f t="shared" si="48"/>
        <v>2790</v>
      </c>
      <c r="F208" s="156">
        <f t="shared" si="49"/>
        <v>0.8584615384615385</v>
      </c>
      <c r="G208" s="157">
        <f t="shared" si="50"/>
        <v>1.0395513907260094</v>
      </c>
      <c r="H208" s="158">
        <v>370</v>
      </c>
      <c r="I208" s="156">
        <f t="shared" si="51"/>
        <v>0.11384615384615385</v>
      </c>
      <c r="J208" s="159">
        <f t="shared" si="52"/>
        <v>1.0101699542693332</v>
      </c>
      <c r="K208" s="146">
        <v>45</v>
      </c>
      <c r="L208" s="146">
        <v>10</v>
      </c>
      <c r="M208" s="149">
        <f t="shared" si="53"/>
        <v>55</v>
      </c>
      <c r="N208" s="156">
        <f t="shared" si="54"/>
        <v>1.6923076923076923E-2</v>
      </c>
      <c r="O208" s="160">
        <f t="shared" si="55"/>
        <v>0.36160420775805391</v>
      </c>
      <c r="P208" s="161">
        <v>35</v>
      </c>
      <c r="Q208" s="148" t="s">
        <v>6</v>
      </c>
    </row>
    <row r="209" spans="1:17" x14ac:dyDescent="0.25">
      <c r="A209" s="144">
        <v>8350104.3899999997</v>
      </c>
      <c r="B209" s="155">
        <v>4635</v>
      </c>
      <c r="C209" s="146">
        <v>3660</v>
      </c>
      <c r="D209" s="146">
        <v>215</v>
      </c>
      <c r="E209" s="149">
        <f t="shared" si="48"/>
        <v>3875</v>
      </c>
      <c r="F209" s="156">
        <f t="shared" si="49"/>
        <v>0.83603020496224378</v>
      </c>
      <c r="G209" s="157">
        <f t="shared" si="50"/>
        <v>1.0123882356045577</v>
      </c>
      <c r="H209" s="158">
        <v>630</v>
      </c>
      <c r="I209" s="156">
        <f t="shared" si="51"/>
        <v>0.13592233009708737</v>
      </c>
      <c r="J209" s="159">
        <f t="shared" si="52"/>
        <v>1.2060543930531267</v>
      </c>
      <c r="K209" s="146">
        <v>20</v>
      </c>
      <c r="L209" s="146">
        <v>40</v>
      </c>
      <c r="M209" s="149">
        <f t="shared" si="53"/>
        <v>60</v>
      </c>
      <c r="N209" s="156">
        <f t="shared" si="54"/>
        <v>1.2944983818770227E-2</v>
      </c>
      <c r="O209" s="160">
        <f t="shared" si="55"/>
        <v>0.27660221834979121</v>
      </c>
      <c r="P209" s="161">
        <v>70</v>
      </c>
      <c r="Q209" s="148" t="s">
        <v>6</v>
      </c>
    </row>
    <row r="210" spans="1:17" x14ac:dyDescent="0.25">
      <c r="A210" s="144">
        <v>8350104.4000000004</v>
      </c>
      <c r="B210" s="155">
        <v>3145</v>
      </c>
      <c r="C210" s="146">
        <v>2545</v>
      </c>
      <c r="D210" s="146">
        <v>165</v>
      </c>
      <c r="E210" s="149">
        <f t="shared" si="48"/>
        <v>2710</v>
      </c>
      <c r="F210" s="156">
        <f t="shared" si="49"/>
        <v>0.86168521462639114</v>
      </c>
      <c r="G210" s="157">
        <f t="shared" si="50"/>
        <v>1.0434550915795486</v>
      </c>
      <c r="H210" s="158">
        <v>330</v>
      </c>
      <c r="I210" s="156">
        <f t="shared" si="51"/>
        <v>0.10492845786963434</v>
      </c>
      <c r="J210" s="159">
        <f t="shared" si="52"/>
        <v>0.93104221712186652</v>
      </c>
      <c r="K210" s="146">
        <v>45</v>
      </c>
      <c r="L210" s="146">
        <v>10</v>
      </c>
      <c r="M210" s="149">
        <f t="shared" si="53"/>
        <v>55</v>
      </c>
      <c r="N210" s="156">
        <f t="shared" si="54"/>
        <v>1.7488076311605722E-2</v>
      </c>
      <c r="O210" s="160">
        <f t="shared" si="55"/>
        <v>0.37367684426507952</v>
      </c>
      <c r="P210" s="161">
        <v>60</v>
      </c>
      <c r="Q210" s="148" t="s">
        <v>6</v>
      </c>
    </row>
    <row r="211" spans="1:17" x14ac:dyDescent="0.25">
      <c r="A211" s="82">
        <v>8350105.0300000003</v>
      </c>
      <c r="B211" s="118">
        <v>1910</v>
      </c>
      <c r="C211" s="98">
        <v>1725</v>
      </c>
      <c r="D211" s="98">
        <v>50</v>
      </c>
      <c r="E211" s="111">
        <f t="shared" si="48"/>
        <v>1775</v>
      </c>
      <c r="F211" s="84">
        <f t="shared" si="49"/>
        <v>0.9293193717277487</v>
      </c>
      <c r="G211" s="85">
        <f t="shared" si="50"/>
        <v>1.1253564685489814</v>
      </c>
      <c r="H211" s="120">
        <v>25</v>
      </c>
      <c r="I211" s="84">
        <f t="shared" si="51"/>
        <v>1.3089005235602094E-2</v>
      </c>
      <c r="J211" s="86">
        <f t="shared" si="52"/>
        <v>0.11614024166461485</v>
      </c>
      <c r="K211" s="98">
        <v>45</v>
      </c>
      <c r="L211" s="98">
        <v>0</v>
      </c>
      <c r="M211" s="111">
        <f t="shared" si="53"/>
        <v>45</v>
      </c>
      <c r="N211" s="84">
        <f t="shared" si="54"/>
        <v>2.356020942408377E-2</v>
      </c>
      <c r="O211" s="87">
        <f t="shared" si="55"/>
        <v>0.5034232782923882</v>
      </c>
      <c r="P211" s="124">
        <v>65</v>
      </c>
      <c r="Q211" s="4" t="s">
        <v>2</v>
      </c>
    </row>
    <row r="212" spans="1:17" x14ac:dyDescent="0.25">
      <c r="A212" s="82">
        <v>8350105.04</v>
      </c>
      <c r="B212" s="118">
        <v>2050</v>
      </c>
      <c r="C212" s="98">
        <v>1850</v>
      </c>
      <c r="D212" s="98">
        <v>80</v>
      </c>
      <c r="E212" s="111">
        <f t="shared" si="48"/>
        <v>1930</v>
      </c>
      <c r="F212" s="84">
        <f t="shared" si="49"/>
        <v>0.94146341463414629</v>
      </c>
      <c r="G212" s="85">
        <f t="shared" si="50"/>
        <v>1.140062260394946</v>
      </c>
      <c r="H212" s="120">
        <v>25</v>
      </c>
      <c r="I212" s="84">
        <f t="shared" si="51"/>
        <v>1.2195121951219513E-2</v>
      </c>
      <c r="J212" s="86">
        <f t="shared" si="52"/>
        <v>0.10820871296556799</v>
      </c>
      <c r="K212" s="98">
        <v>50</v>
      </c>
      <c r="L212" s="98">
        <v>0</v>
      </c>
      <c r="M212" s="111">
        <f t="shared" si="53"/>
        <v>50</v>
      </c>
      <c r="N212" s="84">
        <f t="shared" si="54"/>
        <v>2.4390243902439025E-2</v>
      </c>
      <c r="O212" s="87">
        <f t="shared" si="55"/>
        <v>0.52115905774442373</v>
      </c>
      <c r="P212" s="124">
        <v>50</v>
      </c>
      <c r="Q212" s="4" t="s">
        <v>2</v>
      </c>
    </row>
    <row r="213" spans="1:17" x14ac:dyDescent="0.25">
      <c r="A213" s="82">
        <v>8350105.0499999998</v>
      </c>
      <c r="B213" s="118">
        <v>2110</v>
      </c>
      <c r="C213" s="98">
        <v>1925</v>
      </c>
      <c r="D213" s="98">
        <v>80</v>
      </c>
      <c r="E213" s="111">
        <f t="shared" si="48"/>
        <v>2005</v>
      </c>
      <c r="F213" s="84">
        <f t="shared" si="49"/>
        <v>0.95023696682464454</v>
      </c>
      <c r="G213" s="85">
        <f t="shared" si="50"/>
        <v>1.1506865667530208</v>
      </c>
      <c r="H213" s="120">
        <v>40</v>
      </c>
      <c r="I213" s="84">
        <f t="shared" si="51"/>
        <v>1.8957345971563982E-2</v>
      </c>
      <c r="J213" s="86">
        <f t="shared" si="52"/>
        <v>0.16821070072372657</v>
      </c>
      <c r="K213" s="98">
        <v>20</v>
      </c>
      <c r="L213" s="98">
        <v>10</v>
      </c>
      <c r="M213" s="111">
        <f t="shared" si="53"/>
        <v>30</v>
      </c>
      <c r="N213" s="84">
        <f t="shared" si="54"/>
        <v>1.4218009478672985E-2</v>
      </c>
      <c r="O213" s="87">
        <f t="shared" si="55"/>
        <v>0.30380362133916639</v>
      </c>
      <c r="P213" s="124">
        <v>40</v>
      </c>
      <c r="Q213" s="4" t="s">
        <v>2</v>
      </c>
    </row>
    <row r="214" spans="1:17" x14ac:dyDescent="0.25">
      <c r="A214" s="82">
        <v>8350105.0599999996</v>
      </c>
      <c r="B214" s="118">
        <v>2250</v>
      </c>
      <c r="C214" s="98">
        <v>2080</v>
      </c>
      <c r="D214" s="98">
        <v>80</v>
      </c>
      <c r="E214" s="111">
        <f t="shared" si="48"/>
        <v>2160</v>
      </c>
      <c r="F214" s="84">
        <f t="shared" si="49"/>
        <v>0.96</v>
      </c>
      <c r="G214" s="85">
        <f t="shared" si="50"/>
        <v>1.1625090821022039</v>
      </c>
      <c r="H214" s="120">
        <v>15</v>
      </c>
      <c r="I214" s="84">
        <f t="shared" si="51"/>
        <v>6.6666666666666671E-3</v>
      </c>
      <c r="J214" s="86">
        <f t="shared" si="52"/>
        <v>5.9154096421177173E-2</v>
      </c>
      <c r="K214" s="98">
        <v>30</v>
      </c>
      <c r="L214" s="98">
        <v>0</v>
      </c>
      <c r="M214" s="111">
        <f t="shared" si="53"/>
        <v>30</v>
      </c>
      <c r="N214" s="84">
        <f t="shared" si="54"/>
        <v>1.3333333333333334E-2</v>
      </c>
      <c r="O214" s="87">
        <f t="shared" si="55"/>
        <v>0.28490028490028491</v>
      </c>
      <c r="P214" s="124">
        <v>40</v>
      </c>
      <c r="Q214" s="4" t="s">
        <v>2</v>
      </c>
    </row>
    <row r="215" spans="1:17" x14ac:dyDescent="0.25">
      <c r="A215" s="144">
        <v>8350106.0099999998</v>
      </c>
      <c r="B215" s="155">
        <v>7220</v>
      </c>
      <c r="C215" s="146">
        <v>6375</v>
      </c>
      <c r="D215" s="146">
        <v>280</v>
      </c>
      <c r="E215" s="149">
        <f t="shared" si="48"/>
        <v>6655</v>
      </c>
      <c r="F215" s="156">
        <f t="shared" si="49"/>
        <v>0.92174515235457066</v>
      </c>
      <c r="G215" s="157">
        <f t="shared" si="50"/>
        <v>1.1161844906206959</v>
      </c>
      <c r="H215" s="158">
        <v>215</v>
      </c>
      <c r="I215" s="156">
        <f t="shared" si="51"/>
        <v>2.9778393351800554E-2</v>
      </c>
      <c r="J215" s="159">
        <f t="shared" si="52"/>
        <v>0.26422709274002271</v>
      </c>
      <c r="K215" s="146">
        <v>140</v>
      </c>
      <c r="L215" s="146">
        <v>20</v>
      </c>
      <c r="M215" s="149">
        <f t="shared" si="53"/>
        <v>160</v>
      </c>
      <c r="N215" s="156">
        <f t="shared" si="54"/>
        <v>2.2160664819944598E-2</v>
      </c>
      <c r="O215" s="160">
        <f t="shared" si="55"/>
        <v>0.4735184790586453</v>
      </c>
      <c r="P215" s="161">
        <v>195</v>
      </c>
      <c r="Q215" s="148" t="s">
        <v>6</v>
      </c>
    </row>
    <row r="216" spans="1:17" x14ac:dyDescent="0.25">
      <c r="A216" s="82">
        <v>8350106.0199999996</v>
      </c>
      <c r="B216" s="118">
        <v>1975</v>
      </c>
      <c r="C216" s="98">
        <v>1805</v>
      </c>
      <c r="D216" s="98">
        <v>75</v>
      </c>
      <c r="E216" s="111">
        <f t="shared" si="48"/>
        <v>1880</v>
      </c>
      <c r="F216" s="84">
        <f t="shared" si="49"/>
        <v>0.95189873417721516</v>
      </c>
      <c r="G216" s="85">
        <f t="shared" si="50"/>
        <v>1.1526988788777126</v>
      </c>
      <c r="H216" s="120">
        <v>45</v>
      </c>
      <c r="I216" s="84">
        <f t="shared" si="51"/>
        <v>2.2784810126582278E-2</v>
      </c>
      <c r="J216" s="86">
        <f t="shared" si="52"/>
        <v>0.2021722282749093</v>
      </c>
      <c r="K216" s="98">
        <v>15</v>
      </c>
      <c r="L216" s="98">
        <v>0</v>
      </c>
      <c r="M216" s="111">
        <f t="shared" si="53"/>
        <v>15</v>
      </c>
      <c r="N216" s="84">
        <f t="shared" si="54"/>
        <v>7.5949367088607592E-3</v>
      </c>
      <c r="O216" s="87">
        <f t="shared" si="55"/>
        <v>0.16228497241155471</v>
      </c>
      <c r="P216" s="124">
        <v>30</v>
      </c>
      <c r="Q216" s="4" t="s">
        <v>2</v>
      </c>
    </row>
    <row r="217" spans="1:17" x14ac:dyDescent="0.25">
      <c r="A217" s="144">
        <v>8350110.0099999998</v>
      </c>
      <c r="B217" s="155">
        <v>1885</v>
      </c>
      <c r="C217" s="146">
        <v>1665</v>
      </c>
      <c r="D217" s="146">
        <v>80</v>
      </c>
      <c r="E217" s="149">
        <f t="shared" si="48"/>
        <v>1745</v>
      </c>
      <c r="F217" s="156">
        <f t="shared" si="49"/>
        <v>0.92572944297082227</v>
      </c>
      <c r="G217" s="157">
        <f t="shared" si="50"/>
        <v>1.1210092552322866</v>
      </c>
      <c r="H217" s="158">
        <v>40</v>
      </c>
      <c r="I217" s="156">
        <f t="shared" si="51"/>
        <v>2.1220159151193633E-2</v>
      </c>
      <c r="J217" s="159">
        <f t="shared" si="52"/>
        <v>0.188288901075365</v>
      </c>
      <c r="K217" s="146">
        <v>60</v>
      </c>
      <c r="L217" s="146">
        <v>0</v>
      </c>
      <c r="M217" s="149">
        <f t="shared" si="53"/>
        <v>60</v>
      </c>
      <c r="N217" s="156">
        <f t="shared" si="54"/>
        <v>3.1830238726790451E-2</v>
      </c>
      <c r="O217" s="160">
        <f t="shared" si="55"/>
        <v>0.68013330612800116</v>
      </c>
      <c r="P217" s="161">
        <v>45</v>
      </c>
      <c r="Q217" s="148" t="s">
        <v>6</v>
      </c>
    </row>
    <row r="218" spans="1:17" x14ac:dyDescent="0.25">
      <c r="A218" s="144">
        <v>8350110.0199999996</v>
      </c>
      <c r="B218" s="155">
        <v>2400</v>
      </c>
      <c r="C218" s="146">
        <v>2035</v>
      </c>
      <c r="D218" s="146">
        <v>75</v>
      </c>
      <c r="E218" s="149">
        <f t="shared" si="48"/>
        <v>2110</v>
      </c>
      <c r="F218" s="156">
        <f t="shared" si="49"/>
        <v>0.87916666666666665</v>
      </c>
      <c r="G218" s="157">
        <f t="shared" si="50"/>
        <v>1.0646242027932511</v>
      </c>
      <c r="H218" s="158">
        <v>60</v>
      </c>
      <c r="I218" s="156">
        <f t="shared" si="51"/>
        <v>2.5000000000000001E-2</v>
      </c>
      <c r="J218" s="159">
        <f t="shared" si="52"/>
        <v>0.22182786157941442</v>
      </c>
      <c r="K218" s="146">
        <v>150</v>
      </c>
      <c r="L218" s="146">
        <v>35</v>
      </c>
      <c r="M218" s="149">
        <f t="shared" si="53"/>
        <v>185</v>
      </c>
      <c r="N218" s="156">
        <f t="shared" si="54"/>
        <v>7.7083333333333337E-2</v>
      </c>
      <c r="O218" s="160">
        <f t="shared" si="55"/>
        <v>1.6470797720797723</v>
      </c>
      <c r="P218" s="161">
        <v>50</v>
      </c>
      <c r="Q218" s="148" t="s">
        <v>6</v>
      </c>
    </row>
    <row r="219" spans="1:17" x14ac:dyDescent="0.25">
      <c r="A219" s="144">
        <v>8350111</v>
      </c>
      <c r="B219" s="155">
        <v>920</v>
      </c>
      <c r="C219" s="146">
        <v>740</v>
      </c>
      <c r="D219" s="146">
        <v>65</v>
      </c>
      <c r="E219" s="149">
        <f t="shared" si="48"/>
        <v>805</v>
      </c>
      <c r="F219" s="156">
        <f t="shared" si="49"/>
        <v>0.875</v>
      </c>
      <c r="G219" s="157">
        <f t="shared" si="50"/>
        <v>1.0595785904577379</v>
      </c>
      <c r="H219" s="158">
        <v>20</v>
      </c>
      <c r="I219" s="156">
        <f t="shared" si="51"/>
        <v>2.1739130434782608E-2</v>
      </c>
      <c r="J219" s="159">
        <f t="shared" si="52"/>
        <v>0.19289379267775164</v>
      </c>
      <c r="K219" s="146">
        <v>75</v>
      </c>
      <c r="L219" s="146">
        <v>15</v>
      </c>
      <c r="M219" s="149">
        <f t="shared" si="53"/>
        <v>90</v>
      </c>
      <c r="N219" s="156">
        <f t="shared" si="54"/>
        <v>9.7826086956521743E-2</v>
      </c>
      <c r="O219" s="160">
        <f t="shared" si="55"/>
        <v>2.0903010033444818</v>
      </c>
      <c r="P219" s="161">
        <v>0</v>
      </c>
      <c r="Q219" s="148" t="s">
        <v>6</v>
      </c>
    </row>
    <row r="220" spans="1:17" x14ac:dyDescent="0.25">
      <c r="A220" s="144">
        <v>8350120.0099999998</v>
      </c>
      <c r="B220" s="155">
        <v>3705</v>
      </c>
      <c r="C220" s="146">
        <v>3190</v>
      </c>
      <c r="D220" s="146">
        <v>140</v>
      </c>
      <c r="E220" s="149">
        <f t="shared" si="48"/>
        <v>3330</v>
      </c>
      <c r="F220" s="156">
        <f t="shared" si="49"/>
        <v>0.89878542510121462</v>
      </c>
      <c r="G220" s="157">
        <f t="shared" si="50"/>
        <v>1.0883814786888042</v>
      </c>
      <c r="H220" s="158">
        <v>205</v>
      </c>
      <c r="I220" s="156">
        <f t="shared" si="51"/>
        <v>5.5330634278002701E-2</v>
      </c>
      <c r="J220" s="159">
        <f t="shared" si="52"/>
        <v>0.49095505126887939</v>
      </c>
      <c r="K220" s="146">
        <v>115</v>
      </c>
      <c r="L220" s="146">
        <v>15</v>
      </c>
      <c r="M220" s="149">
        <f t="shared" si="53"/>
        <v>130</v>
      </c>
      <c r="N220" s="156">
        <f t="shared" si="54"/>
        <v>3.5087719298245612E-2</v>
      </c>
      <c r="O220" s="160">
        <f t="shared" si="55"/>
        <v>0.74973759184285504</v>
      </c>
      <c r="P220" s="161">
        <v>45</v>
      </c>
      <c r="Q220" s="148" t="s">
        <v>6</v>
      </c>
    </row>
    <row r="221" spans="1:17" x14ac:dyDescent="0.25">
      <c r="A221" s="144">
        <v>8350120.0199999996</v>
      </c>
      <c r="B221" s="155">
        <v>2255</v>
      </c>
      <c r="C221" s="146">
        <v>1820</v>
      </c>
      <c r="D221" s="146">
        <v>145</v>
      </c>
      <c r="E221" s="149">
        <f t="shared" si="48"/>
        <v>1965</v>
      </c>
      <c r="F221" s="156">
        <f t="shared" si="49"/>
        <v>0.87139689578713964</v>
      </c>
      <c r="G221" s="157">
        <f t="shared" si="50"/>
        <v>1.0552154223627268</v>
      </c>
      <c r="H221" s="158">
        <v>160</v>
      </c>
      <c r="I221" s="156">
        <f t="shared" si="51"/>
        <v>7.0953436807095344E-2</v>
      </c>
      <c r="J221" s="159">
        <f t="shared" si="52"/>
        <v>0.62957796634512286</v>
      </c>
      <c r="K221" s="146">
        <v>70</v>
      </c>
      <c r="L221" s="146">
        <v>40</v>
      </c>
      <c r="M221" s="149">
        <f t="shared" si="53"/>
        <v>110</v>
      </c>
      <c r="N221" s="156">
        <f t="shared" si="54"/>
        <v>4.878048780487805E-2</v>
      </c>
      <c r="O221" s="160">
        <f t="shared" si="55"/>
        <v>1.0423181154888475</v>
      </c>
      <c r="P221" s="161">
        <v>25</v>
      </c>
      <c r="Q221" s="148" t="s">
        <v>6</v>
      </c>
    </row>
    <row r="222" spans="1:17" x14ac:dyDescent="0.25">
      <c r="A222" s="144">
        <v>8350120.0300000003</v>
      </c>
      <c r="B222" s="155">
        <v>990</v>
      </c>
      <c r="C222" s="146">
        <v>835</v>
      </c>
      <c r="D222" s="146">
        <v>20</v>
      </c>
      <c r="E222" s="149">
        <f t="shared" si="48"/>
        <v>855</v>
      </c>
      <c r="F222" s="156">
        <f t="shared" si="49"/>
        <v>0.86363636363636365</v>
      </c>
      <c r="G222" s="157">
        <f t="shared" si="50"/>
        <v>1.0458178295427025</v>
      </c>
      <c r="H222" s="158">
        <v>60</v>
      </c>
      <c r="I222" s="156">
        <f t="shared" si="51"/>
        <v>6.0606060606060608E-2</v>
      </c>
      <c r="J222" s="159">
        <f t="shared" si="52"/>
        <v>0.53776451291979244</v>
      </c>
      <c r="K222" s="146">
        <v>55</v>
      </c>
      <c r="L222" s="146">
        <v>10</v>
      </c>
      <c r="M222" s="149">
        <f t="shared" si="53"/>
        <v>65</v>
      </c>
      <c r="N222" s="156">
        <f t="shared" si="54"/>
        <v>6.5656565656565663E-2</v>
      </c>
      <c r="O222" s="160">
        <f t="shared" si="55"/>
        <v>1.4029180695847365</v>
      </c>
      <c r="P222" s="161">
        <v>10</v>
      </c>
      <c r="Q222" s="148" t="s">
        <v>6</v>
      </c>
    </row>
    <row r="223" spans="1:17" x14ac:dyDescent="0.25">
      <c r="A223" s="144">
        <v>8350120.0499999998</v>
      </c>
      <c r="B223" s="155">
        <v>3335</v>
      </c>
      <c r="C223" s="146">
        <v>2965</v>
      </c>
      <c r="D223" s="146">
        <v>135</v>
      </c>
      <c r="E223" s="149">
        <f t="shared" si="48"/>
        <v>3100</v>
      </c>
      <c r="F223" s="156">
        <f t="shared" si="49"/>
        <v>0.92953523238380809</v>
      </c>
      <c r="G223" s="157">
        <f t="shared" si="50"/>
        <v>1.1256178643543329</v>
      </c>
      <c r="H223" s="158">
        <v>130</v>
      </c>
      <c r="I223" s="156">
        <f t="shared" si="51"/>
        <v>3.8980509745127435E-2</v>
      </c>
      <c r="J223" s="159">
        <f t="shared" si="52"/>
        <v>0.34587852480148568</v>
      </c>
      <c r="K223" s="146">
        <v>40</v>
      </c>
      <c r="L223" s="146">
        <v>15</v>
      </c>
      <c r="M223" s="149">
        <f t="shared" si="53"/>
        <v>55</v>
      </c>
      <c r="N223" s="156">
        <f t="shared" si="54"/>
        <v>1.6491754122938532E-2</v>
      </c>
      <c r="O223" s="160">
        <f t="shared" si="55"/>
        <v>0.35238790860979768</v>
      </c>
      <c r="P223" s="161">
        <v>35</v>
      </c>
      <c r="Q223" s="148" t="s">
        <v>6</v>
      </c>
    </row>
    <row r="224" spans="1:17" x14ac:dyDescent="0.25">
      <c r="A224" s="144">
        <v>8350120.0700000003</v>
      </c>
      <c r="B224" s="155">
        <v>2760</v>
      </c>
      <c r="C224" s="146">
        <v>2435</v>
      </c>
      <c r="D224" s="146">
        <v>125</v>
      </c>
      <c r="E224" s="149">
        <f t="shared" si="48"/>
        <v>2560</v>
      </c>
      <c r="F224" s="156">
        <f t="shared" si="49"/>
        <v>0.92753623188405798</v>
      </c>
      <c r="G224" s="157">
        <f t="shared" si="50"/>
        <v>1.1231971807750762</v>
      </c>
      <c r="H224" s="158">
        <v>110</v>
      </c>
      <c r="I224" s="156">
        <f t="shared" si="51"/>
        <v>3.9855072463768113E-2</v>
      </c>
      <c r="J224" s="159">
        <f t="shared" si="52"/>
        <v>0.3536386199092113</v>
      </c>
      <c r="K224" s="146">
        <v>20</v>
      </c>
      <c r="L224" s="146">
        <v>0</v>
      </c>
      <c r="M224" s="149">
        <f t="shared" si="53"/>
        <v>20</v>
      </c>
      <c r="N224" s="156">
        <f t="shared" si="54"/>
        <v>7.246376811594203E-3</v>
      </c>
      <c r="O224" s="160">
        <f t="shared" si="55"/>
        <v>0.1548371113588505</v>
      </c>
      <c r="P224" s="161">
        <v>70</v>
      </c>
      <c r="Q224" s="148" t="s">
        <v>6</v>
      </c>
    </row>
    <row r="225" spans="1:17" x14ac:dyDescent="0.25">
      <c r="A225" s="144">
        <v>8350120.0800000001</v>
      </c>
      <c r="B225" s="155">
        <v>3770</v>
      </c>
      <c r="C225" s="146">
        <v>3330</v>
      </c>
      <c r="D225" s="146">
        <v>160</v>
      </c>
      <c r="E225" s="149">
        <f t="shared" si="48"/>
        <v>3490</v>
      </c>
      <c r="F225" s="156">
        <f t="shared" si="49"/>
        <v>0.92572944297082227</v>
      </c>
      <c r="G225" s="157">
        <f t="shared" si="50"/>
        <v>1.1210092552322866</v>
      </c>
      <c r="H225" s="158">
        <v>125</v>
      </c>
      <c r="I225" s="156">
        <f t="shared" si="51"/>
        <v>3.3156498673740056E-2</v>
      </c>
      <c r="J225" s="159">
        <f t="shared" si="52"/>
        <v>0.29420140793025784</v>
      </c>
      <c r="K225" s="146">
        <v>110</v>
      </c>
      <c r="L225" s="146">
        <v>20</v>
      </c>
      <c r="M225" s="149">
        <f t="shared" si="53"/>
        <v>130</v>
      </c>
      <c r="N225" s="156">
        <f t="shared" si="54"/>
        <v>3.4482758620689655E-2</v>
      </c>
      <c r="O225" s="160">
        <f t="shared" si="55"/>
        <v>0.73681108163866782</v>
      </c>
      <c r="P225" s="161">
        <v>35</v>
      </c>
      <c r="Q225" s="148" t="s">
        <v>6</v>
      </c>
    </row>
    <row r="226" spans="1:17" x14ac:dyDescent="0.25">
      <c r="A226" s="144">
        <v>8350121.0199999996</v>
      </c>
      <c r="B226" s="155">
        <v>2295</v>
      </c>
      <c r="C226" s="146">
        <v>1870</v>
      </c>
      <c r="D226" s="146">
        <v>115</v>
      </c>
      <c r="E226" s="149">
        <f t="shared" si="48"/>
        <v>1985</v>
      </c>
      <c r="F226" s="156">
        <f t="shared" si="49"/>
        <v>0.86492374727668841</v>
      </c>
      <c r="G226" s="157">
        <f t="shared" si="50"/>
        <v>1.0473767828489811</v>
      </c>
      <c r="H226" s="158">
        <v>125</v>
      </c>
      <c r="I226" s="156">
        <f t="shared" si="51"/>
        <v>5.4466230936819175E-2</v>
      </c>
      <c r="J226" s="159">
        <f t="shared" si="52"/>
        <v>0.48328510148020565</v>
      </c>
      <c r="K226" s="146">
        <v>125</v>
      </c>
      <c r="L226" s="146">
        <v>10</v>
      </c>
      <c r="M226" s="149">
        <f t="shared" si="53"/>
        <v>135</v>
      </c>
      <c r="N226" s="156">
        <f t="shared" si="54"/>
        <v>5.8823529411764705E-2</v>
      </c>
      <c r="O226" s="160">
        <f t="shared" si="55"/>
        <v>1.2569130216189039</v>
      </c>
      <c r="P226" s="161">
        <v>60</v>
      </c>
      <c r="Q226" s="148" t="s">
        <v>6</v>
      </c>
    </row>
    <row r="227" spans="1:17" x14ac:dyDescent="0.25">
      <c r="A227" s="144">
        <v>8350121.0300000003</v>
      </c>
      <c r="B227" s="155">
        <v>1245</v>
      </c>
      <c r="C227" s="146">
        <v>1070</v>
      </c>
      <c r="D227" s="146">
        <v>65</v>
      </c>
      <c r="E227" s="149">
        <f t="shared" si="48"/>
        <v>1135</v>
      </c>
      <c r="F227" s="156">
        <f t="shared" si="49"/>
        <v>0.91164658634538154</v>
      </c>
      <c r="G227" s="157">
        <f t="shared" si="50"/>
        <v>1.1039556628062261</v>
      </c>
      <c r="H227" s="158">
        <v>70</v>
      </c>
      <c r="I227" s="156">
        <f t="shared" si="51"/>
        <v>5.6224899598393573E-2</v>
      </c>
      <c r="J227" s="159">
        <f t="shared" si="52"/>
        <v>0.49888996981715683</v>
      </c>
      <c r="K227" s="146">
        <v>25</v>
      </c>
      <c r="L227" s="146">
        <v>0</v>
      </c>
      <c r="M227" s="149">
        <f t="shared" si="53"/>
        <v>25</v>
      </c>
      <c r="N227" s="156">
        <f t="shared" si="54"/>
        <v>2.0080321285140562E-2</v>
      </c>
      <c r="O227" s="160">
        <f t="shared" si="55"/>
        <v>0.4290666941269351</v>
      </c>
      <c r="P227" s="161">
        <v>10</v>
      </c>
      <c r="Q227" s="148" t="s">
        <v>6</v>
      </c>
    </row>
    <row r="228" spans="1:17" x14ac:dyDescent="0.25">
      <c r="A228" s="144">
        <v>8350121.04</v>
      </c>
      <c r="B228" s="155">
        <v>3100</v>
      </c>
      <c r="C228" s="146">
        <v>2690</v>
      </c>
      <c r="D228" s="146">
        <v>160</v>
      </c>
      <c r="E228" s="149">
        <f t="shared" si="48"/>
        <v>2850</v>
      </c>
      <c r="F228" s="156">
        <f t="shared" si="49"/>
        <v>0.91935483870967738</v>
      </c>
      <c r="G228" s="157">
        <f t="shared" si="50"/>
        <v>1.1132899475777154</v>
      </c>
      <c r="H228" s="158">
        <v>130</v>
      </c>
      <c r="I228" s="156">
        <f t="shared" si="51"/>
        <v>4.1935483870967745E-2</v>
      </c>
      <c r="J228" s="159">
        <f t="shared" si="52"/>
        <v>0.37209834845579193</v>
      </c>
      <c r="K228" s="146">
        <v>50</v>
      </c>
      <c r="L228" s="146">
        <v>35</v>
      </c>
      <c r="M228" s="149">
        <f t="shared" si="53"/>
        <v>85</v>
      </c>
      <c r="N228" s="156">
        <f t="shared" si="54"/>
        <v>2.7419354838709678E-2</v>
      </c>
      <c r="O228" s="160">
        <f t="shared" si="55"/>
        <v>0.58588365039977952</v>
      </c>
      <c r="P228" s="161">
        <v>30</v>
      </c>
      <c r="Q228" s="148" t="s">
        <v>6</v>
      </c>
    </row>
    <row r="229" spans="1:17" x14ac:dyDescent="0.25">
      <c r="A229" s="144">
        <v>8350121.0599999996</v>
      </c>
      <c r="B229" s="155">
        <v>3035</v>
      </c>
      <c r="C229" s="146">
        <v>2610</v>
      </c>
      <c r="D229" s="146">
        <v>150</v>
      </c>
      <c r="E229" s="149">
        <f t="shared" si="48"/>
        <v>2760</v>
      </c>
      <c r="F229" s="156">
        <f t="shared" si="49"/>
        <v>0.90939044481054365</v>
      </c>
      <c r="G229" s="157">
        <f t="shared" si="50"/>
        <v>1.1012235950721043</v>
      </c>
      <c r="H229" s="158">
        <v>120</v>
      </c>
      <c r="I229" s="156">
        <f t="shared" si="51"/>
        <v>3.9538714991762765E-2</v>
      </c>
      <c r="J229" s="159">
        <f t="shared" si="52"/>
        <v>0.35083154384882664</v>
      </c>
      <c r="K229" s="146">
        <v>80</v>
      </c>
      <c r="L229" s="146">
        <v>10</v>
      </c>
      <c r="M229" s="149">
        <f t="shared" si="53"/>
        <v>90</v>
      </c>
      <c r="N229" s="156">
        <f t="shared" si="54"/>
        <v>2.9654036243822075E-2</v>
      </c>
      <c r="O229" s="160">
        <f t="shared" si="55"/>
        <v>0.63363325307312135</v>
      </c>
      <c r="P229" s="161">
        <v>55</v>
      </c>
      <c r="Q229" s="148" t="s">
        <v>6</v>
      </c>
    </row>
    <row r="230" spans="1:17" x14ac:dyDescent="0.25">
      <c r="A230" s="144">
        <v>8350121.0700000003</v>
      </c>
      <c r="B230" s="155">
        <v>6470</v>
      </c>
      <c r="C230" s="146">
        <v>5530</v>
      </c>
      <c r="D230" s="146">
        <v>285</v>
      </c>
      <c r="E230" s="149">
        <f t="shared" si="48"/>
        <v>5815</v>
      </c>
      <c r="F230" s="156">
        <f t="shared" si="49"/>
        <v>0.89876352395672332</v>
      </c>
      <c r="G230" s="157">
        <f t="shared" si="50"/>
        <v>1.0883549575644507</v>
      </c>
      <c r="H230" s="158">
        <v>510</v>
      </c>
      <c r="I230" s="156">
        <f t="shared" si="51"/>
        <v>7.8825347758887165E-2</v>
      </c>
      <c r="J230" s="159">
        <f t="shared" si="52"/>
        <v>0.69942633326430503</v>
      </c>
      <c r="K230" s="146">
        <v>60</v>
      </c>
      <c r="L230" s="146">
        <v>10</v>
      </c>
      <c r="M230" s="149">
        <f t="shared" si="53"/>
        <v>70</v>
      </c>
      <c r="N230" s="156">
        <f t="shared" si="54"/>
        <v>1.0819165378670788E-2</v>
      </c>
      <c r="O230" s="160">
        <f t="shared" si="55"/>
        <v>0.23117874740749547</v>
      </c>
      <c r="P230" s="161">
        <v>80</v>
      </c>
      <c r="Q230" s="148" t="s">
        <v>6</v>
      </c>
    </row>
    <row r="231" spans="1:17" x14ac:dyDescent="0.25">
      <c r="A231" s="144">
        <v>8350121.0800000001</v>
      </c>
      <c r="B231" s="155">
        <v>4655</v>
      </c>
      <c r="C231" s="146">
        <v>3935</v>
      </c>
      <c r="D231" s="146">
        <v>250</v>
      </c>
      <c r="E231" s="149">
        <f t="shared" ref="E231:E271" si="56">C231+D231</f>
        <v>4185</v>
      </c>
      <c r="F231" s="156">
        <f t="shared" ref="F231:F271" si="57">E231/B231</f>
        <v>0.89903329752953809</v>
      </c>
      <c r="G231" s="157">
        <f t="shared" ref="G231:G268" si="58">F231/82.58*100</f>
        <v>1.0886816390524803</v>
      </c>
      <c r="H231" s="158">
        <v>355</v>
      </c>
      <c r="I231" s="156">
        <f t="shared" ref="I231:I271" si="59">H231/B231</f>
        <v>7.6262083780880771E-2</v>
      </c>
      <c r="J231" s="159">
        <f t="shared" ref="J231:J271" si="60">I231/11.27*100</f>
        <v>0.67668219858811696</v>
      </c>
      <c r="K231" s="146">
        <v>65</v>
      </c>
      <c r="L231" s="146">
        <v>10</v>
      </c>
      <c r="M231" s="149">
        <f t="shared" ref="M231:M271" si="61">K231+L231</f>
        <v>75</v>
      </c>
      <c r="N231" s="156">
        <f t="shared" ref="N231:N271" si="62">M231/B231</f>
        <v>1.611170784103115E-2</v>
      </c>
      <c r="O231" s="160">
        <f t="shared" ref="O231:O271" si="63">N231/4.68*100</f>
        <v>0.3442672615604947</v>
      </c>
      <c r="P231" s="161">
        <v>40</v>
      </c>
      <c r="Q231" s="148" t="s">
        <v>6</v>
      </c>
    </row>
    <row r="232" spans="1:17" x14ac:dyDescent="0.25">
      <c r="A232" s="144">
        <v>8350121.0899999999</v>
      </c>
      <c r="B232" s="155">
        <v>5085</v>
      </c>
      <c r="C232" s="146">
        <v>4175</v>
      </c>
      <c r="D232" s="146">
        <v>315</v>
      </c>
      <c r="E232" s="149">
        <f t="shared" si="56"/>
        <v>4490</v>
      </c>
      <c r="F232" s="156">
        <f t="shared" si="57"/>
        <v>0.8829891838741396</v>
      </c>
      <c r="G232" s="157">
        <f t="shared" si="58"/>
        <v>1.0692530683871877</v>
      </c>
      <c r="H232" s="158">
        <v>390</v>
      </c>
      <c r="I232" s="156">
        <f t="shared" si="59"/>
        <v>7.6696165191740412E-2</v>
      </c>
      <c r="J232" s="159">
        <f t="shared" si="60"/>
        <v>0.68053385263301169</v>
      </c>
      <c r="K232" s="146">
        <v>105</v>
      </c>
      <c r="L232" s="146">
        <v>45</v>
      </c>
      <c r="M232" s="149">
        <f t="shared" si="61"/>
        <v>150</v>
      </c>
      <c r="N232" s="156">
        <f t="shared" si="62"/>
        <v>2.9498525073746312E-2</v>
      </c>
      <c r="O232" s="160">
        <f t="shared" si="63"/>
        <v>0.63031036482363911</v>
      </c>
      <c r="P232" s="161">
        <v>60</v>
      </c>
      <c r="Q232" s="148" t="s">
        <v>6</v>
      </c>
    </row>
    <row r="233" spans="1:17" x14ac:dyDescent="0.25">
      <c r="A233" s="82">
        <v>8350140.04</v>
      </c>
      <c r="B233" s="118">
        <v>2360</v>
      </c>
      <c r="C233" s="98">
        <v>100</v>
      </c>
      <c r="D233" s="111">
        <f>B233+C233</f>
        <v>2460</v>
      </c>
      <c r="E233" s="111">
        <f t="shared" si="56"/>
        <v>2560</v>
      </c>
      <c r="F233" s="84">
        <f t="shared" si="57"/>
        <v>1.0847457627118644</v>
      </c>
      <c r="G233" s="85">
        <f t="shared" si="58"/>
        <v>1.3135695842962756</v>
      </c>
      <c r="H233" s="120">
        <v>45</v>
      </c>
      <c r="I233" s="84">
        <f t="shared" si="59"/>
        <v>1.9067796610169493E-2</v>
      </c>
      <c r="J233" s="86">
        <f t="shared" si="60"/>
        <v>0.16919074188260422</v>
      </c>
      <c r="K233" s="98">
        <v>110</v>
      </c>
      <c r="L233" s="98">
        <v>10</v>
      </c>
      <c r="M233" s="111">
        <f t="shared" si="61"/>
        <v>120</v>
      </c>
      <c r="N233" s="84">
        <f t="shared" si="62"/>
        <v>5.0847457627118647E-2</v>
      </c>
      <c r="O233" s="87">
        <f t="shared" si="63"/>
        <v>1.0864841373315952</v>
      </c>
      <c r="P233" s="124">
        <v>50</v>
      </c>
      <c r="Q233" s="4" t="s">
        <v>2</v>
      </c>
    </row>
    <row r="234" spans="1:17" x14ac:dyDescent="0.25">
      <c r="A234" s="144">
        <v>8350140.0499999998</v>
      </c>
      <c r="B234" s="155">
        <v>3600</v>
      </c>
      <c r="C234" s="146">
        <v>315</v>
      </c>
      <c r="D234" s="149">
        <f>B234+C234</f>
        <v>3915</v>
      </c>
      <c r="E234" s="149">
        <f t="shared" si="56"/>
        <v>4230</v>
      </c>
      <c r="F234" s="156">
        <f t="shared" si="57"/>
        <v>1.175</v>
      </c>
      <c r="G234" s="157">
        <f t="shared" si="58"/>
        <v>1.4228626786146767</v>
      </c>
      <c r="H234" s="158">
        <v>515</v>
      </c>
      <c r="I234" s="156">
        <f t="shared" si="59"/>
        <v>0.14305555555555555</v>
      </c>
      <c r="J234" s="159">
        <f t="shared" si="60"/>
        <v>1.2693483190377599</v>
      </c>
      <c r="K234" s="146">
        <v>65</v>
      </c>
      <c r="L234" s="146">
        <v>10</v>
      </c>
      <c r="M234" s="149">
        <f t="shared" si="61"/>
        <v>75</v>
      </c>
      <c r="N234" s="156">
        <f t="shared" si="62"/>
        <v>2.0833333333333332E-2</v>
      </c>
      <c r="O234" s="160">
        <f t="shared" si="63"/>
        <v>0.44515669515669515</v>
      </c>
      <c r="P234" s="161">
        <v>70</v>
      </c>
      <c r="Q234" s="148" t="s">
        <v>6</v>
      </c>
    </row>
    <row r="235" spans="1:17" x14ac:dyDescent="0.25">
      <c r="A235" s="82">
        <v>8350140.0599999996</v>
      </c>
      <c r="B235" s="118">
        <v>7125</v>
      </c>
      <c r="C235" s="98">
        <v>425</v>
      </c>
      <c r="D235" s="111">
        <f>B235+C235</f>
        <v>7550</v>
      </c>
      <c r="E235" s="111">
        <f t="shared" si="56"/>
        <v>7975</v>
      </c>
      <c r="F235" s="84">
        <f t="shared" si="57"/>
        <v>1.119298245614035</v>
      </c>
      <c r="G235" s="85">
        <f t="shared" si="58"/>
        <v>1.3554108084451866</v>
      </c>
      <c r="H235" s="120">
        <v>1065</v>
      </c>
      <c r="I235" s="84">
        <f t="shared" si="59"/>
        <v>0.14947368421052631</v>
      </c>
      <c r="J235" s="86">
        <f t="shared" si="60"/>
        <v>1.3262971092327092</v>
      </c>
      <c r="K235" s="98">
        <v>100</v>
      </c>
      <c r="L235" s="98">
        <v>25</v>
      </c>
      <c r="M235" s="111">
        <f t="shared" si="61"/>
        <v>125</v>
      </c>
      <c r="N235" s="84">
        <f t="shared" si="62"/>
        <v>1.7543859649122806E-2</v>
      </c>
      <c r="O235" s="87">
        <f t="shared" si="63"/>
        <v>0.37486879592142752</v>
      </c>
      <c r="P235" s="124">
        <v>170</v>
      </c>
      <c r="Q235" s="4" t="s">
        <v>2</v>
      </c>
    </row>
    <row r="236" spans="1:17" x14ac:dyDescent="0.25">
      <c r="A236" s="144">
        <v>8350140.0700000003</v>
      </c>
      <c r="B236" s="155">
        <v>5260</v>
      </c>
      <c r="C236" s="146">
        <v>4665</v>
      </c>
      <c r="D236" s="146">
        <v>240</v>
      </c>
      <c r="E236" s="149">
        <f t="shared" si="56"/>
        <v>4905</v>
      </c>
      <c r="F236" s="156">
        <f t="shared" si="57"/>
        <v>0.93250950570342206</v>
      </c>
      <c r="G236" s="157">
        <f t="shared" si="58"/>
        <v>1.1292195515904844</v>
      </c>
      <c r="H236" s="158">
        <v>160</v>
      </c>
      <c r="I236" s="156">
        <f t="shared" si="59"/>
        <v>3.0418250950570342E-2</v>
      </c>
      <c r="J236" s="159">
        <f t="shared" si="60"/>
        <v>0.26990462245404034</v>
      </c>
      <c r="K236" s="146">
        <v>115</v>
      </c>
      <c r="L236" s="146">
        <v>40</v>
      </c>
      <c r="M236" s="149">
        <f t="shared" si="61"/>
        <v>155</v>
      </c>
      <c r="N236" s="156">
        <f t="shared" si="62"/>
        <v>2.9467680608365018E-2</v>
      </c>
      <c r="O236" s="160">
        <f t="shared" si="63"/>
        <v>0.62965129505053463</v>
      </c>
      <c r="P236" s="161">
        <v>40</v>
      </c>
      <c r="Q236" s="148" t="s">
        <v>6</v>
      </c>
    </row>
    <row r="237" spans="1:17" x14ac:dyDescent="0.25">
      <c r="A237" s="128">
        <v>8350140.0800000001</v>
      </c>
      <c r="B237" s="137">
        <v>1055</v>
      </c>
      <c r="C237" s="134">
        <v>765</v>
      </c>
      <c r="D237" s="134">
        <v>50</v>
      </c>
      <c r="E237" s="131">
        <f t="shared" si="56"/>
        <v>815</v>
      </c>
      <c r="F237" s="138">
        <f t="shared" si="57"/>
        <v>0.77251184834123221</v>
      </c>
      <c r="G237" s="139">
        <f t="shared" si="58"/>
        <v>0.93547087471691959</v>
      </c>
      <c r="H237" s="140">
        <v>100</v>
      </c>
      <c r="I237" s="138">
        <f t="shared" si="59"/>
        <v>9.4786729857819899E-2</v>
      </c>
      <c r="J237" s="141">
        <f t="shared" si="60"/>
        <v>0.84105350361863263</v>
      </c>
      <c r="K237" s="130">
        <v>115</v>
      </c>
      <c r="L237" s="130">
        <v>10</v>
      </c>
      <c r="M237" s="131">
        <f t="shared" si="61"/>
        <v>125</v>
      </c>
      <c r="N237" s="138">
        <f t="shared" si="62"/>
        <v>0.11848341232227488</v>
      </c>
      <c r="O237" s="142">
        <f t="shared" si="63"/>
        <v>2.5316968444930534</v>
      </c>
      <c r="P237" s="143">
        <v>10</v>
      </c>
      <c r="Q237" s="129" t="s">
        <v>4</v>
      </c>
    </row>
    <row r="238" spans="1:17" x14ac:dyDescent="0.25">
      <c r="A238" s="82">
        <v>8350141.0099999998</v>
      </c>
      <c r="B238" s="118">
        <v>345</v>
      </c>
      <c r="C238" s="98">
        <v>270</v>
      </c>
      <c r="D238" s="98">
        <v>60</v>
      </c>
      <c r="E238" s="111">
        <f t="shared" si="56"/>
        <v>330</v>
      </c>
      <c r="F238" s="84">
        <f t="shared" si="57"/>
        <v>0.95652173913043481</v>
      </c>
      <c r="G238" s="85">
        <f t="shared" si="58"/>
        <v>1.1582970926742975</v>
      </c>
      <c r="H238" s="120">
        <v>10</v>
      </c>
      <c r="I238" s="84">
        <f t="shared" si="59"/>
        <v>2.8985507246376812E-2</v>
      </c>
      <c r="J238" s="86">
        <f t="shared" si="60"/>
        <v>0.25719172357033554</v>
      </c>
      <c r="K238" s="98">
        <v>10</v>
      </c>
      <c r="L238" s="98">
        <v>0</v>
      </c>
      <c r="M238" s="111">
        <f t="shared" si="61"/>
        <v>10</v>
      </c>
      <c r="N238" s="84">
        <f t="shared" si="62"/>
        <v>2.8985507246376812E-2</v>
      </c>
      <c r="O238" s="87">
        <f t="shared" si="63"/>
        <v>0.61934844543540202</v>
      </c>
      <c r="P238" s="124">
        <v>0</v>
      </c>
      <c r="Q238" s="4" t="s">
        <v>2</v>
      </c>
    </row>
    <row r="239" spans="1:17" x14ac:dyDescent="0.25">
      <c r="A239" s="82">
        <v>8350141.0199999996</v>
      </c>
      <c r="B239" s="118">
        <v>2515</v>
      </c>
      <c r="C239" s="98">
        <v>2315</v>
      </c>
      <c r="D239" s="98">
        <v>60</v>
      </c>
      <c r="E239" s="111">
        <f t="shared" si="56"/>
        <v>2375</v>
      </c>
      <c r="F239" s="84">
        <f t="shared" si="57"/>
        <v>0.94433399602385681</v>
      </c>
      <c r="G239" s="85">
        <f t="shared" si="58"/>
        <v>1.1435383822037501</v>
      </c>
      <c r="H239" s="120">
        <v>35</v>
      </c>
      <c r="I239" s="84">
        <f t="shared" si="59"/>
        <v>1.3916500994035786E-2</v>
      </c>
      <c r="J239" s="86">
        <f t="shared" si="60"/>
        <v>0.12348270624699012</v>
      </c>
      <c r="K239" s="98">
        <v>80</v>
      </c>
      <c r="L239" s="98">
        <v>0</v>
      </c>
      <c r="M239" s="111">
        <f t="shared" si="61"/>
        <v>80</v>
      </c>
      <c r="N239" s="84">
        <f t="shared" si="62"/>
        <v>3.1809145129224649E-2</v>
      </c>
      <c r="O239" s="87">
        <f t="shared" si="63"/>
        <v>0.67968258823129601</v>
      </c>
      <c r="P239" s="124">
        <v>30</v>
      </c>
      <c r="Q239" s="4" t="s">
        <v>2</v>
      </c>
    </row>
    <row r="240" spans="1:17" x14ac:dyDescent="0.25">
      <c r="A240" s="82">
        <v>8350142.0099999998</v>
      </c>
      <c r="B240" s="118">
        <v>2990</v>
      </c>
      <c r="C240" s="98">
        <v>130</v>
      </c>
      <c r="D240" s="111">
        <f>B240+C240</f>
        <v>3120</v>
      </c>
      <c r="E240" s="111">
        <f t="shared" si="56"/>
        <v>3250</v>
      </c>
      <c r="F240" s="84">
        <f t="shared" si="57"/>
        <v>1.0869565217391304</v>
      </c>
      <c r="G240" s="85">
        <f t="shared" si="58"/>
        <v>1.3162466962207924</v>
      </c>
      <c r="H240" s="120">
        <v>70</v>
      </c>
      <c r="I240" s="84">
        <f t="shared" si="59"/>
        <v>2.3411371237458192E-2</v>
      </c>
      <c r="J240" s="86">
        <f t="shared" si="60"/>
        <v>0.20773177672988638</v>
      </c>
      <c r="K240" s="98">
        <v>65</v>
      </c>
      <c r="L240" s="98">
        <v>15</v>
      </c>
      <c r="M240" s="111">
        <f t="shared" si="61"/>
        <v>80</v>
      </c>
      <c r="N240" s="84">
        <f t="shared" si="62"/>
        <v>2.6755852842809364E-2</v>
      </c>
      <c r="O240" s="87">
        <f t="shared" si="63"/>
        <v>0.57170625732498648</v>
      </c>
      <c r="P240" s="124">
        <v>65</v>
      </c>
      <c r="Q240" s="4" t="s">
        <v>2</v>
      </c>
    </row>
    <row r="241" spans="1:17" x14ac:dyDescent="0.25">
      <c r="A241" s="82">
        <v>8350142.0199999996</v>
      </c>
      <c r="B241" s="118">
        <v>1315</v>
      </c>
      <c r="C241" s="98">
        <v>60</v>
      </c>
      <c r="D241" s="111">
        <f>B241+C241</f>
        <v>1375</v>
      </c>
      <c r="E241" s="111">
        <f t="shared" si="56"/>
        <v>1435</v>
      </c>
      <c r="F241" s="84">
        <f t="shared" si="57"/>
        <v>1.0912547528517109</v>
      </c>
      <c r="G241" s="85">
        <f t="shared" si="58"/>
        <v>1.3214516261221978</v>
      </c>
      <c r="H241" s="120">
        <v>50</v>
      </c>
      <c r="I241" s="84">
        <f t="shared" si="59"/>
        <v>3.8022813688212927E-2</v>
      </c>
      <c r="J241" s="86">
        <f t="shared" si="60"/>
        <v>0.3373807780675504</v>
      </c>
      <c r="K241" s="98">
        <v>60</v>
      </c>
      <c r="L241" s="98">
        <v>10</v>
      </c>
      <c r="M241" s="111">
        <f t="shared" si="61"/>
        <v>70</v>
      </c>
      <c r="N241" s="84">
        <f t="shared" si="62"/>
        <v>5.3231939163498096E-2</v>
      </c>
      <c r="O241" s="87">
        <f t="shared" si="63"/>
        <v>1.137434597510643</v>
      </c>
      <c r="P241" s="124">
        <v>40</v>
      </c>
      <c r="Q241" s="4" t="s">
        <v>2</v>
      </c>
    </row>
    <row r="242" spans="1:17" x14ac:dyDescent="0.25">
      <c r="A242" s="144">
        <v>8350142.0300000003</v>
      </c>
      <c r="B242" s="155">
        <v>4235</v>
      </c>
      <c r="C242" s="146">
        <v>220</v>
      </c>
      <c r="D242" s="149">
        <f>B242+C242</f>
        <v>4455</v>
      </c>
      <c r="E242" s="149">
        <f t="shared" si="56"/>
        <v>4675</v>
      </c>
      <c r="F242" s="156">
        <f t="shared" si="57"/>
        <v>1.1038961038961039</v>
      </c>
      <c r="G242" s="157">
        <f t="shared" si="58"/>
        <v>1.3367596317463113</v>
      </c>
      <c r="H242" s="158">
        <v>160</v>
      </c>
      <c r="I242" s="156">
        <f t="shared" si="59"/>
        <v>3.7780401416765051E-2</v>
      </c>
      <c r="J242" s="159">
        <f t="shared" si="60"/>
        <v>0.33522982623571473</v>
      </c>
      <c r="K242" s="146">
        <v>265</v>
      </c>
      <c r="L242" s="146">
        <v>20</v>
      </c>
      <c r="M242" s="149">
        <f t="shared" si="61"/>
        <v>285</v>
      </c>
      <c r="N242" s="156">
        <f t="shared" si="62"/>
        <v>6.7296340023612747E-2</v>
      </c>
      <c r="O242" s="160">
        <f t="shared" si="63"/>
        <v>1.4379559834105289</v>
      </c>
      <c r="P242" s="161">
        <v>90</v>
      </c>
      <c r="Q242" s="148" t="s">
        <v>6</v>
      </c>
    </row>
    <row r="243" spans="1:17" x14ac:dyDescent="0.25">
      <c r="A243" s="82">
        <v>8350142.04</v>
      </c>
      <c r="B243" s="118">
        <v>2380</v>
      </c>
      <c r="C243" s="98">
        <v>100</v>
      </c>
      <c r="D243" s="111">
        <f>B243+C243</f>
        <v>2480</v>
      </c>
      <c r="E243" s="111">
        <f t="shared" si="56"/>
        <v>2580</v>
      </c>
      <c r="F243" s="84">
        <f t="shared" si="57"/>
        <v>1.0840336134453781</v>
      </c>
      <c r="G243" s="85">
        <f t="shared" si="58"/>
        <v>1.3127072093065852</v>
      </c>
      <c r="H243" s="120">
        <v>70</v>
      </c>
      <c r="I243" s="84">
        <f t="shared" si="59"/>
        <v>2.9411764705882353E-2</v>
      </c>
      <c r="J243" s="86">
        <f t="shared" si="60"/>
        <v>0.26097395479931101</v>
      </c>
      <c r="K243" s="98">
        <v>80</v>
      </c>
      <c r="L243" s="98">
        <v>0</v>
      </c>
      <c r="M243" s="111">
        <f t="shared" si="61"/>
        <v>80</v>
      </c>
      <c r="N243" s="84">
        <f t="shared" si="62"/>
        <v>3.3613445378151259E-2</v>
      </c>
      <c r="O243" s="87">
        <f t="shared" si="63"/>
        <v>0.71823601235365941</v>
      </c>
      <c r="P243" s="124">
        <v>30</v>
      </c>
      <c r="Q243" s="4" t="s">
        <v>2</v>
      </c>
    </row>
    <row r="244" spans="1:17" x14ac:dyDescent="0.25">
      <c r="A244" s="82">
        <v>8350150</v>
      </c>
      <c r="B244" s="118">
        <v>3230</v>
      </c>
      <c r="C244" s="98">
        <v>105</v>
      </c>
      <c r="D244" s="111">
        <f>B244+C244</f>
        <v>3335</v>
      </c>
      <c r="E244" s="111">
        <f t="shared" si="56"/>
        <v>3440</v>
      </c>
      <c r="F244" s="84">
        <f t="shared" si="57"/>
        <v>1.0650154798761611</v>
      </c>
      <c r="G244" s="85">
        <f t="shared" si="58"/>
        <v>1.2896772582661191</v>
      </c>
      <c r="H244" s="120">
        <v>45</v>
      </c>
      <c r="I244" s="84">
        <f t="shared" si="59"/>
        <v>1.393188854489164E-2</v>
      </c>
      <c r="J244" s="86">
        <f t="shared" si="60"/>
        <v>0.12361924174704207</v>
      </c>
      <c r="K244" s="98">
        <v>100</v>
      </c>
      <c r="L244" s="98">
        <v>10</v>
      </c>
      <c r="M244" s="111">
        <f t="shared" si="61"/>
        <v>110</v>
      </c>
      <c r="N244" s="84">
        <f t="shared" si="62"/>
        <v>3.4055727554179564E-2</v>
      </c>
      <c r="O244" s="87">
        <f t="shared" si="63"/>
        <v>0.72768648620041809</v>
      </c>
      <c r="P244" s="124">
        <v>30</v>
      </c>
      <c r="Q244" s="4" t="s">
        <v>2</v>
      </c>
    </row>
    <row r="245" spans="1:17" x14ac:dyDescent="0.25">
      <c r="A245" s="144">
        <v>8350151.0099999998</v>
      </c>
      <c r="B245" s="155">
        <v>5295</v>
      </c>
      <c r="C245" s="146">
        <v>4720</v>
      </c>
      <c r="D245" s="146">
        <v>185</v>
      </c>
      <c r="E245" s="149">
        <f t="shared" si="56"/>
        <v>4905</v>
      </c>
      <c r="F245" s="156">
        <f t="shared" si="57"/>
        <v>0.92634560906515584</v>
      </c>
      <c r="G245" s="157">
        <f t="shared" si="58"/>
        <v>1.1217553996913974</v>
      </c>
      <c r="H245" s="158">
        <v>95</v>
      </c>
      <c r="I245" s="156">
        <f t="shared" si="59"/>
        <v>1.794145420207743E-2</v>
      </c>
      <c r="J245" s="159">
        <f t="shared" si="60"/>
        <v>0.1591965767708734</v>
      </c>
      <c r="K245" s="146">
        <v>165</v>
      </c>
      <c r="L245" s="146">
        <v>15</v>
      </c>
      <c r="M245" s="149">
        <f t="shared" si="61"/>
        <v>180</v>
      </c>
      <c r="N245" s="156">
        <f t="shared" si="62"/>
        <v>3.39943342776204E-2</v>
      </c>
      <c r="O245" s="160">
        <f t="shared" si="63"/>
        <v>0.72637466405171802</v>
      </c>
      <c r="P245" s="161">
        <v>125</v>
      </c>
      <c r="Q245" s="148" t="s">
        <v>6</v>
      </c>
    </row>
    <row r="246" spans="1:17" x14ac:dyDescent="0.25">
      <c r="A246" s="144">
        <v>8350151.0199999996</v>
      </c>
      <c r="B246" s="155">
        <v>3345</v>
      </c>
      <c r="C246" s="146">
        <v>3020</v>
      </c>
      <c r="D246" s="146">
        <v>85</v>
      </c>
      <c r="E246" s="149">
        <f t="shared" si="56"/>
        <v>3105</v>
      </c>
      <c r="F246" s="156">
        <f t="shared" si="57"/>
        <v>0.9282511210762332</v>
      </c>
      <c r="G246" s="157">
        <f t="shared" si="58"/>
        <v>1.1240628736694518</v>
      </c>
      <c r="H246" s="158">
        <v>60</v>
      </c>
      <c r="I246" s="156">
        <f t="shared" si="59"/>
        <v>1.7937219730941704E-2</v>
      </c>
      <c r="J246" s="159">
        <f t="shared" si="60"/>
        <v>0.15915900382379508</v>
      </c>
      <c r="K246" s="146">
        <v>90</v>
      </c>
      <c r="L246" s="146">
        <v>15</v>
      </c>
      <c r="M246" s="149">
        <f t="shared" si="61"/>
        <v>105</v>
      </c>
      <c r="N246" s="156">
        <f t="shared" si="62"/>
        <v>3.1390134529147982E-2</v>
      </c>
      <c r="O246" s="160">
        <f t="shared" si="63"/>
        <v>0.67072937028093982</v>
      </c>
      <c r="P246" s="161">
        <v>80</v>
      </c>
      <c r="Q246" s="148" t="s">
        <v>6</v>
      </c>
    </row>
    <row r="247" spans="1:17" x14ac:dyDescent="0.25">
      <c r="A247" s="144">
        <v>8350152</v>
      </c>
      <c r="B247" s="155">
        <v>3770</v>
      </c>
      <c r="C247" s="146">
        <v>235</v>
      </c>
      <c r="D247" s="149">
        <f>B247+C247</f>
        <v>4005</v>
      </c>
      <c r="E247" s="149">
        <f t="shared" si="56"/>
        <v>4240</v>
      </c>
      <c r="F247" s="156">
        <f t="shared" si="57"/>
        <v>1.1246684350132625</v>
      </c>
      <c r="G247" s="157">
        <f t="shared" si="58"/>
        <v>1.3619138229756145</v>
      </c>
      <c r="H247" s="158">
        <v>90</v>
      </c>
      <c r="I247" s="156">
        <f t="shared" si="59"/>
        <v>2.3872679045092837E-2</v>
      </c>
      <c r="J247" s="159">
        <f t="shared" si="60"/>
        <v>0.2118250137097856</v>
      </c>
      <c r="K247" s="146">
        <v>70</v>
      </c>
      <c r="L247" s="146">
        <v>25</v>
      </c>
      <c r="M247" s="149">
        <f t="shared" si="61"/>
        <v>95</v>
      </c>
      <c r="N247" s="156">
        <f t="shared" si="62"/>
        <v>2.5198938992042442E-2</v>
      </c>
      <c r="O247" s="160">
        <f t="shared" si="63"/>
        <v>0.53843886735133428</v>
      </c>
      <c r="P247" s="161">
        <v>60</v>
      </c>
      <c r="Q247" s="148" t="s">
        <v>6</v>
      </c>
    </row>
    <row r="248" spans="1:17" x14ac:dyDescent="0.25">
      <c r="A248" s="144">
        <v>8350153.0099999998</v>
      </c>
      <c r="B248" s="155">
        <v>1845</v>
      </c>
      <c r="C248" s="146">
        <v>1590</v>
      </c>
      <c r="D248" s="146">
        <v>105</v>
      </c>
      <c r="E248" s="149">
        <f t="shared" si="56"/>
        <v>1695</v>
      </c>
      <c r="F248" s="156">
        <f t="shared" si="57"/>
        <v>0.91869918699186992</v>
      </c>
      <c r="G248" s="157">
        <f t="shared" si="58"/>
        <v>1.1124959881228746</v>
      </c>
      <c r="H248" s="158">
        <v>40</v>
      </c>
      <c r="I248" s="156">
        <f t="shared" si="59"/>
        <v>2.1680216802168022E-2</v>
      </c>
      <c r="J248" s="159">
        <f t="shared" si="60"/>
        <v>0.19237104527212087</v>
      </c>
      <c r="K248" s="146">
        <v>40</v>
      </c>
      <c r="L248" s="146">
        <v>10</v>
      </c>
      <c r="M248" s="149">
        <f t="shared" si="61"/>
        <v>50</v>
      </c>
      <c r="N248" s="156">
        <f t="shared" si="62"/>
        <v>2.7100271002710029E-2</v>
      </c>
      <c r="O248" s="160">
        <f t="shared" si="63"/>
        <v>0.57906561971602633</v>
      </c>
      <c r="P248" s="161">
        <v>65</v>
      </c>
      <c r="Q248" s="148" t="s">
        <v>6</v>
      </c>
    </row>
    <row r="249" spans="1:17" x14ac:dyDescent="0.25">
      <c r="A249" s="144">
        <v>8350153.0199999996</v>
      </c>
      <c r="B249" s="155">
        <v>3855</v>
      </c>
      <c r="C249" s="146">
        <v>3070</v>
      </c>
      <c r="D249" s="146">
        <v>220</v>
      </c>
      <c r="E249" s="149">
        <f t="shared" si="56"/>
        <v>3290</v>
      </c>
      <c r="F249" s="156">
        <f t="shared" si="57"/>
        <v>0.85343709468223083</v>
      </c>
      <c r="G249" s="157">
        <f t="shared" si="58"/>
        <v>1.0334670558031374</v>
      </c>
      <c r="H249" s="158">
        <v>75</v>
      </c>
      <c r="I249" s="156">
        <f t="shared" si="59"/>
        <v>1.9455252918287938E-2</v>
      </c>
      <c r="J249" s="159">
        <f t="shared" si="60"/>
        <v>0.17262868605401896</v>
      </c>
      <c r="K249" s="146">
        <v>295</v>
      </c>
      <c r="L249" s="146">
        <v>90</v>
      </c>
      <c r="M249" s="149">
        <f t="shared" si="61"/>
        <v>385</v>
      </c>
      <c r="N249" s="156">
        <f t="shared" si="62"/>
        <v>9.9870298313878086E-2</v>
      </c>
      <c r="O249" s="160">
        <f t="shared" si="63"/>
        <v>2.1339807332025233</v>
      </c>
      <c r="P249" s="161">
        <v>110</v>
      </c>
      <c r="Q249" s="148" t="s">
        <v>6</v>
      </c>
    </row>
    <row r="250" spans="1:17" x14ac:dyDescent="0.25">
      <c r="A250" s="144">
        <v>8350154</v>
      </c>
      <c r="B250" s="155">
        <v>4310</v>
      </c>
      <c r="C250" s="146">
        <v>225</v>
      </c>
      <c r="D250" s="149">
        <f>B250+C250</f>
        <v>4535</v>
      </c>
      <c r="E250" s="149">
        <f t="shared" si="56"/>
        <v>4760</v>
      </c>
      <c r="F250" s="156">
        <f t="shared" si="57"/>
        <v>1.1044083526682134</v>
      </c>
      <c r="G250" s="157">
        <f t="shared" si="58"/>
        <v>1.3373799378399289</v>
      </c>
      <c r="H250" s="158">
        <v>85</v>
      </c>
      <c r="I250" s="156">
        <f t="shared" si="59"/>
        <v>1.9721577726218097E-2</v>
      </c>
      <c r="J250" s="159">
        <f t="shared" si="60"/>
        <v>0.17499181655916679</v>
      </c>
      <c r="K250" s="146">
        <v>105</v>
      </c>
      <c r="L250" s="146">
        <v>20</v>
      </c>
      <c r="M250" s="149">
        <f t="shared" si="61"/>
        <v>125</v>
      </c>
      <c r="N250" s="156">
        <f t="shared" si="62"/>
        <v>2.9002320185614848E-2</v>
      </c>
      <c r="O250" s="160">
        <f t="shared" si="63"/>
        <v>0.61970769627382161</v>
      </c>
      <c r="P250" s="161">
        <v>105</v>
      </c>
      <c r="Q250" s="148" t="s">
        <v>6</v>
      </c>
    </row>
    <row r="251" spans="1:17" x14ac:dyDescent="0.25">
      <c r="A251" s="82">
        <v>8350155</v>
      </c>
      <c r="B251" s="118">
        <v>2195</v>
      </c>
      <c r="C251" s="98">
        <v>80</v>
      </c>
      <c r="D251" s="111">
        <f>B251+C251</f>
        <v>2275</v>
      </c>
      <c r="E251" s="111">
        <f t="shared" si="56"/>
        <v>2355</v>
      </c>
      <c r="F251" s="84">
        <f t="shared" si="57"/>
        <v>1.0728929384965831</v>
      </c>
      <c r="G251" s="85">
        <f t="shared" si="58"/>
        <v>1.2992164428391657</v>
      </c>
      <c r="H251" s="120">
        <v>0</v>
      </c>
      <c r="I251" s="84">
        <f t="shared" si="59"/>
        <v>0</v>
      </c>
      <c r="J251" s="86">
        <f t="shared" si="60"/>
        <v>0</v>
      </c>
      <c r="K251" s="98">
        <v>70</v>
      </c>
      <c r="L251" s="98">
        <v>10</v>
      </c>
      <c r="M251" s="111">
        <f t="shared" si="61"/>
        <v>80</v>
      </c>
      <c r="N251" s="84">
        <f t="shared" si="62"/>
        <v>3.644646924829157E-2</v>
      </c>
      <c r="O251" s="87">
        <f t="shared" si="63"/>
        <v>0.77877071043358059</v>
      </c>
      <c r="P251" s="124">
        <v>45</v>
      </c>
      <c r="Q251" s="4" t="s">
        <v>2</v>
      </c>
    </row>
    <row r="252" spans="1:17" x14ac:dyDescent="0.25">
      <c r="A252" s="144">
        <v>8350156</v>
      </c>
      <c r="B252" s="155">
        <v>2675</v>
      </c>
      <c r="C252" s="146">
        <v>200</v>
      </c>
      <c r="D252" s="149">
        <f>B252+C252</f>
        <v>2875</v>
      </c>
      <c r="E252" s="149">
        <f t="shared" si="56"/>
        <v>3075</v>
      </c>
      <c r="F252" s="156">
        <f t="shared" si="57"/>
        <v>1.1495327102803738</v>
      </c>
      <c r="G252" s="157">
        <f t="shared" si="58"/>
        <v>1.3920231415359337</v>
      </c>
      <c r="H252" s="158">
        <v>45</v>
      </c>
      <c r="I252" s="156">
        <f t="shared" si="59"/>
        <v>1.6822429906542057E-2</v>
      </c>
      <c r="J252" s="159">
        <f t="shared" si="60"/>
        <v>0.14926734610951248</v>
      </c>
      <c r="K252" s="146">
        <v>180</v>
      </c>
      <c r="L252" s="146">
        <v>35</v>
      </c>
      <c r="M252" s="149">
        <f t="shared" si="61"/>
        <v>215</v>
      </c>
      <c r="N252" s="156">
        <f t="shared" si="62"/>
        <v>8.0373831775700941E-2</v>
      </c>
      <c r="O252" s="160">
        <f t="shared" si="63"/>
        <v>1.7173895678568578</v>
      </c>
      <c r="P252" s="161">
        <v>50</v>
      </c>
      <c r="Q252" s="148" t="s">
        <v>6</v>
      </c>
    </row>
    <row r="253" spans="1:17" x14ac:dyDescent="0.25">
      <c r="A253" s="82">
        <v>8350157</v>
      </c>
      <c r="B253" s="118">
        <v>1615</v>
      </c>
      <c r="C253" s="98">
        <v>95</v>
      </c>
      <c r="D253" s="111">
        <f>B253+C253</f>
        <v>1710</v>
      </c>
      <c r="E253" s="111">
        <f t="shared" si="56"/>
        <v>1805</v>
      </c>
      <c r="F253" s="84">
        <f t="shared" si="57"/>
        <v>1.1176470588235294</v>
      </c>
      <c r="G253" s="85">
        <f t="shared" si="58"/>
        <v>1.353411308819968</v>
      </c>
      <c r="H253" s="120">
        <v>10</v>
      </c>
      <c r="I253" s="84">
        <f t="shared" si="59"/>
        <v>6.1919504643962852E-3</v>
      </c>
      <c r="J253" s="86">
        <f t="shared" si="60"/>
        <v>5.4941885220907587E-2</v>
      </c>
      <c r="K253" s="98">
        <v>70</v>
      </c>
      <c r="L253" s="98">
        <v>0</v>
      </c>
      <c r="M253" s="111">
        <f t="shared" si="61"/>
        <v>70</v>
      </c>
      <c r="N253" s="84">
        <f t="shared" si="62"/>
        <v>4.3343653250773995E-2</v>
      </c>
      <c r="O253" s="87">
        <f t="shared" si="63"/>
        <v>0.92614643698235044</v>
      </c>
      <c r="P253" s="124">
        <v>20</v>
      </c>
      <c r="Q253" s="4" t="s">
        <v>2</v>
      </c>
    </row>
    <row r="254" spans="1:17" x14ac:dyDescent="0.25">
      <c r="A254" s="82">
        <v>8350160.0099999998</v>
      </c>
      <c r="B254" s="118">
        <v>2470</v>
      </c>
      <c r="C254" s="98">
        <v>125</v>
      </c>
      <c r="D254" s="111">
        <f>B254+C254</f>
        <v>2595</v>
      </c>
      <c r="E254" s="111">
        <f t="shared" si="56"/>
        <v>2720</v>
      </c>
      <c r="F254" s="84">
        <f t="shared" si="57"/>
        <v>1.1012145748987854</v>
      </c>
      <c r="G254" s="85">
        <f t="shared" si="58"/>
        <v>1.3335124423574538</v>
      </c>
      <c r="H254" s="120">
        <v>25</v>
      </c>
      <c r="I254" s="84">
        <f t="shared" si="59"/>
        <v>1.0121457489878543E-2</v>
      </c>
      <c r="J254" s="86">
        <f t="shared" si="60"/>
        <v>8.9808850841868168E-2</v>
      </c>
      <c r="K254" s="98">
        <v>20</v>
      </c>
      <c r="L254" s="98">
        <v>0</v>
      </c>
      <c r="M254" s="111">
        <f t="shared" si="61"/>
        <v>20</v>
      </c>
      <c r="N254" s="84">
        <f t="shared" si="62"/>
        <v>8.0971659919028341E-3</v>
      </c>
      <c r="O254" s="87">
        <f t="shared" si="63"/>
        <v>0.17301636734835116</v>
      </c>
      <c r="P254" s="124">
        <v>45</v>
      </c>
      <c r="Q254" s="4" t="s">
        <v>2</v>
      </c>
    </row>
    <row r="255" spans="1:17" x14ac:dyDescent="0.25">
      <c r="A255" s="82">
        <v>8350160.0300000003</v>
      </c>
      <c r="B255" s="118">
        <v>590</v>
      </c>
      <c r="C255" s="98">
        <v>450</v>
      </c>
      <c r="D255" s="98">
        <v>90</v>
      </c>
      <c r="E255" s="111">
        <f t="shared" si="56"/>
        <v>540</v>
      </c>
      <c r="F255" s="84">
        <f t="shared" si="57"/>
        <v>0.9152542372881356</v>
      </c>
      <c r="G255" s="85">
        <f t="shared" si="58"/>
        <v>1.1083243367499824</v>
      </c>
      <c r="H255" s="120">
        <v>10</v>
      </c>
      <c r="I255" s="84">
        <f t="shared" si="59"/>
        <v>1.6949152542372881E-2</v>
      </c>
      <c r="J255" s="86">
        <f t="shared" si="60"/>
        <v>0.15039177056231481</v>
      </c>
      <c r="K255" s="98">
        <v>30</v>
      </c>
      <c r="L255" s="98">
        <v>0</v>
      </c>
      <c r="M255" s="111">
        <f t="shared" si="61"/>
        <v>30</v>
      </c>
      <c r="N255" s="84">
        <f t="shared" si="62"/>
        <v>5.0847457627118647E-2</v>
      </c>
      <c r="O255" s="87">
        <f t="shared" si="63"/>
        <v>1.0864841373315952</v>
      </c>
      <c r="P255" s="124">
        <v>10</v>
      </c>
      <c r="Q255" s="4" t="s">
        <v>2</v>
      </c>
    </row>
    <row r="256" spans="1:17" x14ac:dyDescent="0.25">
      <c r="A256" s="82">
        <v>8350160.04</v>
      </c>
      <c r="B256" s="118">
        <v>1120</v>
      </c>
      <c r="C256" s="98">
        <v>1055</v>
      </c>
      <c r="D256" s="98">
        <v>25</v>
      </c>
      <c r="E256" s="111">
        <f t="shared" si="56"/>
        <v>1080</v>
      </c>
      <c r="F256" s="84">
        <f t="shared" si="57"/>
        <v>0.9642857142857143</v>
      </c>
      <c r="G256" s="85">
        <f t="shared" si="58"/>
        <v>1.1676988547901601</v>
      </c>
      <c r="H256" s="120">
        <v>10</v>
      </c>
      <c r="I256" s="84">
        <f t="shared" si="59"/>
        <v>8.9285714285714281E-3</v>
      </c>
      <c r="J256" s="86">
        <f t="shared" si="60"/>
        <v>7.9224236278362281E-2</v>
      </c>
      <c r="K256" s="98">
        <v>10</v>
      </c>
      <c r="L256" s="98">
        <v>0</v>
      </c>
      <c r="M256" s="111">
        <f t="shared" si="61"/>
        <v>10</v>
      </c>
      <c r="N256" s="84">
        <f t="shared" si="62"/>
        <v>8.9285714285714281E-3</v>
      </c>
      <c r="O256" s="87">
        <f t="shared" si="63"/>
        <v>0.19078144078144077</v>
      </c>
      <c r="P256" s="124">
        <v>25</v>
      </c>
      <c r="Q256" s="4" t="s">
        <v>2</v>
      </c>
    </row>
    <row r="257" spans="1:17" x14ac:dyDescent="0.25">
      <c r="A257" s="144">
        <v>8350161.0099999998</v>
      </c>
      <c r="B257" s="155">
        <v>2725</v>
      </c>
      <c r="C257" s="146">
        <v>2430</v>
      </c>
      <c r="D257" s="146">
        <v>105</v>
      </c>
      <c r="E257" s="149">
        <f t="shared" si="56"/>
        <v>2535</v>
      </c>
      <c r="F257" s="156">
        <f t="shared" si="57"/>
        <v>0.93027522935779816</v>
      </c>
      <c r="G257" s="157">
        <f t="shared" si="58"/>
        <v>1.1265139614407826</v>
      </c>
      <c r="H257" s="158">
        <v>90</v>
      </c>
      <c r="I257" s="156">
        <f t="shared" si="59"/>
        <v>3.3027522935779818E-2</v>
      </c>
      <c r="J257" s="159">
        <f t="shared" si="60"/>
        <v>0.29305699144436398</v>
      </c>
      <c r="K257" s="146">
        <v>35</v>
      </c>
      <c r="L257" s="146">
        <v>15</v>
      </c>
      <c r="M257" s="149">
        <f t="shared" si="61"/>
        <v>50</v>
      </c>
      <c r="N257" s="156">
        <f t="shared" si="62"/>
        <v>1.834862385321101E-2</v>
      </c>
      <c r="O257" s="160">
        <f t="shared" si="63"/>
        <v>0.39206461224809852</v>
      </c>
      <c r="P257" s="161">
        <v>55</v>
      </c>
      <c r="Q257" s="148" t="s">
        <v>6</v>
      </c>
    </row>
    <row r="258" spans="1:17" x14ac:dyDescent="0.25">
      <c r="A258" s="144">
        <v>8350161.0199999996</v>
      </c>
      <c r="B258" s="155">
        <v>3910</v>
      </c>
      <c r="C258" s="146">
        <v>3400</v>
      </c>
      <c r="D258" s="146">
        <v>235</v>
      </c>
      <c r="E258" s="149">
        <f t="shared" si="56"/>
        <v>3635</v>
      </c>
      <c r="F258" s="156">
        <f t="shared" si="57"/>
        <v>0.92966751918158563</v>
      </c>
      <c r="G258" s="157">
        <f t="shared" si="58"/>
        <v>1.1257780566500188</v>
      </c>
      <c r="H258" s="158">
        <v>95</v>
      </c>
      <c r="I258" s="156">
        <f t="shared" si="59"/>
        <v>2.4296675191815855E-2</v>
      </c>
      <c r="J258" s="159">
        <f t="shared" si="60"/>
        <v>0.21558718005160477</v>
      </c>
      <c r="K258" s="146">
        <v>75</v>
      </c>
      <c r="L258" s="146">
        <v>10</v>
      </c>
      <c r="M258" s="149">
        <f t="shared" si="61"/>
        <v>85</v>
      </c>
      <c r="N258" s="156">
        <f t="shared" si="62"/>
        <v>2.1739130434782608E-2</v>
      </c>
      <c r="O258" s="160">
        <f t="shared" si="63"/>
        <v>0.46451133407655149</v>
      </c>
      <c r="P258" s="161">
        <v>100</v>
      </c>
      <c r="Q258" s="148" t="s">
        <v>6</v>
      </c>
    </row>
    <row r="259" spans="1:17" x14ac:dyDescent="0.25">
      <c r="A259" s="144">
        <v>8350162.0099999998</v>
      </c>
      <c r="B259" s="155">
        <v>1160</v>
      </c>
      <c r="C259" s="146">
        <v>60</v>
      </c>
      <c r="D259" s="149">
        <f>B259+C259</f>
        <v>1220</v>
      </c>
      <c r="E259" s="149">
        <f t="shared" si="56"/>
        <v>1280</v>
      </c>
      <c r="F259" s="156">
        <f t="shared" si="57"/>
        <v>1.103448275862069</v>
      </c>
      <c r="G259" s="157">
        <f t="shared" si="58"/>
        <v>1.3362173357496596</v>
      </c>
      <c r="H259" s="158">
        <v>20</v>
      </c>
      <c r="I259" s="156">
        <f t="shared" si="59"/>
        <v>1.7241379310344827E-2</v>
      </c>
      <c r="J259" s="159">
        <f t="shared" si="60"/>
        <v>0.15298473212373406</v>
      </c>
      <c r="K259" s="146">
        <v>80</v>
      </c>
      <c r="L259" s="146">
        <v>0</v>
      </c>
      <c r="M259" s="149">
        <f t="shared" si="61"/>
        <v>80</v>
      </c>
      <c r="N259" s="156">
        <f t="shared" si="62"/>
        <v>6.8965517241379309E-2</v>
      </c>
      <c r="O259" s="160">
        <f t="shared" si="63"/>
        <v>1.4736221632773356</v>
      </c>
      <c r="P259" s="161">
        <v>25</v>
      </c>
      <c r="Q259" s="148" t="s">
        <v>6</v>
      </c>
    </row>
    <row r="260" spans="1:17" x14ac:dyDescent="0.25">
      <c r="A260" s="222">
        <v>8350162.0300000003</v>
      </c>
      <c r="B260" s="155">
        <v>2890</v>
      </c>
      <c r="C260" s="146">
        <v>185</v>
      </c>
      <c r="D260" s="149">
        <f>B260+C260</f>
        <v>3075</v>
      </c>
      <c r="E260" s="149">
        <f t="shared" si="56"/>
        <v>3260</v>
      </c>
      <c r="F260" s="156">
        <f t="shared" si="57"/>
        <v>1.1280276816608996</v>
      </c>
      <c r="G260" s="157">
        <f t="shared" si="58"/>
        <v>1.3659816924932182</v>
      </c>
      <c r="H260" s="158">
        <v>55</v>
      </c>
      <c r="I260" s="156">
        <f t="shared" si="59"/>
        <v>1.9031141868512111E-2</v>
      </c>
      <c r="J260" s="159">
        <f t="shared" si="60"/>
        <v>0.16886550016426008</v>
      </c>
      <c r="K260" s="146">
        <v>110</v>
      </c>
      <c r="L260" s="146">
        <v>15</v>
      </c>
      <c r="M260" s="149">
        <f t="shared" si="61"/>
        <v>125</v>
      </c>
      <c r="N260" s="156">
        <f t="shared" si="62"/>
        <v>4.3252595155709339E-2</v>
      </c>
      <c r="O260" s="160">
        <f t="shared" si="63"/>
        <v>0.92420075119037048</v>
      </c>
      <c r="P260" s="161">
        <v>55</v>
      </c>
      <c r="Q260" s="148" t="s">
        <v>6</v>
      </c>
    </row>
    <row r="261" spans="1:17" x14ac:dyDescent="0.25">
      <c r="A261" s="222">
        <v>8350162.04</v>
      </c>
      <c r="B261" s="155">
        <v>1395</v>
      </c>
      <c r="C261" s="146">
        <v>50</v>
      </c>
      <c r="D261" s="149">
        <f>B261+C261</f>
        <v>1445</v>
      </c>
      <c r="E261" s="149">
        <f t="shared" si="56"/>
        <v>1495</v>
      </c>
      <c r="F261" s="156">
        <f t="shared" si="57"/>
        <v>1.0716845878136201</v>
      </c>
      <c r="G261" s="157">
        <f t="shared" si="58"/>
        <v>1.2977531942523857</v>
      </c>
      <c r="H261" s="158">
        <v>40</v>
      </c>
      <c r="I261" s="156">
        <f t="shared" si="59"/>
        <v>2.8673835125448029E-2</v>
      </c>
      <c r="J261" s="159">
        <f t="shared" si="60"/>
        <v>0.25442622116635344</v>
      </c>
      <c r="K261" s="146">
        <v>30</v>
      </c>
      <c r="L261" s="146">
        <v>0</v>
      </c>
      <c r="M261" s="149">
        <f t="shared" si="61"/>
        <v>30</v>
      </c>
      <c r="N261" s="156">
        <f t="shared" si="62"/>
        <v>2.1505376344086023E-2</v>
      </c>
      <c r="O261" s="160">
        <f t="shared" si="63"/>
        <v>0.45951658854884664</v>
      </c>
      <c r="P261" s="161">
        <v>30</v>
      </c>
      <c r="Q261" s="148" t="s">
        <v>6</v>
      </c>
    </row>
    <row r="262" spans="1:17" x14ac:dyDescent="0.25">
      <c r="A262" s="144">
        <v>8350162.0499999998</v>
      </c>
      <c r="B262" s="155">
        <v>3055</v>
      </c>
      <c r="C262" s="146">
        <v>2635</v>
      </c>
      <c r="D262" s="146">
        <v>190</v>
      </c>
      <c r="E262" s="149">
        <f t="shared" si="56"/>
        <v>2825</v>
      </c>
      <c r="F262" s="156">
        <f t="shared" si="57"/>
        <v>0.92471358428805239</v>
      </c>
      <c r="G262" s="157">
        <f t="shared" si="58"/>
        <v>1.1197791042480654</v>
      </c>
      <c r="H262" s="158">
        <v>50</v>
      </c>
      <c r="I262" s="156">
        <f t="shared" si="59"/>
        <v>1.6366612111292964E-2</v>
      </c>
      <c r="J262" s="159">
        <f t="shared" si="60"/>
        <v>0.1452228226379145</v>
      </c>
      <c r="K262" s="146">
        <v>115</v>
      </c>
      <c r="L262" s="146">
        <v>20</v>
      </c>
      <c r="M262" s="149">
        <f t="shared" si="61"/>
        <v>135</v>
      </c>
      <c r="N262" s="156">
        <f t="shared" si="62"/>
        <v>4.4189852700491E-2</v>
      </c>
      <c r="O262" s="160">
        <f t="shared" si="63"/>
        <v>0.94422762180536335</v>
      </c>
      <c r="P262" s="161">
        <v>45</v>
      </c>
      <c r="Q262" s="148" t="s">
        <v>6</v>
      </c>
    </row>
    <row r="263" spans="1:17" x14ac:dyDescent="0.25">
      <c r="A263" s="144">
        <v>8350163.0300000003</v>
      </c>
      <c r="B263" s="155">
        <v>1440</v>
      </c>
      <c r="C263" s="146">
        <v>1235</v>
      </c>
      <c r="D263" s="146">
        <v>65</v>
      </c>
      <c r="E263" s="149">
        <f t="shared" si="56"/>
        <v>1300</v>
      </c>
      <c r="F263" s="156">
        <f t="shared" si="57"/>
        <v>0.90277777777777779</v>
      </c>
      <c r="G263" s="157">
        <f t="shared" si="58"/>
        <v>1.0932160060278249</v>
      </c>
      <c r="H263" s="158">
        <v>20</v>
      </c>
      <c r="I263" s="156">
        <f t="shared" si="59"/>
        <v>1.3888888888888888E-2</v>
      </c>
      <c r="J263" s="159">
        <f t="shared" si="60"/>
        <v>0.12323770087745242</v>
      </c>
      <c r="K263" s="146">
        <v>70</v>
      </c>
      <c r="L263" s="146">
        <v>0</v>
      </c>
      <c r="M263" s="149">
        <f t="shared" si="61"/>
        <v>70</v>
      </c>
      <c r="N263" s="156">
        <f t="shared" si="62"/>
        <v>4.8611111111111112E-2</v>
      </c>
      <c r="O263" s="160">
        <f t="shared" si="63"/>
        <v>1.0386989553656221</v>
      </c>
      <c r="P263" s="161">
        <v>40</v>
      </c>
      <c r="Q263" s="148" t="s">
        <v>6</v>
      </c>
    </row>
    <row r="264" spans="1:17" x14ac:dyDescent="0.25">
      <c r="A264" s="144">
        <v>8350163.0499999998</v>
      </c>
      <c r="B264" s="155">
        <v>2865</v>
      </c>
      <c r="C264" s="146">
        <v>2480</v>
      </c>
      <c r="D264" s="146">
        <v>160</v>
      </c>
      <c r="E264" s="149">
        <f t="shared" si="56"/>
        <v>2640</v>
      </c>
      <c r="F264" s="156">
        <f t="shared" si="57"/>
        <v>0.92146596858638741</v>
      </c>
      <c r="G264" s="157">
        <f t="shared" si="58"/>
        <v>1.1158464138851871</v>
      </c>
      <c r="H264" s="158">
        <v>55</v>
      </c>
      <c r="I264" s="156">
        <f t="shared" si="59"/>
        <v>1.9197207678883072E-2</v>
      </c>
      <c r="J264" s="159">
        <f t="shared" si="60"/>
        <v>0.17033902110810181</v>
      </c>
      <c r="K264" s="146">
        <v>125</v>
      </c>
      <c r="L264" s="146">
        <v>0</v>
      </c>
      <c r="M264" s="149">
        <f t="shared" si="61"/>
        <v>125</v>
      </c>
      <c r="N264" s="156">
        <f t="shared" si="62"/>
        <v>4.3630017452006981E-2</v>
      </c>
      <c r="O264" s="160">
        <f t="shared" si="63"/>
        <v>0.93226533017108948</v>
      </c>
      <c r="P264" s="161">
        <v>40</v>
      </c>
      <c r="Q264" s="148" t="s">
        <v>6</v>
      </c>
    </row>
    <row r="265" spans="1:17" x14ac:dyDescent="0.25">
      <c r="A265" s="144">
        <v>8350163.0599999996</v>
      </c>
      <c r="B265" s="155">
        <v>3525</v>
      </c>
      <c r="C265" s="146">
        <v>3120</v>
      </c>
      <c r="D265" s="146">
        <v>170</v>
      </c>
      <c r="E265" s="149">
        <f t="shared" si="56"/>
        <v>3290</v>
      </c>
      <c r="F265" s="156">
        <f t="shared" si="57"/>
        <v>0.93333333333333335</v>
      </c>
      <c r="G265" s="157">
        <f t="shared" si="58"/>
        <v>1.1302171631549205</v>
      </c>
      <c r="H265" s="158">
        <v>30</v>
      </c>
      <c r="I265" s="156">
        <f t="shared" si="59"/>
        <v>8.5106382978723406E-3</v>
      </c>
      <c r="J265" s="159">
        <f t="shared" si="60"/>
        <v>7.5515867771715525E-2</v>
      </c>
      <c r="K265" s="146">
        <v>85</v>
      </c>
      <c r="L265" s="146">
        <v>30</v>
      </c>
      <c r="M265" s="149">
        <f t="shared" si="61"/>
        <v>115</v>
      </c>
      <c r="N265" s="156">
        <f t="shared" si="62"/>
        <v>3.2624113475177303E-2</v>
      </c>
      <c r="O265" s="160">
        <f t="shared" si="63"/>
        <v>0.69709644177729291</v>
      </c>
      <c r="P265" s="161">
        <v>90</v>
      </c>
      <c r="Q265" s="148" t="s">
        <v>6</v>
      </c>
    </row>
    <row r="266" spans="1:17" x14ac:dyDescent="0.25">
      <c r="A266" s="144">
        <v>8350164.0099999998</v>
      </c>
      <c r="B266" s="155">
        <v>945</v>
      </c>
      <c r="C266" s="146">
        <v>875</v>
      </c>
      <c r="D266" s="146">
        <v>35</v>
      </c>
      <c r="E266" s="149">
        <f t="shared" si="56"/>
        <v>910</v>
      </c>
      <c r="F266" s="156">
        <f t="shared" si="57"/>
        <v>0.96296296296296291</v>
      </c>
      <c r="G266" s="157">
        <f t="shared" si="58"/>
        <v>1.1660970730963465</v>
      </c>
      <c r="H266" s="158">
        <v>10</v>
      </c>
      <c r="I266" s="156">
        <f t="shared" si="59"/>
        <v>1.0582010582010581E-2</v>
      </c>
      <c r="J266" s="159">
        <f t="shared" si="60"/>
        <v>9.3895391144725657E-2</v>
      </c>
      <c r="K266" s="146">
        <v>10</v>
      </c>
      <c r="L266" s="146">
        <v>0</v>
      </c>
      <c r="M266" s="149">
        <f t="shared" si="61"/>
        <v>10</v>
      </c>
      <c r="N266" s="156">
        <f t="shared" si="62"/>
        <v>1.0582010582010581E-2</v>
      </c>
      <c r="O266" s="160">
        <f t="shared" si="63"/>
        <v>0.22611133722244833</v>
      </c>
      <c r="P266" s="161">
        <v>15</v>
      </c>
      <c r="Q266" s="148" t="s">
        <v>6</v>
      </c>
    </row>
    <row r="267" spans="1:17" x14ac:dyDescent="0.25">
      <c r="A267" s="82">
        <v>8350164.0300000003</v>
      </c>
      <c r="B267" s="118">
        <v>2410</v>
      </c>
      <c r="C267" s="98">
        <v>2260</v>
      </c>
      <c r="D267" s="98">
        <v>80</v>
      </c>
      <c r="E267" s="111">
        <f t="shared" si="56"/>
        <v>2340</v>
      </c>
      <c r="F267" s="84">
        <f t="shared" si="57"/>
        <v>0.97095435684647302</v>
      </c>
      <c r="G267" s="85">
        <f t="shared" si="58"/>
        <v>1.1757742272299261</v>
      </c>
      <c r="H267" s="120">
        <v>25</v>
      </c>
      <c r="I267" s="84">
        <f t="shared" si="59"/>
        <v>1.0373443983402489E-2</v>
      </c>
      <c r="J267" s="86">
        <f t="shared" si="60"/>
        <v>9.2044755842080661E-2</v>
      </c>
      <c r="K267" s="98">
        <v>15</v>
      </c>
      <c r="L267" s="98">
        <v>0</v>
      </c>
      <c r="M267" s="111">
        <f t="shared" si="61"/>
        <v>15</v>
      </c>
      <c r="N267" s="84">
        <f t="shared" si="62"/>
        <v>6.2240663900414933E-3</v>
      </c>
      <c r="O267" s="87">
        <f t="shared" si="63"/>
        <v>0.1329928715820832</v>
      </c>
      <c r="P267" s="124">
        <v>25</v>
      </c>
      <c r="Q267" s="4" t="s">
        <v>2</v>
      </c>
    </row>
    <row r="268" spans="1:17" x14ac:dyDescent="0.25">
      <c r="A268" s="82">
        <v>8350164.04</v>
      </c>
      <c r="B268" s="118">
        <v>2900</v>
      </c>
      <c r="C268" s="98">
        <v>2675</v>
      </c>
      <c r="D268" s="98">
        <v>135</v>
      </c>
      <c r="E268" s="111">
        <f t="shared" si="56"/>
        <v>2810</v>
      </c>
      <c r="F268" s="84">
        <f t="shared" si="57"/>
        <v>0.96896551724137936</v>
      </c>
      <c r="G268" s="85">
        <f t="shared" si="58"/>
        <v>1.1733658479551701</v>
      </c>
      <c r="H268" s="120">
        <v>30</v>
      </c>
      <c r="I268" s="84">
        <f t="shared" si="59"/>
        <v>1.0344827586206896E-2</v>
      </c>
      <c r="J268" s="86">
        <f t="shared" si="60"/>
        <v>9.1790839274240435E-2</v>
      </c>
      <c r="K268" s="98">
        <v>45</v>
      </c>
      <c r="L268" s="98">
        <v>0</v>
      </c>
      <c r="M268" s="111">
        <f t="shared" si="61"/>
        <v>45</v>
      </c>
      <c r="N268" s="84">
        <f t="shared" si="62"/>
        <v>1.5517241379310345E-2</v>
      </c>
      <c r="O268" s="87">
        <f t="shared" si="63"/>
        <v>0.33156498673740054</v>
      </c>
      <c r="P268" s="124">
        <v>20</v>
      </c>
      <c r="Q268" s="4" t="s">
        <v>2</v>
      </c>
    </row>
    <row r="269" spans="1:17" x14ac:dyDescent="0.25">
      <c r="A269" s="82">
        <v>8350165.0099999998</v>
      </c>
      <c r="B269" s="118">
        <v>1245</v>
      </c>
      <c r="C269" s="98">
        <v>75</v>
      </c>
      <c r="D269" s="111">
        <f>B269+C269</f>
        <v>1320</v>
      </c>
      <c r="E269" s="111">
        <f t="shared" si="56"/>
        <v>1395</v>
      </c>
      <c r="F269" s="84">
        <f t="shared" si="57"/>
        <v>1.1204819277108433</v>
      </c>
      <c r="G269" s="85"/>
      <c r="H269" s="120">
        <v>35</v>
      </c>
      <c r="I269" s="84">
        <f t="shared" si="59"/>
        <v>2.8112449799196786E-2</v>
      </c>
      <c r="J269" s="86">
        <f t="shared" si="60"/>
        <v>0.24944498490857842</v>
      </c>
      <c r="K269" s="98">
        <v>10</v>
      </c>
      <c r="L269" s="98">
        <v>0</v>
      </c>
      <c r="M269" s="111">
        <f t="shared" si="61"/>
        <v>10</v>
      </c>
      <c r="N269" s="84">
        <f t="shared" si="62"/>
        <v>8.0321285140562242E-3</v>
      </c>
      <c r="O269" s="87">
        <f t="shared" si="63"/>
        <v>0.17162667765077405</v>
      </c>
      <c r="P269" s="124">
        <v>40</v>
      </c>
      <c r="Q269" s="4" t="s">
        <v>2</v>
      </c>
    </row>
    <row r="270" spans="1:17" x14ac:dyDescent="0.25">
      <c r="A270" s="82">
        <v>8350165.0300000003</v>
      </c>
      <c r="B270" s="118">
        <v>300</v>
      </c>
      <c r="C270" s="98">
        <v>245</v>
      </c>
      <c r="D270" s="98">
        <v>30</v>
      </c>
      <c r="E270" s="111">
        <f t="shared" si="56"/>
        <v>275</v>
      </c>
      <c r="F270" s="84">
        <f t="shared" si="57"/>
        <v>0.91666666666666663</v>
      </c>
      <c r="G270" s="85">
        <f>F270/82.58*100</f>
        <v>1.1100347138128683</v>
      </c>
      <c r="H270" s="120">
        <v>15</v>
      </c>
      <c r="I270" s="84">
        <f t="shared" si="59"/>
        <v>0.05</v>
      </c>
      <c r="J270" s="86">
        <f t="shared" si="60"/>
        <v>0.44365572315882884</v>
      </c>
      <c r="K270" s="98">
        <v>10</v>
      </c>
      <c r="L270" s="98">
        <v>0</v>
      </c>
      <c r="M270" s="111">
        <f t="shared" si="61"/>
        <v>10</v>
      </c>
      <c r="N270" s="84">
        <f t="shared" si="62"/>
        <v>3.3333333333333333E-2</v>
      </c>
      <c r="O270" s="87">
        <f t="shared" si="63"/>
        <v>0.71225071225071224</v>
      </c>
      <c r="P270" s="124">
        <v>0</v>
      </c>
      <c r="Q270" s="4" t="s">
        <v>2</v>
      </c>
    </row>
    <row r="271" spans="1:17" x14ac:dyDescent="0.25">
      <c r="A271" s="82">
        <v>8350165.04</v>
      </c>
      <c r="B271" s="118">
        <v>2755</v>
      </c>
      <c r="C271" s="98">
        <v>2550</v>
      </c>
      <c r="D271" s="98">
        <v>65</v>
      </c>
      <c r="E271" s="111">
        <f t="shared" si="56"/>
        <v>2615</v>
      </c>
      <c r="F271" s="84">
        <f t="shared" si="57"/>
        <v>0.94918330308529941</v>
      </c>
      <c r="G271" s="85">
        <f>F271/82.58*100</f>
        <v>1.1494106358504472</v>
      </c>
      <c r="H271" s="120">
        <v>45</v>
      </c>
      <c r="I271" s="84">
        <f t="shared" si="59"/>
        <v>1.6333938294010888E-2</v>
      </c>
      <c r="J271" s="86">
        <f t="shared" si="60"/>
        <v>0.14493290411722171</v>
      </c>
      <c r="K271" s="98">
        <v>25</v>
      </c>
      <c r="L271" s="98">
        <v>0</v>
      </c>
      <c r="M271" s="111">
        <f t="shared" si="61"/>
        <v>25</v>
      </c>
      <c r="N271" s="84">
        <f t="shared" si="62"/>
        <v>9.0744101633393835E-3</v>
      </c>
      <c r="O271" s="87">
        <f t="shared" si="63"/>
        <v>0.19389765306280735</v>
      </c>
      <c r="P271" s="124">
        <v>75</v>
      </c>
      <c r="Q271" s="4" t="s">
        <v>2</v>
      </c>
    </row>
    <row r="272" spans="1:17" x14ac:dyDescent="0.25">
      <c r="A272" s="174">
        <v>8350166.0099999998</v>
      </c>
      <c r="B272" s="192"/>
      <c r="C272" s="176"/>
      <c r="D272" s="176"/>
      <c r="E272" s="179"/>
      <c r="F272" s="186"/>
      <c r="G272" s="187"/>
      <c r="H272" s="188"/>
      <c r="I272" s="186"/>
      <c r="J272" s="189"/>
      <c r="K272" s="176"/>
      <c r="L272" s="176"/>
      <c r="M272" s="179"/>
      <c r="N272" s="186"/>
      <c r="O272" s="190"/>
      <c r="P272" s="191"/>
      <c r="Q272" s="178" t="s">
        <v>26</v>
      </c>
    </row>
    <row r="273" spans="1:17" x14ac:dyDescent="0.25">
      <c r="A273" s="82">
        <v>8350166.0199999996</v>
      </c>
      <c r="B273" s="118">
        <v>1875</v>
      </c>
      <c r="C273" s="98">
        <v>1650</v>
      </c>
      <c r="D273" s="98">
        <v>95</v>
      </c>
      <c r="E273" s="111">
        <f>C273+D273</f>
        <v>1745</v>
      </c>
      <c r="F273" s="84">
        <f>E273/B273</f>
        <v>0.93066666666666664</v>
      </c>
      <c r="G273" s="85">
        <f>F273/82.58*100</f>
        <v>1.1269879712601922</v>
      </c>
      <c r="H273" s="120">
        <v>20</v>
      </c>
      <c r="I273" s="84">
        <f>H273/B273</f>
        <v>1.0666666666666666E-2</v>
      </c>
      <c r="J273" s="86">
        <f>I273/11.27*100</f>
        <v>9.4646554273883465E-2</v>
      </c>
      <c r="K273" s="98">
        <v>75</v>
      </c>
      <c r="L273" s="98">
        <v>0</v>
      </c>
      <c r="M273" s="111">
        <f>K273+L273</f>
        <v>75</v>
      </c>
      <c r="N273" s="84">
        <f>M273/B273</f>
        <v>0.04</v>
      </c>
      <c r="O273" s="87">
        <f>N273/4.68*100</f>
        <v>0.85470085470085477</v>
      </c>
      <c r="P273" s="124">
        <v>30</v>
      </c>
      <c r="Q273" s="4" t="s">
        <v>2</v>
      </c>
    </row>
    <row r="274" spans="1:17" x14ac:dyDescent="0.25">
      <c r="A274" s="144">
        <v>8350200</v>
      </c>
      <c r="B274" s="155">
        <v>585</v>
      </c>
      <c r="C274" s="146">
        <v>35</v>
      </c>
      <c r="D274" s="149">
        <f>B274+C274</f>
        <v>620</v>
      </c>
      <c r="E274" s="149">
        <f>C274+D274</f>
        <v>655</v>
      </c>
      <c r="F274" s="156">
        <f>E274/B274</f>
        <v>1.1196581196581197</v>
      </c>
      <c r="G274" s="157"/>
      <c r="H274" s="158">
        <v>25</v>
      </c>
      <c r="I274" s="156">
        <f>H274/B274</f>
        <v>4.2735042735042736E-2</v>
      </c>
      <c r="J274" s="159">
        <f>I274/11.27*100</f>
        <v>0.37919292577677677</v>
      </c>
      <c r="K274" s="146">
        <v>10</v>
      </c>
      <c r="L274" s="146">
        <v>0</v>
      </c>
      <c r="M274" s="149">
        <f>K274+L274</f>
        <v>10</v>
      </c>
      <c r="N274" s="156">
        <f>M274/B274</f>
        <v>1.7094017094017096E-2</v>
      </c>
      <c r="O274" s="160">
        <f>N274/4.68*100</f>
        <v>0.36525677551318581</v>
      </c>
      <c r="P274" s="161">
        <v>0</v>
      </c>
      <c r="Q274" s="148" t="s">
        <v>6</v>
      </c>
    </row>
    <row r="275" spans="1:17" x14ac:dyDescent="0.25">
      <c r="B275" s="117"/>
      <c r="C275" s="94"/>
      <c r="D275" s="94"/>
      <c r="H275" s="121"/>
    </row>
    <row r="276" spans="1:17" x14ac:dyDescent="0.25">
      <c r="B276" s="117"/>
      <c r="C276" s="94"/>
      <c r="D276" s="94"/>
    </row>
    <row r="277" spans="1:17" x14ac:dyDescent="0.25">
      <c r="B277" s="117"/>
      <c r="C277" s="94"/>
      <c r="D277" s="94"/>
    </row>
    <row r="278" spans="1:17" x14ac:dyDescent="0.25">
      <c r="B278" s="117"/>
      <c r="C278" s="94"/>
      <c r="D278" s="94"/>
    </row>
    <row r="279" spans="1:17" x14ac:dyDescent="0.25">
      <c r="B279" s="117"/>
      <c r="C279" s="94"/>
      <c r="D279" s="94"/>
    </row>
    <row r="280" spans="1:17" x14ac:dyDescent="0.25">
      <c r="B280" s="117"/>
      <c r="C280" s="94"/>
      <c r="D280" s="94"/>
    </row>
    <row r="281" spans="1:17" x14ac:dyDescent="0.25">
      <c r="B281" s="117"/>
      <c r="C281" s="94"/>
      <c r="D281" s="94"/>
    </row>
    <row r="282" spans="1:17" x14ac:dyDescent="0.25">
      <c r="B282" s="117"/>
      <c r="C282" s="94"/>
      <c r="D282" s="94"/>
    </row>
    <row r="283" spans="1:17" x14ac:dyDescent="0.25">
      <c r="B283" s="117"/>
      <c r="C283" s="94"/>
      <c r="D283" s="94"/>
    </row>
    <row r="284" spans="1:17" x14ac:dyDescent="0.25">
      <c r="B284" s="117"/>
      <c r="C284" s="94"/>
      <c r="D284" s="9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5229-FD6C-4DC8-8105-6ECA04D8FD39}">
  <dimension ref="A1:N351"/>
  <sheetViews>
    <sheetView workbookViewId="0">
      <selection activeCell="E2" sqref="E2"/>
    </sheetView>
  </sheetViews>
  <sheetFormatPr defaultRowHeight="15" x14ac:dyDescent="0.25"/>
  <cols>
    <col min="1" max="1" width="11" bestFit="1" customWidth="1"/>
    <col min="2" max="2" width="15.140625" customWidth="1"/>
    <col min="3" max="3" width="14.7109375" customWidth="1"/>
    <col min="4" max="4" width="20.140625" customWidth="1"/>
    <col min="5" max="5" width="15.28515625" customWidth="1"/>
    <col min="6" max="6" width="17.28515625" customWidth="1"/>
  </cols>
  <sheetData>
    <row r="1" spans="1:14" x14ac:dyDescent="0.25">
      <c r="A1" s="238" t="s">
        <v>768</v>
      </c>
      <c r="B1" s="238" t="s">
        <v>769</v>
      </c>
      <c r="C1" s="238" t="s">
        <v>770</v>
      </c>
      <c r="D1" s="238" t="s">
        <v>771</v>
      </c>
      <c r="E1" s="238" t="s">
        <v>772</v>
      </c>
      <c r="F1" s="238" t="s">
        <v>773</v>
      </c>
      <c r="G1" s="238" t="s">
        <v>774</v>
      </c>
      <c r="H1" s="238" t="s">
        <v>775</v>
      </c>
      <c r="I1" s="238" t="s">
        <v>776</v>
      </c>
      <c r="J1" s="238" t="s">
        <v>777</v>
      </c>
      <c r="K1" s="238" t="s">
        <v>778</v>
      </c>
      <c r="L1" s="238" t="s">
        <v>779</v>
      </c>
      <c r="M1" s="238" t="s">
        <v>780</v>
      </c>
      <c r="N1" s="238" t="s">
        <v>781</v>
      </c>
    </row>
    <row r="2" spans="1:14" x14ac:dyDescent="0.25">
      <c r="A2" s="238" t="s">
        <v>288</v>
      </c>
      <c r="B2" s="238">
        <v>1418118</v>
      </c>
      <c r="C2" s="238">
        <v>1321441</v>
      </c>
      <c r="D2" s="238">
        <v>589554</v>
      </c>
      <c r="E2" s="238">
        <v>548624</v>
      </c>
      <c r="F2" s="238">
        <v>150.6</v>
      </c>
      <c r="G2" s="238">
        <v>9416.19</v>
      </c>
      <c r="H2" s="238">
        <v>537645</v>
      </c>
      <c r="I2" s="238">
        <v>437695</v>
      </c>
      <c r="J2" s="238">
        <v>32210</v>
      </c>
      <c r="K2" s="238">
        <v>33000</v>
      </c>
      <c r="L2" s="238">
        <v>17680</v>
      </c>
      <c r="M2" s="238">
        <v>3905</v>
      </c>
      <c r="N2" s="238">
        <v>13155</v>
      </c>
    </row>
    <row r="3" spans="1:14" x14ac:dyDescent="0.25">
      <c r="A3" s="238" t="s">
        <v>418</v>
      </c>
      <c r="B3" s="238">
        <v>52</v>
      </c>
      <c r="C3" s="238">
        <v>20</v>
      </c>
      <c r="D3" s="238">
        <v>21</v>
      </c>
      <c r="E3" s="238">
        <v>21</v>
      </c>
      <c r="F3" s="238">
        <v>7.8</v>
      </c>
      <c r="G3" s="238">
        <v>6.63</v>
      </c>
      <c r="H3" s="238" t="s">
        <v>419</v>
      </c>
      <c r="I3" s="238" t="s">
        <v>419</v>
      </c>
      <c r="J3" s="238" t="s">
        <v>419</v>
      </c>
      <c r="K3" s="238" t="s">
        <v>419</v>
      </c>
      <c r="L3" s="238" t="s">
        <v>419</v>
      </c>
      <c r="M3" s="238" t="s">
        <v>419</v>
      </c>
      <c r="N3" s="238" t="s">
        <v>419</v>
      </c>
    </row>
    <row r="4" spans="1:14" x14ac:dyDescent="0.25">
      <c r="A4" s="238" t="s">
        <v>420</v>
      </c>
      <c r="B4" s="238">
        <v>2352</v>
      </c>
      <c r="C4" s="238">
        <v>2731</v>
      </c>
      <c r="D4" s="238">
        <v>953</v>
      </c>
      <c r="E4" s="238">
        <v>911</v>
      </c>
      <c r="F4" s="238">
        <v>1989.5</v>
      </c>
      <c r="G4" s="238">
        <v>1.18</v>
      </c>
      <c r="H4" s="238">
        <v>865</v>
      </c>
      <c r="I4" s="238">
        <v>700</v>
      </c>
      <c r="J4" s="238">
        <v>65</v>
      </c>
      <c r="K4" s="238">
        <v>60</v>
      </c>
      <c r="L4" s="238">
        <v>25</v>
      </c>
      <c r="M4" s="238">
        <v>20</v>
      </c>
      <c r="N4" s="238">
        <v>0</v>
      </c>
    </row>
    <row r="5" spans="1:14" x14ac:dyDescent="0.25">
      <c r="A5" s="238" t="s">
        <v>421</v>
      </c>
      <c r="B5" s="238">
        <v>4805</v>
      </c>
      <c r="C5" s="238">
        <v>4987</v>
      </c>
      <c r="D5" s="238">
        <v>2051</v>
      </c>
      <c r="E5" s="238">
        <v>1934</v>
      </c>
      <c r="F5" s="238">
        <v>2539.6</v>
      </c>
      <c r="G5" s="238">
        <v>1.89</v>
      </c>
      <c r="H5" s="238">
        <v>1625</v>
      </c>
      <c r="I5" s="238">
        <v>1205</v>
      </c>
      <c r="J5" s="238">
        <v>130</v>
      </c>
      <c r="K5" s="238">
        <v>135</v>
      </c>
      <c r="L5" s="238">
        <v>75</v>
      </c>
      <c r="M5" s="238">
        <v>30</v>
      </c>
      <c r="N5" s="238">
        <v>50</v>
      </c>
    </row>
    <row r="6" spans="1:14" x14ac:dyDescent="0.25">
      <c r="A6" s="238" t="s">
        <v>422</v>
      </c>
      <c r="B6" s="238">
        <v>1442</v>
      </c>
      <c r="C6" s="238">
        <v>1631</v>
      </c>
      <c r="D6" s="238">
        <v>669</v>
      </c>
      <c r="E6" s="238">
        <v>588</v>
      </c>
      <c r="F6" s="238">
        <v>2561.3000000000002</v>
      </c>
      <c r="G6" s="238">
        <v>0.56000000000000005</v>
      </c>
      <c r="H6" s="238">
        <v>480</v>
      </c>
      <c r="I6" s="238">
        <v>345</v>
      </c>
      <c r="J6" s="238">
        <v>20</v>
      </c>
      <c r="K6" s="238">
        <v>55</v>
      </c>
      <c r="L6" s="238">
        <v>50</v>
      </c>
      <c r="M6" s="238">
        <v>0</v>
      </c>
      <c r="N6" s="238">
        <v>10</v>
      </c>
    </row>
    <row r="7" spans="1:14" x14ac:dyDescent="0.25">
      <c r="A7" s="238" t="s">
        <v>423</v>
      </c>
      <c r="B7" s="238">
        <v>4817</v>
      </c>
      <c r="C7" s="238">
        <v>5137</v>
      </c>
      <c r="D7" s="238">
        <v>2471</v>
      </c>
      <c r="E7" s="238">
        <v>2222</v>
      </c>
      <c r="F7" s="238">
        <v>3724.3</v>
      </c>
      <c r="G7" s="238">
        <v>1.29</v>
      </c>
      <c r="H7" s="238">
        <v>1900</v>
      </c>
      <c r="I7" s="238">
        <v>1025</v>
      </c>
      <c r="J7" s="238">
        <v>140</v>
      </c>
      <c r="K7" s="238">
        <v>490</v>
      </c>
      <c r="L7" s="238">
        <v>165</v>
      </c>
      <c r="M7" s="238">
        <v>45</v>
      </c>
      <c r="N7" s="238">
        <v>40</v>
      </c>
    </row>
    <row r="8" spans="1:14" x14ac:dyDescent="0.25">
      <c r="A8" s="238" t="s">
        <v>424</v>
      </c>
      <c r="B8" s="238">
        <v>5131</v>
      </c>
      <c r="C8" s="238">
        <v>4757</v>
      </c>
      <c r="D8" s="238">
        <v>2713</v>
      </c>
      <c r="E8" s="238">
        <v>2406</v>
      </c>
      <c r="F8" s="238">
        <v>4363.8</v>
      </c>
      <c r="G8" s="238">
        <v>1.18</v>
      </c>
      <c r="H8" s="238">
        <v>1805</v>
      </c>
      <c r="I8" s="238">
        <v>1205</v>
      </c>
      <c r="J8" s="238">
        <v>125</v>
      </c>
      <c r="K8" s="238">
        <v>320</v>
      </c>
      <c r="L8" s="238">
        <v>85</v>
      </c>
      <c r="M8" s="238">
        <v>15</v>
      </c>
      <c r="N8" s="238">
        <v>55</v>
      </c>
    </row>
    <row r="9" spans="1:14" x14ac:dyDescent="0.25">
      <c r="A9" s="238" t="s">
        <v>425</v>
      </c>
      <c r="B9" s="238">
        <v>4876</v>
      </c>
      <c r="C9" s="238">
        <v>5057</v>
      </c>
      <c r="D9" s="238">
        <v>2123</v>
      </c>
      <c r="E9" s="238">
        <v>2035</v>
      </c>
      <c r="F9" s="238">
        <v>1724.5</v>
      </c>
      <c r="G9" s="238">
        <v>2.83</v>
      </c>
      <c r="H9" s="238">
        <v>1615</v>
      </c>
      <c r="I9" s="238">
        <v>1310</v>
      </c>
      <c r="J9" s="238">
        <v>75</v>
      </c>
      <c r="K9" s="238">
        <v>135</v>
      </c>
      <c r="L9" s="238">
        <v>20</v>
      </c>
      <c r="M9" s="238">
        <v>15</v>
      </c>
      <c r="N9" s="238">
        <v>50</v>
      </c>
    </row>
    <row r="10" spans="1:14" x14ac:dyDescent="0.25">
      <c r="A10" s="238" t="s">
        <v>426</v>
      </c>
      <c r="B10" s="238">
        <v>3710</v>
      </c>
      <c r="C10" s="238">
        <v>3854</v>
      </c>
      <c r="D10" s="238">
        <v>1473</v>
      </c>
      <c r="E10" s="238">
        <v>1429</v>
      </c>
      <c r="F10" s="238">
        <v>2390.1999999999998</v>
      </c>
      <c r="G10" s="238">
        <v>1.55</v>
      </c>
      <c r="H10" s="238">
        <v>1200</v>
      </c>
      <c r="I10" s="238">
        <v>1025</v>
      </c>
      <c r="J10" s="238">
        <v>35</v>
      </c>
      <c r="K10" s="238">
        <v>60</v>
      </c>
      <c r="L10" s="238">
        <v>55</v>
      </c>
      <c r="M10" s="238">
        <v>15</v>
      </c>
      <c r="N10" s="238">
        <v>10</v>
      </c>
    </row>
    <row r="11" spans="1:14" x14ac:dyDescent="0.25">
      <c r="A11" s="238" t="s">
        <v>427</v>
      </c>
      <c r="B11" s="238">
        <v>3392</v>
      </c>
      <c r="C11" s="238">
        <v>3592</v>
      </c>
      <c r="D11" s="238">
        <v>1457</v>
      </c>
      <c r="E11" s="238">
        <v>1337</v>
      </c>
      <c r="F11" s="238">
        <v>2757.1</v>
      </c>
      <c r="G11" s="238">
        <v>1.23</v>
      </c>
      <c r="H11" s="238">
        <v>1190</v>
      </c>
      <c r="I11" s="238">
        <v>880</v>
      </c>
      <c r="J11" s="238">
        <v>75</v>
      </c>
      <c r="K11" s="238">
        <v>145</v>
      </c>
      <c r="L11" s="238">
        <v>40</v>
      </c>
      <c r="M11" s="238">
        <v>20</v>
      </c>
      <c r="N11" s="238">
        <v>35</v>
      </c>
    </row>
    <row r="12" spans="1:14" x14ac:dyDescent="0.25">
      <c r="A12" s="238" t="s">
        <v>428</v>
      </c>
      <c r="B12" s="238">
        <v>2882</v>
      </c>
      <c r="C12" s="238">
        <v>3028</v>
      </c>
      <c r="D12" s="238">
        <v>1174</v>
      </c>
      <c r="E12" s="238">
        <v>1113</v>
      </c>
      <c r="F12" s="238">
        <v>2824.9</v>
      </c>
      <c r="G12" s="238">
        <v>1.02</v>
      </c>
      <c r="H12" s="238">
        <v>965</v>
      </c>
      <c r="I12" s="238">
        <v>730</v>
      </c>
      <c r="J12" s="238">
        <v>80</v>
      </c>
      <c r="K12" s="238">
        <v>115</v>
      </c>
      <c r="L12" s="238">
        <v>0</v>
      </c>
      <c r="M12" s="238">
        <v>15</v>
      </c>
      <c r="N12" s="238">
        <v>25</v>
      </c>
    </row>
    <row r="13" spans="1:14" x14ac:dyDescent="0.25">
      <c r="A13" s="238" t="s">
        <v>429</v>
      </c>
      <c r="B13" s="238">
        <v>4301</v>
      </c>
      <c r="C13" s="238">
        <v>4624</v>
      </c>
      <c r="D13" s="238">
        <v>1959</v>
      </c>
      <c r="E13" s="238">
        <v>1795</v>
      </c>
      <c r="F13" s="238">
        <v>4475.1000000000004</v>
      </c>
      <c r="G13" s="238">
        <v>0.96</v>
      </c>
      <c r="H13" s="238">
        <v>1600</v>
      </c>
      <c r="I13" s="238">
        <v>970</v>
      </c>
      <c r="J13" s="238">
        <v>125</v>
      </c>
      <c r="K13" s="238">
        <v>385</v>
      </c>
      <c r="L13" s="238">
        <v>55</v>
      </c>
      <c r="M13" s="238">
        <v>35</v>
      </c>
      <c r="N13" s="238">
        <v>30</v>
      </c>
    </row>
    <row r="14" spans="1:14" x14ac:dyDescent="0.25">
      <c r="A14" s="238" t="s">
        <v>430</v>
      </c>
      <c r="B14" s="238">
        <v>2094</v>
      </c>
      <c r="C14" s="238">
        <v>2206</v>
      </c>
      <c r="D14" s="238">
        <v>1156</v>
      </c>
      <c r="E14" s="238">
        <v>1075</v>
      </c>
      <c r="F14" s="238">
        <v>2017.1</v>
      </c>
      <c r="G14" s="238">
        <v>1.04</v>
      </c>
      <c r="H14" s="238">
        <v>835</v>
      </c>
      <c r="I14" s="238">
        <v>625</v>
      </c>
      <c r="J14" s="238">
        <v>55</v>
      </c>
      <c r="K14" s="238">
        <v>110</v>
      </c>
      <c r="L14" s="238">
        <v>10</v>
      </c>
      <c r="M14" s="238">
        <v>0</v>
      </c>
      <c r="N14" s="238">
        <v>30</v>
      </c>
    </row>
    <row r="15" spans="1:14" x14ac:dyDescent="0.25">
      <c r="A15" s="238" t="s">
        <v>431</v>
      </c>
      <c r="B15" s="238">
        <v>4150</v>
      </c>
      <c r="C15" s="238">
        <v>5086</v>
      </c>
      <c r="D15" s="238">
        <v>2206</v>
      </c>
      <c r="E15" s="238">
        <v>1762</v>
      </c>
      <c r="F15" s="238">
        <v>1604.1</v>
      </c>
      <c r="G15" s="238">
        <v>2.59</v>
      </c>
      <c r="H15" s="238">
        <v>1350</v>
      </c>
      <c r="I15" s="238">
        <v>1010</v>
      </c>
      <c r="J15" s="238">
        <v>45</v>
      </c>
      <c r="K15" s="238">
        <v>210</v>
      </c>
      <c r="L15" s="238">
        <v>35</v>
      </c>
      <c r="M15" s="238">
        <v>35</v>
      </c>
      <c r="N15" s="238">
        <v>10</v>
      </c>
    </row>
    <row r="16" spans="1:14" x14ac:dyDescent="0.25">
      <c r="A16" s="238" t="s">
        <v>432</v>
      </c>
      <c r="B16" s="238">
        <v>1214</v>
      </c>
      <c r="C16" s="238">
        <v>1274</v>
      </c>
      <c r="D16" s="238">
        <v>550</v>
      </c>
      <c r="E16" s="238">
        <v>517</v>
      </c>
      <c r="F16" s="238">
        <v>627.70000000000005</v>
      </c>
      <c r="G16" s="238">
        <v>1.93</v>
      </c>
      <c r="H16" s="238">
        <v>400</v>
      </c>
      <c r="I16" s="238">
        <v>290</v>
      </c>
      <c r="J16" s="238">
        <v>15</v>
      </c>
      <c r="K16" s="238">
        <v>45</v>
      </c>
      <c r="L16" s="238">
        <v>10</v>
      </c>
      <c r="M16" s="238">
        <v>15</v>
      </c>
      <c r="N16" s="238">
        <v>30</v>
      </c>
    </row>
    <row r="17" spans="1:14" x14ac:dyDescent="0.25">
      <c r="A17" s="238" t="s">
        <v>433</v>
      </c>
      <c r="B17" s="238">
        <v>4246</v>
      </c>
      <c r="C17" s="238">
        <v>4344</v>
      </c>
      <c r="D17" s="238">
        <v>1699</v>
      </c>
      <c r="E17" s="238">
        <v>1629</v>
      </c>
      <c r="F17" s="238">
        <v>1269.2</v>
      </c>
      <c r="G17" s="238">
        <v>3.35</v>
      </c>
      <c r="H17" s="238">
        <v>1395</v>
      </c>
      <c r="I17" s="238">
        <v>1125</v>
      </c>
      <c r="J17" s="238">
        <v>100</v>
      </c>
      <c r="K17" s="238">
        <v>115</v>
      </c>
      <c r="L17" s="238">
        <v>30</v>
      </c>
      <c r="M17" s="238">
        <v>15</v>
      </c>
      <c r="N17" s="238">
        <v>15</v>
      </c>
    </row>
    <row r="18" spans="1:14" x14ac:dyDescent="0.25">
      <c r="A18" s="238" t="s">
        <v>434</v>
      </c>
      <c r="B18" s="238">
        <v>1959</v>
      </c>
      <c r="C18" s="238">
        <v>2044</v>
      </c>
      <c r="D18" s="238">
        <v>723</v>
      </c>
      <c r="E18" s="238">
        <v>702</v>
      </c>
      <c r="F18" s="238">
        <v>984.8</v>
      </c>
      <c r="G18" s="238">
        <v>1.99</v>
      </c>
      <c r="H18" s="238">
        <v>585</v>
      </c>
      <c r="I18" s="238">
        <v>470</v>
      </c>
      <c r="J18" s="238">
        <v>25</v>
      </c>
      <c r="K18" s="238">
        <v>50</v>
      </c>
      <c r="L18" s="238">
        <v>15</v>
      </c>
      <c r="M18" s="238">
        <v>15</v>
      </c>
      <c r="N18" s="238">
        <v>15</v>
      </c>
    </row>
    <row r="19" spans="1:14" x14ac:dyDescent="0.25">
      <c r="A19" s="238" t="s">
        <v>435</v>
      </c>
      <c r="B19" s="238">
        <v>4036</v>
      </c>
      <c r="C19" s="238">
        <v>4294</v>
      </c>
      <c r="D19" s="238">
        <v>1888</v>
      </c>
      <c r="E19" s="238">
        <v>1776</v>
      </c>
      <c r="F19" s="238">
        <v>1616.7</v>
      </c>
      <c r="G19" s="238">
        <v>2.5</v>
      </c>
      <c r="H19" s="238">
        <v>1230</v>
      </c>
      <c r="I19" s="238">
        <v>990</v>
      </c>
      <c r="J19" s="238">
        <v>45</v>
      </c>
      <c r="K19" s="238">
        <v>90</v>
      </c>
      <c r="L19" s="238">
        <v>55</v>
      </c>
      <c r="M19" s="238">
        <v>25</v>
      </c>
      <c r="N19" s="238">
        <v>30</v>
      </c>
    </row>
    <row r="20" spans="1:14" x14ac:dyDescent="0.25">
      <c r="A20" s="238" t="s">
        <v>436</v>
      </c>
      <c r="B20" s="238">
        <v>3878</v>
      </c>
      <c r="C20" s="238">
        <v>4189</v>
      </c>
      <c r="D20" s="238">
        <v>1396</v>
      </c>
      <c r="E20" s="238">
        <v>1373</v>
      </c>
      <c r="F20" s="238">
        <v>999</v>
      </c>
      <c r="G20" s="238">
        <v>3.88</v>
      </c>
      <c r="H20" s="238">
        <v>1215</v>
      </c>
      <c r="I20" s="238">
        <v>1000</v>
      </c>
      <c r="J20" s="238">
        <v>75</v>
      </c>
      <c r="K20" s="238">
        <v>50</v>
      </c>
      <c r="L20" s="238">
        <v>25</v>
      </c>
      <c r="M20" s="238">
        <v>0</v>
      </c>
      <c r="N20" s="238">
        <v>60</v>
      </c>
    </row>
    <row r="21" spans="1:14" x14ac:dyDescent="0.25">
      <c r="A21" s="238" t="s">
        <v>437</v>
      </c>
      <c r="B21" s="238">
        <v>2667</v>
      </c>
      <c r="C21" s="238">
        <v>2762</v>
      </c>
      <c r="D21" s="238">
        <v>976</v>
      </c>
      <c r="E21" s="238">
        <v>952</v>
      </c>
      <c r="F21" s="238">
        <v>2335.6</v>
      </c>
      <c r="G21" s="238">
        <v>1.1399999999999999</v>
      </c>
      <c r="H21" s="238">
        <v>755</v>
      </c>
      <c r="I21" s="238">
        <v>630</v>
      </c>
      <c r="J21" s="238">
        <v>20</v>
      </c>
      <c r="K21" s="238">
        <v>45</v>
      </c>
      <c r="L21" s="238">
        <v>35</v>
      </c>
      <c r="M21" s="238">
        <v>15</v>
      </c>
      <c r="N21" s="238">
        <v>0</v>
      </c>
    </row>
    <row r="22" spans="1:14" x14ac:dyDescent="0.25">
      <c r="A22" s="238" t="s">
        <v>438</v>
      </c>
      <c r="B22" s="238">
        <v>3264</v>
      </c>
      <c r="C22" s="238">
        <v>3269</v>
      </c>
      <c r="D22" s="238">
        <v>1152</v>
      </c>
      <c r="E22" s="238">
        <v>1131</v>
      </c>
      <c r="F22" s="238">
        <v>1950.8</v>
      </c>
      <c r="G22" s="238">
        <v>1.67</v>
      </c>
      <c r="H22" s="238">
        <v>925</v>
      </c>
      <c r="I22" s="238">
        <v>790</v>
      </c>
      <c r="J22" s="238">
        <v>50</v>
      </c>
      <c r="K22" s="238">
        <v>30</v>
      </c>
      <c r="L22" s="238">
        <v>30</v>
      </c>
      <c r="M22" s="238">
        <v>0</v>
      </c>
      <c r="N22" s="238">
        <v>20</v>
      </c>
    </row>
    <row r="23" spans="1:14" x14ac:dyDescent="0.25">
      <c r="A23" s="238" t="s">
        <v>439</v>
      </c>
      <c r="B23" s="238">
        <v>4108</v>
      </c>
      <c r="C23" s="238">
        <v>4258</v>
      </c>
      <c r="D23" s="238">
        <v>1485</v>
      </c>
      <c r="E23" s="238">
        <v>1455</v>
      </c>
      <c r="F23" s="238">
        <v>2516.1999999999998</v>
      </c>
      <c r="G23" s="238">
        <v>1.63</v>
      </c>
      <c r="H23" s="238">
        <v>1310</v>
      </c>
      <c r="I23" s="238">
        <v>1110</v>
      </c>
      <c r="J23" s="238">
        <v>80</v>
      </c>
      <c r="K23" s="238">
        <v>30</v>
      </c>
      <c r="L23" s="238">
        <v>30</v>
      </c>
      <c r="M23" s="238">
        <v>10</v>
      </c>
      <c r="N23" s="238">
        <v>45</v>
      </c>
    </row>
    <row r="24" spans="1:14" x14ac:dyDescent="0.25">
      <c r="A24" s="238" t="s">
        <v>440</v>
      </c>
      <c r="B24" s="238">
        <v>3810</v>
      </c>
      <c r="C24" s="238">
        <v>4031</v>
      </c>
      <c r="D24" s="238">
        <v>1483</v>
      </c>
      <c r="E24" s="238">
        <v>1423</v>
      </c>
      <c r="F24" s="238">
        <v>1918.7</v>
      </c>
      <c r="G24" s="238">
        <v>1.99</v>
      </c>
      <c r="H24" s="238">
        <v>1315</v>
      </c>
      <c r="I24" s="238">
        <v>1095</v>
      </c>
      <c r="J24" s="238">
        <v>80</v>
      </c>
      <c r="K24" s="238">
        <v>85</v>
      </c>
      <c r="L24" s="238">
        <v>40</v>
      </c>
      <c r="M24" s="238">
        <v>0</v>
      </c>
      <c r="N24" s="238">
        <v>20</v>
      </c>
    </row>
    <row r="25" spans="1:14" x14ac:dyDescent="0.25">
      <c r="A25" s="238" t="s">
        <v>441</v>
      </c>
      <c r="B25" s="238">
        <v>2045</v>
      </c>
      <c r="C25" s="238">
        <v>2311</v>
      </c>
      <c r="D25" s="238">
        <v>799</v>
      </c>
      <c r="E25" s="238">
        <v>762</v>
      </c>
      <c r="F25" s="238">
        <v>2434.1999999999998</v>
      </c>
      <c r="G25" s="238">
        <v>0.84</v>
      </c>
      <c r="H25" s="238">
        <v>535</v>
      </c>
      <c r="I25" s="238">
        <v>460</v>
      </c>
      <c r="J25" s="238">
        <v>45</v>
      </c>
      <c r="K25" s="238">
        <v>10</v>
      </c>
      <c r="L25" s="238">
        <v>10</v>
      </c>
      <c r="M25" s="238">
        <v>0</v>
      </c>
      <c r="N25" s="238">
        <v>10</v>
      </c>
    </row>
    <row r="26" spans="1:14" x14ac:dyDescent="0.25">
      <c r="A26" s="238" t="s">
        <v>442</v>
      </c>
      <c r="B26" s="238">
        <v>4026</v>
      </c>
      <c r="C26" s="238">
        <v>4085</v>
      </c>
      <c r="D26" s="238">
        <v>1427</v>
      </c>
      <c r="E26" s="238">
        <v>1386</v>
      </c>
      <c r="F26" s="238">
        <v>2045.4</v>
      </c>
      <c r="G26" s="238">
        <v>1.97</v>
      </c>
      <c r="H26" s="238">
        <v>1320</v>
      </c>
      <c r="I26" s="238">
        <v>1140</v>
      </c>
      <c r="J26" s="238">
        <v>70</v>
      </c>
      <c r="K26" s="238">
        <v>40</v>
      </c>
      <c r="L26" s="238">
        <v>25</v>
      </c>
      <c r="M26" s="238">
        <v>20</v>
      </c>
      <c r="N26" s="238">
        <v>25</v>
      </c>
    </row>
    <row r="27" spans="1:14" x14ac:dyDescent="0.25">
      <c r="A27" s="238" t="s">
        <v>443</v>
      </c>
      <c r="B27" s="238">
        <v>141</v>
      </c>
      <c r="C27" s="238">
        <v>164</v>
      </c>
      <c r="D27" s="238">
        <v>5</v>
      </c>
      <c r="E27" s="238">
        <v>4</v>
      </c>
      <c r="F27" s="238">
        <v>14.9</v>
      </c>
      <c r="G27" s="238">
        <v>9.4600000000000009</v>
      </c>
      <c r="H27" s="238" t="s">
        <v>419</v>
      </c>
      <c r="I27" s="238" t="s">
        <v>419</v>
      </c>
      <c r="J27" s="238" t="s">
        <v>419</v>
      </c>
      <c r="K27" s="238" t="s">
        <v>419</v>
      </c>
      <c r="L27" s="238" t="s">
        <v>419</v>
      </c>
      <c r="M27" s="238" t="s">
        <v>419</v>
      </c>
      <c r="N27" s="238" t="s">
        <v>419</v>
      </c>
    </row>
    <row r="28" spans="1:14" x14ac:dyDescent="0.25">
      <c r="A28" s="238" t="s">
        <v>444</v>
      </c>
      <c r="B28" s="238">
        <v>3564</v>
      </c>
      <c r="C28" s="238">
        <v>3769</v>
      </c>
      <c r="D28" s="238">
        <v>1363</v>
      </c>
      <c r="E28" s="238">
        <v>1290</v>
      </c>
      <c r="F28" s="238">
        <v>3991</v>
      </c>
      <c r="G28" s="238">
        <v>0.89</v>
      </c>
      <c r="H28" s="238">
        <v>1470</v>
      </c>
      <c r="I28" s="238">
        <v>920</v>
      </c>
      <c r="J28" s="238">
        <v>155</v>
      </c>
      <c r="K28" s="238">
        <v>265</v>
      </c>
      <c r="L28" s="238">
        <v>90</v>
      </c>
      <c r="M28" s="238">
        <v>0</v>
      </c>
      <c r="N28" s="238">
        <v>40</v>
      </c>
    </row>
    <row r="29" spans="1:14" x14ac:dyDescent="0.25">
      <c r="A29" s="238" t="s">
        <v>445</v>
      </c>
      <c r="B29" s="238">
        <v>2439</v>
      </c>
      <c r="C29" s="238">
        <v>2474</v>
      </c>
      <c r="D29" s="238">
        <v>1171</v>
      </c>
      <c r="E29" s="238">
        <v>1101</v>
      </c>
      <c r="F29" s="238">
        <v>2698.3</v>
      </c>
      <c r="G29" s="238">
        <v>0.9</v>
      </c>
      <c r="H29" s="238">
        <v>1000</v>
      </c>
      <c r="I29" s="238">
        <v>775</v>
      </c>
      <c r="J29" s="238">
        <v>85</v>
      </c>
      <c r="K29" s="238">
        <v>100</v>
      </c>
      <c r="L29" s="238">
        <v>10</v>
      </c>
      <c r="M29" s="238">
        <v>0</v>
      </c>
      <c r="N29" s="238">
        <v>25</v>
      </c>
    </row>
    <row r="30" spans="1:14" x14ac:dyDescent="0.25">
      <c r="A30" s="238" t="s">
        <v>446</v>
      </c>
      <c r="B30" s="238">
        <v>5311</v>
      </c>
      <c r="C30" s="238">
        <v>5503</v>
      </c>
      <c r="D30" s="238">
        <v>1993</v>
      </c>
      <c r="E30" s="238">
        <v>1913</v>
      </c>
      <c r="F30" s="238">
        <v>2594.1</v>
      </c>
      <c r="G30" s="238">
        <v>2.0499999999999998</v>
      </c>
      <c r="H30" s="238">
        <v>2115</v>
      </c>
      <c r="I30" s="238">
        <v>1535</v>
      </c>
      <c r="J30" s="238">
        <v>210</v>
      </c>
      <c r="K30" s="238">
        <v>280</v>
      </c>
      <c r="L30" s="238">
        <v>45</v>
      </c>
      <c r="M30" s="238">
        <v>0</v>
      </c>
      <c r="N30" s="238">
        <v>40</v>
      </c>
    </row>
    <row r="31" spans="1:14" x14ac:dyDescent="0.25">
      <c r="A31" s="238" t="s">
        <v>447</v>
      </c>
      <c r="B31" s="238">
        <v>5405</v>
      </c>
      <c r="C31" s="238">
        <v>5998</v>
      </c>
      <c r="D31" s="238">
        <v>2980</v>
      </c>
      <c r="E31" s="238">
        <v>2684</v>
      </c>
      <c r="F31" s="238">
        <v>6984.1</v>
      </c>
      <c r="G31" s="238">
        <v>0.77</v>
      </c>
      <c r="H31" s="238">
        <v>1890</v>
      </c>
      <c r="I31" s="238">
        <v>1300</v>
      </c>
      <c r="J31" s="238">
        <v>195</v>
      </c>
      <c r="K31" s="238">
        <v>295</v>
      </c>
      <c r="L31" s="238">
        <v>60</v>
      </c>
      <c r="M31" s="238">
        <v>0</v>
      </c>
      <c r="N31" s="238">
        <v>35</v>
      </c>
    </row>
    <row r="32" spans="1:14" x14ac:dyDescent="0.25">
      <c r="A32" s="238" t="s">
        <v>448</v>
      </c>
      <c r="B32" s="238">
        <v>5714</v>
      </c>
      <c r="C32" s="238">
        <v>6044</v>
      </c>
      <c r="D32" s="238">
        <v>2199</v>
      </c>
      <c r="E32" s="238">
        <v>2118</v>
      </c>
      <c r="F32" s="238">
        <v>2953.4</v>
      </c>
      <c r="G32" s="238">
        <v>1.93</v>
      </c>
      <c r="H32" s="238">
        <v>2350</v>
      </c>
      <c r="I32" s="238">
        <v>1935</v>
      </c>
      <c r="J32" s="238">
        <v>135</v>
      </c>
      <c r="K32" s="238">
        <v>205</v>
      </c>
      <c r="L32" s="238">
        <v>25</v>
      </c>
      <c r="M32" s="238">
        <v>0</v>
      </c>
      <c r="N32" s="238">
        <v>40</v>
      </c>
    </row>
    <row r="33" spans="1:14" x14ac:dyDescent="0.25">
      <c r="A33" s="238" t="s">
        <v>449</v>
      </c>
      <c r="B33" s="238">
        <v>5123</v>
      </c>
      <c r="C33" s="238">
        <v>5390</v>
      </c>
      <c r="D33" s="238">
        <v>1943</v>
      </c>
      <c r="E33" s="238">
        <v>1861</v>
      </c>
      <c r="F33" s="238">
        <v>3180.2</v>
      </c>
      <c r="G33" s="238">
        <v>1.61</v>
      </c>
      <c r="H33" s="238">
        <v>1840</v>
      </c>
      <c r="I33" s="238">
        <v>1485</v>
      </c>
      <c r="J33" s="238">
        <v>135</v>
      </c>
      <c r="K33" s="238">
        <v>150</v>
      </c>
      <c r="L33" s="238">
        <v>30</v>
      </c>
      <c r="M33" s="238">
        <v>10</v>
      </c>
      <c r="N33" s="238">
        <v>30</v>
      </c>
    </row>
    <row r="34" spans="1:14" x14ac:dyDescent="0.25">
      <c r="A34" s="238" t="s">
        <v>450</v>
      </c>
      <c r="B34" s="238">
        <v>5120</v>
      </c>
      <c r="C34" s="238">
        <v>5286</v>
      </c>
      <c r="D34" s="238">
        <v>2032</v>
      </c>
      <c r="E34" s="238">
        <v>1952</v>
      </c>
      <c r="F34" s="238">
        <v>1882.6</v>
      </c>
      <c r="G34" s="238">
        <v>2.72</v>
      </c>
      <c r="H34" s="238">
        <v>2010</v>
      </c>
      <c r="I34" s="238">
        <v>1560</v>
      </c>
      <c r="J34" s="238">
        <v>160</v>
      </c>
      <c r="K34" s="238">
        <v>180</v>
      </c>
      <c r="L34" s="238">
        <v>55</v>
      </c>
      <c r="M34" s="238">
        <v>15</v>
      </c>
      <c r="N34" s="238">
        <v>45</v>
      </c>
    </row>
    <row r="35" spans="1:14" x14ac:dyDescent="0.25">
      <c r="A35" s="238" t="s">
        <v>451</v>
      </c>
      <c r="B35" s="238">
        <v>2161</v>
      </c>
      <c r="C35" s="238">
        <v>2185</v>
      </c>
      <c r="D35" s="238">
        <v>1195</v>
      </c>
      <c r="E35" s="238">
        <v>1137</v>
      </c>
      <c r="F35" s="238">
        <v>2019.1</v>
      </c>
      <c r="G35" s="238">
        <v>1.07</v>
      </c>
      <c r="H35" s="238">
        <v>665</v>
      </c>
      <c r="I35" s="238">
        <v>510</v>
      </c>
      <c r="J35" s="238">
        <v>45</v>
      </c>
      <c r="K35" s="238">
        <v>70</v>
      </c>
      <c r="L35" s="238">
        <v>15</v>
      </c>
      <c r="M35" s="238">
        <v>0</v>
      </c>
      <c r="N35" s="238">
        <v>30</v>
      </c>
    </row>
    <row r="36" spans="1:14" x14ac:dyDescent="0.25">
      <c r="A36" s="238" t="s">
        <v>452</v>
      </c>
      <c r="B36" s="238">
        <v>4578</v>
      </c>
      <c r="C36" s="238">
        <v>4786</v>
      </c>
      <c r="D36" s="238">
        <v>1698</v>
      </c>
      <c r="E36" s="238">
        <v>1635</v>
      </c>
      <c r="F36" s="238">
        <v>2891.4</v>
      </c>
      <c r="G36" s="238">
        <v>1.58</v>
      </c>
      <c r="H36" s="238">
        <v>1710</v>
      </c>
      <c r="I36" s="238">
        <v>1240</v>
      </c>
      <c r="J36" s="238">
        <v>150</v>
      </c>
      <c r="K36" s="238">
        <v>210</v>
      </c>
      <c r="L36" s="238">
        <v>65</v>
      </c>
      <c r="M36" s="238">
        <v>10</v>
      </c>
      <c r="N36" s="238">
        <v>40</v>
      </c>
    </row>
    <row r="37" spans="1:14" x14ac:dyDescent="0.25">
      <c r="A37" s="238" t="s">
        <v>453</v>
      </c>
      <c r="B37" s="238">
        <v>1997</v>
      </c>
      <c r="C37" s="238">
        <v>2081</v>
      </c>
      <c r="D37" s="238">
        <v>888</v>
      </c>
      <c r="E37" s="238">
        <v>863</v>
      </c>
      <c r="F37" s="238">
        <v>1801</v>
      </c>
      <c r="G37" s="238">
        <v>1.1100000000000001</v>
      </c>
      <c r="H37" s="238">
        <v>780</v>
      </c>
      <c r="I37" s="238">
        <v>570</v>
      </c>
      <c r="J37" s="238">
        <v>40</v>
      </c>
      <c r="K37" s="238">
        <v>45</v>
      </c>
      <c r="L37" s="238">
        <v>90</v>
      </c>
      <c r="M37" s="238">
        <v>0</v>
      </c>
      <c r="N37" s="238">
        <v>25</v>
      </c>
    </row>
    <row r="38" spans="1:14" x14ac:dyDescent="0.25">
      <c r="A38" s="238" t="s">
        <v>454</v>
      </c>
      <c r="B38" s="238">
        <v>5417</v>
      </c>
      <c r="C38" s="238">
        <v>5773</v>
      </c>
      <c r="D38" s="238">
        <v>1987</v>
      </c>
      <c r="E38" s="238">
        <v>1955</v>
      </c>
      <c r="F38" s="238">
        <v>2358.6</v>
      </c>
      <c r="G38" s="238">
        <v>2.2999999999999998</v>
      </c>
      <c r="H38" s="238">
        <v>2265</v>
      </c>
      <c r="I38" s="238">
        <v>1955</v>
      </c>
      <c r="J38" s="238">
        <v>115</v>
      </c>
      <c r="K38" s="238">
        <v>85</v>
      </c>
      <c r="L38" s="238">
        <v>45</v>
      </c>
      <c r="M38" s="238">
        <v>10</v>
      </c>
      <c r="N38" s="238">
        <v>50</v>
      </c>
    </row>
    <row r="39" spans="1:14" x14ac:dyDescent="0.25">
      <c r="A39" s="238" t="s">
        <v>455</v>
      </c>
      <c r="B39" s="238">
        <v>3253</v>
      </c>
      <c r="C39" s="238">
        <v>3343</v>
      </c>
      <c r="D39" s="238">
        <v>1147</v>
      </c>
      <c r="E39" s="238">
        <v>1111</v>
      </c>
      <c r="F39" s="238">
        <v>2028.2</v>
      </c>
      <c r="G39" s="238">
        <v>1.6</v>
      </c>
      <c r="H39" s="238">
        <v>1035</v>
      </c>
      <c r="I39" s="238">
        <v>855</v>
      </c>
      <c r="J39" s="238">
        <v>70</v>
      </c>
      <c r="K39" s="238">
        <v>35</v>
      </c>
      <c r="L39" s="238">
        <v>45</v>
      </c>
      <c r="M39" s="238">
        <v>0</v>
      </c>
      <c r="N39" s="238">
        <v>30</v>
      </c>
    </row>
    <row r="40" spans="1:14" x14ac:dyDescent="0.25">
      <c r="A40" s="238" t="s">
        <v>456</v>
      </c>
      <c r="B40" s="238">
        <v>3710</v>
      </c>
      <c r="C40" s="238">
        <v>3387</v>
      </c>
      <c r="D40" s="238">
        <v>1253</v>
      </c>
      <c r="E40" s="238">
        <v>1221</v>
      </c>
      <c r="F40" s="238">
        <v>854</v>
      </c>
      <c r="G40" s="238">
        <v>4.34</v>
      </c>
      <c r="H40" s="238">
        <v>1320</v>
      </c>
      <c r="I40" s="238">
        <v>1240</v>
      </c>
      <c r="J40" s="238">
        <v>20</v>
      </c>
      <c r="K40" s="238">
        <v>15</v>
      </c>
      <c r="L40" s="238">
        <v>20</v>
      </c>
      <c r="M40" s="238">
        <v>0</v>
      </c>
      <c r="N40" s="238">
        <v>30</v>
      </c>
    </row>
    <row r="41" spans="1:14" x14ac:dyDescent="0.25">
      <c r="A41" s="238" t="s">
        <v>457</v>
      </c>
      <c r="B41" s="238">
        <v>1500</v>
      </c>
      <c r="C41" s="238">
        <v>231</v>
      </c>
      <c r="D41" s="238">
        <v>581</v>
      </c>
      <c r="E41" s="238">
        <v>553</v>
      </c>
      <c r="F41" s="238">
        <v>154.80000000000001</v>
      </c>
      <c r="G41" s="238">
        <v>9.69</v>
      </c>
      <c r="H41" s="238">
        <v>610</v>
      </c>
      <c r="I41" s="238">
        <v>550</v>
      </c>
      <c r="J41" s="238">
        <v>40</v>
      </c>
      <c r="K41" s="238">
        <v>0</v>
      </c>
      <c r="L41" s="238">
        <v>0</v>
      </c>
      <c r="M41" s="238">
        <v>0</v>
      </c>
      <c r="N41" s="238">
        <v>20</v>
      </c>
    </row>
    <row r="42" spans="1:14" x14ac:dyDescent="0.25">
      <c r="A42" s="238" t="s">
        <v>458</v>
      </c>
      <c r="B42" s="238">
        <v>3473</v>
      </c>
      <c r="C42" s="238">
        <v>3603</v>
      </c>
      <c r="D42" s="238">
        <v>1350</v>
      </c>
      <c r="E42" s="238">
        <v>1284</v>
      </c>
      <c r="F42" s="238">
        <v>2548.1999999999998</v>
      </c>
      <c r="G42" s="238">
        <v>1.36</v>
      </c>
      <c r="H42" s="238">
        <v>1210</v>
      </c>
      <c r="I42" s="238">
        <v>930</v>
      </c>
      <c r="J42" s="238">
        <v>65</v>
      </c>
      <c r="K42" s="238">
        <v>130</v>
      </c>
      <c r="L42" s="238">
        <v>50</v>
      </c>
      <c r="M42" s="238">
        <v>15</v>
      </c>
      <c r="N42" s="238">
        <v>15</v>
      </c>
    </row>
    <row r="43" spans="1:14" x14ac:dyDescent="0.25">
      <c r="A43" s="238" t="s">
        <v>459</v>
      </c>
      <c r="B43" s="238">
        <v>6032</v>
      </c>
      <c r="C43" s="238">
        <v>6287</v>
      </c>
      <c r="D43" s="238">
        <v>2338</v>
      </c>
      <c r="E43" s="238">
        <v>2267</v>
      </c>
      <c r="F43" s="238">
        <v>1210.4000000000001</v>
      </c>
      <c r="G43" s="238">
        <v>4.9800000000000004</v>
      </c>
      <c r="H43" s="238">
        <v>1855</v>
      </c>
      <c r="I43" s="238">
        <v>1600</v>
      </c>
      <c r="J43" s="238">
        <v>105</v>
      </c>
      <c r="K43" s="238">
        <v>45</v>
      </c>
      <c r="L43" s="238">
        <v>45</v>
      </c>
      <c r="M43" s="238">
        <v>15</v>
      </c>
      <c r="N43" s="238">
        <v>50</v>
      </c>
    </row>
    <row r="44" spans="1:14" x14ac:dyDescent="0.25">
      <c r="A44" s="238" t="s">
        <v>460</v>
      </c>
      <c r="B44" s="238">
        <v>1618</v>
      </c>
      <c r="C44" s="238">
        <v>1689</v>
      </c>
      <c r="D44" s="238">
        <v>637</v>
      </c>
      <c r="E44" s="238">
        <v>619</v>
      </c>
      <c r="F44" s="238">
        <v>1470.8</v>
      </c>
      <c r="G44" s="238">
        <v>1.1000000000000001</v>
      </c>
      <c r="H44" s="238">
        <v>535</v>
      </c>
      <c r="I44" s="238">
        <v>440</v>
      </c>
      <c r="J44" s="238">
        <v>15</v>
      </c>
      <c r="K44" s="238">
        <v>15</v>
      </c>
      <c r="L44" s="238">
        <v>25</v>
      </c>
      <c r="M44" s="238">
        <v>20</v>
      </c>
      <c r="N44" s="238">
        <v>20</v>
      </c>
    </row>
    <row r="45" spans="1:14" x14ac:dyDescent="0.25">
      <c r="A45" s="238" t="s">
        <v>461</v>
      </c>
      <c r="B45" s="238">
        <v>2501</v>
      </c>
      <c r="C45" s="238">
        <v>2739</v>
      </c>
      <c r="D45" s="238">
        <v>1091</v>
      </c>
      <c r="E45" s="238">
        <v>1044</v>
      </c>
      <c r="F45" s="238">
        <v>3912.7</v>
      </c>
      <c r="G45" s="238">
        <v>0.64</v>
      </c>
      <c r="H45" s="238">
        <v>880</v>
      </c>
      <c r="I45" s="238">
        <v>650</v>
      </c>
      <c r="J45" s="238">
        <v>60</v>
      </c>
      <c r="K45" s="238">
        <v>105</v>
      </c>
      <c r="L45" s="238">
        <v>30</v>
      </c>
      <c r="M45" s="238">
        <v>15</v>
      </c>
      <c r="N45" s="238">
        <v>20</v>
      </c>
    </row>
    <row r="46" spans="1:14" x14ac:dyDescent="0.25">
      <c r="A46" s="238" t="s">
        <v>462</v>
      </c>
      <c r="B46" s="238">
        <v>4718</v>
      </c>
      <c r="C46" s="238">
        <v>4945</v>
      </c>
      <c r="D46" s="238">
        <v>1908</v>
      </c>
      <c r="E46" s="238">
        <v>1837</v>
      </c>
      <c r="F46" s="238">
        <v>1251.0999999999999</v>
      </c>
      <c r="G46" s="238">
        <v>3.77</v>
      </c>
      <c r="H46" s="238">
        <v>1420</v>
      </c>
      <c r="I46" s="238">
        <v>1165</v>
      </c>
      <c r="J46" s="238">
        <v>80</v>
      </c>
      <c r="K46" s="238">
        <v>30</v>
      </c>
      <c r="L46" s="238">
        <v>45</v>
      </c>
      <c r="M46" s="238">
        <v>75</v>
      </c>
      <c r="N46" s="238">
        <v>25</v>
      </c>
    </row>
    <row r="47" spans="1:14" x14ac:dyDescent="0.25">
      <c r="A47" s="238" t="s">
        <v>463</v>
      </c>
      <c r="B47" s="238">
        <v>3882</v>
      </c>
      <c r="C47" s="238">
        <v>3985</v>
      </c>
      <c r="D47" s="238">
        <v>1656</v>
      </c>
      <c r="E47" s="238">
        <v>1456</v>
      </c>
      <c r="F47" s="238">
        <v>984.1</v>
      </c>
      <c r="G47" s="238">
        <v>3.94</v>
      </c>
      <c r="H47" s="238">
        <v>995</v>
      </c>
      <c r="I47" s="238">
        <v>665</v>
      </c>
      <c r="J47" s="238">
        <v>25</v>
      </c>
      <c r="K47" s="238">
        <v>75</v>
      </c>
      <c r="L47" s="238">
        <v>145</v>
      </c>
      <c r="M47" s="238">
        <v>45</v>
      </c>
      <c r="N47" s="238">
        <v>45</v>
      </c>
    </row>
    <row r="48" spans="1:14" x14ac:dyDescent="0.25">
      <c r="A48" s="238" t="s">
        <v>464</v>
      </c>
      <c r="B48" s="238">
        <v>5732</v>
      </c>
      <c r="C48" s="238">
        <v>5787</v>
      </c>
      <c r="D48" s="238">
        <v>2997</v>
      </c>
      <c r="E48" s="238">
        <v>2541</v>
      </c>
      <c r="F48" s="238">
        <v>3308.7</v>
      </c>
      <c r="G48" s="238">
        <v>1.73</v>
      </c>
      <c r="H48" s="238">
        <v>2105</v>
      </c>
      <c r="I48" s="238">
        <v>1200</v>
      </c>
      <c r="J48" s="238">
        <v>125</v>
      </c>
      <c r="K48" s="238">
        <v>290</v>
      </c>
      <c r="L48" s="238">
        <v>335</v>
      </c>
      <c r="M48" s="238">
        <v>90</v>
      </c>
      <c r="N48" s="238">
        <v>60</v>
      </c>
    </row>
    <row r="49" spans="1:14" x14ac:dyDescent="0.25">
      <c r="A49" s="238" t="s">
        <v>465</v>
      </c>
      <c r="B49" s="238">
        <v>4587</v>
      </c>
      <c r="C49" s="238">
        <v>4894</v>
      </c>
      <c r="D49" s="238">
        <v>2342</v>
      </c>
      <c r="E49" s="238">
        <v>2113</v>
      </c>
      <c r="F49" s="238">
        <v>3129.6</v>
      </c>
      <c r="G49" s="238">
        <v>1.47</v>
      </c>
      <c r="H49" s="238">
        <v>1650</v>
      </c>
      <c r="I49" s="238">
        <v>1160</v>
      </c>
      <c r="J49" s="238">
        <v>90</v>
      </c>
      <c r="K49" s="238">
        <v>240</v>
      </c>
      <c r="L49" s="238">
        <v>80</v>
      </c>
      <c r="M49" s="238">
        <v>55</v>
      </c>
      <c r="N49" s="238">
        <v>35</v>
      </c>
    </row>
    <row r="50" spans="1:14" x14ac:dyDescent="0.25">
      <c r="A50" s="238" t="s">
        <v>466</v>
      </c>
      <c r="B50" s="238">
        <v>2779</v>
      </c>
      <c r="C50" s="238">
        <v>2888</v>
      </c>
      <c r="D50" s="238">
        <v>1417</v>
      </c>
      <c r="E50" s="238">
        <v>1269</v>
      </c>
      <c r="F50" s="238">
        <v>1428.9</v>
      </c>
      <c r="G50" s="238">
        <v>1.94</v>
      </c>
      <c r="H50" s="238">
        <v>1050</v>
      </c>
      <c r="I50" s="238">
        <v>775</v>
      </c>
      <c r="J50" s="238">
        <v>75</v>
      </c>
      <c r="K50" s="238">
        <v>95</v>
      </c>
      <c r="L50" s="238">
        <v>55</v>
      </c>
      <c r="M50" s="238">
        <v>35</v>
      </c>
      <c r="N50" s="238">
        <v>25</v>
      </c>
    </row>
    <row r="51" spans="1:14" x14ac:dyDescent="0.25">
      <c r="A51" s="238" t="s">
        <v>467</v>
      </c>
      <c r="B51" s="238">
        <v>4437</v>
      </c>
      <c r="C51" s="238">
        <v>4247</v>
      </c>
      <c r="D51" s="238">
        <v>2995</v>
      </c>
      <c r="E51" s="238">
        <v>2543</v>
      </c>
      <c r="F51" s="238">
        <v>3374.4</v>
      </c>
      <c r="G51" s="238">
        <v>1.31</v>
      </c>
      <c r="H51" s="238">
        <v>1550</v>
      </c>
      <c r="I51" s="238">
        <v>875</v>
      </c>
      <c r="J51" s="238">
        <v>100</v>
      </c>
      <c r="K51" s="238">
        <v>190</v>
      </c>
      <c r="L51" s="238">
        <v>295</v>
      </c>
      <c r="M51" s="238">
        <v>55</v>
      </c>
      <c r="N51" s="238">
        <v>35</v>
      </c>
    </row>
    <row r="52" spans="1:14" x14ac:dyDescent="0.25">
      <c r="A52" s="238" t="s">
        <v>468</v>
      </c>
      <c r="B52" s="238">
        <v>4586</v>
      </c>
      <c r="C52" s="238">
        <v>4343</v>
      </c>
      <c r="D52" s="238">
        <v>2698</v>
      </c>
      <c r="E52" s="238">
        <v>2378</v>
      </c>
      <c r="F52" s="238">
        <v>2768.3</v>
      </c>
      <c r="G52" s="238">
        <v>1.66</v>
      </c>
      <c r="H52" s="238">
        <v>1845</v>
      </c>
      <c r="I52" s="238">
        <v>1370</v>
      </c>
      <c r="J52" s="238">
        <v>85</v>
      </c>
      <c r="K52" s="238">
        <v>150</v>
      </c>
      <c r="L52" s="238">
        <v>145</v>
      </c>
      <c r="M52" s="238">
        <v>75</v>
      </c>
      <c r="N52" s="238">
        <v>30</v>
      </c>
    </row>
    <row r="53" spans="1:14" x14ac:dyDescent="0.25">
      <c r="A53" s="238" t="s">
        <v>469</v>
      </c>
      <c r="B53" s="238">
        <v>5</v>
      </c>
      <c r="C53" s="238">
        <v>10</v>
      </c>
      <c r="D53" s="238">
        <v>7</v>
      </c>
      <c r="E53" s="238">
        <v>4</v>
      </c>
      <c r="F53" s="238">
        <v>2.4</v>
      </c>
      <c r="G53" s="238">
        <v>2.0499999999999998</v>
      </c>
      <c r="H53" s="238" t="s">
        <v>419</v>
      </c>
      <c r="I53" s="238" t="s">
        <v>419</v>
      </c>
      <c r="J53" s="238" t="s">
        <v>419</v>
      </c>
      <c r="K53" s="238" t="s">
        <v>419</v>
      </c>
      <c r="L53" s="238" t="s">
        <v>419</v>
      </c>
      <c r="M53" s="238" t="s">
        <v>419</v>
      </c>
      <c r="N53" s="238" t="s">
        <v>419</v>
      </c>
    </row>
    <row r="54" spans="1:14" x14ac:dyDescent="0.25">
      <c r="A54" s="238" t="s">
        <v>470</v>
      </c>
      <c r="B54" s="238">
        <v>3242</v>
      </c>
      <c r="C54" s="238">
        <v>3361</v>
      </c>
      <c r="D54" s="238">
        <v>1512</v>
      </c>
      <c r="E54" s="238">
        <v>1351</v>
      </c>
      <c r="F54" s="238">
        <v>2003.7</v>
      </c>
      <c r="G54" s="238">
        <v>1.62</v>
      </c>
      <c r="H54" s="238">
        <v>1185</v>
      </c>
      <c r="I54" s="238">
        <v>875</v>
      </c>
      <c r="J54" s="238">
        <v>60</v>
      </c>
      <c r="K54" s="238">
        <v>85</v>
      </c>
      <c r="L54" s="238">
        <v>85</v>
      </c>
      <c r="M54" s="238">
        <v>30</v>
      </c>
      <c r="N54" s="238">
        <v>40</v>
      </c>
    </row>
    <row r="55" spans="1:14" x14ac:dyDescent="0.25">
      <c r="A55" s="238" t="s">
        <v>471</v>
      </c>
      <c r="B55" s="238">
        <v>5</v>
      </c>
      <c r="C55" s="238">
        <v>0</v>
      </c>
      <c r="D55" s="238">
        <v>4</v>
      </c>
      <c r="E55" s="238">
        <v>4</v>
      </c>
      <c r="F55" s="238">
        <v>1.5</v>
      </c>
      <c r="G55" s="238">
        <v>3.3</v>
      </c>
      <c r="H55" s="238" t="s">
        <v>419</v>
      </c>
      <c r="I55" s="238" t="s">
        <v>419</v>
      </c>
      <c r="J55" s="238" t="s">
        <v>419</v>
      </c>
      <c r="K55" s="238" t="s">
        <v>419</v>
      </c>
      <c r="L55" s="238" t="s">
        <v>419</v>
      </c>
      <c r="M55" s="238" t="s">
        <v>419</v>
      </c>
      <c r="N55" s="238" t="s">
        <v>419</v>
      </c>
    </row>
    <row r="56" spans="1:14" x14ac:dyDescent="0.25">
      <c r="A56" s="238" t="s">
        <v>472</v>
      </c>
      <c r="B56" s="238">
        <v>2971</v>
      </c>
      <c r="C56" s="238">
        <v>2996</v>
      </c>
      <c r="D56" s="238">
        <v>1350</v>
      </c>
      <c r="E56" s="238">
        <v>1290</v>
      </c>
      <c r="F56" s="238">
        <v>1849.2</v>
      </c>
      <c r="G56" s="238">
        <v>1.61</v>
      </c>
      <c r="H56" s="238">
        <v>1095</v>
      </c>
      <c r="I56" s="238">
        <v>810</v>
      </c>
      <c r="J56" s="238">
        <v>45</v>
      </c>
      <c r="K56" s="238">
        <v>80</v>
      </c>
      <c r="L56" s="238">
        <v>70</v>
      </c>
      <c r="M56" s="238">
        <v>45</v>
      </c>
      <c r="N56" s="238">
        <v>50</v>
      </c>
    </row>
    <row r="57" spans="1:14" x14ac:dyDescent="0.25">
      <c r="A57" s="238" t="s">
        <v>473</v>
      </c>
      <c r="B57" s="238">
        <v>3448</v>
      </c>
      <c r="C57" s="238">
        <v>3493</v>
      </c>
      <c r="D57" s="238">
        <v>1776</v>
      </c>
      <c r="E57" s="238">
        <v>1578</v>
      </c>
      <c r="F57" s="238">
        <v>2604.8000000000002</v>
      </c>
      <c r="G57" s="238">
        <v>1.32</v>
      </c>
      <c r="H57" s="238">
        <v>1290</v>
      </c>
      <c r="I57" s="238">
        <v>995</v>
      </c>
      <c r="J57" s="238">
        <v>60</v>
      </c>
      <c r="K57" s="238">
        <v>105</v>
      </c>
      <c r="L57" s="238">
        <v>55</v>
      </c>
      <c r="M57" s="238">
        <v>45</v>
      </c>
      <c r="N57" s="238">
        <v>25</v>
      </c>
    </row>
    <row r="58" spans="1:14" x14ac:dyDescent="0.25">
      <c r="A58" s="238" t="s">
        <v>474</v>
      </c>
      <c r="B58" s="238">
        <v>48</v>
      </c>
      <c r="C58" s="238">
        <v>90</v>
      </c>
      <c r="D58" s="238">
        <v>25</v>
      </c>
      <c r="E58" s="238">
        <v>24</v>
      </c>
      <c r="F58" s="238">
        <v>3.4</v>
      </c>
      <c r="G58" s="238">
        <v>14.24</v>
      </c>
      <c r="H58" s="238">
        <v>0</v>
      </c>
      <c r="I58" s="238">
        <v>0</v>
      </c>
      <c r="J58" s="238">
        <v>0</v>
      </c>
      <c r="K58" s="238">
        <v>0</v>
      </c>
      <c r="L58" s="238">
        <v>0</v>
      </c>
      <c r="M58" s="238">
        <v>0</v>
      </c>
      <c r="N58" s="238">
        <v>0</v>
      </c>
    </row>
    <row r="59" spans="1:14" x14ac:dyDescent="0.25">
      <c r="A59" s="238" t="s">
        <v>475</v>
      </c>
      <c r="B59" s="238">
        <v>473</v>
      </c>
      <c r="C59" s="238">
        <v>392</v>
      </c>
      <c r="D59" s="238">
        <v>307</v>
      </c>
      <c r="E59" s="238">
        <v>293</v>
      </c>
      <c r="F59" s="238">
        <v>561.9</v>
      </c>
      <c r="G59" s="238">
        <v>0.84</v>
      </c>
      <c r="H59" s="238">
        <v>240</v>
      </c>
      <c r="I59" s="238">
        <v>215</v>
      </c>
      <c r="J59" s="238">
        <v>0</v>
      </c>
      <c r="K59" s="238">
        <v>10</v>
      </c>
      <c r="L59" s="238">
        <v>0</v>
      </c>
      <c r="M59" s="238">
        <v>0</v>
      </c>
      <c r="N59" s="238">
        <v>0</v>
      </c>
    </row>
    <row r="60" spans="1:14" x14ac:dyDescent="0.25">
      <c r="A60" s="238" t="s">
        <v>476</v>
      </c>
      <c r="B60" s="238">
        <v>3386</v>
      </c>
      <c r="C60" s="238">
        <v>3487</v>
      </c>
      <c r="D60" s="238">
        <v>1664</v>
      </c>
      <c r="E60" s="238">
        <v>1547</v>
      </c>
      <c r="F60" s="238">
        <v>2392.1</v>
      </c>
      <c r="G60" s="238">
        <v>1.42</v>
      </c>
      <c r="H60" s="238">
        <v>1380</v>
      </c>
      <c r="I60" s="238">
        <v>1095</v>
      </c>
      <c r="J60" s="238">
        <v>55</v>
      </c>
      <c r="K60" s="238">
        <v>125</v>
      </c>
      <c r="L60" s="238">
        <v>55</v>
      </c>
      <c r="M60" s="238">
        <v>10</v>
      </c>
      <c r="N60" s="238">
        <v>35</v>
      </c>
    </row>
    <row r="61" spans="1:14" x14ac:dyDescent="0.25">
      <c r="A61" s="238" t="s">
        <v>477</v>
      </c>
      <c r="B61" s="238">
        <v>6697</v>
      </c>
      <c r="C61" s="238">
        <v>6577</v>
      </c>
      <c r="D61" s="238">
        <v>3560</v>
      </c>
      <c r="E61" s="238">
        <v>3254</v>
      </c>
      <c r="F61" s="238">
        <v>2559.4</v>
      </c>
      <c r="G61" s="238">
        <v>2.62</v>
      </c>
      <c r="H61" s="238">
        <v>2230</v>
      </c>
      <c r="I61" s="238">
        <v>1660</v>
      </c>
      <c r="J61" s="238">
        <v>105</v>
      </c>
      <c r="K61" s="238">
        <v>205</v>
      </c>
      <c r="L61" s="238">
        <v>125</v>
      </c>
      <c r="M61" s="238">
        <v>60</v>
      </c>
      <c r="N61" s="238">
        <v>75</v>
      </c>
    </row>
    <row r="62" spans="1:14" x14ac:dyDescent="0.25">
      <c r="A62" s="238" t="s">
        <v>478</v>
      </c>
      <c r="B62" s="238">
        <v>6206</v>
      </c>
      <c r="C62" s="238">
        <v>6287</v>
      </c>
      <c r="D62" s="238">
        <v>4090</v>
      </c>
      <c r="E62" s="238">
        <v>3552</v>
      </c>
      <c r="F62" s="238">
        <v>3807.4</v>
      </c>
      <c r="G62" s="238">
        <v>1.63</v>
      </c>
      <c r="H62" s="238">
        <v>2340</v>
      </c>
      <c r="I62" s="238">
        <v>1515</v>
      </c>
      <c r="J62" s="238">
        <v>105</v>
      </c>
      <c r="K62" s="238">
        <v>260</v>
      </c>
      <c r="L62" s="238">
        <v>265</v>
      </c>
      <c r="M62" s="238">
        <v>140</v>
      </c>
      <c r="N62" s="238">
        <v>50</v>
      </c>
    </row>
    <row r="63" spans="1:14" x14ac:dyDescent="0.25">
      <c r="A63" s="238" t="s">
        <v>479</v>
      </c>
      <c r="B63" s="238">
        <v>4466</v>
      </c>
      <c r="C63" s="238">
        <v>4432</v>
      </c>
      <c r="D63" s="238">
        <v>3262</v>
      </c>
      <c r="E63" s="238">
        <v>2782</v>
      </c>
      <c r="F63" s="238">
        <v>3554.6</v>
      </c>
      <c r="G63" s="238">
        <v>1.26</v>
      </c>
      <c r="H63" s="238">
        <v>1900</v>
      </c>
      <c r="I63" s="238">
        <v>990</v>
      </c>
      <c r="J63" s="238">
        <v>75</v>
      </c>
      <c r="K63" s="238">
        <v>235</v>
      </c>
      <c r="L63" s="238">
        <v>455</v>
      </c>
      <c r="M63" s="238">
        <v>95</v>
      </c>
      <c r="N63" s="238">
        <v>50</v>
      </c>
    </row>
    <row r="64" spans="1:14" x14ac:dyDescent="0.25">
      <c r="A64" s="238" t="s">
        <v>480</v>
      </c>
      <c r="B64" s="238">
        <v>4847</v>
      </c>
      <c r="C64" s="238">
        <v>6046</v>
      </c>
      <c r="D64" s="238">
        <v>3088</v>
      </c>
      <c r="E64" s="238">
        <v>2507</v>
      </c>
      <c r="F64" s="238">
        <v>1138.3</v>
      </c>
      <c r="G64" s="238">
        <v>4.26</v>
      </c>
      <c r="H64" s="238">
        <v>1360</v>
      </c>
      <c r="I64" s="238">
        <v>705</v>
      </c>
      <c r="J64" s="238">
        <v>65</v>
      </c>
      <c r="K64" s="238">
        <v>125</v>
      </c>
      <c r="L64" s="238">
        <v>410</v>
      </c>
      <c r="M64" s="238">
        <v>35</v>
      </c>
      <c r="N64" s="238">
        <v>15</v>
      </c>
    </row>
    <row r="65" spans="1:14" x14ac:dyDescent="0.25">
      <c r="A65" s="238" t="s">
        <v>481</v>
      </c>
      <c r="B65" s="238">
        <v>1343</v>
      </c>
      <c r="C65" s="238">
        <v>1296</v>
      </c>
      <c r="D65" s="238">
        <v>520</v>
      </c>
      <c r="E65" s="238">
        <v>504</v>
      </c>
      <c r="F65" s="238">
        <v>1847.3</v>
      </c>
      <c r="G65" s="238">
        <v>0.73</v>
      </c>
      <c r="H65" s="238">
        <v>455</v>
      </c>
      <c r="I65" s="238">
        <v>345</v>
      </c>
      <c r="J65" s="238">
        <v>20</v>
      </c>
      <c r="K65" s="238">
        <v>15</v>
      </c>
      <c r="L65" s="238">
        <v>25</v>
      </c>
      <c r="M65" s="238">
        <v>10</v>
      </c>
      <c r="N65" s="238">
        <v>35</v>
      </c>
    </row>
    <row r="66" spans="1:14" x14ac:dyDescent="0.25">
      <c r="A66" s="238" t="s">
        <v>482</v>
      </c>
      <c r="B66" s="238">
        <v>2360</v>
      </c>
      <c r="C66" s="238">
        <v>2363</v>
      </c>
      <c r="D66" s="238">
        <v>960</v>
      </c>
      <c r="E66" s="238">
        <v>919</v>
      </c>
      <c r="F66" s="238">
        <v>1634.8</v>
      </c>
      <c r="G66" s="238">
        <v>1.44</v>
      </c>
      <c r="H66" s="238">
        <v>780</v>
      </c>
      <c r="I66" s="238">
        <v>645</v>
      </c>
      <c r="J66" s="238">
        <v>60</v>
      </c>
      <c r="K66" s="238">
        <v>15</v>
      </c>
      <c r="L66" s="238">
        <v>35</v>
      </c>
      <c r="M66" s="238">
        <v>10</v>
      </c>
      <c r="N66" s="238">
        <v>15</v>
      </c>
    </row>
    <row r="67" spans="1:14" x14ac:dyDescent="0.25">
      <c r="A67" s="238" t="s">
        <v>483</v>
      </c>
      <c r="B67" s="238">
        <v>3219</v>
      </c>
      <c r="C67" s="238">
        <v>3293</v>
      </c>
      <c r="D67" s="238">
        <v>1592</v>
      </c>
      <c r="E67" s="238">
        <v>1446</v>
      </c>
      <c r="F67" s="238">
        <v>2918.1</v>
      </c>
      <c r="G67" s="238">
        <v>1.1000000000000001</v>
      </c>
      <c r="H67" s="238">
        <v>1370</v>
      </c>
      <c r="I67" s="238">
        <v>1065</v>
      </c>
      <c r="J67" s="238">
        <v>65</v>
      </c>
      <c r="K67" s="238">
        <v>135</v>
      </c>
      <c r="L67" s="238">
        <v>65</v>
      </c>
      <c r="M67" s="238">
        <v>10</v>
      </c>
      <c r="N67" s="238">
        <v>25</v>
      </c>
    </row>
    <row r="68" spans="1:14" x14ac:dyDescent="0.25">
      <c r="A68" s="238" t="s">
        <v>484</v>
      </c>
      <c r="B68" s="238">
        <v>3389</v>
      </c>
      <c r="C68" s="238">
        <v>3736</v>
      </c>
      <c r="D68" s="238">
        <v>1320</v>
      </c>
      <c r="E68" s="238">
        <v>1251</v>
      </c>
      <c r="F68" s="238">
        <v>3067.8</v>
      </c>
      <c r="G68" s="238">
        <v>1.1000000000000001</v>
      </c>
      <c r="H68" s="238">
        <v>1355</v>
      </c>
      <c r="I68" s="238">
        <v>840</v>
      </c>
      <c r="J68" s="238">
        <v>150</v>
      </c>
      <c r="K68" s="238">
        <v>155</v>
      </c>
      <c r="L68" s="238">
        <v>155</v>
      </c>
      <c r="M68" s="238">
        <v>10</v>
      </c>
      <c r="N68" s="238">
        <v>45</v>
      </c>
    </row>
    <row r="69" spans="1:14" x14ac:dyDescent="0.25">
      <c r="A69" s="238" t="s">
        <v>485</v>
      </c>
      <c r="B69" s="238">
        <v>2671</v>
      </c>
      <c r="C69" s="238">
        <v>2803</v>
      </c>
      <c r="D69" s="238">
        <v>1231</v>
      </c>
      <c r="E69" s="238">
        <v>1180</v>
      </c>
      <c r="F69" s="238">
        <v>2406.5</v>
      </c>
      <c r="G69" s="238">
        <v>1.1100000000000001</v>
      </c>
      <c r="H69" s="238">
        <v>955</v>
      </c>
      <c r="I69" s="238">
        <v>745</v>
      </c>
      <c r="J69" s="238">
        <v>75</v>
      </c>
      <c r="K69" s="238">
        <v>75</v>
      </c>
      <c r="L69" s="238">
        <v>30</v>
      </c>
      <c r="M69" s="238">
        <v>10</v>
      </c>
      <c r="N69" s="238">
        <v>20</v>
      </c>
    </row>
    <row r="70" spans="1:14" x14ac:dyDescent="0.25">
      <c r="A70" s="238" t="s">
        <v>486</v>
      </c>
      <c r="B70" s="238">
        <v>6823</v>
      </c>
      <c r="C70" s="238">
        <v>7152</v>
      </c>
      <c r="D70" s="238">
        <v>3299</v>
      </c>
      <c r="E70" s="238">
        <v>3025</v>
      </c>
      <c r="F70" s="238">
        <v>3242.7</v>
      </c>
      <c r="G70" s="238">
        <v>2.1</v>
      </c>
      <c r="H70" s="238">
        <v>2505</v>
      </c>
      <c r="I70" s="238">
        <v>1790</v>
      </c>
      <c r="J70" s="238">
        <v>205</v>
      </c>
      <c r="K70" s="238">
        <v>315</v>
      </c>
      <c r="L70" s="238">
        <v>135</v>
      </c>
      <c r="M70" s="238">
        <v>30</v>
      </c>
      <c r="N70" s="238">
        <v>45</v>
      </c>
    </row>
    <row r="71" spans="1:14" x14ac:dyDescent="0.25">
      <c r="A71" s="238" t="s">
        <v>487</v>
      </c>
      <c r="B71" s="238">
        <v>6516</v>
      </c>
      <c r="C71" s="238">
        <v>7255</v>
      </c>
      <c r="D71" s="238">
        <v>3828</v>
      </c>
      <c r="E71" s="238">
        <v>3267</v>
      </c>
      <c r="F71" s="238">
        <v>2437.3000000000002</v>
      </c>
      <c r="G71" s="238">
        <v>2.67</v>
      </c>
      <c r="H71" s="238">
        <v>2520</v>
      </c>
      <c r="I71" s="238">
        <v>1740</v>
      </c>
      <c r="J71" s="238">
        <v>205</v>
      </c>
      <c r="K71" s="238">
        <v>365</v>
      </c>
      <c r="L71" s="238">
        <v>135</v>
      </c>
      <c r="M71" s="238">
        <v>30</v>
      </c>
      <c r="N71" s="238">
        <v>40</v>
      </c>
    </row>
    <row r="72" spans="1:14" x14ac:dyDescent="0.25">
      <c r="A72" s="238" t="s">
        <v>488</v>
      </c>
      <c r="B72" s="238">
        <v>6197</v>
      </c>
      <c r="C72" s="238">
        <v>6023</v>
      </c>
      <c r="D72" s="238">
        <v>2745</v>
      </c>
      <c r="E72" s="238">
        <v>2553</v>
      </c>
      <c r="F72" s="238">
        <v>1984.6</v>
      </c>
      <c r="G72" s="238">
        <v>3.12</v>
      </c>
      <c r="H72" s="238">
        <v>2110</v>
      </c>
      <c r="I72" s="238">
        <v>1700</v>
      </c>
      <c r="J72" s="238">
        <v>50</v>
      </c>
      <c r="K72" s="238">
        <v>145</v>
      </c>
      <c r="L72" s="238">
        <v>95</v>
      </c>
      <c r="M72" s="238">
        <v>75</v>
      </c>
      <c r="N72" s="238">
        <v>50</v>
      </c>
    </row>
    <row r="73" spans="1:14" x14ac:dyDescent="0.25">
      <c r="A73" s="238" t="s">
        <v>489</v>
      </c>
      <c r="B73" s="238">
        <v>6103</v>
      </c>
      <c r="C73" s="238">
        <v>5657</v>
      </c>
      <c r="D73" s="238">
        <v>4573</v>
      </c>
      <c r="E73" s="238">
        <v>3932</v>
      </c>
      <c r="F73" s="238">
        <v>5474</v>
      </c>
      <c r="G73" s="238">
        <v>1.1100000000000001</v>
      </c>
      <c r="H73" s="238">
        <v>2290</v>
      </c>
      <c r="I73" s="238">
        <v>1425</v>
      </c>
      <c r="J73" s="238">
        <v>135</v>
      </c>
      <c r="K73" s="238">
        <v>315</v>
      </c>
      <c r="L73" s="238">
        <v>265</v>
      </c>
      <c r="M73" s="238">
        <v>70</v>
      </c>
      <c r="N73" s="238">
        <v>80</v>
      </c>
    </row>
    <row r="74" spans="1:14" x14ac:dyDescent="0.25">
      <c r="A74" s="238" t="s">
        <v>490</v>
      </c>
      <c r="B74" s="238">
        <v>5062</v>
      </c>
      <c r="C74" s="238">
        <v>5543</v>
      </c>
      <c r="D74" s="238">
        <v>3438</v>
      </c>
      <c r="E74" s="238">
        <v>3084</v>
      </c>
      <c r="F74" s="238">
        <v>4311.8</v>
      </c>
      <c r="G74" s="238">
        <v>1.17</v>
      </c>
      <c r="H74" s="238">
        <v>2050</v>
      </c>
      <c r="I74" s="238">
        <v>1325</v>
      </c>
      <c r="J74" s="238">
        <v>100</v>
      </c>
      <c r="K74" s="238">
        <v>305</v>
      </c>
      <c r="L74" s="238">
        <v>225</v>
      </c>
      <c r="M74" s="238">
        <v>40</v>
      </c>
      <c r="N74" s="238">
        <v>50</v>
      </c>
    </row>
    <row r="75" spans="1:14" x14ac:dyDescent="0.25">
      <c r="A75" s="238" t="s">
        <v>491</v>
      </c>
      <c r="B75" s="238">
        <v>5354</v>
      </c>
      <c r="C75" s="238">
        <v>5689</v>
      </c>
      <c r="D75" s="238">
        <v>3910</v>
      </c>
      <c r="E75" s="238">
        <v>3414</v>
      </c>
      <c r="F75" s="238">
        <v>10612.5</v>
      </c>
      <c r="G75" s="238">
        <v>0.5</v>
      </c>
      <c r="H75" s="238">
        <v>2265</v>
      </c>
      <c r="I75" s="238">
        <v>1275</v>
      </c>
      <c r="J75" s="238">
        <v>145</v>
      </c>
      <c r="K75" s="238">
        <v>265</v>
      </c>
      <c r="L75" s="238">
        <v>420</v>
      </c>
      <c r="M75" s="238">
        <v>80</v>
      </c>
      <c r="N75" s="238">
        <v>90</v>
      </c>
    </row>
    <row r="76" spans="1:14" x14ac:dyDescent="0.25">
      <c r="A76" s="238" t="s">
        <v>492</v>
      </c>
      <c r="B76" s="238">
        <v>5565</v>
      </c>
      <c r="C76" s="238">
        <v>5586</v>
      </c>
      <c r="D76" s="238">
        <v>4020</v>
      </c>
      <c r="E76" s="238">
        <v>3465</v>
      </c>
      <c r="F76" s="238">
        <v>6544.7</v>
      </c>
      <c r="G76" s="238">
        <v>0.85</v>
      </c>
      <c r="H76" s="238">
        <v>1870</v>
      </c>
      <c r="I76" s="238">
        <v>1005</v>
      </c>
      <c r="J76" s="238">
        <v>75</v>
      </c>
      <c r="K76" s="238">
        <v>330</v>
      </c>
      <c r="L76" s="238">
        <v>325</v>
      </c>
      <c r="M76" s="238">
        <v>35</v>
      </c>
      <c r="N76" s="238">
        <v>105</v>
      </c>
    </row>
    <row r="77" spans="1:14" x14ac:dyDescent="0.25">
      <c r="A77" s="238" t="s">
        <v>493</v>
      </c>
      <c r="B77" s="238">
        <v>5518</v>
      </c>
      <c r="C77" s="238">
        <v>4089</v>
      </c>
      <c r="D77" s="238">
        <v>5271</v>
      </c>
      <c r="E77" s="238">
        <v>3643</v>
      </c>
      <c r="F77" s="238">
        <v>5533.5</v>
      </c>
      <c r="G77" s="238">
        <v>1</v>
      </c>
      <c r="H77" s="238">
        <v>2110</v>
      </c>
      <c r="I77" s="238">
        <v>1020</v>
      </c>
      <c r="J77" s="238">
        <v>75</v>
      </c>
      <c r="K77" s="238">
        <v>445</v>
      </c>
      <c r="L77" s="238">
        <v>485</v>
      </c>
      <c r="M77" s="238">
        <v>30</v>
      </c>
      <c r="N77" s="238">
        <v>60</v>
      </c>
    </row>
    <row r="78" spans="1:14" x14ac:dyDescent="0.25">
      <c r="A78" s="238" t="s">
        <v>494</v>
      </c>
      <c r="B78" s="238">
        <v>4142</v>
      </c>
      <c r="C78" s="238">
        <v>4135</v>
      </c>
      <c r="D78" s="238">
        <v>3381</v>
      </c>
      <c r="E78" s="238">
        <v>2834</v>
      </c>
      <c r="F78" s="238">
        <v>4716.5</v>
      </c>
      <c r="G78" s="238">
        <v>0.88</v>
      </c>
      <c r="H78" s="238">
        <v>1995</v>
      </c>
      <c r="I78" s="238">
        <v>1040</v>
      </c>
      <c r="J78" s="238">
        <v>90</v>
      </c>
      <c r="K78" s="238">
        <v>300</v>
      </c>
      <c r="L78" s="238">
        <v>445</v>
      </c>
      <c r="M78" s="238">
        <v>35</v>
      </c>
      <c r="N78" s="238">
        <v>85</v>
      </c>
    </row>
    <row r="79" spans="1:14" x14ac:dyDescent="0.25">
      <c r="A79" s="238" t="s">
        <v>495</v>
      </c>
      <c r="B79" s="238">
        <v>1522</v>
      </c>
      <c r="C79" s="238">
        <v>1833</v>
      </c>
      <c r="D79" s="238">
        <v>1068</v>
      </c>
      <c r="E79" s="238">
        <v>878</v>
      </c>
      <c r="F79" s="238">
        <v>2013.8</v>
      </c>
      <c r="G79" s="238">
        <v>0.76</v>
      </c>
      <c r="H79" s="238">
        <v>550</v>
      </c>
      <c r="I79" s="238">
        <v>235</v>
      </c>
      <c r="J79" s="238">
        <v>25</v>
      </c>
      <c r="K79" s="238">
        <v>165</v>
      </c>
      <c r="L79" s="238">
        <v>90</v>
      </c>
      <c r="M79" s="238">
        <v>10</v>
      </c>
      <c r="N79" s="238">
        <v>25</v>
      </c>
    </row>
    <row r="80" spans="1:14" x14ac:dyDescent="0.25">
      <c r="A80" s="238" t="s">
        <v>496</v>
      </c>
      <c r="B80" s="238">
        <v>3257</v>
      </c>
      <c r="C80" s="238">
        <v>3541</v>
      </c>
      <c r="D80" s="238">
        <v>2226</v>
      </c>
      <c r="E80" s="238">
        <v>1828</v>
      </c>
      <c r="F80" s="238">
        <v>5833.8</v>
      </c>
      <c r="G80" s="238">
        <v>0.56000000000000005</v>
      </c>
      <c r="H80" s="238">
        <v>640</v>
      </c>
      <c r="I80" s="238">
        <v>385</v>
      </c>
      <c r="J80" s="238">
        <v>25</v>
      </c>
      <c r="K80" s="238">
        <v>100</v>
      </c>
      <c r="L80" s="238">
        <v>55</v>
      </c>
      <c r="M80" s="238">
        <v>35</v>
      </c>
      <c r="N80" s="238">
        <v>35</v>
      </c>
    </row>
    <row r="81" spans="1:14" x14ac:dyDescent="0.25">
      <c r="A81" s="238" t="s">
        <v>497</v>
      </c>
      <c r="B81" s="238">
        <v>2109</v>
      </c>
      <c r="C81" s="238">
        <v>2205</v>
      </c>
      <c r="D81" s="238">
        <v>1140</v>
      </c>
      <c r="E81" s="238">
        <v>1032</v>
      </c>
      <c r="F81" s="238">
        <v>2323.1999999999998</v>
      </c>
      <c r="G81" s="238">
        <v>0.91</v>
      </c>
      <c r="H81" s="238">
        <v>755</v>
      </c>
      <c r="I81" s="238">
        <v>510</v>
      </c>
      <c r="J81" s="238">
        <v>70</v>
      </c>
      <c r="K81" s="238">
        <v>70</v>
      </c>
      <c r="L81" s="238">
        <v>55</v>
      </c>
      <c r="M81" s="238">
        <v>35</v>
      </c>
      <c r="N81" s="238">
        <v>15</v>
      </c>
    </row>
    <row r="82" spans="1:14" x14ac:dyDescent="0.25">
      <c r="A82" s="238" t="s">
        <v>498</v>
      </c>
      <c r="B82" s="238">
        <v>3381</v>
      </c>
      <c r="C82" s="238">
        <v>3602</v>
      </c>
      <c r="D82" s="238">
        <v>2019</v>
      </c>
      <c r="E82" s="238">
        <v>1862</v>
      </c>
      <c r="F82" s="238">
        <v>1985.7</v>
      </c>
      <c r="G82" s="238">
        <v>1.7</v>
      </c>
      <c r="H82" s="238">
        <v>1220</v>
      </c>
      <c r="I82" s="238">
        <v>925</v>
      </c>
      <c r="J82" s="238">
        <v>30</v>
      </c>
      <c r="K82" s="238">
        <v>105</v>
      </c>
      <c r="L82" s="238">
        <v>65</v>
      </c>
      <c r="M82" s="238">
        <v>40</v>
      </c>
      <c r="N82" s="238">
        <v>65</v>
      </c>
    </row>
    <row r="83" spans="1:14" x14ac:dyDescent="0.25">
      <c r="A83" s="238" t="s">
        <v>499</v>
      </c>
      <c r="B83" s="238">
        <v>3305</v>
      </c>
      <c r="C83" s="238">
        <v>3493</v>
      </c>
      <c r="D83" s="238">
        <v>1502</v>
      </c>
      <c r="E83" s="238">
        <v>1420</v>
      </c>
      <c r="F83" s="238">
        <v>2565.8000000000002</v>
      </c>
      <c r="G83" s="238">
        <v>1.29</v>
      </c>
      <c r="H83" s="238">
        <v>1140</v>
      </c>
      <c r="I83" s="238">
        <v>895</v>
      </c>
      <c r="J83" s="238">
        <v>75</v>
      </c>
      <c r="K83" s="238">
        <v>75</v>
      </c>
      <c r="L83" s="238">
        <v>10</v>
      </c>
      <c r="M83" s="238">
        <v>60</v>
      </c>
      <c r="N83" s="238">
        <v>25</v>
      </c>
    </row>
    <row r="84" spans="1:14" x14ac:dyDescent="0.25">
      <c r="A84" s="238" t="s">
        <v>500</v>
      </c>
      <c r="B84" s="238">
        <v>3969</v>
      </c>
      <c r="C84" s="238">
        <v>4128</v>
      </c>
      <c r="D84" s="238">
        <v>1691</v>
      </c>
      <c r="E84" s="238">
        <v>1607</v>
      </c>
      <c r="F84" s="238">
        <v>2486.6999999999998</v>
      </c>
      <c r="G84" s="238">
        <v>1.6</v>
      </c>
      <c r="H84" s="238">
        <v>1400</v>
      </c>
      <c r="I84" s="238">
        <v>1115</v>
      </c>
      <c r="J84" s="238">
        <v>95</v>
      </c>
      <c r="K84" s="238">
        <v>50</v>
      </c>
      <c r="L84" s="238">
        <v>85</v>
      </c>
      <c r="M84" s="238">
        <v>15</v>
      </c>
      <c r="N84" s="238">
        <v>30</v>
      </c>
    </row>
    <row r="85" spans="1:14" x14ac:dyDescent="0.25">
      <c r="A85" s="238" t="s">
        <v>501</v>
      </c>
      <c r="B85" s="238">
        <v>3125</v>
      </c>
      <c r="C85" s="238">
        <v>3139</v>
      </c>
      <c r="D85" s="238">
        <v>1517</v>
      </c>
      <c r="E85" s="238">
        <v>1414</v>
      </c>
      <c r="F85" s="238">
        <v>2190.6999999999998</v>
      </c>
      <c r="G85" s="238">
        <v>1.43</v>
      </c>
      <c r="H85" s="238">
        <v>1205</v>
      </c>
      <c r="I85" s="238">
        <v>910</v>
      </c>
      <c r="J85" s="238">
        <v>55</v>
      </c>
      <c r="K85" s="238">
        <v>115</v>
      </c>
      <c r="L85" s="238">
        <v>80</v>
      </c>
      <c r="M85" s="238">
        <v>20</v>
      </c>
      <c r="N85" s="238">
        <v>35</v>
      </c>
    </row>
    <row r="86" spans="1:14" x14ac:dyDescent="0.25">
      <c r="A86" s="238" t="s">
        <v>502</v>
      </c>
      <c r="B86" s="238">
        <v>5064</v>
      </c>
      <c r="C86" s="238">
        <v>5183</v>
      </c>
      <c r="D86" s="238">
        <v>2555</v>
      </c>
      <c r="E86" s="238">
        <v>2286</v>
      </c>
      <c r="F86" s="238">
        <v>1545.5</v>
      </c>
      <c r="G86" s="238">
        <v>3.28</v>
      </c>
      <c r="H86" s="238">
        <v>1610</v>
      </c>
      <c r="I86" s="238">
        <v>1305</v>
      </c>
      <c r="J86" s="238">
        <v>70</v>
      </c>
      <c r="K86" s="238">
        <v>85</v>
      </c>
      <c r="L86" s="238">
        <v>70</v>
      </c>
      <c r="M86" s="238">
        <v>40</v>
      </c>
      <c r="N86" s="238">
        <v>35</v>
      </c>
    </row>
    <row r="87" spans="1:14" x14ac:dyDescent="0.25">
      <c r="A87" s="238" t="s">
        <v>503</v>
      </c>
      <c r="B87" s="238">
        <v>4236</v>
      </c>
      <c r="C87" s="238">
        <v>4321</v>
      </c>
      <c r="D87" s="238">
        <v>1811</v>
      </c>
      <c r="E87" s="238">
        <v>1755</v>
      </c>
      <c r="F87" s="238">
        <v>1800.5</v>
      </c>
      <c r="G87" s="238">
        <v>2.35</v>
      </c>
      <c r="H87" s="238">
        <v>1495</v>
      </c>
      <c r="I87" s="238">
        <v>1220</v>
      </c>
      <c r="J87" s="238">
        <v>50</v>
      </c>
      <c r="K87" s="238">
        <v>90</v>
      </c>
      <c r="L87" s="238">
        <v>70</v>
      </c>
      <c r="M87" s="238">
        <v>40</v>
      </c>
      <c r="N87" s="238">
        <v>25</v>
      </c>
    </row>
    <row r="88" spans="1:14" x14ac:dyDescent="0.25">
      <c r="A88" s="238" t="s">
        <v>504</v>
      </c>
      <c r="B88" s="238">
        <v>3495</v>
      </c>
      <c r="C88" s="238">
        <v>3555</v>
      </c>
      <c r="D88" s="238">
        <v>1466</v>
      </c>
      <c r="E88" s="238">
        <v>1423</v>
      </c>
      <c r="F88" s="238">
        <v>1455</v>
      </c>
      <c r="G88" s="238">
        <v>2.4</v>
      </c>
      <c r="H88" s="238">
        <v>1245</v>
      </c>
      <c r="I88" s="238">
        <v>990</v>
      </c>
      <c r="J88" s="238">
        <v>85</v>
      </c>
      <c r="K88" s="238">
        <v>70</v>
      </c>
      <c r="L88" s="238">
        <v>30</v>
      </c>
      <c r="M88" s="238">
        <v>20</v>
      </c>
      <c r="N88" s="238">
        <v>40</v>
      </c>
    </row>
    <row r="89" spans="1:14" x14ac:dyDescent="0.25">
      <c r="A89" s="238" t="s">
        <v>505</v>
      </c>
      <c r="B89" s="238">
        <v>3440</v>
      </c>
      <c r="C89" s="238">
        <v>3498</v>
      </c>
      <c r="D89" s="238">
        <v>1432</v>
      </c>
      <c r="E89" s="238">
        <v>1321</v>
      </c>
      <c r="F89" s="238">
        <v>1607.4</v>
      </c>
      <c r="G89" s="238">
        <v>2.14</v>
      </c>
      <c r="H89" s="238">
        <v>1080</v>
      </c>
      <c r="I89" s="238">
        <v>845</v>
      </c>
      <c r="J89" s="238">
        <v>50</v>
      </c>
      <c r="K89" s="238">
        <v>105</v>
      </c>
      <c r="L89" s="238">
        <v>30</v>
      </c>
      <c r="M89" s="238">
        <v>0</v>
      </c>
      <c r="N89" s="238">
        <v>35</v>
      </c>
    </row>
    <row r="90" spans="1:14" x14ac:dyDescent="0.25">
      <c r="A90" s="238" t="s">
        <v>506</v>
      </c>
      <c r="B90" s="238">
        <v>3252</v>
      </c>
      <c r="C90" s="238">
        <v>3609</v>
      </c>
      <c r="D90" s="238">
        <v>1627</v>
      </c>
      <c r="E90" s="238">
        <v>1496</v>
      </c>
      <c r="F90" s="238">
        <v>2107.4</v>
      </c>
      <c r="G90" s="238">
        <v>1.54</v>
      </c>
      <c r="H90" s="238">
        <v>1115</v>
      </c>
      <c r="I90" s="238">
        <v>940</v>
      </c>
      <c r="J90" s="238">
        <v>50</v>
      </c>
      <c r="K90" s="238">
        <v>60</v>
      </c>
      <c r="L90" s="238">
        <v>30</v>
      </c>
      <c r="M90" s="238">
        <v>10</v>
      </c>
      <c r="N90" s="238">
        <v>25</v>
      </c>
    </row>
    <row r="91" spans="1:14" x14ac:dyDescent="0.25">
      <c r="A91" s="238" t="s">
        <v>507</v>
      </c>
      <c r="B91" s="238">
        <v>2873</v>
      </c>
      <c r="C91" s="238">
        <v>3035</v>
      </c>
      <c r="D91" s="238">
        <v>1475</v>
      </c>
      <c r="E91" s="238">
        <v>1356</v>
      </c>
      <c r="F91" s="238">
        <v>1179.2</v>
      </c>
      <c r="G91" s="238">
        <v>2.44</v>
      </c>
      <c r="H91" s="238">
        <v>925</v>
      </c>
      <c r="I91" s="238">
        <v>765</v>
      </c>
      <c r="J91" s="238">
        <v>35</v>
      </c>
      <c r="K91" s="238">
        <v>65</v>
      </c>
      <c r="L91" s="238">
        <v>30</v>
      </c>
      <c r="M91" s="238">
        <v>20</v>
      </c>
      <c r="N91" s="238">
        <v>20</v>
      </c>
    </row>
    <row r="92" spans="1:14" x14ac:dyDescent="0.25">
      <c r="A92" s="238" t="s">
        <v>508</v>
      </c>
      <c r="B92" s="238">
        <v>6551</v>
      </c>
      <c r="C92" s="238">
        <v>6434</v>
      </c>
      <c r="D92" s="238">
        <v>4475</v>
      </c>
      <c r="E92" s="238">
        <v>3481</v>
      </c>
      <c r="F92" s="238">
        <v>4434.1000000000004</v>
      </c>
      <c r="G92" s="238">
        <v>1.48</v>
      </c>
      <c r="H92" s="238">
        <v>2390</v>
      </c>
      <c r="I92" s="238">
        <v>1635</v>
      </c>
      <c r="J92" s="238">
        <v>130</v>
      </c>
      <c r="K92" s="238">
        <v>435</v>
      </c>
      <c r="L92" s="238">
        <v>135</v>
      </c>
      <c r="M92" s="238">
        <v>15</v>
      </c>
      <c r="N92" s="238">
        <v>40</v>
      </c>
    </row>
    <row r="93" spans="1:14" x14ac:dyDescent="0.25">
      <c r="A93" s="238" t="s">
        <v>509</v>
      </c>
      <c r="B93" s="238">
        <v>1365</v>
      </c>
      <c r="C93" s="238">
        <v>2077</v>
      </c>
      <c r="D93" s="238">
        <v>845</v>
      </c>
      <c r="E93" s="238">
        <v>659</v>
      </c>
      <c r="F93" s="238">
        <v>2042.8</v>
      </c>
      <c r="G93" s="238">
        <v>0.67</v>
      </c>
      <c r="H93" s="238">
        <v>330</v>
      </c>
      <c r="I93" s="238">
        <v>220</v>
      </c>
      <c r="J93" s="238">
        <v>15</v>
      </c>
      <c r="K93" s="238">
        <v>45</v>
      </c>
      <c r="L93" s="238">
        <v>30</v>
      </c>
      <c r="M93" s="238">
        <v>15</v>
      </c>
      <c r="N93" s="238">
        <v>0</v>
      </c>
    </row>
    <row r="94" spans="1:14" x14ac:dyDescent="0.25">
      <c r="A94" s="238" t="s">
        <v>510</v>
      </c>
      <c r="B94" s="238">
        <v>4802</v>
      </c>
      <c r="C94" s="238">
        <v>5398</v>
      </c>
      <c r="D94" s="238">
        <v>3399</v>
      </c>
      <c r="E94" s="238">
        <v>2732</v>
      </c>
      <c r="F94" s="238">
        <v>3490.8</v>
      </c>
      <c r="G94" s="238">
        <v>1.38</v>
      </c>
      <c r="H94" s="238">
        <v>1845</v>
      </c>
      <c r="I94" s="238">
        <v>960</v>
      </c>
      <c r="J94" s="238">
        <v>140</v>
      </c>
      <c r="K94" s="238">
        <v>450</v>
      </c>
      <c r="L94" s="238">
        <v>215</v>
      </c>
      <c r="M94" s="238">
        <v>20</v>
      </c>
      <c r="N94" s="238">
        <v>55</v>
      </c>
    </row>
    <row r="95" spans="1:14" x14ac:dyDescent="0.25">
      <c r="A95" s="238" t="s">
        <v>511</v>
      </c>
      <c r="B95" s="238">
        <v>7958</v>
      </c>
      <c r="C95" s="238">
        <v>7548</v>
      </c>
      <c r="D95" s="238">
        <v>5187</v>
      </c>
      <c r="E95" s="238">
        <v>4525</v>
      </c>
      <c r="F95" s="238">
        <v>4023.1</v>
      </c>
      <c r="G95" s="238">
        <v>1.98</v>
      </c>
      <c r="H95" s="238">
        <v>3430</v>
      </c>
      <c r="I95" s="238">
        <v>2315</v>
      </c>
      <c r="J95" s="238">
        <v>210</v>
      </c>
      <c r="K95" s="238">
        <v>460</v>
      </c>
      <c r="L95" s="238">
        <v>310</v>
      </c>
      <c r="M95" s="238">
        <v>45</v>
      </c>
      <c r="N95" s="238">
        <v>90</v>
      </c>
    </row>
    <row r="96" spans="1:14" x14ac:dyDescent="0.25">
      <c r="A96" s="238" t="s">
        <v>512</v>
      </c>
      <c r="B96" s="238">
        <v>3580</v>
      </c>
      <c r="C96" s="238">
        <v>3620</v>
      </c>
      <c r="D96" s="238">
        <v>1868</v>
      </c>
      <c r="E96" s="238">
        <v>1701</v>
      </c>
      <c r="F96" s="238">
        <v>3115.5</v>
      </c>
      <c r="G96" s="238">
        <v>1.1499999999999999</v>
      </c>
      <c r="H96" s="238">
        <v>1315</v>
      </c>
      <c r="I96" s="238">
        <v>990</v>
      </c>
      <c r="J96" s="238">
        <v>75</v>
      </c>
      <c r="K96" s="238">
        <v>115</v>
      </c>
      <c r="L96" s="238">
        <v>75</v>
      </c>
      <c r="M96" s="238">
        <v>30</v>
      </c>
      <c r="N96" s="238">
        <v>40</v>
      </c>
    </row>
    <row r="97" spans="1:14" x14ac:dyDescent="0.25">
      <c r="A97" s="238" t="s">
        <v>513</v>
      </c>
      <c r="B97" s="238">
        <v>3693</v>
      </c>
      <c r="C97" s="238">
        <v>3770</v>
      </c>
      <c r="D97" s="238">
        <v>1609</v>
      </c>
      <c r="E97" s="238">
        <v>1486</v>
      </c>
      <c r="F97" s="238">
        <v>2336.1999999999998</v>
      </c>
      <c r="G97" s="238">
        <v>1.58</v>
      </c>
      <c r="H97" s="238">
        <v>1275</v>
      </c>
      <c r="I97" s="238">
        <v>935</v>
      </c>
      <c r="J97" s="238">
        <v>115</v>
      </c>
      <c r="K97" s="238">
        <v>90</v>
      </c>
      <c r="L97" s="238">
        <v>65</v>
      </c>
      <c r="M97" s="238">
        <v>45</v>
      </c>
      <c r="N97" s="238">
        <v>10</v>
      </c>
    </row>
    <row r="98" spans="1:14" x14ac:dyDescent="0.25">
      <c r="A98" s="238" t="s">
        <v>514</v>
      </c>
      <c r="B98" s="238">
        <v>4345</v>
      </c>
      <c r="C98" s="238">
        <v>4269</v>
      </c>
      <c r="D98" s="238">
        <v>1933</v>
      </c>
      <c r="E98" s="238">
        <v>1766</v>
      </c>
      <c r="F98" s="238">
        <v>3031.9</v>
      </c>
      <c r="G98" s="238">
        <v>1.43</v>
      </c>
      <c r="H98" s="238">
        <v>1720</v>
      </c>
      <c r="I98" s="238">
        <v>1210</v>
      </c>
      <c r="J98" s="238">
        <v>195</v>
      </c>
      <c r="K98" s="238">
        <v>150</v>
      </c>
      <c r="L98" s="238">
        <v>100</v>
      </c>
      <c r="M98" s="238">
        <v>25</v>
      </c>
      <c r="N98" s="238">
        <v>40</v>
      </c>
    </row>
    <row r="99" spans="1:14" x14ac:dyDescent="0.25">
      <c r="A99" s="238" t="s">
        <v>515</v>
      </c>
      <c r="B99" s="238">
        <v>1946</v>
      </c>
      <c r="C99" s="238">
        <v>2078</v>
      </c>
      <c r="D99" s="238">
        <v>889</v>
      </c>
      <c r="E99" s="238">
        <v>835</v>
      </c>
      <c r="F99" s="238">
        <v>2248.6999999999998</v>
      </c>
      <c r="G99" s="238">
        <v>0.87</v>
      </c>
      <c r="H99" s="238">
        <v>780</v>
      </c>
      <c r="I99" s="238">
        <v>680</v>
      </c>
      <c r="J99" s="238">
        <v>45</v>
      </c>
      <c r="K99" s="238">
        <v>30</v>
      </c>
      <c r="L99" s="238">
        <v>20</v>
      </c>
      <c r="M99" s="238">
        <v>0</v>
      </c>
      <c r="N99" s="238">
        <v>0</v>
      </c>
    </row>
    <row r="100" spans="1:14" x14ac:dyDescent="0.25">
      <c r="A100" s="238" t="s">
        <v>516</v>
      </c>
      <c r="B100" s="238">
        <v>20</v>
      </c>
      <c r="C100" s="238">
        <v>25</v>
      </c>
      <c r="D100" s="238">
        <v>9</v>
      </c>
      <c r="E100" s="238">
        <v>9</v>
      </c>
      <c r="F100" s="238">
        <v>3.3</v>
      </c>
      <c r="G100" s="238">
        <v>6.11</v>
      </c>
      <c r="H100" s="238" t="s">
        <v>419</v>
      </c>
      <c r="I100" s="238" t="s">
        <v>419</v>
      </c>
      <c r="J100" s="238" t="s">
        <v>419</v>
      </c>
      <c r="K100" s="238" t="s">
        <v>419</v>
      </c>
      <c r="L100" s="238" t="s">
        <v>419</v>
      </c>
      <c r="M100" s="238" t="s">
        <v>419</v>
      </c>
      <c r="N100" s="238" t="s">
        <v>419</v>
      </c>
    </row>
    <row r="101" spans="1:14" x14ac:dyDescent="0.25">
      <c r="A101" s="238" t="s">
        <v>517</v>
      </c>
      <c r="B101" s="238">
        <v>10</v>
      </c>
      <c r="C101" s="238">
        <v>5</v>
      </c>
      <c r="D101" s="238">
        <v>7</v>
      </c>
      <c r="E101" s="238">
        <v>7</v>
      </c>
      <c r="F101" s="238">
        <v>9.6999999999999993</v>
      </c>
      <c r="G101" s="238">
        <v>1.03</v>
      </c>
      <c r="H101" s="238" t="s">
        <v>419</v>
      </c>
      <c r="I101" s="238" t="s">
        <v>419</v>
      </c>
      <c r="J101" s="238" t="s">
        <v>419</v>
      </c>
      <c r="K101" s="238" t="s">
        <v>419</v>
      </c>
      <c r="L101" s="238" t="s">
        <v>419</v>
      </c>
      <c r="M101" s="238" t="s">
        <v>419</v>
      </c>
      <c r="N101" s="238" t="s">
        <v>419</v>
      </c>
    </row>
    <row r="102" spans="1:14" x14ac:dyDescent="0.25">
      <c r="A102" s="238" t="s">
        <v>518</v>
      </c>
      <c r="B102" s="238">
        <v>2770</v>
      </c>
      <c r="C102" s="238">
        <v>2750</v>
      </c>
      <c r="D102" s="238">
        <v>1403</v>
      </c>
      <c r="E102" s="238">
        <v>1280</v>
      </c>
      <c r="F102" s="238">
        <v>2152.1</v>
      </c>
      <c r="G102" s="238">
        <v>1.29</v>
      </c>
      <c r="H102" s="238">
        <v>770</v>
      </c>
      <c r="I102" s="238">
        <v>600</v>
      </c>
      <c r="J102" s="238">
        <v>65</v>
      </c>
      <c r="K102" s="238">
        <v>55</v>
      </c>
      <c r="L102" s="238">
        <v>25</v>
      </c>
      <c r="M102" s="238">
        <v>15</v>
      </c>
      <c r="N102" s="238">
        <v>15</v>
      </c>
    </row>
    <row r="103" spans="1:14" x14ac:dyDescent="0.25">
      <c r="A103" s="238" t="s">
        <v>519</v>
      </c>
      <c r="B103" s="238">
        <v>7167</v>
      </c>
      <c r="C103" s="238">
        <v>6905</v>
      </c>
      <c r="D103" s="238">
        <v>3827</v>
      </c>
      <c r="E103" s="238">
        <v>3383</v>
      </c>
      <c r="F103" s="238">
        <v>4351</v>
      </c>
      <c r="G103" s="238">
        <v>1.65</v>
      </c>
      <c r="H103" s="238">
        <v>2690</v>
      </c>
      <c r="I103" s="238">
        <v>1805</v>
      </c>
      <c r="J103" s="238">
        <v>215</v>
      </c>
      <c r="K103" s="238">
        <v>415</v>
      </c>
      <c r="L103" s="238">
        <v>130</v>
      </c>
      <c r="M103" s="238">
        <v>55</v>
      </c>
      <c r="N103" s="238">
        <v>60</v>
      </c>
    </row>
    <row r="104" spans="1:14" x14ac:dyDescent="0.25">
      <c r="A104" s="238" t="s">
        <v>520</v>
      </c>
      <c r="B104" s="238">
        <v>1281</v>
      </c>
      <c r="C104" s="238">
        <v>1336</v>
      </c>
      <c r="D104" s="238">
        <v>702</v>
      </c>
      <c r="E104" s="238">
        <v>617</v>
      </c>
      <c r="F104" s="238">
        <v>1118.7</v>
      </c>
      <c r="G104" s="238">
        <v>1.1499999999999999</v>
      </c>
      <c r="H104" s="238">
        <v>560</v>
      </c>
      <c r="I104" s="238">
        <v>430</v>
      </c>
      <c r="J104" s="238">
        <v>35</v>
      </c>
      <c r="K104" s="238">
        <v>35</v>
      </c>
      <c r="L104" s="238">
        <v>40</v>
      </c>
      <c r="M104" s="238">
        <v>20</v>
      </c>
      <c r="N104" s="238">
        <v>10</v>
      </c>
    </row>
    <row r="105" spans="1:14" x14ac:dyDescent="0.25">
      <c r="A105" s="238" t="s">
        <v>521</v>
      </c>
      <c r="B105" s="238">
        <v>31</v>
      </c>
      <c r="C105" s="238">
        <v>0</v>
      </c>
      <c r="D105" s="238">
        <v>14</v>
      </c>
      <c r="E105" s="238">
        <v>11</v>
      </c>
      <c r="F105" s="238">
        <v>24.7</v>
      </c>
      <c r="G105" s="238">
        <v>1.26</v>
      </c>
      <c r="H105" s="238" t="s">
        <v>419</v>
      </c>
      <c r="I105" s="238" t="s">
        <v>419</v>
      </c>
      <c r="J105" s="238" t="s">
        <v>419</v>
      </c>
      <c r="K105" s="238" t="s">
        <v>419</v>
      </c>
      <c r="L105" s="238" t="s">
        <v>419</v>
      </c>
      <c r="M105" s="238" t="s">
        <v>419</v>
      </c>
      <c r="N105" s="238" t="s">
        <v>419</v>
      </c>
    </row>
    <row r="106" spans="1:14" x14ac:dyDescent="0.25">
      <c r="A106" s="238" t="s">
        <v>522</v>
      </c>
      <c r="B106" s="238">
        <v>1829</v>
      </c>
      <c r="C106" s="238">
        <v>1815</v>
      </c>
      <c r="D106" s="238">
        <v>849</v>
      </c>
      <c r="E106" s="238">
        <v>696</v>
      </c>
      <c r="F106" s="238">
        <v>1935.9</v>
      </c>
      <c r="G106" s="238">
        <v>0.94</v>
      </c>
      <c r="H106" s="238">
        <v>585</v>
      </c>
      <c r="I106" s="238">
        <v>360</v>
      </c>
      <c r="J106" s="238">
        <v>65</v>
      </c>
      <c r="K106" s="238">
        <v>70</v>
      </c>
      <c r="L106" s="238">
        <v>60</v>
      </c>
      <c r="M106" s="238">
        <v>10</v>
      </c>
      <c r="N106" s="238">
        <v>20</v>
      </c>
    </row>
    <row r="107" spans="1:14" x14ac:dyDescent="0.25">
      <c r="A107" s="238" t="s">
        <v>523</v>
      </c>
      <c r="B107" s="238">
        <v>3810</v>
      </c>
      <c r="C107" s="238">
        <v>3942</v>
      </c>
      <c r="D107" s="238">
        <v>1891</v>
      </c>
      <c r="E107" s="238">
        <v>1638</v>
      </c>
      <c r="F107" s="238">
        <v>4172.6000000000004</v>
      </c>
      <c r="G107" s="238">
        <v>0.91</v>
      </c>
      <c r="H107" s="238">
        <v>1300</v>
      </c>
      <c r="I107" s="238">
        <v>975</v>
      </c>
      <c r="J107" s="238">
        <v>55</v>
      </c>
      <c r="K107" s="238">
        <v>135</v>
      </c>
      <c r="L107" s="238">
        <v>70</v>
      </c>
      <c r="M107" s="238">
        <v>30</v>
      </c>
      <c r="N107" s="238">
        <v>35</v>
      </c>
    </row>
    <row r="108" spans="1:14" x14ac:dyDescent="0.25">
      <c r="A108" s="238" t="s">
        <v>524</v>
      </c>
      <c r="B108" s="238">
        <v>4029</v>
      </c>
      <c r="C108" s="238">
        <v>4041</v>
      </c>
      <c r="D108" s="238">
        <v>2162</v>
      </c>
      <c r="E108" s="238">
        <v>1900</v>
      </c>
      <c r="F108" s="238">
        <v>3854.8</v>
      </c>
      <c r="G108" s="238">
        <v>1.05</v>
      </c>
      <c r="H108" s="238">
        <v>1490</v>
      </c>
      <c r="I108" s="238">
        <v>1020</v>
      </c>
      <c r="J108" s="238">
        <v>105</v>
      </c>
      <c r="K108" s="238">
        <v>220</v>
      </c>
      <c r="L108" s="238">
        <v>50</v>
      </c>
      <c r="M108" s="238">
        <v>35</v>
      </c>
      <c r="N108" s="238">
        <v>55</v>
      </c>
    </row>
    <row r="109" spans="1:14" x14ac:dyDescent="0.25">
      <c r="A109" s="238" t="s">
        <v>525</v>
      </c>
      <c r="B109" s="238">
        <v>2029</v>
      </c>
      <c r="C109" s="238">
        <v>1998</v>
      </c>
      <c r="D109" s="238">
        <v>1051</v>
      </c>
      <c r="E109" s="238">
        <v>984</v>
      </c>
      <c r="F109" s="238">
        <v>1117.2</v>
      </c>
      <c r="G109" s="238">
        <v>1.82</v>
      </c>
      <c r="H109" s="238">
        <v>760</v>
      </c>
      <c r="I109" s="238">
        <v>590</v>
      </c>
      <c r="J109" s="238">
        <v>50</v>
      </c>
      <c r="K109" s="238">
        <v>65</v>
      </c>
      <c r="L109" s="238">
        <v>50</v>
      </c>
      <c r="M109" s="238">
        <v>10</v>
      </c>
      <c r="N109" s="238">
        <v>10</v>
      </c>
    </row>
    <row r="110" spans="1:14" x14ac:dyDescent="0.25">
      <c r="A110" s="238" t="s">
        <v>526</v>
      </c>
      <c r="B110" s="238">
        <v>6124</v>
      </c>
      <c r="C110" s="238">
        <v>6355</v>
      </c>
      <c r="D110" s="238">
        <v>2653</v>
      </c>
      <c r="E110" s="238">
        <v>2434</v>
      </c>
      <c r="F110" s="238">
        <v>2266.1</v>
      </c>
      <c r="G110" s="238">
        <v>2.7</v>
      </c>
      <c r="H110" s="238">
        <v>2205</v>
      </c>
      <c r="I110" s="238">
        <v>1760</v>
      </c>
      <c r="J110" s="238">
        <v>115</v>
      </c>
      <c r="K110" s="238">
        <v>205</v>
      </c>
      <c r="L110" s="238">
        <v>65</v>
      </c>
      <c r="M110" s="238">
        <v>0</v>
      </c>
      <c r="N110" s="238">
        <v>55</v>
      </c>
    </row>
    <row r="111" spans="1:14" x14ac:dyDescent="0.25">
      <c r="A111" s="238" t="s">
        <v>527</v>
      </c>
      <c r="B111" s="238">
        <v>6187</v>
      </c>
      <c r="C111" s="238">
        <v>6193</v>
      </c>
      <c r="D111" s="238">
        <v>2866</v>
      </c>
      <c r="E111" s="238">
        <v>2584</v>
      </c>
      <c r="F111" s="238">
        <v>1975.5</v>
      </c>
      <c r="G111" s="238">
        <v>3.13</v>
      </c>
      <c r="H111" s="238">
        <v>2130</v>
      </c>
      <c r="I111" s="238">
        <v>1700</v>
      </c>
      <c r="J111" s="238">
        <v>160</v>
      </c>
      <c r="K111" s="238">
        <v>170</v>
      </c>
      <c r="L111" s="238">
        <v>30</v>
      </c>
      <c r="M111" s="238">
        <v>20</v>
      </c>
      <c r="N111" s="238">
        <v>60</v>
      </c>
    </row>
    <row r="112" spans="1:14" x14ac:dyDescent="0.25">
      <c r="A112" s="238" t="s">
        <v>528</v>
      </c>
      <c r="B112" s="238">
        <v>2582</v>
      </c>
      <c r="C112" s="238">
        <v>2668</v>
      </c>
      <c r="D112" s="238">
        <v>1387</v>
      </c>
      <c r="E112" s="238">
        <v>1188</v>
      </c>
      <c r="F112" s="238">
        <v>1605.7</v>
      </c>
      <c r="G112" s="238">
        <v>1.61</v>
      </c>
      <c r="H112" s="238">
        <v>855</v>
      </c>
      <c r="I112" s="238">
        <v>620</v>
      </c>
      <c r="J112" s="238">
        <v>70</v>
      </c>
      <c r="K112" s="238">
        <v>95</v>
      </c>
      <c r="L112" s="238">
        <v>30</v>
      </c>
      <c r="M112" s="238">
        <v>25</v>
      </c>
      <c r="N112" s="238">
        <v>20</v>
      </c>
    </row>
    <row r="113" spans="1:14" x14ac:dyDescent="0.25">
      <c r="A113" s="238" t="s">
        <v>529</v>
      </c>
      <c r="B113" s="238">
        <v>3737</v>
      </c>
      <c r="C113" s="238">
        <v>3846</v>
      </c>
      <c r="D113" s="238">
        <v>1967</v>
      </c>
      <c r="E113" s="238">
        <v>1656</v>
      </c>
      <c r="F113" s="238">
        <v>3149.3</v>
      </c>
      <c r="G113" s="238">
        <v>1.19</v>
      </c>
      <c r="H113" s="238">
        <v>1290</v>
      </c>
      <c r="I113" s="238">
        <v>960</v>
      </c>
      <c r="J113" s="238">
        <v>120</v>
      </c>
      <c r="K113" s="238">
        <v>140</v>
      </c>
      <c r="L113" s="238">
        <v>30</v>
      </c>
      <c r="M113" s="238">
        <v>25</v>
      </c>
      <c r="N113" s="238">
        <v>15</v>
      </c>
    </row>
    <row r="114" spans="1:14" x14ac:dyDescent="0.25">
      <c r="A114" s="238" t="s">
        <v>530</v>
      </c>
      <c r="B114" s="238">
        <v>3306</v>
      </c>
      <c r="C114" s="238">
        <v>3590</v>
      </c>
      <c r="D114" s="238">
        <v>1678</v>
      </c>
      <c r="E114" s="238">
        <v>1455</v>
      </c>
      <c r="F114" s="238">
        <v>2752.5</v>
      </c>
      <c r="G114" s="238">
        <v>1.2</v>
      </c>
      <c r="H114" s="238">
        <v>1230</v>
      </c>
      <c r="I114" s="238">
        <v>880</v>
      </c>
      <c r="J114" s="238">
        <v>120</v>
      </c>
      <c r="K114" s="238">
        <v>170</v>
      </c>
      <c r="L114" s="238">
        <v>25</v>
      </c>
      <c r="M114" s="238">
        <v>0</v>
      </c>
      <c r="N114" s="238">
        <v>30</v>
      </c>
    </row>
    <row r="115" spans="1:14" x14ac:dyDescent="0.25">
      <c r="A115" s="238" t="s">
        <v>531</v>
      </c>
      <c r="B115" s="238">
        <v>0</v>
      </c>
      <c r="C115" s="238">
        <v>0</v>
      </c>
      <c r="D115" s="238">
        <v>0</v>
      </c>
      <c r="E115" s="238">
        <v>0</v>
      </c>
      <c r="F115" s="238">
        <v>0</v>
      </c>
      <c r="G115" s="238">
        <v>2.5499999999999998</v>
      </c>
      <c r="H115" s="238" t="s">
        <v>419</v>
      </c>
      <c r="I115" s="238" t="s">
        <v>419</v>
      </c>
      <c r="J115" s="238" t="s">
        <v>419</v>
      </c>
      <c r="K115" s="238" t="s">
        <v>419</v>
      </c>
      <c r="L115" s="238" t="s">
        <v>419</v>
      </c>
      <c r="M115" s="238" t="s">
        <v>419</v>
      </c>
      <c r="N115" s="238" t="s">
        <v>419</v>
      </c>
    </row>
    <row r="116" spans="1:14" x14ac:dyDescent="0.25">
      <c r="A116" s="238" t="s">
        <v>532</v>
      </c>
      <c r="B116" s="238">
        <v>3279</v>
      </c>
      <c r="C116" s="238">
        <v>3145</v>
      </c>
      <c r="D116" s="238">
        <v>2064</v>
      </c>
      <c r="E116" s="238">
        <v>1719</v>
      </c>
      <c r="F116" s="238">
        <v>2760.8</v>
      </c>
      <c r="G116" s="238">
        <v>1.19</v>
      </c>
      <c r="H116" s="238">
        <v>1145</v>
      </c>
      <c r="I116" s="238">
        <v>785</v>
      </c>
      <c r="J116" s="238">
        <v>80</v>
      </c>
      <c r="K116" s="238">
        <v>220</v>
      </c>
      <c r="L116" s="238">
        <v>35</v>
      </c>
      <c r="M116" s="238">
        <v>0</v>
      </c>
      <c r="N116" s="238">
        <v>15</v>
      </c>
    </row>
    <row r="117" spans="1:14" x14ac:dyDescent="0.25">
      <c r="A117" s="238" t="s">
        <v>533</v>
      </c>
      <c r="B117" s="238">
        <v>3990</v>
      </c>
      <c r="C117" s="238">
        <v>4072</v>
      </c>
      <c r="D117" s="238">
        <v>1809</v>
      </c>
      <c r="E117" s="238">
        <v>1654</v>
      </c>
      <c r="F117" s="238">
        <v>1794.3</v>
      </c>
      <c r="G117" s="238">
        <v>2.2200000000000002</v>
      </c>
      <c r="H117" s="238">
        <v>1530</v>
      </c>
      <c r="I117" s="238">
        <v>1155</v>
      </c>
      <c r="J117" s="238">
        <v>130</v>
      </c>
      <c r="K117" s="238">
        <v>120</v>
      </c>
      <c r="L117" s="238">
        <v>75</v>
      </c>
      <c r="M117" s="238">
        <v>25</v>
      </c>
      <c r="N117" s="238">
        <v>20</v>
      </c>
    </row>
    <row r="118" spans="1:14" x14ac:dyDescent="0.25">
      <c r="A118" s="238" t="s">
        <v>534</v>
      </c>
      <c r="B118" s="238">
        <v>2112</v>
      </c>
      <c r="C118" s="238">
        <v>2177</v>
      </c>
      <c r="D118" s="238">
        <v>903</v>
      </c>
      <c r="E118" s="238">
        <v>866</v>
      </c>
      <c r="F118" s="238">
        <v>1780.3</v>
      </c>
      <c r="G118" s="238">
        <v>1.19</v>
      </c>
      <c r="H118" s="238">
        <v>875</v>
      </c>
      <c r="I118" s="238">
        <v>750</v>
      </c>
      <c r="J118" s="238">
        <v>35</v>
      </c>
      <c r="K118" s="238">
        <v>35</v>
      </c>
      <c r="L118" s="238">
        <v>25</v>
      </c>
      <c r="M118" s="238">
        <v>10</v>
      </c>
      <c r="N118" s="238">
        <v>25</v>
      </c>
    </row>
    <row r="119" spans="1:14" x14ac:dyDescent="0.25">
      <c r="A119" s="238" t="s">
        <v>535</v>
      </c>
      <c r="B119" s="238">
        <v>0</v>
      </c>
      <c r="C119" s="238">
        <v>0</v>
      </c>
      <c r="D119" s="238">
        <v>1</v>
      </c>
      <c r="E119" s="238">
        <v>1</v>
      </c>
      <c r="F119" s="238">
        <v>0</v>
      </c>
      <c r="G119" s="238">
        <v>1.1599999999999999</v>
      </c>
      <c r="H119" s="238" t="s">
        <v>419</v>
      </c>
      <c r="I119" s="238" t="s">
        <v>419</v>
      </c>
      <c r="J119" s="238" t="s">
        <v>419</v>
      </c>
      <c r="K119" s="238" t="s">
        <v>419</v>
      </c>
      <c r="L119" s="238" t="s">
        <v>419</v>
      </c>
      <c r="M119" s="238" t="s">
        <v>419</v>
      </c>
      <c r="N119" s="238" t="s">
        <v>419</v>
      </c>
    </row>
    <row r="120" spans="1:14" x14ac:dyDescent="0.25">
      <c r="A120" s="238" t="s">
        <v>536</v>
      </c>
      <c r="B120" s="238">
        <v>3242</v>
      </c>
      <c r="C120" s="238">
        <v>3234</v>
      </c>
      <c r="D120" s="238">
        <v>1303</v>
      </c>
      <c r="E120" s="238">
        <v>1238</v>
      </c>
      <c r="F120" s="238">
        <v>2561.1999999999998</v>
      </c>
      <c r="G120" s="238">
        <v>1.27</v>
      </c>
      <c r="H120" s="238">
        <v>1380</v>
      </c>
      <c r="I120" s="238">
        <v>1080</v>
      </c>
      <c r="J120" s="238">
        <v>130</v>
      </c>
      <c r="K120" s="238">
        <v>120</v>
      </c>
      <c r="L120" s="238">
        <v>25</v>
      </c>
      <c r="M120" s="238">
        <v>10</v>
      </c>
      <c r="N120" s="238">
        <v>10</v>
      </c>
    </row>
    <row r="121" spans="1:14" x14ac:dyDescent="0.25">
      <c r="A121" s="238" t="s">
        <v>537</v>
      </c>
      <c r="B121" s="238">
        <v>3314</v>
      </c>
      <c r="C121" s="238">
        <v>3388</v>
      </c>
      <c r="D121" s="238">
        <v>1298</v>
      </c>
      <c r="E121" s="238">
        <v>1228</v>
      </c>
      <c r="F121" s="238">
        <v>2504.5</v>
      </c>
      <c r="G121" s="238">
        <v>1.32</v>
      </c>
      <c r="H121" s="238">
        <v>1250</v>
      </c>
      <c r="I121" s="238">
        <v>945</v>
      </c>
      <c r="J121" s="238">
        <v>130</v>
      </c>
      <c r="K121" s="238">
        <v>105</v>
      </c>
      <c r="L121" s="238">
        <v>30</v>
      </c>
      <c r="M121" s="238">
        <v>0</v>
      </c>
      <c r="N121" s="238">
        <v>30</v>
      </c>
    </row>
    <row r="122" spans="1:14" x14ac:dyDescent="0.25">
      <c r="A122" s="238" t="s">
        <v>538</v>
      </c>
      <c r="B122" s="238">
        <v>5</v>
      </c>
      <c r="C122" s="238">
        <v>0</v>
      </c>
      <c r="D122" s="238">
        <v>4</v>
      </c>
      <c r="E122" s="238">
        <v>4</v>
      </c>
      <c r="F122" s="238">
        <v>2.7</v>
      </c>
      <c r="G122" s="238">
        <v>1.82</v>
      </c>
      <c r="H122" s="238" t="s">
        <v>419</v>
      </c>
      <c r="I122" s="238" t="s">
        <v>419</v>
      </c>
      <c r="J122" s="238" t="s">
        <v>419</v>
      </c>
      <c r="K122" s="238" t="s">
        <v>419</v>
      </c>
      <c r="L122" s="238" t="s">
        <v>419</v>
      </c>
      <c r="M122" s="238" t="s">
        <v>419</v>
      </c>
      <c r="N122" s="238" t="s">
        <v>419</v>
      </c>
    </row>
    <row r="123" spans="1:14" x14ac:dyDescent="0.25">
      <c r="A123" s="238" t="s">
        <v>539</v>
      </c>
      <c r="B123" s="238">
        <v>2647</v>
      </c>
      <c r="C123" s="238">
        <v>2618</v>
      </c>
      <c r="D123" s="238">
        <v>1192</v>
      </c>
      <c r="E123" s="238">
        <v>1074</v>
      </c>
      <c r="F123" s="238">
        <v>2852.1</v>
      </c>
      <c r="G123" s="238">
        <v>0.93</v>
      </c>
      <c r="H123" s="238">
        <v>1080</v>
      </c>
      <c r="I123" s="238">
        <v>795</v>
      </c>
      <c r="J123" s="238">
        <v>140</v>
      </c>
      <c r="K123" s="238">
        <v>80</v>
      </c>
      <c r="L123" s="238">
        <v>35</v>
      </c>
      <c r="M123" s="238">
        <v>10</v>
      </c>
      <c r="N123" s="238">
        <v>25</v>
      </c>
    </row>
    <row r="124" spans="1:14" x14ac:dyDescent="0.25">
      <c r="A124" s="238" t="s">
        <v>540</v>
      </c>
      <c r="B124" s="238">
        <v>2009</v>
      </c>
      <c r="C124" s="238">
        <v>2225</v>
      </c>
      <c r="D124" s="238">
        <v>952</v>
      </c>
      <c r="E124" s="238">
        <v>809</v>
      </c>
      <c r="F124" s="238">
        <v>2551.8000000000002</v>
      </c>
      <c r="G124" s="238">
        <v>0.79</v>
      </c>
      <c r="H124" s="238">
        <v>665</v>
      </c>
      <c r="I124" s="238">
        <v>540</v>
      </c>
      <c r="J124" s="238">
        <v>55</v>
      </c>
      <c r="K124" s="238">
        <v>50</v>
      </c>
      <c r="L124" s="238">
        <v>15</v>
      </c>
      <c r="M124" s="238">
        <v>0</v>
      </c>
      <c r="N124" s="238">
        <v>10</v>
      </c>
    </row>
    <row r="125" spans="1:14" x14ac:dyDescent="0.25">
      <c r="A125" s="238" t="s">
        <v>541</v>
      </c>
      <c r="B125" s="238">
        <v>1574</v>
      </c>
      <c r="C125" s="238">
        <v>1509</v>
      </c>
      <c r="D125" s="238">
        <v>692</v>
      </c>
      <c r="E125" s="238">
        <v>643</v>
      </c>
      <c r="F125" s="238">
        <v>2454.4</v>
      </c>
      <c r="G125" s="238">
        <v>0.64</v>
      </c>
      <c r="H125" s="238">
        <v>575</v>
      </c>
      <c r="I125" s="238">
        <v>470</v>
      </c>
      <c r="J125" s="238">
        <v>35</v>
      </c>
      <c r="K125" s="238">
        <v>55</v>
      </c>
      <c r="L125" s="238">
        <v>10</v>
      </c>
      <c r="M125" s="238">
        <v>0</v>
      </c>
      <c r="N125" s="238">
        <v>0</v>
      </c>
    </row>
    <row r="126" spans="1:14" x14ac:dyDescent="0.25">
      <c r="A126" s="238" t="s">
        <v>542</v>
      </c>
      <c r="B126" s="238">
        <v>2954</v>
      </c>
      <c r="C126" s="238">
        <v>2980</v>
      </c>
      <c r="D126" s="238">
        <v>1276</v>
      </c>
      <c r="E126" s="238">
        <v>1161</v>
      </c>
      <c r="F126" s="238">
        <v>1904.6</v>
      </c>
      <c r="G126" s="238">
        <v>1.55</v>
      </c>
      <c r="H126" s="238">
        <v>965</v>
      </c>
      <c r="I126" s="238">
        <v>725</v>
      </c>
      <c r="J126" s="238">
        <v>100</v>
      </c>
      <c r="K126" s="238">
        <v>85</v>
      </c>
      <c r="L126" s="238">
        <v>30</v>
      </c>
      <c r="M126" s="238">
        <v>0</v>
      </c>
      <c r="N126" s="238">
        <v>20</v>
      </c>
    </row>
    <row r="127" spans="1:14" x14ac:dyDescent="0.25">
      <c r="A127" s="238" t="s">
        <v>543</v>
      </c>
      <c r="B127" s="238">
        <v>1688</v>
      </c>
      <c r="C127" s="238">
        <v>1730</v>
      </c>
      <c r="D127" s="238">
        <v>672</v>
      </c>
      <c r="E127" s="238">
        <v>636</v>
      </c>
      <c r="F127" s="238">
        <v>2992.4</v>
      </c>
      <c r="G127" s="238">
        <v>0.56000000000000005</v>
      </c>
      <c r="H127" s="238">
        <v>590</v>
      </c>
      <c r="I127" s="238">
        <v>435</v>
      </c>
      <c r="J127" s="238">
        <v>75</v>
      </c>
      <c r="K127" s="238">
        <v>60</v>
      </c>
      <c r="L127" s="238">
        <v>0</v>
      </c>
      <c r="M127" s="238">
        <v>20</v>
      </c>
      <c r="N127" s="238">
        <v>0</v>
      </c>
    </row>
    <row r="128" spans="1:14" x14ac:dyDescent="0.25">
      <c r="A128" s="238" t="s">
        <v>544</v>
      </c>
      <c r="B128" s="238">
        <v>3242</v>
      </c>
      <c r="C128" s="238">
        <v>3201</v>
      </c>
      <c r="D128" s="238">
        <v>1245</v>
      </c>
      <c r="E128" s="238">
        <v>1184</v>
      </c>
      <c r="F128" s="238">
        <v>2385.6</v>
      </c>
      <c r="G128" s="238">
        <v>1.36</v>
      </c>
      <c r="H128" s="238">
        <v>1060</v>
      </c>
      <c r="I128" s="238">
        <v>785</v>
      </c>
      <c r="J128" s="238">
        <v>110</v>
      </c>
      <c r="K128" s="238">
        <v>120</v>
      </c>
      <c r="L128" s="238">
        <v>45</v>
      </c>
      <c r="M128" s="238">
        <v>10</v>
      </c>
      <c r="N128" s="238">
        <v>0</v>
      </c>
    </row>
    <row r="129" spans="1:14" x14ac:dyDescent="0.25">
      <c r="A129" s="238" t="s">
        <v>545</v>
      </c>
      <c r="B129" s="238">
        <v>3087</v>
      </c>
      <c r="C129" s="238">
        <v>3084</v>
      </c>
      <c r="D129" s="238">
        <v>1260</v>
      </c>
      <c r="E129" s="238">
        <v>1205</v>
      </c>
      <c r="F129" s="238">
        <v>2264.6999999999998</v>
      </c>
      <c r="G129" s="238">
        <v>1.36</v>
      </c>
      <c r="H129" s="238">
        <v>1070</v>
      </c>
      <c r="I129" s="238">
        <v>835</v>
      </c>
      <c r="J129" s="238">
        <v>90</v>
      </c>
      <c r="K129" s="238">
        <v>90</v>
      </c>
      <c r="L129" s="238">
        <v>45</v>
      </c>
      <c r="M129" s="238">
        <v>0</v>
      </c>
      <c r="N129" s="238">
        <v>15</v>
      </c>
    </row>
    <row r="130" spans="1:14" x14ac:dyDescent="0.25">
      <c r="A130" s="238" t="s">
        <v>546</v>
      </c>
      <c r="B130" s="238">
        <v>4165</v>
      </c>
      <c r="C130" s="238">
        <v>4258</v>
      </c>
      <c r="D130" s="238">
        <v>1869</v>
      </c>
      <c r="E130" s="238">
        <v>1652</v>
      </c>
      <c r="F130" s="238">
        <v>2582</v>
      </c>
      <c r="G130" s="238">
        <v>1.61</v>
      </c>
      <c r="H130" s="238">
        <v>1470</v>
      </c>
      <c r="I130" s="238">
        <v>1060</v>
      </c>
      <c r="J130" s="238">
        <v>125</v>
      </c>
      <c r="K130" s="238">
        <v>195</v>
      </c>
      <c r="L130" s="238">
        <v>45</v>
      </c>
      <c r="M130" s="238">
        <v>20</v>
      </c>
      <c r="N130" s="238">
        <v>20</v>
      </c>
    </row>
    <row r="131" spans="1:14" x14ac:dyDescent="0.25">
      <c r="A131" s="238" t="s">
        <v>547</v>
      </c>
      <c r="B131" s="238">
        <v>4092</v>
      </c>
      <c r="C131" s="238">
        <v>4066</v>
      </c>
      <c r="D131" s="238">
        <v>1721</v>
      </c>
      <c r="E131" s="238">
        <v>1567</v>
      </c>
      <c r="F131" s="238">
        <v>2635.6</v>
      </c>
      <c r="G131" s="238">
        <v>1.55</v>
      </c>
      <c r="H131" s="238">
        <v>1450</v>
      </c>
      <c r="I131" s="238">
        <v>1155</v>
      </c>
      <c r="J131" s="238">
        <v>70</v>
      </c>
      <c r="K131" s="238">
        <v>145</v>
      </c>
      <c r="L131" s="238">
        <v>45</v>
      </c>
      <c r="M131" s="238">
        <v>0</v>
      </c>
      <c r="N131" s="238">
        <v>30</v>
      </c>
    </row>
    <row r="132" spans="1:14" x14ac:dyDescent="0.25">
      <c r="A132" s="238" t="s">
        <v>548</v>
      </c>
      <c r="B132" s="238">
        <v>3491</v>
      </c>
      <c r="C132" s="238">
        <v>3549</v>
      </c>
      <c r="D132" s="238">
        <v>1434</v>
      </c>
      <c r="E132" s="238">
        <v>1369</v>
      </c>
      <c r="F132" s="238">
        <v>2589.1999999999998</v>
      </c>
      <c r="G132" s="238">
        <v>1.35</v>
      </c>
      <c r="H132" s="238">
        <v>1210</v>
      </c>
      <c r="I132" s="238">
        <v>975</v>
      </c>
      <c r="J132" s="238">
        <v>65</v>
      </c>
      <c r="K132" s="238">
        <v>100</v>
      </c>
      <c r="L132" s="238">
        <v>40</v>
      </c>
      <c r="M132" s="238">
        <v>0</v>
      </c>
      <c r="N132" s="238">
        <v>35</v>
      </c>
    </row>
    <row r="133" spans="1:14" x14ac:dyDescent="0.25">
      <c r="A133" s="238" t="s">
        <v>549</v>
      </c>
      <c r="B133" s="238">
        <v>5327</v>
      </c>
      <c r="C133" s="238">
        <v>5258</v>
      </c>
      <c r="D133" s="238">
        <v>2610</v>
      </c>
      <c r="E133" s="238">
        <v>2296</v>
      </c>
      <c r="F133" s="238">
        <v>3107.2</v>
      </c>
      <c r="G133" s="238">
        <v>1.71</v>
      </c>
      <c r="H133" s="238">
        <v>1645</v>
      </c>
      <c r="I133" s="238">
        <v>1205</v>
      </c>
      <c r="J133" s="238">
        <v>110</v>
      </c>
      <c r="K133" s="238">
        <v>190</v>
      </c>
      <c r="L133" s="238">
        <v>75</v>
      </c>
      <c r="M133" s="238">
        <v>25</v>
      </c>
      <c r="N133" s="238">
        <v>45</v>
      </c>
    </row>
    <row r="134" spans="1:14" x14ac:dyDescent="0.25">
      <c r="A134" s="238" t="s">
        <v>550</v>
      </c>
      <c r="B134" s="238">
        <v>10</v>
      </c>
      <c r="C134" s="238">
        <v>15</v>
      </c>
      <c r="D134" s="238">
        <v>11</v>
      </c>
      <c r="E134" s="238">
        <v>7</v>
      </c>
      <c r="F134" s="238">
        <v>7.4</v>
      </c>
      <c r="G134" s="238">
        <v>1.36</v>
      </c>
      <c r="H134" s="238" t="s">
        <v>419</v>
      </c>
      <c r="I134" s="238" t="s">
        <v>419</v>
      </c>
      <c r="J134" s="238" t="s">
        <v>419</v>
      </c>
      <c r="K134" s="238" t="s">
        <v>419</v>
      </c>
      <c r="L134" s="238" t="s">
        <v>419</v>
      </c>
      <c r="M134" s="238" t="s">
        <v>419</v>
      </c>
      <c r="N134" s="238" t="s">
        <v>419</v>
      </c>
    </row>
    <row r="135" spans="1:14" x14ac:dyDescent="0.25">
      <c r="A135" s="238" t="s">
        <v>551</v>
      </c>
      <c r="B135" s="238">
        <v>1863</v>
      </c>
      <c r="C135" s="238">
        <v>1827</v>
      </c>
      <c r="D135" s="238">
        <v>676</v>
      </c>
      <c r="E135" s="238">
        <v>628</v>
      </c>
      <c r="F135" s="238">
        <v>3808.3</v>
      </c>
      <c r="G135" s="238">
        <v>0.49</v>
      </c>
      <c r="H135" s="238">
        <v>685</v>
      </c>
      <c r="I135" s="238">
        <v>490</v>
      </c>
      <c r="J135" s="238">
        <v>75</v>
      </c>
      <c r="K135" s="238">
        <v>75</v>
      </c>
      <c r="L135" s="238">
        <v>25</v>
      </c>
      <c r="M135" s="238">
        <v>0</v>
      </c>
      <c r="N135" s="238">
        <v>25</v>
      </c>
    </row>
    <row r="136" spans="1:14" x14ac:dyDescent="0.25">
      <c r="A136" s="238" t="s">
        <v>552</v>
      </c>
      <c r="B136" s="238">
        <v>5795</v>
      </c>
      <c r="C136" s="238">
        <v>6064</v>
      </c>
      <c r="D136" s="238">
        <v>2343</v>
      </c>
      <c r="E136" s="238">
        <v>2237</v>
      </c>
      <c r="F136" s="238">
        <v>3220</v>
      </c>
      <c r="G136" s="238">
        <v>1.8</v>
      </c>
      <c r="H136" s="238">
        <v>2165</v>
      </c>
      <c r="I136" s="238">
        <v>1775</v>
      </c>
      <c r="J136" s="238">
        <v>125</v>
      </c>
      <c r="K136" s="238">
        <v>185</v>
      </c>
      <c r="L136" s="238">
        <v>40</v>
      </c>
      <c r="M136" s="238">
        <v>0</v>
      </c>
      <c r="N136" s="238">
        <v>35</v>
      </c>
    </row>
    <row r="137" spans="1:14" x14ac:dyDescent="0.25">
      <c r="A137" s="238" t="s">
        <v>553</v>
      </c>
      <c r="B137" s="238">
        <v>2167</v>
      </c>
      <c r="C137" s="238">
        <v>2158</v>
      </c>
      <c r="D137" s="238">
        <v>885</v>
      </c>
      <c r="E137" s="238">
        <v>819</v>
      </c>
      <c r="F137" s="238">
        <v>2985.7</v>
      </c>
      <c r="G137" s="238">
        <v>0.73</v>
      </c>
      <c r="H137" s="238">
        <v>775</v>
      </c>
      <c r="I137" s="238">
        <v>570</v>
      </c>
      <c r="J137" s="238">
        <v>55</v>
      </c>
      <c r="K137" s="238">
        <v>115</v>
      </c>
      <c r="L137" s="238">
        <v>15</v>
      </c>
      <c r="M137" s="238">
        <v>10</v>
      </c>
      <c r="N137" s="238">
        <v>15</v>
      </c>
    </row>
    <row r="138" spans="1:14" x14ac:dyDescent="0.25">
      <c r="A138" s="238" t="s">
        <v>554</v>
      </c>
      <c r="B138" s="238">
        <v>1969</v>
      </c>
      <c r="C138" s="238">
        <v>2048</v>
      </c>
      <c r="D138" s="238">
        <v>834</v>
      </c>
      <c r="E138" s="238">
        <v>754</v>
      </c>
      <c r="F138" s="238">
        <v>4183.1000000000004</v>
      </c>
      <c r="G138" s="238">
        <v>0.47</v>
      </c>
      <c r="H138" s="238">
        <v>685</v>
      </c>
      <c r="I138" s="238">
        <v>460</v>
      </c>
      <c r="J138" s="238">
        <v>25</v>
      </c>
      <c r="K138" s="238">
        <v>150</v>
      </c>
      <c r="L138" s="238">
        <v>45</v>
      </c>
      <c r="M138" s="238">
        <v>0</v>
      </c>
      <c r="N138" s="238">
        <v>0</v>
      </c>
    </row>
    <row r="139" spans="1:14" x14ac:dyDescent="0.25">
      <c r="A139" s="238" t="s">
        <v>555</v>
      </c>
      <c r="B139" s="238">
        <v>4090</v>
      </c>
      <c r="C139" s="238">
        <v>3810</v>
      </c>
      <c r="D139" s="238">
        <v>1574</v>
      </c>
      <c r="E139" s="238">
        <v>1458</v>
      </c>
      <c r="F139" s="238">
        <v>2566.4</v>
      </c>
      <c r="G139" s="238">
        <v>1.59</v>
      </c>
      <c r="H139" s="238">
        <v>1380</v>
      </c>
      <c r="I139" s="238">
        <v>1015</v>
      </c>
      <c r="J139" s="238">
        <v>140</v>
      </c>
      <c r="K139" s="238">
        <v>115</v>
      </c>
      <c r="L139" s="238">
        <v>50</v>
      </c>
      <c r="M139" s="238">
        <v>20</v>
      </c>
      <c r="N139" s="238">
        <v>35</v>
      </c>
    </row>
    <row r="140" spans="1:14" x14ac:dyDescent="0.25">
      <c r="A140" s="238" t="s">
        <v>556</v>
      </c>
      <c r="B140" s="238">
        <v>5299</v>
      </c>
      <c r="C140" s="238">
        <v>5376</v>
      </c>
      <c r="D140" s="238">
        <v>2065</v>
      </c>
      <c r="E140" s="238">
        <v>1982</v>
      </c>
      <c r="F140" s="238">
        <v>3880.9</v>
      </c>
      <c r="G140" s="238">
        <v>1.37</v>
      </c>
      <c r="H140" s="238">
        <v>1875</v>
      </c>
      <c r="I140" s="238">
        <v>1375</v>
      </c>
      <c r="J140" s="238">
        <v>160</v>
      </c>
      <c r="K140" s="238">
        <v>205</v>
      </c>
      <c r="L140" s="238">
        <v>65</v>
      </c>
      <c r="M140" s="238">
        <v>10</v>
      </c>
      <c r="N140" s="238">
        <v>55</v>
      </c>
    </row>
    <row r="141" spans="1:14" x14ac:dyDescent="0.25">
      <c r="A141" s="238" t="s">
        <v>557</v>
      </c>
      <c r="B141" s="238">
        <v>5121</v>
      </c>
      <c r="C141" s="238">
        <v>5251</v>
      </c>
      <c r="D141" s="238">
        <v>2237</v>
      </c>
      <c r="E141" s="238">
        <v>2129</v>
      </c>
      <c r="F141" s="238">
        <v>2584.5</v>
      </c>
      <c r="G141" s="238">
        <v>1.98</v>
      </c>
      <c r="H141" s="238">
        <v>1790</v>
      </c>
      <c r="I141" s="238">
        <v>1415</v>
      </c>
      <c r="J141" s="238">
        <v>105</v>
      </c>
      <c r="K141" s="238">
        <v>180</v>
      </c>
      <c r="L141" s="238">
        <v>20</v>
      </c>
      <c r="M141" s="238">
        <v>10</v>
      </c>
      <c r="N141" s="238">
        <v>55</v>
      </c>
    </row>
    <row r="142" spans="1:14" x14ac:dyDescent="0.25">
      <c r="A142" s="238" t="s">
        <v>558</v>
      </c>
      <c r="B142" s="238">
        <v>3020</v>
      </c>
      <c r="C142" s="238">
        <v>3169</v>
      </c>
      <c r="D142" s="238">
        <v>1190</v>
      </c>
      <c r="E142" s="238">
        <v>1156</v>
      </c>
      <c r="F142" s="238">
        <v>2251</v>
      </c>
      <c r="G142" s="238">
        <v>1.34</v>
      </c>
      <c r="H142" s="238">
        <v>1085</v>
      </c>
      <c r="I142" s="238">
        <v>820</v>
      </c>
      <c r="J142" s="238">
        <v>85</v>
      </c>
      <c r="K142" s="238">
        <v>110</v>
      </c>
      <c r="L142" s="238">
        <v>30</v>
      </c>
      <c r="M142" s="238">
        <v>0</v>
      </c>
      <c r="N142" s="238">
        <v>45</v>
      </c>
    </row>
    <row r="143" spans="1:14" x14ac:dyDescent="0.25">
      <c r="A143" s="238" t="s">
        <v>559</v>
      </c>
      <c r="B143" s="238">
        <v>6742</v>
      </c>
      <c r="C143" s="238">
        <v>6765</v>
      </c>
      <c r="D143" s="238">
        <v>2785</v>
      </c>
      <c r="E143" s="238">
        <v>2607</v>
      </c>
      <c r="F143" s="238">
        <v>2679</v>
      </c>
      <c r="G143" s="238">
        <v>2.52</v>
      </c>
      <c r="H143" s="238">
        <v>2545</v>
      </c>
      <c r="I143" s="238">
        <v>2070</v>
      </c>
      <c r="J143" s="238">
        <v>170</v>
      </c>
      <c r="K143" s="238">
        <v>195</v>
      </c>
      <c r="L143" s="238">
        <v>60</v>
      </c>
      <c r="M143" s="238">
        <v>15</v>
      </c>
      <c r="N143" s="238">
        <v>25</v>
      </c>
    </row>
    <row r="144" spans="1:14" x14ac:dyDescent="0.25">
      <c r="A144" s="238" t="s">
        <v>560</v>
      </c>
      <c r="B144" s="238">
        <v>6218</v>
      </c>
      <c r="C144" s="238">
        <v>6058</v>
      </c>
      <c r="D144" s="238">
        <v>2780</v>
      </c>
      <c r="E144" s="238">
        <v>2577</v>
      </c>
      <c r="F144" s="238">
        <v>3070.8</v>
      </c>
      <c r="G144" s="238">
        <v>2.02</v>
      </c>
      <c r="H144" s="238">
        <v>2550</v>
      </c>
      <c r="I144" s="238">
        <v>1705</v>
      </c>
      <c r="J144" s="238">
        <v>205</v>
      </c>
      <c r="K144" s="238">
        <v>500</v>
      </c>
      <c r="L144" s="238">
        <v>70</v>
      </c>
      <c r="M144" s="238">
        <v>20</v>
      </c>
      <c r="N144" s="238">
        <v>55</v>
      </c>
    </row>
    <row r="145" spans="1:14" x14ac:dyDescent="0.25">
      <c r="A145" s="238" t="s">
        <v>561</v>
      </c>
      <c r="B145" s="238">
        <v>3294</v>
      </c>
      <c r="C145" s="238">
        <v>3353</v>
      </c>
      <c r="D145" s="238">
        <v>1152</v>
      </c>
      <c r="E145" s="238">
        <v>1119</v>
      </c>
      <c r="F145" s="238">
        <v>4409.6000000000004</v>
      </c>
      <c r="G145" s="238">
        <v>0.75</v>
      </c>
      <c r="H145" s="238">
        <v>1245</v>
      </c>
      <c r="I145" s="238">
        <v>1035</v>
      </c>
      <c r="J145" s="238">
        <v>45</v>
      </c>
      <c r="K145" s="238">
        <v>105</v>
      </c>
      <c r="L145" s="238">
        <v>20</v>
      </c>
      <c r="M145" s="238">
        <v>0</v>
      </c>
      <c r="N145" s="238">
        <v>40</v>
      </c>
    </row>
    <row r="146" spans="1:14" x14ac:dyDescent="0.25">
      <c r="A146" s="238" t="s">
        <v>562</v>
      </c>
      <c r="B146" s="238">
        <v>5279</v>
      </c>
      <c r="C146" s="238">
        <v>4193</v>
      </c>
      <c r="D146" s="238">
        <v>2093</v>
      </c>
      <c r="E146" s="238">
        <v>1986</v>
      </c>
      <c r="F146" s="238">
        <v>3333.5</v>
      </c>
      <c r="G146" s="238">
        <v>1.58</v>
      </c>
      <c r="H146" s="238">
        <v>2125</v>
      </c>
      <c r="I146" s="238">
        <v>1645</v>
      </c>
      <c r="J146" s="238">
        <v>165</v>
      </c>
      <c r="K146" s="238">
        <v>230</v>
      </c>
      <c r="L146" s="238">
        <v>45</v>
      </c>
      <c r="M146" s="238">
        <v>10</v>
      </c>
      <c r="N146" s="238">
        <v>35</v>
      </c>
    </row>
    <row r="147" spans="1:14" x14ac:dyDescent="0.25">
      <c r="A147" s="238" t="s">
        <v>563</v>
      </c>
      <c r="B147" s="238">
        <v>2833</v>
      </c>
      <c r="C147" s="238">
        <v>2921</v>
      </c>
      <c r="D147" s="238">
        <v>1180</v>
      </c>
      <c r="E147" s="238">
        <v>1115</v>
      </c>
      <c r="F147" s="238">
        <v>2408.4</v>
      </c>
      <c r="G147" s="238">
        <v>1.18</v>
      </c>
      <c r="H147" s="238">
        <v>840</v>
      </c>
      <c r="I147" s="238">
        <v>655</v>
      </c>
      <c r="J147" s="238">
        <v>55</v>
      </c>
      <c r="K147" s="238">
        <v>95</v>
      </c>
      <c r="L147" s="238">
        <v>30</v>
      </c>
      <c r="M147" s="238">
        <v>0</v>
      </c>
      <c r="N147" s="238">
        <v>10</v>
      </c>
    </row>
    <row r="148" spans="1:14" x14ac:dyDescent="0.25">
      <c r="A148" s="238" t="s">
        <v>564</v>
      </c>
      <c r="B148" s="238">
        <v>5481</v>
      </c>
      <c r="C148" s="238">
        <v>5658</v>
      </c>
      <c r="D148" s="238">
        <v>2138</v>
      </c>
      <c r="E148" s="238">
        <v>2007</v>
      </c>
      <c r="F148" s="238">
        <v>3168</v>
      </c>
      <c r="G148" s="238">
        <v>1.73</v>
      </c>
      <c r="H148" s="238">
        <v>1905</v>
      </c>
      <c r="I148" s="238">
        <v>1535</v>
      </c>
      <c r="J148" s="238">
        <v>150</v>
      </c>
      <c r="K148" s="238">
        <v>155</v>
      </c>
      <c r="L148" s="238">
        <v>20</v>
      </c>
      <c r="M148" s="238">
        <v>0</v>
      </c>
      <c r="N148" s="238">
        <v>45</v>
      </c>
    </row>
    <row r="149" spans="1:14" x14ac:dyDescent="0.25">
      <c r="A149" s="238" t="s">
        <v>565</v>
      </c>
      <c r="B149" s="238">
        <v>3349</v>
      </c>
      <c r="C149" s="238">
        <v>3341</v>
      </c>
      <c r="D149" s="238">
        <v>1202</v>
      </c>
      <c r="E149" s="238">
        <v>1166</v>
      </c>
      <c r="F149" s="238">
        <v>2734.3</v>
      </c>
      <c r="G149" s="238">
        <v>1.22</v>
      </c>
      <c r="H149" s="238">
        <v>1040</v>
      </c>
      <c r="I149" s="238">
        <v>815</v>
      </c>
      <c r="J149" s="238">
        <v>55</v>
      </c>
      <c r="K149" s="238">
        <v>90</v>
      </c>
      <c r="L149" s="238">
        <v>35</v>
      </c>
      <c r="M149" s="238">
        <v>0</v>
      </c>
      <c r="N149" s="238">
        <v>35</v>
      </c>
    </row>
    <row r="150" spans="1:14" x14ac:dyDescent="0.25">
      <c r="A150" s="238" t="s">
        <v>566</v>
      </c>
      <c r="B150" s="238">
        <v>5602</v>
      </c>
      <c r="C150" s="238">
        <v>5782</v>
      </c>
      <c r="D150" s="238">
        <v>2171</v>
      </c>
      <c r="E150" s="238">
        <v>2064</v>
      </c>
      <c r="F150" s="238">
        <v>3554.3</v>
      </c>
      <c r="G150" s="238">
        <v>1.58</v>
      </c>
      <c r="H150" s="238">
        <v>1435</v>
      </c>
      <c r="I150" s="238">
        <v>1160</v>
      </c>
      <c r="J150" s="238">
        <v>80</v>
      </c>
      <c r="K150" s="238">
        <v>135</v>
      </c>
      <c r="L150" s="238">
        <v>20</v>
      </c>
      <c r="M150" s="238">
        <v>0</v>
      </c>
      <c r="N150" s="238">
        <v>30</v>
      </c>
    </row>
    <row r="151" spans="1:14" x14ac:dyDescent="0.25">
      <c r="A151" s="238" t="s">
        <v>567</v>
      </c>
      <c r="B151" s="238">
        <v>4609</v>
      </c>
      <c r="C151" s="238">
        <v>4654</v>
      </c>
      <c r="D151" s="238">
        <v>1728</v>
      </c>
      <c r="E151" s="238">
        <v>1659</v>
      </c>
      <c r="F151" s="238">
        <v>3409.3</v>
      </c>
      <c r="G151" s="238">
        <v>1.35</v>
      </c>
      <c r="H151" s="238">
        <v>1520</v>
      </c>
      <c r="I151" s="238">
        <v>1190</v>
      </c>
      <c r="J151" s="238">
        <v>115</v>
      </c>
      <c r="K151" s="238">
        <v>115</v>
      </c>
      <c r="L151" s="238">
        <v>45</v>
      </c>
      <c r="M151" s="238">
        <v>15</v>
      </c>
      <c r="N151" s="238">
        <v>45</v>
      </c>
    </row>
    <row r="152" spans="1:14" x14ac:dyDescent="0.25">
      <c r="A152" s="238" t="s">
        <v>568</v>
      </c>
      <c r="B152" s="238">
        <v>2387</v>
      </c>
      <c r="C152" s="238">
        <v>2595</v>
      </c>
      <c r="D152" s="238">
        <v>1036</v>
      </c>
      <c r="E152" s="238">
        <v>984</v>
      </c>
      <c r="F152" s="238">
        <v>2061</v>
      </c>
      <c r="G152" s="238">
        <v>1.1599999999999999</v>
      </c>
      <c r="H152" s="238">
        <v>850</v>
      </c>
      <c r="I152" s="238">
        <v>685</v>
      </c>
      <c r="J152" s="238">
        <v>50</v>
      </c>
      <c r="K152" s="238">
        <v>65</v>
      </c>
      <c r="L152" s="238">
        <v>10</v>
      </c>
      <c r="M152" s="238">
        <v>20</v>
      </c>
      <c r="N152" s="238">
        <v>20</v>
      </c>
    </row>
    <row r="153" spans="1:14" x14ac:dyDescent="0.25">
      <c r="A153" s="238" t="s">
        <v>569</v>
      </c>
      <c r="B153" s="238">
        <v>3761</v>
      </c>
      <c r="C153" s="238">
        <v>3812</v>
      </c>
      <c r="D153" s="238">
        <v>1645</v>
      </c>
      <c r="E153" s="238">
        <v>1569</v>
      </c>
      <c r="F153" s="238">
        <v>2890.9</v>
      </c>
      <c r="G153" s="238">
        <v>1.3</v>
      </c>
      <c r="H153" s="238">
        <v>1025</v>
      </c>
      <c r="I153" s="238">
        <v>855</v>
      </c>
      <c r="J153" s="238">
        <v>90</v>
      </c>
      <c r="K153" s="238">
        <v>40</v>
      </c>
      <c r="L153" s="238">
        <v>20</v>
      </c>
      <c r="M153" s="238">
        <v>0</v>
      </c>
      <c r="N153" s="238">
        <v>20</v>
      </c>
    </row>
    <row r="154" spans="1:14" x14ac:dyDescent="0.25">
      <c r="A154" s="238" t="s">
        <v>570</v>
      </c>
      <c r="B154" s="238">
        <v>5972</v>
      </c>
      <c r="C154" s="238">
        <v>5591</v>
      </c>
      <c r="D154" s="238">
        <v>2364</v>
      </c>
      <c r="E154" s="238">
        <v>2246</v>
      </c>
      <c r="F154" s="238">
        <v>3668.8</v>
      </c>
      <c r="G154" s="238">
        <v>1.63</v>
      </c>
      <c r="H154" s="238">
        <v>2225</v>
      </c>
      <c r="I154" s="238">
        <v>1795</v>
      </c>
      <c r="J154" s="238">
        <v>170</v>
      </c>
      <c r="K154" s="238">
        <v>160</v>
      </c>
      <c r="L154" s="238">
        <v>45</v>
      </c>
      <c r="M154" s="238">
        <v>0</v>
      </c>
      <c r="N154" s="238">
        <v>55</v>
      </c>
    </row>
    <row r="155" spans="1:14" x14ac:dyDescent="0.25">
      <c r="A155" s="238" t="s">
        <v>571</v>
      </c>
      <c r="B155" s="238">
        <v>4796</v>
      </c>
      <c r="C155" s="238">
        <v>4952</v>
      </c>
      <c r="D155" s="238">
        <v>1786</v>
      </c>
      <c r="E155" s="238">
        <v>1720</v>
      </c>
      <c r="F155" s="238">
        <v>3410.1</v>
      </c>
      <c r="G155" s="238">
        <v>1.41</v>
      </c>
      <c r="H155" s="238">
        <v>1760</v>
      </c>
      <c r="I155" s="238">
        <v>1500</v>
      </c>
      <c r="J155" s="238">
        <v>110</v>
      </c>
      <c r="K155" s="238">
        <v>85</v>
      </c>
      <c r="L155" s="238">
        <v>20</v>
      </c>
      <c r="M155" s="238">
        <v>0</v>
      </c>
      <c r="N155" s="238">
        <v>45</v>
      </c>
    </row>
    <row r="156" spans="1:14" x14ac:dyDescent="0.25">
      <c r="A156" s="238" t="s">
        <v>572</v>
      </c>
      <c r="B156" s="238">
        <v>3692</v>
      </c>
      <c r="C156" s="238">
        <v>3943</v>
      </c>
      <c r="D156" s="238">
        <v>1472</v>
      </c>
      <c r="E156" s="238">
        <v>1398</v>
      </c>
      <c r="F156" s="238">
        <v>3461.5</v>
      </c>
      <c r="G156" s="238">
        <v>1.07</v>
      </c>
      <c r="H156" s="238">
        <v>1340</v>
      </c>
      <c r="I156" s="238">
        <v>1085</v>
      </c>
      <c r="J156" s="238">
        <v>115</v>
      </c>
      <c r="K156" s="238">
        <v>75</v>
      </c>
      <c r="L156" s="238">
        <v>50</v>
      </c>
      <c r="M156" s="238">
        <v>0</v>
      </c>
      <c r="N156" s="238">
        <v>20</v>
      </c>
    </row>
    <row r="157" spans="1:14" x14ac:dyDescent="0.25">
      <c r="A157" s="238" t="s">
        <v>573</v>
      </c>
      <c r="B157" s="238">
        <v>4744</v>
      </c>
      <c r="C157" s="238">
        <v>5111</v>
      </c>
      <c r="D157" s="238">
        <v>1818</v>
      </c>
      <c r="E157" s="238">
        <v>1738</v>
      </c>
      <c r="F157" s="238">
        <v>3512</v>
      </c>
      <c r="G157" s="238">
        <v>1.35</v>
      </c>
      <c r="H157" s="238">
        <v>1515</v>
      </c>
      <c r="I157" s="238">
        <v>1235</v>
      </c>
      <c r="J157" s="238">
        <v>130</v>
      </c>
      <c r="K157" s="238">
        <v>80</v>
      </c>
      <c r="L157" s="238">
        <v>20</v>
      </c>
      <c r="M157" s="238">
        <v>0</v>
      </c>
      <c r="N157" s="238">
        <v>45</v>
      </c>
    </row>
    <row r="158" spans="1:14" x14ac:dyDescent="0.25">
      <c r="A158" s="238" t="s">
        <v>574</v>
      </c>
      <c r="B158" s="238">
        <v>7280</v>
      </c>
      <c r="C158" s="238">
        <v>7361</v>
      </c>
      <c r="D158" s="238">
        <v>2652</v>
      </c>
      <c r="E158" s="238">
        <v>2532</v>
      </c>
      <c r="F158" s="238">
        <v>3189.9</v>
      </c>
      <c r="G158" s="238">
        <v>2.2799999999999998</v>
      </c>
      <c r="H158" s="238">
        <v>2815</v>
      </c>
      <c r="I158" s="238">
        <v>2295</v>
      </c>
      <c r="J158" s="238">
        <v>210</v>
      </c>
      <c r="K158" s="238">
        <v>165</v>
      </c>
      <c r="L158" s="238">
        <v>85</v>
      </c>
      <c r="M158" s="238">
        <v>0</v>
      </c>
      <c r="N158" s="238">
        <v>55</v>
      </c>
    </row>
    <row r="159" spans="1:14" x14ac:dyDescent="0.25">
      <c r="A159" s="238" t="s">
        <v>575</v>
      </c>
      <c r="B159" s="238">
        <v>2095</v>
      </c>
      <c r="C159" s="238">
        <v>2212</v>
      </c>
      <c r="D159" s="238">
        <v>694</v>
      </c>
      <c r="E159" s="238">
        <v>689</v>
      </c>
      <c r="F159" s="238">
        <v>3638.4</v>
      </c>
      <c r="G159" s="238">
        <v>0.57999999999999996</v>
      </c>
      <c r="H159" s="238">
        <v>765</v>
      </c>
      <c r="I159" s="238">
        <v>585</v>
      </c>
      <c r="J159" s="238">
        <v>80</v>
      </c>
      <c r="K159" s="238">
        <v>40</v>
      </c>
      <c r="L159" s="238">
        <v>15</v>
      </c>
      <c r="M159" s="238">
        <v>10</v>
      </c>
      <c r="N159" s="238">
        <v>35</v>
      </c>
    </row>
    <row r="160" spans="1:14" x14ac:dyDescent="0.25">
      <c r="A160" s="238" t="s">
        <v>576</v>
      </c>
      <c r="B160" s="238">
        <v>4132</v>
      </c>
      <c r="C160" s="238">
        <v>4270</v>
      </c>
      <c r="D160" s="238">
        <v>1472</v>
      </c>
      <c r="E160" s="238">
        <v>1433</v>
      </c>
      <c r="F160" s="238">
        <v>2033.8</v>
      </c>
      <c r="G160" s="238">
        <v>2.0299999999999998</v>
      </c>
      <c r="H160" s="238">
        <v>1495</v>
      </c>
      <c r="I160" s="238">
        <v>1315</v>
      </c>
      <c r="J160" s="238">
        <v>75</v>
      </c>
      <c r="K160" s="238">
        <v>75</v>
      </c>
      <c r="L160" s="238">
        <v>15</v>
      </c>
      <c r="M160" s="238">
        <v>0</v>
      </c>
      <c r="N160" s="238">
        <v>15</v>
      </c>
    </row>
    <row r="161" spans="1:14" x14ac:dyDescent="0.25">
      <c r="A161" s="238" t="s">
        <v>577</v>
      </c>
      <c r="B161" s="238">
        <v>5604</v>
      </c>
      <c r="C161" s="238">
        <v>5810</v>
      </c>
      <c r="D161" s="238">
        <v>1850</v>
      </c>
      <c r="E161" s="238">
        <v>1815</v>
      </c>
      <c r="F161" s="238">
        <v>3347.7</v>
      </c>
      <c r="G161" s="238">
        <v>1.67</v>
      </c>
      <c r="H161" s="238">
        <v>2390</v>
      </c>
      <c r="I161" s="238">
        <v>2070</v>
      </c>
      <c r="J161" s="238">
        <v>130</v>
      </c>
      <c r="K161" s="238">
        <v>125</v>
      </c>
      <c r="L161" s="238">
        <v>10</v>
      </c>
      <c r="M161" s="238">
        <v>0</v>
      </c>
      <c r="N161" s="238">
        <v>60</v>
      </c>
    </row>
    <row r="162" spans="1:14" x14ac:dyDescent="0.25">
      <c r="A162" s="238" t="s">
        <v>578</v>
      </c>
      <c r="B162" s="238">
        <v>3350</v>
      </c>
      <c r="C162" s="238">
        <v>1017</v>
      </c>
      <c r="D162" s="238">
        <v>1515</v>
      </c>
      <c r="E162" s="238">
        <v>1390</v>
      </c>
      <c r="F162" s="238">
        <v>1440.7</v>
      </c>
      <c r="G162" s="238">
        <v>2.33</v>
      </c>
      <c r="H162" s="238">
        <v>1645</v>
      </c>
      <c r="I162" s="238">
        <v>1455</v>
      </c>
      <c r="J162" s="238">
        <v>80</v>
      </c>
      <c r="K162" s="238">
        <v>65</v>
      </c>
      <c r="L162" s="238">
        <v>10</v>
      </c>
      <c r="M162" s="238">
        <v>0</v>
      </c>
      <c r="N162" s="238">
        <v>35</v>
      </c>
    </row>
    <row r="163" spans="1:14" x14ac:dyDescent="0.25">
      <c r="A163" s="238" t="s">
        <v>579</v>
      </c>
      <c r="B163" s="238">
        <v>5366</v>
      </c>
      <c r="C163" s="238">
        <v>3370</v>
      </c>
      <c r="D163" s="238">
        <v>1904</v>
      </c>
      <c r="E163" s="238">
        <v>1824</v>
      </c>
      <c r="F163" s="238">
        <v>3524.9</v>
      </c>
      <c r="G163" s="238">
        <v>1.52</v>
      </c>
      <c r="H163" s="238">
        <v>2040</v>
      </c>
      <c r="I163" s="238">
        <v>1780</v>
      </c>
      <c r="J163" s="238">
        <v>115</v>
      </c>
      <c r="K163" s="238">
        <v>90</v>
      </c>
      <c r="L163" s="238">
        <v>10</v>
      </c>
      <c r="M163" s="238">
        <v>0</v>
      </c>
      <c r="N163" s="238">
        <v>40</v>
      </c>
    </row>
    <row r="164" spans="1:14" x14ac:dyDescent="0.25">
      <c r="A164" s="238" t="s">
        <v>580</v>
      </c>
      <c r="B164" s="238">
        <v>3300</v>
      </c>
      <c r="C164" s="238">
        <v>3506</v>
      </c>
      <c r="D164" s="238">
        <v>1009</v>
      </c>
      <c r="E164" s="238">
        <v>995</v>
      </c>
      <c r="F164" s="238">
        <v>3558.3</v>
      </c>
      <c r="G164" s="238">
        <v>0.93</v>
      </c>
      <c r="H164" s="238">
        <v>1330</v>
      </c>
      <c r="I164" s="238">
        <v>1105</v>
      </c>
      <c r="J164" s="238">
        <v>140</v>
      </c>
      <c r="K164" s="238">
        <v>40</v>
      </c>
      <c r="L164" s="238">
        <v>0</v>
      </c>
      <c r="M164" s="238">
        <v>0</v>
      </c>
      <c r="N164" s="238">
        <v>30</v>
      </c>
    </row>
    <row r="165" spans="1:14" x14ac:dyDescent="0.25">
      <c r="A165" s="238" t="s">
        <v>581</v>
      </c>
      <c r="B165" s="238">
        <v>3080</v>
      </c>
      <c r="C165" s="238">
        <v>3169</v>
      </c>
      <c r="D165" s="238">
        <v>999</v>
      </c>
      <c r="E165" s="238">
        <v>977</v>
      </c>
      <c r="F165" s="238">
        <v>4437.3999999999996</v>
      </c>
      <c r="G165" s="238">
        <v>0.69</v>
      </c>
      <c r="H165" s="238">
        <v>1120</v>
      </c>
      <c r="I165" s="238">
        <v>975</v>
      </c>
      <c r="J165" s="238">
        <v>60</v>
      </c>
      <c r="K165" s="238">
        <v>45</v>
      </c>
      <c r="L165" s="238">
        <v>10</v>
      </c>
      <c r="M165" s="238">
        <v>0</v>
      </c>
      <c r="N165" s="238">
        <v>25</v>
      </c>
    </row>
    <row r="166" spans="1:14" x14ac:dyDescent="0.25">
      <c r="A166" s="238" t="s">
        <v>582</v>
      </c>
      <c r="B166" s="238">
        <v>2633</v>
      </c>
      <c r="C166" s="238">
        <v>1615</v>
      </c>
      <c r="D166" s="238">
        <v>907</v>
      </c>
      <c r="E166" s="238">
        <v>854</v>
      </c>
      <c r="F166" s="238">
        <v>2055.4</v>
      </c>
      <c r="G166" s="238">
        <v>1.28</v>
      </c>
      <c r="H166" s="238">
        <v>730</v>
      </c>
      <c r="I166" s="238">
        <v>635</v>
      </c>
      <c r="J166" s="238">
        <v>40</v>
      </c>
      <c r="K166" s="238">
        <v>30</v>
      </c>
      <c r="L166" s="238">
        <v>0</v>
      </c>
      <c r="M166" s="238">
        <v>10</v>
      </c>
      <c r="N166" s="238">
        <v>15</v>
      </c>
    </row>
    <row r="167" spans="1:14" x14ac:dyDescent="0.25">
      <c r="A167" s="238" t="s">
        <v>583</v>
      </c>
      <c r="B167" s="238">
        <v>4007</v>
      </c>
      <c r="C167" s="238">
        <v>3323</v>
      </c>
      <c r="D167" s="238">
        <v>1649</v>
      </c>
      <c r="E167" s="238">
        <v>1518</v>
      </c>
      <c r="F167" s="238">
        <v>2874.7</v>
      </c>
      <c r="G167" s="238">
        <v>1.39</v>
      </c>
      <c r="H167" s="238">
        <v>1495</v>
      </c>
      <c r="I167" s="238">
        <v>1175</v>
      </c>
      <c r="J167" s="238">
        <v>135</v>
      </c>
      <c r="K167" s="238">
        <v>90</v>
      </c>
      <c r="L167" s="238">
        <v>20</v>
      </c>
      <c r="M167" s="238">
        <v>0</v>
      </c>
      <c r="N167" s="238">
        <v>70</v>
      </c>
    </row>
    <row r="168" spans="1:14" x14ac:dyDescent="0.25">
      <c r="A168" s="238" t="s">
        <v>584</v>
      </c>
      <c r="B168" s="238">
        <v>4973</v>
      </c>
      <c r="C168" s="238">
        <v>4733</v>
      </c>
      <c r="D168" s="238">
        <v>1839</v>
      </c>
      <c r="E168" s="238">
        <v>1765</v>
      </c>
      <c r="F168" s="238">
        <v>4248.2</v>
      </c>
      <c r="G168" s="238">
        <v>1.17</v>
      </c>
      <c r="H168" s="238">
        <v>1945</v>
      </c>
      <c r="I168" s="238">
        <v>1645</v>
      </c>
      <c r="J168" s="238">
        <v>105</v>
      </c>
      <c r="K168" s="238">
        <v>100</v>
      </c>
      <c r="L168" s="238">
        <v>30</v>
      </c>
      <c r="M168" s="238">
        <v>0</v>
      </c>
      <c r="N168" s="238">
        <v>65</v>
      </c>
    </row>
    <row r="169" spans="1:14" x14ac:dyDescent="0.25">
      <c r="A169" s="238" t="s">
        <v>585</v>
      </c>
      <c r="B169" s="238">
        <v>7841</v>
      </c>
      <c r="C169" s="238">
        <v>7200</v>
      </c>
      <c r="D169" s="238">
        <v>2801</v>
      </c>
      <c r="E169" s="238">
        <v>2678</v>
      </c>
      <c r="F169" s="238">
        <v>3626.9</v>
      </c>
      <c r="G169" s="238">
        <v>2.16</v>
      </c>
      <c r="H169" s="238">
        <v>3350</v>
      </c>
      <c r="I169" s="238">
        <v>2805</v>
      </c>
      <c r="J169" s="238">
        <v>260</v>
      </c>
      <c r="K169" s="238">
        <v>175</v>
      </c>
      <c r="L169" s="238">
        <v>25</v>
      </c>
      <c r="M169" s="238">
        <v>0</v>
      </c>
      <c r="N169" s="238">
        <v>75</v>
      </c>
    </row>
    <row r="170" spans="1:14" x14ac:dyDescent="0.25">
      <c r="A170" s="238" t="s">
        <v>586</v>
      </c>
      <c r="B170" s="238">
        <v>4108</v>
      </c>
      <c r="C170" s="238">
        <v>1504</v>
      </c>
      <c r="D170" s="238">
        <v>1487</v>
      </c>
      <c r="E170" s="238">
        <v>1383</v>
      </c>
      <c r="F170" s="238">
        <v>1086.5</v>
      </c>
      <c r="G170" s="238">
        <v>3.78</v>
      </c>
      <c r="H170" s="238">
        <v>1770</v>
      </c>
      <c r="I170" s="238">
        <v>1570</v>
      </c>
      <c r="J170" s="238">
        <v>110</v>
      </c>
      <c r="K170" s="238">
        <v>25</v>
      </c>
      <c r="L170" s="238">
        <v>25</v>
      </c>
      <c r="M170" s="238">
        <v>10</v>
      </c>
      <c r="N170" s="238">
        <v>35</v>
      </c>
    </row>
    <row r="171" spans="1:14" x14ac:dyDescent="0.25">
      <c r="A171" s="238" t="s">
        <v>587</v>
      </c>
      <c r="B171" s="238">
        <v>1618</v>
      </c>
      <c r="C171" s="238">
        <v>304</v>
      </c>
      <c r="D171" s="238">
        <v>605</v>
      </c>
      <c r="E171" s="238">
        <v>595</v>
      </c>
      <c r="F171" s="238">
        <v>141.1</v>
      </c>
      <c r="G171" s="238">
        <v>11.47</v>
      </c>
      <c r="H171" s="238">
        <v>825</v>
      </c>
      <c r="I171" s="238">
        <v>740</v>
      </c>
      <c r="J171" s="238">
        <v>30</v>
      </c>
      <c r="K171" s="238">
        <v>10</v>
      </c>
      <c r="L171" s="238">
        <v>0</v>
      </c>
      <c r="M171" s="238">
        <v>0</v>
      </c>
      <c r="N171" s="238">
        <v>40</v>
      </c>
    </row>
    <row r="172" spans="1:14" x14ac:dyDescent="0.25">
      <c r="A172" s="238" t="s">
        <v>588</v>
      </c>
      <c r="B172" s="238">
        <v>5220</v>
      </c>
      <c r="C172" s="238">
        <v>2418</v>
      </c>
      <c r="D172" s="238">
        <v>1982</v>
      </c>
      <c r="E172" s="238">
        <v>1925</v>
      </c>
      <c r="F172" s="238">
        <v>513.1</v>
      </c>
      <c r="G172" s="238">
        <v>10.17</v>
      </c>
      <c r="H172" s="238">
        <v>2385</v>
      </c>
      <c r="I172" s="238">
        <v>2185</v>
      </c>
      <c r="J172" s="238">
        <v>75</v>
      </c>
      <c r="K172" s="238">
        <v>20</v>
      </c>
      <c r="L172" s="238">
        <v>20</v>
      </c>
      <c r="M172" s="238">
        <v>0</v>
      </c>
      <c r="N172" s="238">
        <v>80</v>
      </c>
    </row>
    <row r="173" spans="1:14" x14ac:dyDescent="0.25">
      <c r="A173" s="238" t="s">
        <v>589</v>
      </c>
      <c r="B173" s="238">
        <v>134</v>
      </c>
      <c r="C173" s="238">
        <v>140</v>
      </c>
      <c r="D173" s="238">
        <v>57</v>
      </c>
      <c r="E173" s="238">
        <v>53</v>
      </c>
      <c r="F173" s="238">
        <v>7.3</v>
      </c>
      <c r="G173" s="238">
        <v>18.34</v>
      </c>
      <c r="H173" s="238">
        <v>65</v>
      </c>
      <c r="I173" s="238">
        <v>60</v>
      </c>
      <c r="J173" s="238">
        <v>0</v>
      </c>
      <c r="K173" s="238">
        <v>0</v>
      </c>
      <c r="L173" s="238">
        <v>0</v>
      </c>
      <c r="M173" s="238">
        <v>0</v>
      </c>
      <c r="N173" s="238">
        <v>0</v>
      </c>
    </row>
    <row r="174" spans="1:14" x14ac:dyDescent="0.25">
      <c r="A174" s="238" t="s">
        <v>590</v>
      </c>
      <c r="B174" s="238">
        <v>2222</v>
      </c>
      <c r="C174" s="238">
        <v>2311</v>
      </c>
      <c r="D174" s="238">
        <v>1014</v>
      </c>
      <c r="E174" s="238">
        <v>977</v>
      </c>
      <c r="F174" s="238">
        <v>189.2</v>
      </c>
      <c r="G174" s="238">
        <v>11.74</v>
      </c>
      <c r="H174" s="238">
        <v>745</v>
      </c>
      <c r="I174" s="238">
        <v>675</v>
      </c>
      <c r="J174" s="238">
        <v>55</v>
      </c>
      <c r="K174" s="238">
        <v>15</v>
      </c>
      <c r="L174" s="238">
        <v>0</v>
      </c>
      <c r="M174" s="238">
        <v>0</v>
      </c>
      <c r="N174" s="238">
        <v>10</v>
      </c>
    </row>
    <row r="175" spans="1:14" x14ac:dyDescent="0.25">
      <c r="A175" s="238" t="s">
        <v>591</v>
      </c>
      <c r="B175" s="238">
        <v>8205</v>
      </c>
      <c r="C175" s="238">
        <v>3725</v>
      </c>
      <c r="D175" s="238">
        <v>2620</v>
      </c>
      <c r="E175" s="238">
        <v>2540</v>
      </c>
      <c r="F175" s="238">
        <v>3052.2</v>
      </c>
      <c r="G175" s="238">
        <v>2.69</v>
      </c>
      <c r="H175" s="238">
        <v>3715</v>
      </c>
      <c r="I175" s="238">
        <v>3065</v>
      </c>
      <c r="J175" s="238">
        <v>305</v>
      </c>
      <c r="K175" s="238">
        <v>200</v>
      </c>
      <c r="L175" s="238">
        <v>40</v>
      </c>
      <c r="M175" s="238">
        <v>10</v>
      </c>
      <c r="N175" s="238">
        <v>85</v>
      </c>
    </row>
    <row r="176" spans="1:14" x14ac:dyDescent="0.25">
      <c r="A176" s="238" t="s">
        <v>592</v>
      </c>
      <c r="B176" s="238">
        <v>5035</v>
      </c>
      <c r="C176" s="238">
        <v>3138</v>
      </c>
      <c r="D176" s="238">
        <v>1534</v>
      </c>
      <c r="E176" s="238">
        <v>1500</v>
      </c>
      <c r="F176" s="238">
        <v>1476.4</v>
      </c>
      <c r="G176" s="238">
        <v>3.41</v>
      </c>
      <c r="H176" s="238">
        <v>2000</v>
      </c>
      <c r="I176" s="238">
        <v>1670</v>
      </c>
      <c r="J176" s="238">
        <v>145</v>
      </c>
      <c r="K176" s="238">
        <v>125</v>
      </c>
      <c r="L176" s="238">
        <v>10</v>
      </c>
      <c r="M176" s="238">
        <v>0</v>
      </c>
      <c r="N176" s="238">
        <v>50</v>
      </c>
    </row>
    <row r="177" spans="1:14" x14ac:dyDescent="0.25">
      <c r="A177" s="238" t="s">
        <v>593</v>
      </c>
      <c r="B177" s="238">
        <v>4873</v>
      </c>
      <c r="C177" s="238">
        <v>1709</v>
      </c>
      <c r="D177" s="238">
        <v>1733</v>
      </c>
      <c r="E177" s="238">
        <v>1664</v>
      </c>
      <c r="F177" s="238">
        <v>1895</v>
      </c>
      <c r="G177" s="238">
        <v>2.57</v>
      </c>
      <c r="H177" s="238">
        <v>2165</v>
      </c>
      <c r="I177" s="238">
        <v>1805</v>
      </c>
      <c r="J177" s="238">
        <v>165</v>
      </c>
      <c r="K177" s="238">
        <v>115</v>
      </c>
      <c r="L177" s="238">
        <v>20</v>
      </c>
      <c r="M177" s="238">
        <v>0</v>
      </c>
      <c r="N177" s="238">
        <v>60</v>
      </c>
    </row>
    <row r="178" spans="1:14" x14ac:dyDescent="0.25">
      <c r="A178" s="238" t="s">
        <v>594</v>
      </c>
      <c r="B178" s="238">
        <v>6230</v>
      </c>
      <c r="C178" s="238">
        <v>6395</v>
      </c>
      <c r="D178" s="238">
        <v>2392</v>
      </c>
      <c r="E178" s="238">
        <v>2322</v>
      </c>
      <c r="F178" s="238">
        <v>2115.6999999999998</v>
      </c>
      <c r="G178" s="238">
        <v>2.94</v>
      </c>
      <c r="H178" s="238">
        <v>2510</v>
      </c>
      <c r="I178" s="238">
        <v>2215</v>
      </c>
      <c r="J178" s="238">
        <v>155</v>
      </c>
      <c r="K178" s="238">
        <v>65</v>
      </c>
      <c r="L178" s="238">
        <v>25</v>
      </c>
      <c r="M178" s="238">
        <v>0</v>
      </c>
      <c r="N178" s="238">
        <v>50</v>
      </c>
    </row>
    <row r="179" spans="1:14" x14ac:dyDescent="0.25">
      <c r="A179" s="238" t="s">
        <v>595</v>
      </c>
      <c r="B179" s="238">
        <v>2994</v>
      </c>
      <c r="C179" s="238">
        <v>2009</v>
      </c>
      <c r="D179" s="238">
        <v>932</v>
      </c>
      <c r="E179" s="238">
        <v>917</v>
      </c>
      <c r="F179" s="238">
        <v>2226</v>
      </c>
      <c r="G179" s="238">
        <v>1.35</v>
      </c>
      <c r="H179" s="238">
        <v>1170</v>
      </c>
      <c r="I179" s="238">
        <v>895</v>
      </c>
      <c r="J179" s="238">
        <v>120</v>
      </c>
      <c r="K179" s="238">
        <v>85</v>
      </c>
      <c r="L179" s="238">
        <v>25</v>
      </c>
      <c r="M179" s="238">
        <v>0</v>
      </c>
      <c r="N179" s="238">
        <v>45</v>
      </c>
    </row>
    <row r="180" spans="1:14" x14ac:dyDescent="0.25">
      <c r="A180" s="238" t="s">
        <v>596</v>
      </c>
      <c r="B180" s="238">
        <v>4029</v>
      </c>
      <c r="C180" s="238">
        <v>4080</v>
      </c>
      <c r="D180" s="238">
        <v>1449</v>
      </c>
      <c r="E180" s="238">
        <v>1420</v>
      </c>
      <c r="F180" s="238">
        <v>3479.9</v>
      </c>
      <c r="G180" s="238">
        <v>1.1599999999999999</v>
      </c>
      <c r="H180" s="238">
        <v>1655</v>
      </c>
      <c r="I180" s="238">
        <v>1410</v>
      </c>
      <c r="J180" s="238">
        <v>105</v>
      </c>
      <c r="K180" s="238">
        <v>75</v>
      </c>
      <c r="L180" s="238">
        <v>20</v>
      </c>
      <c r="M180" s="238">
        <v>0</v>
      </c>
      <c r="N180" s="238">
        <v>45</v>
      </c>
    </row>
    <row r="181" spans="1:14" x14ac:dyDescent="0.25">
      <c r="A181" s="238" t="s">
        <v>597</v>
      </c>
      <c r="B181" s="238">
        <v>2414</v>
      </c>
      <c r="C181" s="238">
        <v>2451</v>
      </c>
      <c r="D181" s="238">
        <v>1024</v>
      </c>
      <c r="E181" s="238">
        <v>977</v>
      </c>
      <c r="F181" s="238">
        <v>2133.6</v>
      </c>
      <c r="G181" s="238">
        <v>1.1299999999999999</v>
      </c>
      <c r="H181" s="238">
        <v>940</v>
      </c>
      <c r="I181" s="238">
        <v>740</v>
      </c>
      <c r="J181" s="238">
        <v>100</v>
      </c>
      <c r="K181" s="238">
        <v>65</v>
      </c>
      <c r="L181" s="238">
        <v>15</v>
      </c>
      <c r="M181" s="238">
        <v>0</v>
      </c>
      <c r="N181" s="238">
        <v>20</v>
      </c>
    </row>
    <row r="182" spans="1:14" x14ac:dyDescent="0.25">
      <c r="A182" s="238" t="s">
        <v>598</v>
      </c>
      <c r="B182" s="238">
        <v>5211</v>
      </c>
      <c r="C182" s="238">
        <v>5696</v>
      </c>
      <c r="D182" s="238">
        <v>1995</v>
      </c>
      <c r="E182" s="238">
        <v>1902</v>
      </c>
      <c r="F182" s="238">
        <v>2601.6</v>
      </c>
      <c r="G182" s="238">
        <v>2</v>
      </c>
      <c r="H182" s="238">
        <v>1765</v>
      </c>
      <c r="I182" s="238">
        <v>1395</v>
      </c>
      <c r="J182" s="238">
        <v>160</v>
      </c>
      <c r="K182" s="238">
        <v>135</v>
      </c>
      <c r="L182" s="238">
        <v>25</v>
      </c>
      <c r="M182" s="238">
        <v>10</v>
      </c>
      <c r="N182" s="238">
        <v>50</v>
      </c>
    </row>
    <row r="183" spans="1:14" x14ac:dyDescent="0.25">
      <c r="A183" s="238" t="s">
        <v>599</v>
      </c>
      <c r="B183" s="238">
        <v>3456</v>
      </c>
      <c r="C183" s="238">
        <v>3662</v>
      </c>
      <c r="D183" s="238">
        <v>1199</v>
      </c>
      <c r="E183" s="238">
        <v>1129</v>
      </c>
      <c r="F183" s="238">
        <v>3737.8</v>
      </c>
      <c r="G183" s="238">
        <v>0.92</v>
      </c>
      <c r="H183" s="238">
        <v>1025</v>
      </c>
      <c r="I183" s="238">
        <v>780</v>
      </c>
      <c r="J183" s="238">
        <v>90</v>
      </c>
      <c r="K183" s="238">
        <v>75</v>
      </c>
      <c r="L183" s="238">
        <v>45</v>
      </c>
      <c r="M183" s="238">
        <v>0</v>
      </c>
      <c r="N183" s="238">
        <v>30</v>
      </c>
    </row>
    <row r="184" spans="1:14" x14ac:dyDescent="0.25">
      <c r="A184" s="238" t="s">
        <v>600</v>
      </c>
      <c r="B184" s="238">
        <v>2722</v>
      </c>
      <c r="C184" s="238">
        <v>2822</v>
      </c>
      <c r="D184" s="238">
        <v>1078</v>
      </c>
      <c r="E184" s="238">
        <v>1009</v>
      </c>
      <c r="F184" s="238">
        <v>3033.5</v>
      </c>
      <c r="G184" s="238">
        <v>0.9</v>
      </c>
      <c r="H184" s="238">
        <v>965</v>
      </c>
      <c r="I184" s="238">
        <v>705</v>
      </c>
      <c r="J184" s="238">
        <v>90</v>
      </c>
      <c r="K184" s="238">
        <v>125</v>
      </c>
      <c r="L184" s="238">
        <v>10</v>
      </c>
      <c r="M184" s="238">
        <v>0</v>
      </c>
      <c r="N184" s="238">
        <v>35</v>
      </c>
    </row>
    <row r="185" spans="1:14" x14ac:dyDescent="0.25">
      <c r="A185" s="238" t="s">
        <v>601</v>
      </c>
      <c r="B185" s="238">
        <v>5636</v>
      </c>
      <c r="C185" s="238">
        <v>5896</v>
      </c>
      <c r="D185" s="238">
        <v>2278</v>
      </c>
      <c r="E185" s="238">
        <v>2031</v>
      </c>
      <c r="F185" s="238">
        <v>3611.2</v>
      </c>
      <c r="G185" s="238">
        <v>1.56</v>
      </c>
      <c r="H185" s="238">
        <v>1795</v>
      </c>
      <c r="I185" s="238">
        <v>1365</v>
      </c>
      <c r="J185" s="238">
        <v>145</v>
      </c>
      <c r="K185" s="238">
        <v>185</v>
      </c>
      <c r="L185" s="238">
        <v>35</v>
      </c>
      <c r="M185" s="238">
        <v>10</v>
      </c>
      <c r="N185" s="238">
        <v>50</v>
      </c>
    </row>
    <row r="186" spans="1:14" x14ac:dyDescent="0.25">
      <c r="A186" s="238" t="s">
        <v>602</v>
      </c>
      <c r="B186" s="238">
        <v>4060</v>
      </c>
      <c r="C186" s="238">
        <v>4025</v>
      </c>
      <c r="D186" s="238">
        <v>1610</v>
      </c>
      <c r="E186" s="238">
        <v>1529</v>
      </c>
      <c r="F186" s="238">
        <v>2617</v>
      </c>
      <c r="G186" s="238">
        <v>1.55</v>
      </c>
      <c r="H186" s="238">
        <v>1645</v>
      </c>
      <c r="I186" s="238">
        <v>1365</v>
      </c>
      <c r="J186" s="238">
        <v>125</v>
      </c>
      <c r="K186" s="238">
        <v>110</v>
      </c>
      <c r="L186" s="238">
        <v>15</v>
      </c>
      <c r="M186" s="238">
        <v>0</v>
      </c>
      <c r="N186" s="238">
        <v>30</v>
      </c>
    </row>
    <row r="187" spans="1:14" x14ac:dyDescent="0.25">
      <c r="A187" s="238" t="s">
        <v>603</v>
      </c>
      <c r="B187" s="238">
        <v>4220</v>
      </c>
      <c r="C187" s="238">
        <v>4510</v>
      </c>
      <c r="D187" s="238">
        <v>1497</v>
      </c>
      <c r="E187" s="238">
        <v>1436</v>
      </c>
      <c r="F187" s="238">
        <v>2754.4</v>
      </c>
      <c r="G187" s="238">
        <v>1.53</v>
      </c>
      <c r="H187" s="238">
        <v>1860</v>
      </c>
      <c r="I187" s="238">
        <v>1540</v>
      </c>
      <c r="J187" s="238">
        <v>150</v>
      </c>
      <c r="K187" s="238">
        <v>90</v>
      </c>
      <c r="L187" s="238">
        <v>20</v>
      </c>
      <c r="M187" s="238">
        <v>10</v>
      </c>
      <c r="N187" s="238">
        <v>50</v>
      </c>
    </row>
    <row r="188" spans="1:14" x14ac:dyDescent="0.25">
      <c r="A188" s="238" t="s">
        <v>604</v>
      </c>
      <c r="B188" s="238">
        <v>5</v>
      </c>
      <c r="C188" s="238">
        <v>0</v>
      </c>
      <c r="D188" s="238">
        <v>1</v>
      </c>
      <c r="E188" s="238">
        <v>1</v>
      </c>
      <c r="F188" s="238">
        <v>1.8</v>
      </c>
      <c r="G188" s="238">
        <v>2.78</v>
      </c>
      <c r="H188" s="238" t="s">
        <v>419</v>
      </c>
      <c r="I188" s="238" t="s">
        <v>419</v>
      </c>
      <c r="J188" s="238" t="s">
        <v>419</v>
      </c>
      <c r="K188" s="238" t="s">
        <v>419</v>
      </c>
      <c r="L188" s="238" t="s">
        <v>419</v>
      </c>
      <c r="M188" s="238" t="s">
        <v>419</v>
      </c>
      <c r="N188" s="238" t="s">
        <v>419</v>
      </c>
    </row>
    <row r="189" spans="1:14" x14ac:dyDescent="0.25">
      <c r="A189" s="238" t="s">
        <v>605</v>
      </c>
      <c r="B189" s="238">
        <v>3266</v>
      </c>
      <c r="C189" s="238">
        <v>3564</v>
      </c>
      <c r="D189" s="238">
        <v>1274</v>
      </c>
      <c r="E189" s="238">
        <v>1239</v>
      </c>
      <c r="F189" s="238">
        <v>2182.4</v>
      </c>
      <c r="G189" s="238">
        <v>1.5</v>
      </c>
      <c r="H189" s="238">
        <v>1235</v>
      </c>
      <c r="I189" s="238">
        <v>990</v>
      </c>
      <c r="J189" s="238">
        <v>70</v>
      </c>
      <c r="K189" s="238">
        <v>105</v>
      </c>
      <c r="L189" s="238">
        <v>35</v>
      </c>
      <c r="M189" s="238">
        <v>0</v>
      </c>
      <c r="N189" s="238">
        <v>25</v>
      </c>
    </row>
    <row r="190" spans="1:14" x14ac:dyDescent="0.25">
      <c r="A190" s="238" t="s">
        <v>606</v>
      </c>
      <c r="B190" s="238">
        <v>4911</v>
      </c>
      <c r="C190" s="238">
        <v>5204</v>
      </c>
      <c r="D190" s="238">
        <v>1896</v>
      </c>
      <c r="E190" s="238">
        <v>1825</v>
      </c>
      <c r="F190" s="238">
        <v>2510.1999999999998</v>
      </c>
      <c r="G190" s="238">
        <v>1.96</v>
      </c>
      <c r="H190" s="238">
        <v>1790</v>
      </c>
      <c r="I190" s="238">
        <v>1465</v>
      </c>
      <c r="J190" s="238">
        <v>135</v>
      </c>
      <c r="K190" s="238">
        <v>150</v>
      </c>
      <c r="L190" s="238">
        <v>25</v>
      </c>
      <c r="M190" s="238">
        <v>0</v>
      </c>
      <c r="N190" s="238">
        <v>20</v>
      </c>
    </row>
    <row r="191" spans="1:14" x14ac:dyDescent="0.25">
      <c r="A191" s="238" t="s">
        <v>607</v>
      </c>
      <c r="B191" s="238">
        <v>2822</v>
      </c>
      <c r="C191" s="238">
        <v>3001</v>
      </c>
      <c r="D191" s="238">
        <v>1148</v>
      </c>
      <c r="E191" s="238">
        <v>1099</v>
      </c>
      <c r="F191" s="238">
        <v>3298.3</v>
      </c>
      <c r="G191" s="238">
        <v>0.86</v>
      </c>
      <c r="H191" s="238">
        <v>1105</v>
      </c>
      <c r="I191" s="238">
        <v>870</v>
      </c>
      <c r="J191" s="238">
        <v>75</v>
      </c>
      <c r="K191" s="238">
        <v>110</v>
      </c>
      <c r="L191" s="238">
        <v>15</v>
      </c>
      <c r="M191" s="238">
        <v>0</v>
      </c>
      <c r="N191" s="238">
        <v>25</v>
      </c>
    </row>
    <row r="192" spans="1:14" x14ac:dyDescent="0.25">
      <c r="A192" s="238" t="s">
        <v>608</v>
      </c>
      <c r="B192" s="238">
        <v>4361</v>
      </c>
      <c r="C192" s="238">
        <v>4618</v>
      </c>
      <c r="D192" s="238">
        <v>1665</v>
      </c>
      <c r="E192" s="238">
        <v>1556</v>
      </c>
      <c r="F192" s="238">
        <v>4144.6000000000004</v>
      </c>
      <c r="G192" s="238">
        <v>1.05</v>
      </c>
      <c r="H192" s="238">
        <v>1585</v>
      </c>
      <c r="I192" s="238">
        <v>1220</v>
      </c>
      <c r="J192" s="238">
        <v>125</v>
      </c>
      <c r="K192" s="238">
        <v>200</v>
      </c>
      <c r="L192" s="238">
        <v>20</v>
      </c>
      <c r="M192" s="238">
        <v>10</v>
      </c>
      <c r="N192" s="238">
        <v>0</v>
      </c>
    </row>
    <row r="193" spans="1:14" x14ac:dyDescent="0.25">
      <c r="A193" s="238" t="s">
        <v>609</v>
      </c>
      <c r="B193" s="238">
        <v>3486</v>
      </c>
      <c r="C193" s="238">
        <v>3689</v>
      </c>
      <c r="D193" s="238">
        <v>1273</v>
      </c>
      <c r="E193" s="238">
        <v>1213</v>
      </c>
      <c r="F193" s="238">
        <v>3705.8</v>
      </c>
      <c r="G193" s="238">
        <v>0.94</v>
      </c>
      <c r="H193" s="238">
        <v>1330</v>
      </c>
      <c r="I193" s="238">
        <v>1095</v>
      </c>
      <c r="J193" s="238">
        <v>85</v>
      </c>
      <c r="K193" s="238">
        <v>105</v>
      </c>
      <c r="L193" s="238">
        <v>10</v>
      </c>
      <c r="M193" s="238">
        <v>0</v>
      </c>
      <c r="N193" s="238">
        <v>30</v>
      </c>
    </row>
    <row r="194" spans="1:14" x14ac:dyDescent="0.25">
      <c r="A194" s="238" t="s">
        <v>610</v>
      </c>
      <c r="B194" s="238">
        <v>6659</v>
      </c>
      <c r="C194" s="238">
        <v>7022</v>
      </c>
      <c r="D194" s="238">
        <v>3001</v>
      </c>
      <c r="E194" s="238">
        <v>2839</v>
      </c>
      <c r="F194" s="238">
        <v>2413.9</v>
      </c>
      <c r="G194" s="238">
        <v>2.76</v>
      </c>
      <c r="H194" s="238">
        <v>2280</v>
      </c>
      <c r="I194" s="238">
        <v>1685</v>
      </c>
      <c r="J194" s="238">
        <v>195</v>
      </c>
      <c r="K194" s="238">
        <v>200</v>
      </c>
      <c r="L194" s="238">
        <v>100</v>
      </c>
      <c r="M194" s="238">
        <v>25</v>
      </c>
      <c r="N194" s="238">
        <v>70</v>
      </c>
    </row>
    <row r="195" spans="1:14" x14ac:dyDescent="0.25">
      <c r="A195" s="238" t="s">
        <v>611</v>
      </c>
      <c r="B195" s="238">
        <v>2883</v>
      </c>
      <c r="C195" s="238">
        <v>3046</v>
      </c>
      <c r="D195" s="238">
        <v>1059</v>
      </c>
      <c r="E195" s="238">
        <v>1006</v>
      </c>
      <c r="F195" s="238">
        <v>2880.4</v>
      </c>
      <c r="G195" s="238">
        <v>1</v>
      </c>
      <c r="H195" s="238">
        <v>1140</v>
      </c>
      <c r="I195" s="238">
        <v>905</v>
      </c>
      <c r="J195" s="238">
        <v>120</v>
      </c>
      <c r="K195" s="238">
        <v>65</v>
      </c>
      <c r="L195" s="238">
        <v>15</v>
      </c>
      <c r="M195" s="238">
        <v>0</v>
      </c>
      <c r="N195" s="238">
        <v>40</v>
      </c>
    </row>
    <row r="196" spans="1:14" x14ac:dyDescent="0.25">
      <c r="A196" s="238" t="s">
        <v>612</v>
      </c>
      <c r="B196" s="238">
        <v>3117</v>
      </c>
      <c r="C196" s="238">
        <v>3265</v>
      </c>
      <c r="D196" s="238">
        <v>1160</v>
      </c>
      <c r="E196" s="238">
        <v>1120</v>
      </c>
      <c r="F196" s="238">
        <v>2823.6</v>
      </c>
      <c r="G196" s="238">
        <v>1.1000000000000001</v>
      </c>
      <c r="H196" s="238">
        <v>1250</v>
      </c>
      <c r="I196" s="238">
        <v>1040</v>
      </c>
      <c r="J196" s="238">
        <v>85</v>
      </c>
      <c r="K196" s="238">
        <v>95</v>
      </c>
      <c r="L196" s="238">
        <v>10</v>
      </c>
      <c r="M196" s="238">
        <v>0</v>
      </c>
      <c r="N196" s="238">
        <v>15</v>
      </c>
    </row>
    <row r="197" spans="1:14" x14ac:dyDescent="0.25">
      <c r="A197" s="238" t="s">
        <v>613</v>
      </c>
      <c r="B197" s="238">
        <v>2822</v>
      </c>
      <c r="C197" s="238">
        <v>2972</v>
      </c>
      <c r="D197" s="238">
        <v>1088</v>
      </c>
      <c r="E197" s="238">
        <v>1055</v>
      </c>
      <c r="F197" s="238">
        <v>1186.9000000000001</v>
      </c>
      <c r="G197" s="238">
        <v>2.38</v>
      </c>
      <c r="H197" s="238">
        <v>1015</v>
      </c>
      <c r="I197" s="238">
        <v>835</v>
      </c>
      <c r="J197" s="238">
        <v>55</v>
      </c>
      <c r="K197" s="238">
        <v>100</v>
      </c>
      <c r="L197" s="238">
        <v>10</v>
      </c>
      <c r="M197" s="238">
        <v>0</v>
      </c>
      <c r="N197" s="238">
        <v>0</v>
      </c>
    </row>
    <row r="198" spans="1:14" x14ac:dyDescent="0.25">
      <c r="A198" s="238" t="s">
        <v>614</v>
      </c>
      <c r="B198" s="238">
        <v>3243</v>
      </c>
      <c r="C198" s="238">
        <v>3336</v>
      </c>
      <c r="D198" s="238">
        <v>1250</v>
      </c>
      <c r="E198" s="238">
        <v>1186</v>
      </c>
      <c r="F198" s="238">
        <v>3703.7</v>
      </c>
      <c r="G198" s="238">
        <v>0.88</v>
      </c>
      <c r="H198" s="238">
        <v>1235</v>
      </c>
      <c r="I198" s="238">
        <v>975</v>
      </c>
      <c r="J198" s="238">
        <v>125</v>
      </c>
      <c r="K198" s="238">
        <v>85</v>
      </c>
      <c r="L198" s="238">
        <v>25</v>
      </c>
      <c r="M198" s="238">
        <v>10</v>
      </c>
      <c r="N198" s="238">
        <v>20</v>
      </c>
    </row>
    <row r="199" spans="1:14" x14ac:dyDescent="0.25">
      <c r="A199" s="238" t="s">
        <v>615</v>
      </c>
      <c r="B199" s="238">
        <v>3863</v>
      </c>
      <c r="C199" s="238">
        <v>4052</v>
      </c>
      <c r="D199" s="238">
        <v>1435</v>
      </c>
      <c r="E199" s="238">
        <v>1375</v>
      </c>
      <c r="F199" s="238">
        <v>4073.2</v>
      </c>
      <c r="G199" s="238">
        <v>0.95</v>
      </c>
      <c r="H199" s="238">
        <v>1755</v>
      </c>
      <c r="I199" s="238">
        <v>1265</v>
      </c>
      <c r="J199" s="238">
        <v>140</v>
      </c>
      <c r="K199" s="238">
        <v>275</v>
      </c>
      <c r="L199" s="238">
        <v>35</v>
      </c>
      <c r="M199" s="238">
        <v>10</v>
      </c>
      <c r="N199" s="238">
        <v>25</v>
      </c>
    </row>
    <row r="200" spans="1:14" x14ac:dyDescent="0.25">
      <c r="A200" s="238" t="s">
        <v>616</v>
      </c>
      <c r="B200" s="238">
        <v>6323</v>
      </c>
      <c r="C200" s="238">
        <v>6806</v>
      </c>
      <c r="D200" s="238">
        <v>2261</v>
      </c>
      <c r="E200" s="238">
        <v>2159</v>
      </c>
      <c r="F200" s="238">
        <v>3414.1</v>
      </c>
      <c r="G200" s="238">
        <v>1.85</v>
      </c>
      <c r="H200" s="238">
        <v>2840</v>
      </c>
      <c r="I200" s="238">
        <v>2370</v>
      </c>
      <c r="J200" s="238">
        <v>225</v>
      </c>
      <c r="K200" s="238">
        <v>155</v>
      </c>
      <c r="L200" s="238">
        <v>45</v>
      </c>
      <c r="M200" s="238">
        <v>0</v>
      </c>
      <c r="N200" s="238">
        <v>45</v>
      </c>
    </row>
    <row r="201" spans="1:14" x14ac:dyDescent="0.25">
      <c r="A201" s="238" t="s">
        <v>617</v>
      </c>
      <c r="B201" s="238">
        <v>4195</v>
      </c>
      <c r="C201" s="238">
        <v>4224</v>
      </c>
      <c r="D201" s="238">
        <v>1466</v>
      </c>
      <c r="E201" s="238">
        <v>1401</v>
      </c>
      <c r="F201" s="238">
        <v>3565.4</v>
      </c>
      <c r="G201" s="238">
        <v>1.18</v>
      </c>
      <c r="H201" s="238">
        <v>1735</v>
      </c>
      <c r="I201" s="238">
        <v>1430</v>
      </c>
      <c r="J201" s="238">
        <v>100</v>
      </c>
      <c r="K201" s="238">
        <v>145</v>
      </c>
      <c r="L201" s="238">
        <v>20</v>
      </c>
      <c r="M201" s="238">
        <v>0</v>
      </c>
      <c r="N201" s="238">
        <v>30</v>
      </c>
    </row>
    <row r="202" spans="1:14" x14ac:dyDescent="0.25">
      <c r="A202" s="238" t="s">
        <v>618</v>
      </c>
      <c r="B202" s="238">
        <v>3689</v>
      </c>
      <c r="C202" s="238">
        <v>3936</v>
      </c>
      <c r="D202" s="238">
        <v>1509</v>
      </c>
      <c r="E202" s="238">
        <v>1460</v>
      </c>
      <c r="F202" s="238">
        <v>1902.2</v>
      </c>
      <c r="G202" s="238">
        <v>1.94</v>
      </c>
      <c r="H202" s="238">
        <v>1535</v>
      </c>
      <c r="I202" s="238">
        <v>1330</v>
      </c>
      <c r="J202" s="238">
        <v>70</v>
      </c>
      <c r="K202" s="238">
        <v>40</v>
      </c>
      <c r="L202" s="238">
        <v>40</v>
      </c>
      <c r="M202" s="238">
        <v>15</v>
      </c>
      <c r="N202" s="238">
        <v>35</v>
      </c>
    </row>
    <row r="203" spans="1:14" x14ac:dyDescent="0.25">
      <c r="A203" s="238" t="s">
        <v>619</v>
      </c>
      <c r="B203" s="238">
        <v>5651</v>
      </c>
      <c r="C203" s="238">
        <v>5515</v>
      </c>
      <c r="D203" s="238">
        <v>2314</v>
      </c>
      <c r="E203" s="238">
        <v>2210</v>
      </c>
      <c r="F203" s="238">
        <v>1749</v>
      </c>
      <c r="G203" s="238">
        <v>3.23</v>
      </c>
      <c r="H203" s="238">
        <v>1980</v>
      </c>
      <c r="I203" s="238">
        <v>1705</v>
      </c>
      <c r="J203" s="238">
        <v>75</v>
      </c>
      <c r="K203" s="238">
        <v>40</v>
      </c>
      <c r="L203" s="238">
        <v>80</v>
      </c>
      <c r="M203" s="238">
        <v>0</v>
      </c>
      <c r="N203" s="238">
        <v>85</v>
      </c>
    </row>
    <row r="204" spans="1:14" x14ac:dyDescent="0.25">
      <c r="A204" s="238" t="s">
        <v>620</v>
      </c>
      <c r="B204" s="238">
        <v>5772</v>
      </c>
      <c r="C204" s="238">
        <v>5937</v>
      </c>
      <c r="D204" s="238">
        <v>2379</v>
      </c>
      <c r="E204" s="238">
        <v>2310</v>
      </c>
      <c r="F204" s="238">
        <v>1135.3</v>
      </c>
      <c r="G204" s="238">
        <v>5.08</v>
      </c>
      <c r="H204" s="238">
        <v>2260</v>
      </c>
      <c r="I204" s="238">
        <v>1920</v>
      </c>
      <c r="J204" s="238">
        <v>165</v>
      </c>
      <c r="K204" s="238">
        <v>95</v>
      </c>
      <c r="L204" s="238">
        <v>40</v>
      </c>
      <c r="M204" s="238">
        <v>0</v>
      </c>
      <c r="N204" s="238">
        <v>35</v>
      </c>
    </row>
    <row r="205" spans="1:14" x14ac:dyDescent="0.25">
      <c r="A205" s="238" t="s">
        <v>621</v>
      </c>
      <c r="B205" s="238">
        <v>4767</v>
      </c>
      <c r="C205" s="238">
        <v>4984</v>
      </c>
      <c r="D205" s="238">
        <v>1924</v>
      </c>
      <c r="E205" s="238">
        <v>1891</v>
      </c>
      <c r="F205" s="238">
        <v>1941.6</v>
      </c>
      <c r="G205" s="238">
        <v>2.46</v>
      </c>
      <c r="H205" s="238">
        <v>1700</v>
      </c>
      <c r="I205" s="238">
        <v>1515</v>
      </c>
      <c r="J205" s="238">
        <v>60</v>
      </c>
      <c r="K205" s="238">
        <v>45</v>
      </c>
      <c r="L205" s="238">
        <v>30</v>
      </c>
      <c r="M205" s="238">
        <v>0</v>
      </c>
      <c r="N205" s="238">
        <v>55</v>
      </c>
    </row>
    <row r="206" spans="1:14" x14ac:dyDescent="0.25">
      <c r="A206" s="238" t="s">
        <v>622</v>
      </c>
      <c r="B206" s="238">
        <v>6614</v>
      </c>
      <c r="C206" s="238">
        <v>6997</v>
      </c>
      <c r="D206" s="238">
        <v>2585</v>
      </c>
      <c r="E206" s="238">
        <v>2532</v>
      </c>
      <c r="F206" s="238">
        <v>2307.1</v>
      </c>
      <c r="G206" s="238">
        <v>2.87</v>
      </c>
      <c r="H206" s="238">
        <v>2480</v>
      </c>
      <c r="I206" s="238">
        <v>2210</v>
      </c>
      <c r="J206" s="238">
        <v>100</v>
      </c>
      <c r="K206" s="238">
        <v>45</v>
      </c>
      <c r="L206" s="238">
        <v>35</v>
      </c>
      <c r="M206" s="238">
        <v>25</v>
      </c>
      <c r="N206" s="238">
        <v>65</v>
      </c>
    </row>
    <row r="207" spans="1:14" x14ac:dyDescent="0.25">
      <c r="A207" s="238" t="s">
        <v>623</v>
      </c>
      <c r="B207" s="238">
        <v>7011</v>
      </c>
      <c r="C207" s="238">
        <v>6367</v>
      </c>
      <c r="D207" s="238">
        <v>2631</v>
      </c>
      <c r="E207" s="238">
        <v>2534</v>
      </c>
      <c r="F207" s="238">
        <v>67.3</v>
      </c>
      <c r="G207" s="238">
        <v>104.15</v>
      </c>
      <c r="H207" s="238">
        <v>2795</v>
      </c>
      <c r="I207" s="238">
        <v>2490</v>
      </c>
      <c r="J207" s="238">
        <v>150</v>
      </c>
      <c r="K207" s="238">
        <v>40</v>
      </c>
      <c r="L207" s="238">
        <v>40</v>
      </c>
      <c r="M207" s="238">
        <v>10</v>
      </c>
      <c r="N207" s="238">
        <v>55</v>
      </c>
    </row>
    <row r="208" spans="1:14" x14ac:dyDescent="0.25">
      <c r="A208" s="238" t="s">
        <v>624</v>
      </c>
      <c r="B208" s="238">
        <v>1668</v>
      </c>
      <c r="C208" s="238">
        <v>1799</v>
      </c>
      <c r="D208" s="238">
        <v>866</v>
      </c>
      <c r="E208" s="238">
        <v>825</v>
      </c>
      <c r="F208" s="238">
        <v>145.19999999999999</v>
      </c>
      <c r="G208" s="238">
        <v>11.49</v>
      </c>
      <c r="H208" s="238">
        <v>665</v>
      </c>
      <c r="I208" s="238">
        <v>605</v>
      </c>
      <c r="J208" s="238">
        <v>30</v>
      </c>
      <c r="K208" s="238">
        <v>20</v>
      </c>
      <c r="L208" s="238">
        <v>0</v>
      </c>
      <c r="M208" s="238">
        <v>10</v>
      </c>
      <c r="N208" s="238">
        <v>0</v>
      </c>
    </row>
    <row r="209" spans="1:14" x14ac:dyDescent="0.25">
      <c r="A209" s="238" t="s">
        <v>625</v>
      </c>
      <c r="B209" s="238">
        <v>4560</v>
      </c>
      <c r="C209" s="238">
        <v>4900</v>
      </c>
      <c r="D209" s="238">
        <v>1609</v>
      </c>
      <c r="E209" s="238">
        <v>1598</v>
      </c>
      <c r="F209" s="238">
        <v>2323.1999999999998</v>
      </c>
      <c r="G209" s="238">
        <v>1.96</v>
      </c>
      <c r="H209" s="238">
        <v>1595</v>
      </c>
      <c r="I209" s="238">
        <v>1460</v>
      </c>
      <c r="J209" s="238">
        <v>45</v>
      </c>
      <c r="K209" s="238">
        <v>15</v>
      </c>
      <c r="L209" s="238">
        <v>20</v>
      </c>
      <c r="M209" s="238">
        <v>0</v>
      </c>
      <c r="N209" s="238">
        <v>45</v>
      </c>
    </row>
    <row r="210" spans="1:14" x14ac:dyDescent="0.25">
      <c r="A210" s="238" t="s">
        <v>626</v>
      </c>
      <c r="B210" s="238">
        <v>3102</v>
      </c>
      <c r="C210" s="238">
        <v>3197</v>
      </c>
      <c r="D210" s="238">
        <v>1164</v>
      </c>
      <c r="E210" s="238">
        <v>1147</v>
      </c>
      <c r="F210" s="238">
        <v>2857.7</v>
      </c>
      <c r="G210" s="238">
        <v>1.0900000000000001</v>
      </c>
      <c r="H210" s="238">
        <v>1225</v>
      </c>
      <c r="I210" s="238">
        <v>1145</v>
      </c>
      <c r="J210" s="238">
        <v>35</v>
      </c>
      <c r="K210" s="238">
        <v>10</v>
      </c>
      <c r="L210" s="238">
        <v>25</v>
      </c>
      <c r="M210" s="238">
        <v>0</v>
      </c>
      <c r="N210" s="238">
        <v>15</v>
      </c>
    </row>
    <row r="211" spans="1:14" x14ac:dyDescent="0.25">
      <c r="A211" s="238" t="s">
        <v>627</v>
      </c>
      <c r="B211" s="238">
        <v>4202</v>
      </c>
      <c r="C211" s="238">
        <v>4491</v>
      </c>
      <c r="D211" s="238">
        <v>1518</v>
      </c>
      <c r="E211" s="238">
        <v>1494</v>
      </c>
      <c r="F211" s="238">
        <v>2833.1</v>
      </c>
      <c r="G211" s="238">
        <v>1.48</v>
      </c>
      <c r="H211" s="238">
        <v>1850</v>
      </c>
      <c r="I211" s="238">
        <v>1680</v>
      </c>
      <c r="J211" s="238">
        <v>60</v>
      </c>
      <c r="K211" s="238">
        <v>50</v>
      </c>
      <c r="L211" s="238">
        <v>20</v>
      </c>
      <c r="M211" s="238">
        <v>10</v>
      </c>
      <c r="N211" s="238">
        <v>40</v>
      </c>
    </row>
    <row r="212" spans="1:14" x14ac:dyDescent="0.25">
      <c r="A212" s="238" t="s">
        <v>628</v>
      </c>
      <c r="B212" s="238">
        <v>8131</v>
      </c>
      <c r="C212" s="238">
        <v>5456</v>
      </c>
      <c r="D212" s="238">
        <v>3444</v>
      </c>
      <c r="E212" s="238">
        <v>3287</v>
      </c>
      <c r="F212" s="238">
        <v>262.60000000000002</v>
      </c>
      <c r="G212" s="238">
        <v>30.96</v>
      </c>
      <c r="H212" s="238">
        <v>3145</v>
      </c>
      <c r="I212" s="238">
        <v>2665</v>
      </c>
      <c r="J212" s="238">
        <v>145</v>
      </c>
      <c r="K212" s="238">
        <v>90</v>
      </c>
      <c r="L212" s="238">
        <v>155</v>
      </c>
      <c r="M212" s="238">
        <v>20</v>
      </c>
      <c r="N212" s="238">
        <v>70</v>
      </c>
    </row>
    <row r="213" spans="1:14" x14ac:dyDescent="0.25">
      <c r="A213" s="238" t="s">
        <v>629</v>
      </c>
      <c r="B213" s="238">
        <v>7534</v>
      </c>
      <c r="C213" s="238">
        <v>6913</v>
      </c>
      <c r="D213" s="238">
        <v>2975</v>
      </c>
      <c r="E213" s="238">
        <v>2892</v>
      </c>
      <c r="F213" s="238">
        <v>2698.6</v>
      </c>
      <c r="G213" s="238">
        <v>2.79</v>
      </c>
      <c r="H213" s="238">
        <v>3065</v>
      </c>
      <c r="I213" s="238">
        <v>2715</v>
      </c>
      <c r="J213" s="238">
        <v>95</v>
      </c>
      <c r="K213" s="238">
        <v>105</v>
      </c>
      <c r="L213" s="238">
        <v>65</v>
      </c>
      <c r="M213" s="238">
        <v>20</v>
      </c>
      <c r="N213" s="238">
        <v>70</v>
      </c>
    </row>
    <row r="214" spans="1:14" x14ac:dyDescent="0.25">
      <c r="A214" s="238" t="s">
        <v>630</v>
      </c>
      <c r="B214" s="238">
        <v>5472</v>
      </c>
      <c r="C214" s="238">
        <v>5353</v>
      </c>
      <c r="D214" s="238">
        <v>1947</v>
      </c>
      <c r="E214" s="238">
        <v>1883</v>
      </c>
      <c r="F214" s="238">
        <v>3297.8</v>
      </c>
      <c r="G214" s="238">
        <v>1.66</v>
      </c>
      <c r="H214" s="238">
        <v>2350</v>
      </c>
      <c r="I214" s="238">
        <v>1910</v>
      </c>
      <c r="J214" s="238">
        <v>170</v>
      </c>
      <c r="K214" s="238">
        <v>120</v>
      </c>
      <c r="L214" s="238">
        <v>60</v>
      </c>
      <c r="M214" s="238">
        <v>10</v>
      </c>
      <c r="N214" s="238">
        <v>70</v>
      </c>
    </row>
    <row r="215" spans="1:14" x14ac:dyDescent="0.25">
      <c r="A215" s="238" t="s">
        <v>631</v>
      </c>
      <c r="B215" s="238">
        <v>6280</v>
      </c>
      <c r="C215" s="238">
        <v>6457</v>
      </c>
      <c r="D215" s="238">
        <v>2317</v>
      </c>
      <c r="E215" s="238">
        <v>2264</v>
      </c>
      <c r="F215" s="238">
        <v>1421.1</v>
      </c>
      <c r="G215" s="238">
        <v>4.42</v>
      </c>
      <c r="H215" s="238">
        <v>2015</v>
      </c>
      <c r="I215" s="238">
        <v>1695</v>
      </c>
      <c r="J215" s="238">
        <v>90</v>
      </c>
      <c r="K215" s="238">
        <v>155</v>
      </c>
      <c r="L215" s="238">
        <v>25</v>
      </c>
      <c r="M215" s="238">
        <v>15</v>
      </c>
      <c r="N215" s="238">
        <v>35</v>
      </c>
    </row>
    <row r="216" spans="1:14" x14ac:dyDescent="0.25">
      <c r="A216" s="238" t="s">
        <v>632</v>
      </c>
      <c r="B216" s="238">
        <v>5963</v>
      </c>
      <c r="C216" s="238">
        <v>5899</v>
      </c>
      <c r="D216" s="238">
        <v>2117</v>
      </c>
      <c r="E216" s="238">
        <v>2015</v>
      </c>
      <c r="F216" s="238">
        <v>2508.6</v>
      </c>
      <c r="G216" s="238">
        <v>2.38</v>
      </c>
      <c r="H216" s="238">
        <v>2600</v>
      </c>
      <c r="I216" s="238">
        <v>2100</v>
      </c>
      <c r="J216" s="238">
        <v>225</v>
      </c>
      <c r="K216" s="238">
        <v>175</v>
      </c>
      <c r="L216" s="238">
        <v>20</v>
      </c>
      <c r="M216" s="238">
        <v>0</v>
      </c>
      <c r="N216" s="238">
        <v>70</v>
      </c>
    </row>
    <row r="217" spans="1:14" x14ac:dyDescent="0.25">
      <c r="A217" s="238" t="s">
        <v>633</v>
      </c>
      <c r="B217" s="238">
        <v>6191</v>
      </c>
      <c r="C217" s="238">
        <v>5556</v>
      </c>
      <c r="D217" s="238">
        <v>2098</v>
      </c>
      <c r="E217" s="238">
        <v>2018</v>
      </c>
      <c r="F217" s="238">
        <v>3202.5</v>
      </c>
      <c r="G217" s="238">
        <v>1.93</v>
      </c>
      <c r="H217" s="238">
        <v>2785</v>
      </c>
      <c r="I217" s="238">
        <v>2400</v>
      </c>
      <c r="J217" s="238">
        <v>145</v>
      </c>
      <c r="K217" s="238">
        <v>145</v>
      </c>
      <c r="L217" s="238">
        <v>25</v>
      </c>
      <c r="M217" s="238">
        <v>10</v>
      </c>
      <c r="N217" s="238">
        <v>65</v>
      </c>
    </row>
    <row r="218" spans="1:14" x14ac:dyDescent="0.25">
      <c r="A218" s="238" t="s">
        <v>634</v>
      </c>
      <c r="B218" s="238">
        <v>6102</v>
      </c>
      <c r="C218" s="238">
        <v>5735</v>
      </c>
      <c r="D218" s="238">
        <v>2631</v>
      </c>
      <c r="E218" s="238">
        <v>2479</v>
      </c>
      <c r="F218" s="238">
        <v>3534.5</v>
      </c>
      <c r="G218" s="238">
        <v>1.73</v>
      </c>
      <c r="H218" s="238">
        <v>2400</v>
      </c>
      <c r="I218" s="238">
        <v>1985</v>
      </c>
      <c r="J218" s="238">
        <v>140</v>
      </c>
      <c r="K218" s="238">
        <v>200</v>
      </c>
      <c r="L218" s="238">
        <v>40</v>
      </c>
      <c r="M218" s="238">
        <v>0</v>
      </c>
      <c r="N218" s="238">
        <v>40</v>
      </c>
    </row>
    <row r="219" spans="1:14" x14ac:dyDescent="0.25">
      <c r="A219" s="238" t="s">
        <v>635</v>
      </c>
      <c r="B219" s="238">
        <v>7331</v>
      </c>
      <c r="C219" s="238">
        <v>6513</v>
      </c>
      <c r="D219" s="238">
        <v>2717</v>
      </c>
      <c r="E219" s="238">
        <v>2525</v>
      </c>
      <c r="F219" s="238">
        <v>1993.7</v>
      </c>
      <c r="G219" s="238">
        <v>3.68</v>
      </c>
      <c r="H219" s="238">
        <v>2305</v>
      </c>
      <c r="I219" s="238">
        <v>1970</v>
      </c>
      <c r="J219" s="238">
        <v>125</v>
      </c>
      <c r="K219" s="238">
        <v>110</v>
      </c>
      <c r="L219" s="238">
        <v>50</v>
      </c>
      <c r="M219" s="238">
        <v>10</v>
      </c>
      <c r="N219" s="238">
        <v>40</v>
      </c>
    </row>
    <row r="220" spans="1:14" x14ac:dyDescent="0.25">
      <c r="A220" s="238" t="s">
        <v>636</v>
      </c>
      <c r="B220" s="238">
        <v>4655</v>
      </c>
      <c r="C220" s="238">
        <v>4441</v>
      </c>
      <c r="D220" s="238">
        <v>1388</v>
      </c>
      <c r="E220" s="238">
        <v>1353</v>
      </c>
      <c r="F220" s="238">
        <v>4375</v>
      </c>
      <c r="G220" s="238">
        <v>1.06</v>
      </c>
      <c r="H220" s="238">
        <v>2140</v>
      </c>
      <c r="I220" s="238">
        <v>1675</v>
      </c>
      <c r="J220" s="238">
        <v>195</v>
      </c>
      <c r="K220" s="238">
        <v>160</v>
      </c>
      <c r="L220" s="238">
        <v>50</v>
      </c>
      <c r="M220" s="238">
        <v>0</v>
      </c>
      <c r="N220" s="238">
        <v>55</v>
      </c>
    </row>
    <row r="221" spans="1:14" x14ac:dyDescent="0.25">
      <c r="A221" s="238" t="s">
        <v>637</v>
      </c>
      <c r="B221" s="238">
        <v>3920</v>
      </c>
      <c r="C221" s="238">
        <v>1266</v>
      </c>
      <c r="D221" s="238">
        <v>1286</v>
      </c>
      <c r="E221" s="238">
        <v>1232</v>
      </c>
      <c r="F221" s="238">
        <v>2185.1</v>
      </c>
      <c r="G221" s="238">
        <v>1.79</v>
      </c>
      <c r="H221" s="238">
        <v>1830</v>
      </c>
      <c r="I221" s="238">
        <v>1590</v>
      </c>
      <c r="J221" s="238">
        <v>110</v>
      </c>
      <c r="K221" s="238">
        <v>80</v>
      </c>
      <c r="L221" s="238">
        <v>20</v>
      </c>
      <c r="M221" s="238">
        <v>0</v>
      </c>
      <c r="N221" s="238">
        <v>25</v>
      </c>
    </row>
    <row r="222" spans="1:14" x14ac:dyDescent="0.25">
      <c r="A222" s="238" t="s">
        <v>638</v>
      </c>
      <c r="B222" s="238">
        <v>5</v>
      </c>
      <c r="C222" s="238">
        <v>5</v>
      </c>
      <c r="D222" s="238">
        <v>3</v>
      </c>
      <c r="E222" s="238">
        <v>3</v>
      </c>
      <c r="F222" s="238">
        <v>3.6</v>
      </c>
      <c r="G222" s="238">
        <v>1.37</v>
      </c>
      <c r="H222" s="238" t="s">
        <v>419</v>
      </c>
      <c r="I222" s="238" t="s">
        <v>419</v>
      </c>
      <c r="J222" s="238" t="s">
        <v>419</v>
      </c>
      <c r="K222" s="238" t="s">
        <v>419</v>
      </c>
      <c r="L222" s="238" t="s">
        <v>419</v>
      </c>
      <c r="M222" s="238" t="s">
        <v>419</v>
      </c>
      <c r="N222" s="238" t="s">
        <v>419</v>
      </c>
    </row>
    <row r="223" spans="1:14" x14ac:dyDescent="0.25">
      <c r="A223" s="238" t="s">
        <v>639</v>
      </c>
      <c r="B223" s="238">
        <v>3320</v>
      </c>
      <c r="C223" s="238">
        <v>3586</v>
      </c>
      <c r="D223" s="238">
        <v>962</v>
      </c>
      <c r="E223" s="238">
        <v>929</v>
      </c>
      <c r="F223" s="238">
        <v>3909.6</v>
      </c>
      <c r="G223" s="238">
        <v>0.85</v>
      </c>
      <c r="H223" s="238">
        <v>1275</v>
      </c>
      <c r="I223" s="238">
        <v>1050</v>
      </c>
      <c r="J223" s="238">
        <v>60</v>
      </c>
      <c r="K223" s="238">
        <v>95</v>
      </c>
      <c r="L223" s="238">
        <v>35</v>
      </c>
      <c r="M223" s="238">
        <v>0</v>
      </c>
      <c r="N223" s="238">
        <v>30</v>
      </c>
    </row>
    <row r="224" spans="1:14" x14ac:dyDescent="0.25">
      <c r="A224" s="238" t="s">
        <v>640</v>
      </c>
      <c r="B224" s="238">
        <v>5214</v>
      </c>
      <c r="C224" s="238">
        <v>5356</v>
      </c>
      <c r="D224" s="238">
        <v>1584</v>
      </c>
      <c r="E224" s="238">
        <v>1540</v>
      </c>
      <c r="F224" s="238">
        <v>5209.8</v>
      </c>
      <c r="G224" s="238">
        <v>1</v>
      </c>
      <c r="H224" s="238">
        <v>2260</v>
      </c>
      <c r="I224" s="238">
        <v>1905</v>
      </c>
      <c r="J224" s="238">
        <v>155</v>
      </c>
      <c r="K224" s="238">
        <v>115</v>
      </c>
      <c r="L224" s="238">
        <v>50</v>
      </c>
      <c r="M224" s="238">
        <v>0</v>
      </c>
      <c r="N224" s="238">
        <v>40</v>
      </c>
    </row>
    <row r="225" spans="1:14" x14ac:dyDescent="0.25">
      <c r="A225" s="238" t="s">
        <v>641</v>
      </c>
      <c r="B225" s="238">
        <v>4435</v>
      </c>
      <c r="C225" s="238">
        <v>4501</v>
      </c>
      <c r="D225" s="238">
        <v>1288</v>
      </c>
      <c r="E225" s="238">
        <v>1257</v>
      </c>
      <c r="F225" s="238">
        <v>4874.2</v>
      </c>
      <c r="G225" s="238">
        <v>0.91</v>
      </c>
      <c r="H225" s="238">
        <v>2090</v>
      </c>
      <c r="I225" s="238">
        <v>1685</v>
      </c>
      <c r="J225" s="238">
        <v>145</v>
      </c>
      <c r="K225" s="238">
        <v>190</v>
      </c>
      <c r="L225" s="238">
        <v>40</v>
      </c>
      <c r="M225" s="238">
        <v>0</v>
      </c>
      <c r="N225" s="238">
        <v>25</v>
      </c>
    </row>
    <row r="226" spans="1:14" x14ac:dyDescent="0.25">
      <c r="A226" s="238" t="s">
        <v>642</v>
      </c>
      <c r="B226" s="238">
        <v>4190</v>
      </c>
      <c r="C226" s="238">
        <v>4323</v>
      </c>
      <c r="D226" s="238">
        <v>1287</v>
      </c>
      <c r="E226" s="238">
        <v>1261</v>
      </c>
      <c r="F226" s="238">
        <v>3889.7</v>
      </c>
      <c r="G226" s="238">
        <v>1.08</v>
      </c>
      <c r="H226" s="238">
        <v>1865</v>
      </c>
      <c r="I226" s="238">
        <v>1545</v>
      </c>
      <c r="J226" s="238">
        <v>180</v>
      </c>
      <c r="K226" s="238">
        <v>70</v>
      </c>
      <c r="L226" s="238">
        <v>0</v>
      </c>
      <c r="M226" s="238">
        <v>0</v>
      </c>
      <c r="N226" s="238">
        <v>60</v>
      </c>
    </row>
    <row r="227" spans="1:14" x14ac:dyDescent="0.25">
      <c r="A227" s="238" t="s">
        <v>643</v>
      </c>
      <c r="B227" s="238">
        <v>2195</v>
      </c>
      <c r="C227" s="238">
        <v>882</v>
      </c>
      <c r="D227" s="238">
        <v>638</v>
      </c>
      <c r="E227" s="238">
        <v>598</v>
      </c>
      <c r="F227" s="238">
        <v>2957</v>
      </c>
      <c r="G227" s="238">
        <v>0.74</v>
      </c>
      <c r="H227" s="238">
        <v>1055</v>
      </c>
      <c r="I227" s="238">
        <v>880</v>
      </c>
      <c r="J227" s="238">
        <v>70</v>
      </c>
      <c r="K227" s="238">
        <v>80</v>
      </c>
      <c r="L227" s="238">
        <v>0</v>
      </c>
      <c r="M227" s="238">
        <v>0</v>
      </c>
      <c r="N227" s="238">
        <v>20</v>
      </c>
    </row>
    <row r="228" spans="1:14" x14ac:dyDescent="0.25">
      <c r="A228" s="238" t="s">
        <v>644</v>
      </c>
      <c r="B228" s="238">
        <v>9703</v>
      </c>
      <c r="C228" s="238">
        <v>7182</v>
      </c>
      <c r="D228" s="238">
        <v>2704</v>
      </c>
      <c r="E228" s="238">
        <v>2611</v>
      </c>
      <c r="F228" s="238">
        <v>5911.4</v>
      </c>
      <c r="G228" s="238">
        <v>1.64</v>
      </c>
      <c r="H228" s="238">
        <v>4260</v>
      </c>
      <c r="I228" s="238">
        <v>3485</v>
      </c>
      <c r="J228" s="238">
        <v>345</v>
      </c>
      <c r="K228" s="238">
        <v>295</v>
      </c>
      <c r="L228" s="238">
        <v>50</v>
      </c>
      <c r="M228" s="238">
        <v>0</v>
      </c>
      <c r="N228" s="238">
        <v>80</v>
      </c>
    </row>
    <row r="229" spans="1:14" x14ac:dyDescent="0.25">
      <c r="A229" s="238" t="s">
        <v>645</v>
      </c>
      <c r="B229" s="238">
        <v>5560</v>
      </c>
      <c r="C229" s="238">
        <v>231</v>
      </c>
      <c r="D229" s="238">
        <v>1485</v>
      </c>
      <c r="E229" s="238">
        <v>1412</v>
      </c>
      <c r="F229" s="238">
        <v>3479.1</v>
      </c>
      <c r="G229" s="238">
        <v>1.6</v>
      </c>
      <c r="H229" s="238">
        <v>2510</v>
      </c>
      <c r="I229" s="238">
        <v>2030</v>
      </c>
      <c r="J229" s="238">
        <v>195</v>
      </c>
      <c r="K229" s="238">
        <v>235</v>
      </c>
      <c r="L229" s="238">
        <v>20</v>
      </c>
      <c r="M229" s="238">
        <v>0</v>
      </c>
      <c r="N229" s="238">
        <v>15</v>
      </c>
    </row>
    <row r="230" spans="1:14" x14ac:dyDescent="0.25">
      <c r="A230" s="238" t="s">
        <v>646</v>
      </c>
      <c r="B230" s="238">
        <v>5</v>
      </c>
      <c r="C230" s="238">
        <v>15</v>
      </c>
      <c r="D230" s="238">
        <v>4</v>
      </c>
      <c r="E230" s="238">
        <v>3</v>
      </c>
      <c r="F230" s="238">
        <v>2.8</v>
      </c>
      <c r="G230" s="238">
        <v>1.8</v>
      </c>
      <c r="H230" s="238" t="s">
        <v>419</v>
      </c>
      <c r="I230" s="238" t="s">
        <v>419</v>
      </c>
      <c r="J230" s="238" t="s">
        <v>419</v>
      </c>
      <c r="K230" s="238" t="s">
        <v>419</v>
      </c>
      <c r="L230" s="238" t="s">
        <v>419</v>
      </c>
      <c r="M230" s="238" t="s">
        <v>419</v>
      </c>
      <c r="N230" s="238" t="s">
        <v>419</v>
      </c>
    </row>
    <row r="231" spans="1:14" x14ac:dyDescent="0.25">
      <c r="A231" s="238" t="s">
        <v>647</v>
      </c>
      <c r="B231" s="238">
        <v>1521</v>
      </c>
      <c r="C231" s="238">
        <v>32</v>
      </c>
      <c r="D231" s="238">
        <v>500</v>
      </c>
      <c r="E231" s="238">
        <v>471</v>
      </c>
      <c r="F231" s="238">
        <v>208.9</v>
      </c>
      <c r="G231" s="238">
        <v>7.28</v>
      </c>
      <c r="H231" s="238">
        <v>715</v>
      </c>
      <c r="I231" s="238">
        <v>620</v>
      </c>
      <c r="J231" s="238">
        <v>60</v>
      </c>
      <c r="K231" s="238">
        <v>15</v>
      </c>
      <c r="L231" s="238">
        <v>0</v>
      </c>
      <c r="M231" s="238">
        <v>0</v>
      </c>
      <c r="N231" s="238">
        <v>20</v>
      </c>
    </row>
    <row r="232" spans="1:14" x14ac:dyDescent="0.25">
      <c r="A232" s="238" t="s">
        <v>648</v>
      </c>
      <c r="B232" s="238">
        <v>13388</v>
      </c>
      <c r="C232" s="238">
        <v>7833</v>
      </c>
      <c r="D232" s="238">
        <v>4369</v>
      </c>
      <c r="E232" s="238">
        <v>4137</v>
      </c>
      <c r="F232" s="238">
        <v>5122.8</v>
      </c>
      <c r="G232" s="238">
        <v>2.61</v>
      </c>
      <c r="H232" s="238">
        <v>5785</v>
      </c>
      <c r="I232" s="238">
        <v>4875</v>
      </c>
      <c r="J232" s="238">
        <v>370</v>
      </c>
      <c r="K232" s="238">
        <v>300</v>
      </c>
      <c r="L232" s="238">
        <v>90</v>
      </c>
      <c r="M232" s="238">
        <v>10</v>
      </c>
      <c r="N232" s="238">
        <v>135</v>
      </c>
    </row>
    <row r="233" spans="1:14" x14ac:dyDescent="0.25">
      <c r="A233" s="238" t="s">
        <v>649</v>
      </c>
      <c r="B233" s="238">
        <v>0</v>
      </c>
      <c r="C233" s="238">
        <v>10</v>
      </c>
      <c r="D233" s="238">
        <v>3</v>
      </c>
      <c r="E233" s="238">
        <v>0</v>
      </c>
      <c r="F233" s="238">
        <v>0</v>
      </c>
      <c r="G233" s="238">
        <v>2.65</v>
      </c>
      <c r="H233" s="238" t="s">
        <v>419</v>
      </c>
      <c r="I233" s="238" t="s">
        <v>419</v>
      </c>
      <c r="J233" s="238" t="s">
        <v>419</v>
      </c>
      <c r="K233" s="238" t="s">
        <v>419</v>
      </c>
      <c r="L233" s="238" t="s">
        <v>419</v>
      </c>
      <c r="M233" s="238" t="s">
        <v>419</v>
      </c>
      <c r="N233" s="238" t="s">
        <v>419</v>
      </c>
    </row>
    <row r="234" spans="1:14" x14ac:dyDescent="0.25">
      <c r="A234" s="238" t="s">
        <v>650</v>
      </c>
      <c r="B234" s="238">
        <v>225</v>
      </c>
      <c r="C234" s="238">
        <v>230</v>
      </c>
      <c r="D234" s="238">
        <v>95</v>
      </c>
      <c r="E234" s="238">
        <v>85</v>
      </c>
      <c r="F234" s="238">
        <v>14.4</v>
      </c>
      <c r="G234" s="238">
        <v>15.62</v>
      </c>
      <c r="H234" s="238">
        <v>70</v>
      </c>
      <c r="I234" s="238">
        <v>50</v>
      </c>
      <c r="J234" s="238">
        <v>10</v>
      </c>
      <c r="K234" s="238">
        <v>0</v>
      </c>
      <c r="L234" s="238">
        <v>0</v>
      </c>
      <c r="M234" s="238">
        <v>0</v>
      </c>
      <c r="N234" s="238">
        <v>0</v>
      </c>
    </row>
    <row r="235" spans="1:14" x14ac:dyDescent="0.25">
      <c r="A235" s="238" t="s">
        <v>651</v>
      </c>
      <c r="B235" s="238">
        <v>198</v>
      </c>
      <c r="C235" s="238">
        <v>219</v>
      </c>
      <c r="D235" s="238">
        <v>73</v>
      </c>
      <c r="E235" s="238">
        <v>69</v>
      </c>
      <c r="F235" s="238">
        <v>10.4</v>
      </c>
      <c r="G235" s="238">
        <v>19.13</v>
      </c>
      <c r="H235" s="238">
        <v>80</v>
      </c>
      <c r="I235" s="238">
        <v>65</v>
      </c>
      <c r="J235" s="238">
        <v>15</v>
      </c>
      <c r="K235" s="238">
        <v>0</v>
      </c>
      <c r="L235" s="238">
        <v>0</v>
      </c>
      <c r="M235" s="238">
        <v>0</v>
      </c>
      <c r="N235" s="238">
        <v>0</v>
      </c>
    </row>
    <row r="236" spans="1:14" x14ac:dyDescent="0.25">
      <c r="A236" s="238" t="s">
        <v>652</v>
      </c>
      <c r="B236" s="238">
        <v>20</v>
      </c>
      <c r="C236" s="238">
        <v>15</v>
      </c>
      <c r="D236" s="238">
        <v>8</v>
      </c>
      <c r="E236" s="238">
        <v>8</v>
      </c>
      <c r="F236" s="238">
        <v>3.9</v>
      </c>
      <c r="G236" s="238">
        <v>5.18</v>
      </c>
      <c r="H236" s="238" t="s">
        <v>419</v>
      </c>
      <c r="I236" s="238" t="s">
        <v>419</v>
      </c>
      <c r="J236" s="238" t="s">
        <v>419</v>
      </c>
      <c r="K236" s="238" t="s">
        <v>419</v>
      </c>
      <c r="L236" s="238" t="s">
        <v>419</v>
      </c>
      <c r="M236" s="238" t="s">
        <v>419</v>
      </c>
      <c r="N236" s="238" t="s">
        <v>419</v>
      </c>
    </row>
    <row r="237" spans="1:14" x14ac:dyDescent="0.25">
      <c r="A237" s="238" t="s">
        <v>653</v>
      </c>
      <c r="B237" s="238">
        <v>16760</v>
      </c>
      <c r="C237" s="238">
        <v>14621</v>
      </c>
      <c r="D237" s="238">
        <v>5659</v>
      </c>
      <c r="E237" s="238">
        <v>5483</v>
      </c>
      <c r="F237" s="238">
        <v>4248.3</v>
      </c>
      <c r="G237" s="238">
        <v>3.95</v>
      </c>
      <c r="H237" s="238">
        <v>6710</v>
      </c>
      <c r="I237" s="238">
        <v>5685</v>
      </c>
      <c r="J237" s="238">
        <v>425</v>
      </c>
      <c r="K237" s="238">
        <v>345</v>
      </c>
      <c r="L237" s="238">
        <v>100</v>
      </c>
      <c r="M237" s="238">
        <v>10</v>
      </c>
      <c r="N237" s="238">
        <v>145</v>
      </c>
    </row>
    <row r="238" spans="1:14" x14ac:dyDescent="0.25">
      <c r="A238" s="238" t="s">
        <v>654</v>
      </c>
      <c r="B238" s="238">
        <v>6267</v>
      </c>
      <c r="C238" s="238">
        <v>1328</v>
      </c>
      <c r="D238" s="238">
        <v>2147</v>
      </c>
      <c r="E238" s="238">
        <v>2078</v>
      </c>
      <c r="F238" s="238">
        <v>1315.9</v>
      </c>
      <c r="G238" s="238">
        <v>4.76</v>
      </c>
      <c r="H238" s="238">
        <v>2815</v>
      </c>
      <c r="I238" s="238">
        <v>2345</v>
      </c>
      <c r="J238" s="238">
        <v>210</v>
      </c>
      <c r="K238" s="238">
        <v>175</v>
      </c>
      <c r="L238" s="238">
        <v>15</v>
      </c>
      <c r="M238" s="238">
        <v>0</v>
      </c>
      <c r="N238" s="238">
        <v>70</v>
      </c>
    </row>
    <row r="239" spans="1:14" x14ac:dyDescent="0.25">
      <c r="A239" s="238" t="s">
        <v>655</v>
      </c>
      <c r="B239" s="238">
        <v>2285</v>
      </c>
      <c r="C239" s="238">
        <v>2138</v>
      </c>
      <c r="D239" s="238">
        <v>976</v>
      </c>
      <c r="E239" s="238">
        <v>942</v>
      </c>
      <c r="F239" s="238">
        <v>1074.0999999999999</v>
      </c>
      <c r="G239" s="238">
        <v>2.13</v>
      </c>
      <c r="H239" s="238">
        <v>785</v>
      </c>
      <c r="I239" s="238">
        <v>680</v>
      </c>
      <c r="J239" s="238">
        <v>35</v>
      </c>
      <c r="K239" s="238">
        <v>30</v>
      </c>
      <c r="L239" s="238">
        <v>25</v>
      </c>
      <c r="M239" s="238">
        <v>0</v>
      </c>
      <c r="N239" s="238">
        <v>15</v>
      </c>
    </row>
    <row r="240" spans="1:14" x14ac:dyDescent="0.25">
      <c r="A240" s="238" t="s">
        <v>656</v>
      </c>
      <c r="B240" s="238">
        <v>4995</v>
      </c>
      <c r="C240" s="238">
        <v>2998</v>
      </c>
      <c r="D240" s="238">
        <v>1749</v>
      </c>
      <c r="E240" s="238">
        <v>1677</v>
      </c>
      <c r="F240" s="238">
        <v>1263.2</v>
      </c>
      <c r="G240" s="238">
        <v>3.95</v>
      </c>
      <c r="H240" s="238">
        <v>1880</v>
      </c>
      <c r="I240" s="238">
        <v>1585</v>
      </c>
      <c r="J240" s="238">
        <v>145</v>
      </c>
      <c r="K240" s="238">
        <v>75</v>
      </c>
      <c r="L240" s="238">
        <v>25</v>
      </c>
      <c r="M240" s="238">
        <v>0</v>
      </c>
      <c r="N240" s="238">
        <v>45</v>
      </c>
    </row>
    <row r="241" spans="1:14" x14ac:dyDescent="0.25">
      <c r="A241" s="238" t="s">
        <v>657</v>
      </c>
      <c r="B241" s="238">
        <v>336</v>
      </c>
      <c r="C241" s="238">
        <v>323</v>
      </c>
      <c r="D241" s="238">
        <v>155</v>
      </c>
      <c r="E241" s="238">
        <v>141</v>
      </c>
      <c r="F241" s="238">
        <v>5.3</v>
      </c>
      <c r="G241" s="238">
        <v>63.15</v>
      </c>
      <c r="H241" s="238">
        <v>140</v>
      </c>
      <c r="I241" s="238">
        <v>140</v>
      </c>
      <c r="J241" s="238">
        <v>0</v>
      </c>
      <c r="K241" s="238">
        <v>0</v>
      </c>
      <c r="L241" s="238">
        <v>0</v>
      </c>
      <c r="M241" s="238">
        <v>0</v>
      </c>
      <c r="N241" s="238">
        <v>0</v>
      </c>
    </row>
    <row r="242" spans="1:14" x14ac:dyDescent="0.25">
      <c r="A242" s="238" t="s">
        <v>658</v>
      </c>
      <c r="B242" s="238">
        <v>3534</v>
      </c>
      <c r="C242" s="238">
        <v>3515</v>
      </c>
      <c r="D242" s="238">
        <v>1338</v>
      </c>
      <c r="E242" s="238">
        <v>1301</v>
      </c>
      <c r="F242" s="238">
        <v>3643.3</v>
      </c>
      <c r="G242" s="238">
        <v>0.97</v>
      </c>
      <c r="H242" s="238">
        <v>1255</v>
      </c>
      <c r="I242" s="238">
        <v>1065</v>
      </c>
      <c r="J242" s="238">
        <v>75</v>
      </c>
      <c r="K242" s="238">
        <v>50</v>
      </c>
      <c r="L242" s="238">
        <v>30</v>
      </c>
      <c r="M242" s="238">
        <v>0</v>
      </c>
      <c r="N242" s="238">
        <v>35</v>
      </c>
    </row>
    <row r="243" spans="1:14" x14ac:dyDescent="0.25">
      <c r="A243" s="238" t="s">
        <v>659</v>
      </c>
      <c r="B243" s="238">
        <v>4323</v>
      </c>
      <c r="C243" s="238">
        <v>3939</v>
      </c>
      <c r="D243" s="238">
        <v>1780</v>
      </c>
      <c r="E243" s="238">
        <v>1626</v>
      </c>
      <c r="F243" s="238">
        <v>5618.7</v>
      </c>
      <c r="G243" s="238">
        <v>0.77</v>
      </c>
      <c r="H243" s="238">
        <v>1710</v>
      </c>
      <c r="I243" s="238">
        <v>1355</v>
      </c>
      <c r="J243" s="238">
        <v>150</v>
      </c>
      <c r="K243" s="238">
        <v>105</v>
      </c>
      <c r="L243" s="238">
        <v>35</v>
      </c>
      <c r="M243" s="238">
        <v>10</v>
      </c>
      <c r="N243" s="238">
        <v>50</v>
      </c>
    </row>
    <row r="244" spans="1:14" x14ac:dyDescent="0.25">
      <c r="A244" s="238" t="s">
        <v>660</v>
      </c>
      <c r="B244" s="238">
        <v>4951</v>
      </c>
      <c r="C244" s="238">
        <v>4390</v>
      </c>
      <c r="D244" s="238">
        <v>2172</v>
      </c>
      <c r="E244" s="238">
        <v>1921</v>
      </c>
      <c r="F244" s="238">
        <v>5663.5</v>
      </c>
      <c r="G244" s="238">
        <v>0.87</v>
      </c>
      <c r="H244" s="238">
        <v>1975</v>
      </c>
      <c r="I244" s="238">
        <v>1585</v>
      </c>
      <c r="J244" s="238">
        <v>155</v>
      </c>
      <c r="K244" s="238">
        <v>140</v>
      </c>
      <c r="L244" s="238">
        <v>45</v>
      </c>
      <c r="M244" s="238">
        <v>0</v>
      </c>
      <c r="N244" s="238">
        <v>55</v>
      </c>
    </row>
    <row r="245" spans="1:14" x14ac:dyDescent="0.25">
      <c r="A245" s="238" t="s">
        <v>661</v>
      </c>
      <c r="B245" s="238">
        <v>4881</v>
      </c>
      <c r="C245" s="238">
        <v>4889</v>
      </c>
      <c r="D245" s="238">
        <v>1782</v>
      </c>
      <c r="E245" s="238">
        <v>1705</v>
      </c>
      <c r="F245" s="238">
        <v>4366.6000000000004</v>
      </c>
      <c r="G245" s="238">
        <v>1.1200000000000001</v>
      </c>
      <c r="H245" s="238">
        <v>1910</v>
      </c>
      <c r="I245" s="238">
        <v>1645</v>
      </c>
      <c r="J245" s="238">
        <v>90</v>
      </c>
      <c r="K245" s="238">
        <v>100</v>
      </c>
      <c r="L245" s="238">
        <v>10</v>
      </c>
      <c r="M245" s="238">
        <v>10</v>
      </c>
      <c r="N245" s="238">
        <v>55</v>
      </c>
    </row>
    <row r="246" spans="1:14" x14ac:dyDescent="0.25">
      <c r="A246" s="238" t="s">
        <v>662</v>
      </c>
      <c r="B246" s="238">
        <v>2370</v>
      </c>
      <c r="C246" s="238">
        <v>2820</v>
      </c>
      <c r="D246" s="238">
        <v>787</v>
      </c>
      <c r="E246" s="238">
        <v>759</v>
      </c>
      <c r="F246" s="238">
        <v>2465.9</v>
      </c>
      <c r="G246" s="238">
        <v>0.96</v>
      </c>
      <c r="H246" s="238">
        <v>805</v>
      </c>
      <c r="I246" s="238">
        <v>665</v>
      </c>
      <c r="J246" s="238">
        <v>45</v>
      </c>
      <c r="K246" s="238">
        <v>60</v>
      </c>
      <c r="L246" s="238">
        <v>20</v>
      </c>
      <c r="M246" s="238">
        <v>0</v>
      </c>
      <c r="N246" s="238">
        <v>20</v>
      </c>
    </row>
    <row r="247" spans="1:14" x14ac:dyDescent="0.25">
      <c r="A247" s="238" t="s">
        <v>663</v>
      </c>
      <c r="B247" s="238">
        <v>5077</v>
      </c>
      <c r="C247" s="238">
        <v>4587</v>
      </c>
      <c r="D247" s="238">
        <v>2309</v>
      </c>
      <c r="E247" s="238">
        <v>2149</v>
      </c>
      <c r="F247" s="238">
        <v>3347.4</v>
      </c>
      <c r="G247" s="238">
        <v>1.52</v>
      </c>
      <c r="H247" s="238">
        <v>2030</v>
      </c>
      <c r="I247" s="238">
        <v>1735</v>
      </c>
      <c r="J247" s="238">
        <v>95</v>
      </c>
      <c r="K247" s="238">
        <v>115</v>
      </c>
      <c r="L247" s="238">
        <v>35</v>
      </c>
      <c r="M247" s="238">
        <v>10</v>
      </c>
      <c r="N247" s="238">
        <v>30</v>
      </c>
    </row>
    <row r="248" spans="1:14" x14ac:dyDescent="0.25">
      <c r="A248" s="238" t="s">
        <v>664</v>
      </c>
      <c r="B248" s="238">
        <v>3360</v>
      </c>
      <c r="C248" s="238">
        <v>3294</v>
      </c>
      <c r="D248" s="238">
        <v>1180</v>
      </c>
      <c r="E248" s="238">
        <v>1128</v>
      </c>
      <c r="F248" s="238">
        <v>4601.5</v>
      </c>
      <c r="G248" s="238">
        <v>0.73</v>
      </c>
      <c r="H248" s="238">
        <v>1100</v>
      </c>
      <c r="I248" s="238">
        <v>905</v>
      </c>
      <c r="J248" s="238">
        <v>100</v>
      </c>
      <c r="K248" s="238">
        <v>60</v>
      </c>
      <c r="L248" s="238">
        <v>15</v>
      </c>
      <c r="M248" s="238">
        <v>0</v>
      </c>
      <c r="N248" s="238">
        <v>20</v>
      </c>
    </row>
    <row r="249" spans="1:14" x14ac:dyDescent="0.25">
      <c r="A249" s="238" t="s">
        <v>665</v>
      </c>
      <c r="B249" s="238">
        <v>4557</v>
      </c>
      <c r="C249" s="238">
        <v>2786</v>
      </c>
      <c r="D249" s="238">
        <v>1719</v>
      </c>
      <c r="E249" s="238">
        <v>1609</v>
      </c>
      <c r="F249" s="238">
        <v>1408</v>
      </c>
      <c r="G249" s="238">
        <v>3.24</v>
      </c>
      <c r="H249" s="238">
        <v>1685</v>
      </c>
      <c r="I249" s="238">
        <v>1415</v>
      </c>
      <c r="J249" s="238">
        <v>120</v>
      </c>
      <c r="K249" s="238">
        <v>40</v>
      </c>
      <c r="L249" s="238">
        <v>50</v>
      </c>
      <c r="M249" s="238">
        <v>0</v>
      </c>
      <c r="N249" s="238">
        <v>50</v>
      </c>
    </row>
    <row r="250" spans="1:14" x14ac:dyDescent="0.25">
      <c r="A250" s="238" t="s">
        <v>666</v>
      </c>
      <c r="B250" s="238">
        <v>6746</v>
      </c>
      <c r="C250" s="238">
        <v>4775</v>
      </c>
      <c r="D250" s="238">
        <v>2381</v>
      </c>
      <c r="E250" s="238">
        <v>2262</v>
      </c>
      <c r="F250" s="238">
        <v>1861.2</v>
      </c>
      <c r="G250" s="238">
        <v>3.62</v>
      </c>
      <c r="H250" s="238">
        <v>2610</v>
      </c>
      <c r="I250" s="238">
        <v>2160</v>
      </c>
      <c r="J250" s="238">
        <v>200</v>
      </c>
      <c r="K250" s="238">
        <v>95</v>
      </c>
      <c r="L250" s="238">
        <v>55</v>
      </c>
      <c r="M250" s="238">
        <v>0</v>
      </c>
      <c r="N250" s="238">
        <v>90</v>
      </c>
    </row>
    <row r="251" spans="1:14" x14ac:dyDescent="0.25">
      <c r="A251" s="238" t="s">
        <v>667</v>
      </c>
      <c r="B251" s="238">
        <v>5409</v>
      </c>
      <c r="C251" s="238">
        <v>1559</v>
      </c>
      <c r="D251" s="238">
        <v>2262</v>
      </c>
      <c r="E251" s="238">
        <v>2083</v>
      </c>
      <c r="F251" s="238">
        <v>696.3</v>
      </c>
      <c r="G251" s="238">
        <v>7.77</v>
      </c>
      <c r="H251" s="238">
        <v>2255</v>
      </c>
      <c r="I251" s="238">
        <v>2000</v>
      </c>
      <c r="J251" s="238">
        <v>120</v>
      </c>
      <c r="K251" s="238">
        <v>35</v>
      </c>
      <c r="L251" s="238">
        <v>20</v>
      </c>
      <c r="M251" s="238">
        <v>0</v>
      </c>
      <c r="N251" s="238">
        <v>85</v>
      </c>
    </row>
    <row r="252" spans="1:14" x14ac:dyDescent="0.25">
      <c r="A252" s="238" t="s">
        <v>668</v>
      </c>
      <c r="B252" s="238">
        <v>6706</v>
      </c>
      <c r="C252" s="238">
        <v>5239</v>
      </c>
      <c r="D252" s="238">
        <v>2675</v>
      </c>
      <c r="E252" s="238">
        <v>2545</v>
      </c>
      <c r="F252" s="238">
        <v>2155.5</v>
      </c>
      <c r="G252" s="238">
        <v>3.11</v>
      </c>
      <c r="H252" s="238">
        <v>2385</v>
      </c>
      <c r="I252" s="238">
        <v>2060</v>
      </c>
      <c r="J252" s="238">
        <v>110</v>
      </c>
      <c r="K252" s="238">
        <v>110</v>
      </c>
      <c r="L252" s="238">
        <v>65</v>
      </c>
      <c r="M252" s="238">
        <v>10</v>
      </c>
      <c r="N252" s="238">
        <v>30</v>
      </c>
    </row>
    <row r="253" spans="1:14" x14ac:dyDescent="0.25">
      <c r="A253" s="238" t="s">
        <v>669</v>
      </c>
      <c r="B253" s="238">
        <v>5245</v>
      </c>
      <c r="C253" s="238">
        <v>1596</v>
      </c>
      <c r="D253" s="238">
        <v>1894</v>
      </c>
      <c r="E253" s="238">
        <v>1778</v>
      </c>
      <c r="F253" s="238">
        <v>990.2</v>
      </c>
      <c r="G253" s="238">
        <v>5.3</v>
      </c>
      <c r="H253" s="238">
        <v>2155</v>
      </c>
      <c r="I253" s="238">
        <v>1885</v>
      </c>
      <c r="J253" s="238">
        <v>115</v>
      </c>
      <c r="K253" s="238">
        <v>95</v>
      </c>
      <c r="L253" s="238">
        <v>20</v>
      </c>
      <c r="M253" s="238">
        <v>0</v>
      </c>
      <c r="N253" s="238">
        <v>45</v>
      </c>
    </row>
    <row r="254" spans="1:14" x14ac:dyDescent="0.25">
      <c r="A254" s="238" t="s">
        <v>670</v>
      </c>
      <c r="B254" s="238">
        <v>10739</v>
      </c>
      <c r="C254" s="238">
        <v>4209</v>
      </c>
      <c r="D254" s="238">
        <v>3935</v>
      </c>
      <c r="E254" s="238">
        <v>3699</v>
      </c>
      <c r="F254" s="238">
        <v>1821</v>
      </c>
      <c r="G254" s="238">
        <v>5.9</v>
      </c>
      <c r="H254" s="238">
        <v>4365</v>
      </c>
      <c r="I254" s="238">
        <v>3755</v>
      </c>
      <c r="J254" s="238">
        <v>195</v>
      </c>
      <c r="K254" s="238">
        <v>220</v>
      </c>
      <c r="L254" s="238">
        <v>80</v>
      </c>
      <c r="M254" s="238">
        <v>0</v>
      </c>
      <c r="N254" s="238">
        <v>125</v>
      </c>
    </row>
    <row r="255" spans="1:14" x14ac:dyDescent="0.25">
      <c r="A255" s="238" t="s">
        <v>671</v>
      </c>
      <c r="B255" s="238">
        <v>2897</v>
      </c>
      <c r="C255" s="238">
        <v>671</v>
      </c>
      <c r="D255" s="238">
        <v>1123</v>
      </c>
      <c r="E255" s="238">
        <v>1078</v>
      </c>
      <c r="F255" s="238">
        <v>804.2</v>
      </c>
      <c r="G255" s="238">
        <v>3.6</v>
      </c>
      <c r="H255" s="238">
        <v>1260</v>
      </c>
      <c r="I255" s="238">
        <v>1045</v>
      </c>
      <c r="J255" s="238">
        <v>85</v>
      </c>
      <c r="K255" s="238">
        <v>75</v>
      </c>
      <c r="L255" s="238">
        <v>0</v>
      </c>
      <c r="M255" s="238">
        <v>0</v>
      </c>
      <c r="N255" s="238">
        <v>55</v>
      </c>
    </row>
    <row r="256" spans="1:14" x14ac:dyDescent="0.25">
      <c r="A256" s="238" t="s">
        <v>672</v>
      </c>
      <c r="B256" s="238">
        <v>2883</v>
      </c>
      <c r="C256" s="238">
        <v>427</v>
      </c>
      <c r="D256" s="238">
        <v>1009</v>
      </c>
      <c r="E256" s="238">
        <v>955</v>
      </c>
      <c r="F256" s="238">
        <v>1086.7</v>
      </c>
      <c r="G256" s="238">
        <v>2.65</v>
      </c>
      <c r="H256" s="238">
        <v>1320</v>
      </c>
      <c r="I256" s="238">
        <v>1075</v>
      </c>
      <c r="J256" s="238">
        <v>105</v>
      </c>
      <c r="K256" s="238">
        <v>70</v>
      </c>
      <c r="L256" s="238">
        <v>10</v>
      </c>
      <c r="M256" s="238">
        <v>0</v>
      </c>
      <c r="N256" s="238">
        <v>55</v>
      </c>
    </row>
    <row r="257" spans="1:14" x14ac:dyDescent="0.25">
      <c r="A257" s="238" t="s">
        <v>673</v>
      </c>
      <c r="B257" s="238">
        <v>4180</v>
      </c>
      <c r="C257" s="238">
        <v>3721</v>
      </c>
      <c r="D257" s="238">
        <v>1695</v>
      </c>
      <c r="E257" s="238">
        <v>1597</v>
      </c>
      <c r="F257" s="238">
        <v>3692.6</v>
      </c>
      <c r="G257" s="238">
        <v>1.1299999999999999</v>
      </c>
      <c r="H257" s="238">
        <v>1485</v>
      </c>
      <c r="I257" s="238">
        <v>1215</v>
      </c>
      <c r="J257" s="238">
        <v>100</v>
      </c>
      <c r="K257" s="238">
        <v>100</v>
      </c>
      <c r="L257" s="238">
        <v>25</v>
      </c>
      <c r="M257" s="238">
        <v>0</v>
      </c>
      <c r="N257" s="238">
        <v>50</v>
      </c>
    </row>
    <row r="258" spans="1:14" x14ac:dyDescent="0.25">
      <c r="A258" s="238" t="s">
        <v>674</v>
      </c>
      <c r="B258" s="238">
        <v>4525</v>
      </c>
      <c r="C258" s="238">
        <v>1607</v>
      </c>
      <c r="D258" s="238">
        <v>1704</v>
      </c>
      <c r="E258" s="238">
        <v>1612</v>
      </c>
      <c r="F258" s="238">
        <v>6149.8</v>
      </c>
      <c r="G258" s="238">
        <v>0.74</v>
      </c>
      <c r="H258" s="238">
        <v>1890</v>
      </c>
      <c r="I258" s="238">
        <v>1455</v>
      </c>
      <c r="J258" s="238">
        <v>150</v>
      </c>
      <c r="K258" s="238">
        <v>165</v>
      </c>
      <c r="L258" s="238">
        <v>65</v>
      </c>
      <c r="M258" s="238">
        <v>0</v>
      </c>
      <c r="N258" s="238">
        <v>55</v>
      </c>
    </row>
    <row r="259" spans="1:14" x14ac:dyDescent="0.25">
      <c r="A259" s="238" t="s">
        <v>675</v>
      </c>
      <c r="B259" s="238">
        <v>3623</v>
      </c>
      <c r="C259" s="238">
        <v>1607</v>
      </c>
      <c r="D259" s="238">
        <v>1264</v>
      </c>
      <c r="E259" s="238">
        <v>1211</v>
      </c>
      <c r="F259" s="238">
        <v>4422.6000000000004</v>
      </c>
      <c r="G259" s="238">
        <v>0.82</v>
      </c>
      <c r="H259" s="238">
        <v>1480</v>
      </c>
      <c r="I259" s="238">
        <v>1305</v>
      </c>
      <c r="J259" s="238">
        <v>60</v>
      </c>
      <c r="K259" s="238">
        <v>65</v>
      </c>
      <c r="L259" s="238">
        <v>10</v>
      </c>
      <c r="M259" s="238">
        <v>0</v>
      </c>
      <c r="N259" s="238">
        <v>45</v>
      </c>
    </row>
    <row r="260" spans="1:14" x14ac:dyDescent="0.25">
      <c r="A260" s="238" t="s">
        <v>676</v>
      </c>
      <c r="B260" s="238">
        <v>3841</v>
      </c>
      <c r="C260" s="238">
        <v>4083</v>
      </c>
      <c r="D260" s="238">
        <v>1376</v>
      </c>
      <c r="E260" s="238">
        <v>1361</v>
      </c>
      <c r="F260" s="238">
        <v>2623.3</v>
      </c>
      <c r="G260" s="238">
        <v>1.46</v>
      </c>
      <c r="H260" s="238">
        <v>1620</v>
      </c>
      <c r="I260" s="238">
        <v>1465</v>
      </c>
      <c r="J260" s="238">
        <v>45</v>
      </c>
      <c r="K260" s="238">
        <v>30</v>
      </c>
      <c r="L260" s="238">
        <v>35</v>
      </c>
      <c r="M260" s="238">
        <v>0</v>
      </c>
      <c r="N260" s="238">
        <v>35</v>
      </c>
    </row>
    <row r="261" spans="1:14" x14ac:dyDescent="0.25">
      <c r="A261" s="238" t="s">
        <v>677</v>
      </c>
      <c r="B261" s="238">
        <v>4582</v>
      </c>
      <c r="C261" s="238">
        <v>4808</v>
      </c>
      <c r="D261" s="238">
        <v>1698</v>
      </c>
      <c r="E261" s="238">
        <v>1679</v>
      </c>
      <c r="F261" s="238">
        <v>2947</v>
      </c>
      <c r="G261" s="238">
        <v>1.55</v>
      </c>
      <c r="H261" s="238">
        <v>1745</v>
      </c>
      <c r="I261" s="238">
        <v>1570</v>
      </c>
      <c r="J261" s="238">
        <v>45</v>
      </c>
      <c r="K261" s="238">
        <v>45</v>
      </c>
      <c r="L261" s="238">
        <v>30</v>
      </c>
      <c r="M261" s="238">
        <v>0</v>
      </c>
      <c r="N261" s="238">
        <v>55</v>
      </c>
    </row>
    <row r="262" spans="1:14" x14ac:dyDescent="0.25">
      <c r="A262" s="238" t="s">
        <v>678</v>
      </c>
      <c r="B262" s="238">
        <v>4062</v>
      </c>
      <c r="C262" s="238">
        <v>4381</v>
      </c>
      <c r="D262" s="238">
        <v>1389</v>
      </c>
      <c r="E262" s="238">
        <v>1380</v>
      </c>
      <c r="F262" s="238">
        <v>3012.7</v>
      </c>
      <c r="G262" s="238">
        <v>1.35</v>
      </c>
      <c r="H262" s="238">
        <v>1550</v>
      </c>
      <c r="I262" s="238">
        <v>1355</v>
      </c>
      <c r="J262" s="238">
        <v>60</v>
      </c>
      <c r="K262" s="238">
        <v>55</v>
      </c>
      <c r="L262" s="238">
        <v>25</v>
      </c>
      <c r="M262" s="238">
        <v>0</v>
      </c>
      <c r="N262" s="238">
        <v>50</v>
      </c>
    </row>
    <row r="263" spans="1:14" x14ac:dyDescent="0.25">
      <c r="A263" s="238" t="s">
        <v>679</v>
      </c>
      <c r="B263" s="238">
        <v>4187</v>
      </c>
      <c r="C263" s="238">
        <v>4235</v>
      </c>
      <c r="D263" s="238">
        <v>1683</v>
      </c>
      <c r="E263" s="238">
        <v>1638</v>
      </c>
      <c r="F263" s="238">
        <v>3074.8</v>
      </c>
      <c r="G263" s="238">
        <v>1.36</v>
      </c>
      <c r="H263" s="238">
        <v>1595</v>
      </c>
      <c r="I263" s="238">
        <v>1380</v>
      </c>
      <c r="J263" s="238">
        <v>80</v>
      </c>
      <c r="K263" s="238">
        <v>20</v>
      </c>
      <c r="L263" s="238">
        <v>50</v>
      </c>
      <c r="M263" s="238">
        <v>10</v>
      </c>
      <c r="N263" s="238">
        <v>55</v>
      </c>
    </row>
    <row r="264" spans="1:14" x14ac:dyDescent="0.25">
      <c r="A264" s="238" t="s">
        <v>680</v>
      </c>
      <c r="B264" s="238">
        <v>3908</v>
      </c>
      <c r="C264" s="238">
        <v>3961</v>
      </c>
      <c r="D264" s="238">
        <v>1599</v>
      </c>
      <c r="E264" s="238">
        <v>1514</v>
      </c>
      <c r="F264" s="238">
        <v>25.2</v>
      </c>
      <c r="G264" s="238">
        <v>155.34</v>
      </c>
      <c r="H264" s="238">
        <v>1580</v>
      </c>
      <c r="I264" s="238">
        <v>1480</v>
      </c>
      <c r="J264" s="238">
        <v>30</v>
      </c>
      <c r="K264" s="238">
        <v>10</v>
      </c>
      <c r="L264" s="238">
        <v>35</v>
      </c>
      <c r="M264" s="238">
        <v>0</v>
      </c>
      <c r="N264" s="238">
        <v>35</v>
      </c>
    </row>
    <row r="265" spans="1:14" x14ac:dyDescent="0.25">
      <c r="A265" s="238" t="s">
        <v>681</v>
      </c>
      <c r="B265" s="238">
        <v>4486</v>
      </c>
      <c r="C265" s="238">
        <v>4271</v>
      </c>
      <c r="D265" s="238">
        <v>1618</v>
      </c>
      <c r="E265" s="238">
        <v>1576</v>
      </c>
      <c r="F265" s="238">
        <v>49.5</v>
      </c>
      <c r="G265" s="238">
        <v>90.71</v>
      </c>
      <c r="H265" s="238">
        <v>1765</v>
      </c>
      <c r="I265" s="238">
        <v>1640</v>
      </c>
      <c r="J265" s="238">
        <v>45</v>
      </c>
      <c r="K265" s="238">
        <v>15</v>
      </c>
      <c r="L265" s="238">
        <v>25</v>
      </c>
      <c r="M265" s="238">
        <v>0</v>
      </c>
      <c r="N265" s="238">
        <v>40</v>
      </c>
    </row>
    <row r="266" spans="1:14" x14ac:dyDescent="0.25">
      <c r="A266" s="238" t="s">
        <v>682</v>
      </c>
      <c r="B266" s="238">
        <v>4535</v>
      </c>
      <c r="C266" s="238">
        <v>4698</v>
      </c>
      <c r="D266" s="238">
        <v>1556</v>
      </c>
      <c r="E266" s="238">
        <v>1524</v>
      </c>
      <c r="F266" s="238">
        <v>74.8</v>
      </c>
      <c r="G266" s="238">
        <v>60.64</v>
      </c>
      <c r="H266" s="238">
        <v>1765</v>
      </c>
      <c r="I266" s="238">
        <v>1685</v>
      </c>
      <c r="J266" s="238">
        <v>30</v>
      </c>
      <c r="K266" s="238">
        <v>25</v>
      </c>
      <c r="L266" s="238">
        <v>0</v>
      </c>
      <c r="M266" s="238">
        <v>0</v>
      </c>
      <c r="N266" s="238">
        <v>30</v>
      </c>
    </row>
    <row r="267" spans="1:14" x14ac:dyDescent="0.25">
      <c r="A267" s="238" t="s">
        <v>683</v>
      </c>
      <c r="B267" s="238">
        <v>4550</v>
      </c>
      <c r="C267" s="238">
        <v>4664</v>
      </c>
      <c r="D267" s="238">
        <v>1707</v>
      </c>
      <c r="E267" s="238">
        <v>1643</v>
      </c>
      <c r="F267" s="238">
        <v>30.1</v>
      </c>
      <c r="G267" s="238">
        <v>151.13999999999999</v>
      </c>
      <c r="H267" s="238">
        <v>1745</v>
      </c>
      <c r="I267" s="238">
        <v>1600</v>
      </c>
      <c r="J267" s="238">
        <v>80</v>
      </c>
      <c r="K267" s="238">
        <v>10</v>
      </c>
      <c r="L267" s="238">
        <v>25</v>
      </c>
      <c r="M267" s="238">
        <v>0</v>
      </c>
      <c r="N267" s="238">
        <v>35</v>
      </c>
    </row>
    <row r="268" spans="1:14" x14ac:dyDescent="0.25">
      <c r="A268" s="238" t="s">
        <v>684</v>
      </c>
      <c r="B268" s="238">
        <v>4041</v>
      </c>
      <c r="C268" s="238">
        <v>4230</v>
      </c>
      <c r="D268" s="238">
        <v>1525</v>
      </c>
      <c r="E268" s="238">
        <v>1458</v>
      </c>
      <c r="F268" s="238">
        <v>7.4</v>
      </c>
      <c r="G268" s="238">
        <v>549.09</v>
      </c>
      <c r="H268" s="238">
        <v>1465</v>
      </c>
      <c r="I268" s="238">
        <v>1360</v>
      </c>
      <c r="J268" s="238">
        <v>35</v>
      </c>
      <c r="K268" s="238">
        <v>0</v>
      </c>
      <c r="L268" s="238">
        <v>45</v>
      </c>
      <c r="M268" s="238">
        <v>0</v>
      </c>
      <c r="N268" s="238">
        <v>20</v>
      </c>
    </row>
    <row r="269" spans="1:14" x14ac:dyDescent="0.25">
      <c r="A269" s="238" t="s">
        <v>685</v>
      </c>
      <c r="B269" s="238">
        <v>9489</v>
      </c>
      <c r="C269" s="238">
        <v>7249</v>
      </c>
      <c r="D269" s="238">
        <v>3550</v>
      </c>
      <c r="E269" s="238">
        <v>3387</v>
      </c>
      <c r="F269" s="238">
        <v>251.1</v>
      </c>
      <c r="G269" s="238">
        <v>37.79</v>
      </c>
      <c r="H269" s="238">
        <v>3920</v>
      </c>
      <c r="I269" s="238">
        <v>3445</v>
      </c>
      <c r="J269" s="238">
        <v>195</v>
      </c>
      <c r="K269" s="238">
        <v>50</v>
      </c>
      <c r="L269" s="238">
        <v>90</v>
      </c>
      <c r="M269" s="238">
        <v>10</v>
      </c>
      <c r="N269" s="238">
        <v>135</v>
      </c>
    </row>
    <row r="270" spans="1:14" x14ac:dyDescent="0.25">
      <c r="A270" s="238" t="s">
        <v>686</v>
      </c>
      <c r="B270" s="238">
        <v>7529</v>
      </c>
      <c r="C270" s="238">
        <v>6408</v>
      </c>
      <c r="D270" s="238">
        <v>2934</v>
      </c>
      <c r="E270" s="238">
        <v>2823</v>
      </c>
      <c r="F270" s="238">
        <v>929.2</v>
      </c>
      <c r="G270" s="238">
        <v>8.1</v>
      </c>
      <c r="H270" s="238">
        <v>3285</v>
      </c>
      <c r="I270" s="238">
        <v>2960</v>
      </c>
      <c r="J270" s="238">
        <v>135</v>
      </c>
      <c r="K270" s="238">
        <v>55</v>
      </c>
      <c r="L270" s="238">
        <v>40</v>
      </c>
      <c r="M270" s="238">
        <v>10</v>
      </c>
      <c r="N270" s="238">
        <v>80</v>
      </c>
    </row>
    <row r="271" spans="1:14" x14ac:dyDescent="0.25">
      <c r="A271" s="238" t="s">
        <v>687</v>
      </c>
      <c r="B271" s="238">
        <v>3556</v>
      </c>
      <c r="C271" s="238">
        <v>3781</v>
      </c>
      <c r="D271" s="238">
        <v>1383</v>
      </c>
      <c r="E271" s="238">
        <v>1362</v>
      </c>
      <c r="F271" s="238">
        <v>2117.9</v>
      </c>
      <c r="G271" s="238">
        <v>1.68</v>
      </c>
      <c r="H271" s="238">
        <v>1365</v>
      </c>
      <c r="I271" s="238">
        <v>1240</v>
      </c>
      <c r="J271" s="238">
        <v>40</v>
      </c>
      <c r="K271" s="238">
        <v>0</v>
      </c>
      <c r="L271" s="238">
        <v>25</v>
      </c>
      <c r="M271" s="238">
        <v>15</v>
      </c>
      <c r="N271" s="238">
        <v>30</v>
      </c>
    </row>
    <row r="272" spans="1:14" x14ac:dyDescent="0.25">
      <c r="A272" s="238" t="s">
        <v>688</v>
      </c>
      <c r="B272" s="238">
        <v>4528</v>
      </c>
      <c r="C272" s="238">
        <v>4665</v>
      </c>
      <c r="D272" s="238">
        <v>2094</v>
      </c>
      <c r="E272" s="238">
        <v>1967</v>
      </c>
      <c r="F272" s="238">
        <v>1328.1</v>
      </c>
      <c r="G272" s="238">
        <v>3.41</v>
      </c>
      <c r="H272" s="238">
        <v>1745</v>
      </c>
      <c r="I272" s="238">
        <v>1535</v>
      </c>
      <c r="J272" s="238">
        <v>80</v>
      </c>
      <c r="K272" s="238">
        <v>10</v>
      </c>
      <c r="L272" s="238">
        <v>70</v>
      </c>
      <c r="M272" s="238">
        <v>20</v>
      </c>
      <c r="N272" s="238">
        <v>30</v>
      </c>
    </row>
    <row r="273" spans="1:14" x14ac:dyDescent="0.25">
      <c r="A273" s="238" t="s">
        <v>689</v>
      </c>
      <c r="B273" s="238">
        <v>1986</v>
      </c>
      <c r="C273" s="238">
        <v>2066</v>
      </c>
      <c r="D273" s="238">
        <v>935</v>
      </c>
      <c r="E273" s="238">
        <v>881</v>
      </c>
      <c r="F273" s="238">
        <v>360.1</v>
      </c>
      <c r="G273" s="238">
        <v>5.51</v>
      </c>
      <c r="H273" s="238">
        <v>820</v>
      </c>
      <c r="I273" s="238">
        <v>695</v>
      </c>
      <c r="J273" s="238">
        <v>40</v>
      </c>
      <c r="K273" s="238">
        <v>0</v>
      </c>
      <c r="L273" s="238">
        <v>55</v>
      </c>
      <c r="M273" s="238">
        <v>0</v>
      </c>
      <c r="N273" s="238">
        <v>10</v>
      </c>
    </row>
    <row r="274" spans="1:14" x14ac:dyDescent="0.25">
      <c r="A274" s="238" t="s">
        <v>690</v>
      </c>
      <c r="B274" s="238">
        <v>7204</v>
      </c>
      <c r="C274" s="238">
        <v>7423</v>
      </c>
      <c r="D274" s="238">
        <v>3171</v>
      </c>
      <c r="E274" s="238">
        <v>3075</v>
      </c>
      <c r="F274" s="238">
        <v>2216.1999999999998</v>
      </c>
      <c r="G274" s="238">
        <v>3.25</v>
      </c>
      <c r="H274" s="238">
        <v>2615</v>
      </c>
      <c r="I274" s="238">
        <v>2320</v>
      </c>
      <c r="J274" s="238">
        <v>100</v>
      </c>
      <c r="K274" s="238">
        <v>70</v>
      </c>
      <c r="L274" s="238">
        <v>60</v>
      </c>
      <c r="M274" s="238">
        <v>30</v>
      </c>
      <c r="N274" s="238">
        <v>35</v>
      </c>
    </row>
    <row r="275" spans="1:14" x14ac:dyDescent="0.25">
      <c r="A275" s="238" t="s">
        <v>691</v>
      </c>
      <c r="B275" s="238">
        <v>4496</v>
      </c>
      <c r="C275" s="238">
        <v>4260</v>
      </c>
      <c r="D275" s="238">
        <v>2008</v>
      </c>
      <c r="E275" s="238">
        <v>1886</v>
      </c>
      <c r="F275" s="238">
        <v>899.5</v>
      </c>
      <c r="G275" s="238">
        <v>5</v>
      </c>
      <c r="H275" s="238">
        <v>1780</v>
      </c>
      <c r="I275" s="238">
        <v>1560</v>
      </c>
      <c r="J275" s="238">
        <v>85</v>
      </c>
      <c r="K275" s="238">
        <v>50</v>
      </c>
      <c r="L275" s="238">
        <v>35</v>
      </c>
      <c r="M275" s="238">
        <v>0</v>
      </c>
      <c r="N275" s="238">
        <v>35</v>
      </c>
    </row>
    <row r="276" spans="1:14" x14ac:dyDescent="0.25">
      <c r="A276" s="238" t="s">
        <v>692</v>
      </c>
      <c r="B276" s="238">
        <v>2500</v>
      </c>
      <c r="C276" s="238">
        <v>2701</v>
      </c>
      <c r="D276" s="238">
        <v>1091</v>
      </c>
      <c r="E276" s="238">
        <v>1041</v>
      </c>
      <c r="F276" s="238">
        <v>1941.1</v>
      </c>
      <c r="G276" s="238">
        <v>1.29</v>
      </c>
      <c r="H276" s="238">
        <v>635</v>
      </c>
      <c r="I276" s="238">
        <v>520</v>
      </c>
      <c r="J276" s="238">
        <v>40</v>
      </c>
      <c r="K276" s="238">
        <v>20</v>
      </c>
      <c r="L276" s="238">
        <v>25</v>
      </c>
      <c r="M276" s="238">
        <v>10</v>
      </c>
      <c r="N276" s="238">
        <v>15</v>
      </c>
    </row>
    <row r="277" spans="1:14" x14ac:dyDescent="0.25">
      <c r="A277" s="238" t="s">
        <v>693</v>
      </c>
      <c r="B277" s="238">
        <v>6969</v>
      </c>
      <c r="C277" s="238">
        <v>6163</v>
      </c>
      <c r="D277" s="238">
        <v>2444</v>
      </c>
      <c r="E277" s="238">
        <v>2383</v>
      </c>
      <c r="F277" s="238">
        <v>1435.1</v>
      </c>
      <c r="G277" s="238">
        <v>4.8600000000000003</v>
      </c>
      <c r="H277" s="238">
        <v>2695</v>
      </c>
      <c r="I277" s="238">
        <v>2395</v>
      </c>
      <c r="J277" s="238">
        <v>130</v>
      </c>
      <c r="K277" s="238">
        <v>20</v>
      </c>
      <c r="L277" s="238">
        <v>95</v>
      </c>
      <c r="M277" s="238">
        <v>10</v>
      </c>
      <c r="N277" s="238">
        <v>45</v>
      </c>
    </row>
    <row r="278" spans="1:14" x14ac:dyDescent="0.25">
      <c r="A278" s="238" t="s">
        <v>694</v>
      </c>
      <c r="B278" s="238">
        <v>6545</v>
      </c>
      <c r="C278" s="238">
        <v>5658</v>
      </c>
      <c r="D278" s="238">
        <v>2361</v>
      </c>
      <c r="E278" s="238">
        <v>2288</v>
      </c>
      <c r="F278" s="238">
        <v>503.7</v>
      </c>
      <c r="G278" s="238">
        <v>12.99</v>
      </c>
      <c r="H278" s="238">
        <v>2755</v>
      </c>
      <c r="I278" s="238">
        <v>2475</v>
      </c>
      <c r="J278" s="238">
        <v>105</v>
      </c>
      <c r="K278" s="238">
        <v>50</v>
      </c>
      <c r="L278" s="238">
        <v>55</v>
      </c>
      <c r="M278" s="238">
        <v>15</v>
      </c>
      <c r="N278" s="238">
        <v>55</v>
      </c>
    </row>
    <row r="279" spans="1:14" x14ac:dyDescent="0.25">
      <c r="A279" s="238" t="s">
        <v>695</v>
      </c>
      <c r="B279" s="238">
        <v>3538</v>
      </c>
      <c r="C279" s="238">
        <v>2813</v>
      </c>
      <c r="D279" s="238">
        <v>1501</v>
      </c>
      <c r="E279" s="238">
        <v>1367</v>
      </c>
      <c r="F279" s="238">
        <v>2071.6999999999998</v>
      </c>
      <c r="G279" s="238">
        <v>1.71</v>
      </c>
      <c r="H279" s="238">
        <v>1180</v>
      </c>
      <c r="I279" s="238">
        <v>1050</v>
      </c>
      <c r="J279" s="238">
        <v>55</v>
      </c>
      <c r="K279" s="238">
        <v>10</v>
      </c>
      <c r="L279" s="238">
        <v>35</v>
      </c>
      <c r="M279" s="238">
        <v>0</v>
      </c>
      <c r="N279" s="238">
        <v>25</v>
      </c>
    </row>
    <row r="280" spans="1:14" x14ac:dyDescent="0.25">
      <c r="A280" s="238" t="s">
        <v>696</v>
      </c>
      <c r="B280" s="238">
        <v>4489</v>
      </c>
      <c r="C280" s="238">
        <v>4734</v>
      </c>
      <c r="D280" s="238">
        <v>1799</v>
      </c>
      <c r="E280" s="238">
        <v>1768</v>
      </c>
      <c r="F280" s="238">
        <v>2196.1</v>
      </c>
      <c r="G280" s="238">
        <v>2.04</v>
      </c>
      <c r="H280" s="238">
        <v>1590</v>
      </c>
      <c r="I280" s="238">
        <v>1415</v>
      </c>
      <c r="J280" s="238">
        <v>45</v>
      </c>
      <c r="K280" s="238">
        <v>30</v>
      </c>
      <c r="L280" s="238">
        <v>60</v>
      </c>
      <c r="M280" s="238">
        <v>0</v>
      </c>
      <c r="N280" s="238">
        <v>30</v>
      </c>
    </row>
    <row r="281" spans="1:14" x14ac:dyDescent="0.25">
      <c r="A281" s="238" t="s">
        <v>697</v>
      </c>
      <c r="B281" s="238">
        <v>4169</v>
      </c>
      <c r="C281" s="238">
        <v>4463</v>
      </c>
      <c r="D281" s="238">
        <v>1693</v>
      </c>
      <c r="E281" s="238">
        <v>1644</v>
      </c>
      <c r="F281" s="238">
        <v>2040.2</v>
      </c>
      <c r="G281" s="238">
        <v>2.04</v>
      </c>
      <c r="H281" s="238">
        <v>1490</v>
      </c>
      <c r="I281" s="238">
        <v>1315</v>
      </c>
      <c r="J281" s="238">
        <v>65</v>
      </c>
      <c r="K281" s="238">
        <v>25</v>
      </c>
      <c r="L281" s="238">
        <v>65</v>
      </c>
      <c r="M281" s="238">
        <v>0</v>
      </c>
      <c r="N281" s="238">
        <v>20</v>
      </c>
    </row>
    <row r="282" spans="1:14" x14ac:dyDescent="0.25">
      <c r="A282" s="238" t="s">
        <v>698</v>
      </c>
      <c r="B282" s="238">
        <v>2267</v>
      </c>
      <c r="C282" s="238">
        <v>2358</v>
      </c>
      <c r="D282" s="238">
        <v>926</v>
      </c>
      <c r="E282" s="238">
        <v>884</v>
      </c>
      <c r="F282" s="238">
        <v>2362.4</v>
      </c>
      <c r="G282" s="238">
        <v>0.96</v>
      </c>
      <c r="H282" s="238">
        <v>805</v>
      </c>
      <c r="I282" s="238">
        <v>625</v>
      </c>
      <c r="J282" s="238">
        <v>85</v>
      </c>
      <c r="K282" s="238">
        <v>15</v>
      </c>
      <c r="L282" s="238">
        <v>70</v>
      </c>
      <c r="M282" s="238">
        <v>0</v>
      </c>
      <c r="N282" s="238">
        <v>15</v>
      </c>
    </row>
    <row r="283" spans="1:14" x14ac:dyDescent="0.25">
      <c r="A283" s="238" t="s">
        <v>699</v>
      </c>
      <c r="B283" s="238">
        <v>5869</v>
      </c>
      <c r="C283" s="238">
        <v>6063</v>
      </c>
      <c r="D283" s="238">
        <v>2230</v>
      </c>
      <c r="E283" s="238">
        <v>2188</v>
      </c>
      <c r="F283" s="238">
        <v>1956.7</v>
      </c>
      <c r="G283" s="238">
        <v>3</v>
      </c>
      <c r="H283" s="238">
        <v>2130</v>
      </c>
      <c r="I283" s="238">
        <v>1825</v>
      </c>
      <c r="J283" s="238">
        <v>100</v>
      </c>
      <c r="K283" s="238">
        <v>40</v>
      </c>
      <c r="L283" s="238">
        <v>90</v>
      </c>
      <c r="M283" s="238">
        <v>20</v>
      </c>
      <c r="N283" s="238">
        <v>55</v>
      </c>
    </row>
    <row r="284" spans="1:14" x14ac:dyDescent="0.25">
      <c r="A284" s="238" t="s">
        <v>700</v>
      </c>
      <c r="B284" s="238">
        <v>5943</v>
      </c>
      <c r="C284" s="238">
        <v>6017</v>
      </c>
      <c r="D284" s="238">
        <v>2346</v>
      </c>
      <c r="E284" s="238">
        <v>2255</v>
      </c>
      <c r="F284" s="238">
        <v>1653.5</v>
      </c>
      <c r="G284" s="238">
        <v>3.59</v>
      </c>
      <c r="H284" s="238">
        <v>2180</v>
      </c>
      <c r="I284" s="238">
        <v>1915</v>
      </c>
      <c r="J284" s="238">
        <v>130</v>
      </c>
      <c r="K284" s="238">
        <v>45</v>
      </c>
      <c r="L284" s="238">
        <v>45</v>
      </c>
      <c r="M284" s="238">
        <v>10</v>
      </c>
      <c r="N284" s="238">
        <v>40</v>
      </c>
    </row>
    <row r="285" spans="1:14" x14ac:dyDescent="0.25">
      <c r="A285" s="238" t="s">
        <v>701</v>
      </c>
      <c r="B285" s="238">
        <v>1318</v>
      </c>
      <c r="C285" s="238">
        <v>658</v>
      </c>
      <c r="D285" s="238">
        <v>0</v>
      </c>
      <c r="E285" s="238">
        <v>0</v>
      </c>
      <c r="F285" s="238">
        <v>364.7</v>
      </c>
      <c r="G285" s="238">
        <v>3.61</v>
      </c>
      <c r="H285" s="238" t="s">
        <v>419</v>
      </c>
      <c r="I285" s="238" t="s">
        <v>419</v>
      </c>
      <c r="J285" s="238" t="s">
        <v>419</v>
      </c>
      <c r="K285" s="238" t="s">
        <v>419</v>
      </c>
      <c r="L285" s="238" t="s">
        <v>419</v>
      </c>
      <c r="M285" s="238" t="s">
        <v>419</v>
      </c>
      <c r="N285" s="238" t="s">
        <v>419</v>
      </c>
    </row>
    <row r="286" spans="1:14" x14ac:dyDescent="0.25">
      <c r="A286" s="238" t="s">
        <v>702</v>
      </c>
      <c r="B286" s="238">
        <v>1697</v>
      </c>
      <c r="C286" s="238">
        <v>1372</v>
      </c>
      <c r="D286" s="238">
        <v>660</v>
      </c>
      <c r="E286" s="238">
        <v>639</v>
      </c>
      <c r="F286" s="238">
        <v>1300.0999999999999</v>
      </c>
      <c r="G286" s="238">
        <v>1.31</v>
      </c>
      <c r="H286" s="238">
        <v>720</v>
      </c>
      <c r="I286" s="238">
        <v>610</v>
      </c>
      <c r="J286" s="238">
        <v>50</v>
      </c>
      <c r="K286" s="238">
        <v>25</v>
      </c>
      <c r="L286" s="238">
        <v>10</v>
      </c>
      <c r="M286" s="238">
        <v>0</v>
      </c>
      <c r="N286" s="238">
        <v>30</v>
      </c>
    </row>
    <row r="287" spans="1:14" x14ac:dyDescent="0.25">
      <c r="A287" s="238" t="s">
        <v>703</v>
      </c>
      <c r="B287" s="238">
        <v>6885</v>
      </c>
      <c r="C287" s="238">
        <v>5580</v>
      </c>
      <c r="D287" s="238">
        <v>2171</v>
      </c>
      <c r="E287" s="238">
        <v>2127</v>
      </c>
      <c r="F287" s="238">
        <v>2411.6</v>
      </c>
      <c r="G287" s="238">
        <v>2.86</v>
      </c>
      <c r="H287" s="238">
        <v>2860</v>
      </c>
      <c r="I287" s="238">
        <v>2425</v>
      </c>
      <c r="J287" s="238">
        <v>205</v>
      </c>
      <c r="K287" s="238">
        <v>90</v>
      </c>
      <c r="L287" s="238">
        <v>35</v>
      </c>
      <c r="M287" s="238">
        <v>0</v>
      </c>
      <c r="N287" s="238">
        <v>100</v>
      </c>
    </row>
    <row r="288" spans="1:14" x14ac:dyDescent="0.25">
      <c r="A288" s="238" t="s">
        <v>704</v>
      </c>
      <c r="B288" s="238">
        <v>5796</v>
      </c>
      <c r="C288" s="238">
        <v>4994</v>
      </c>
      <c r="D288" s="238">
        <v>2004</v>
      </c>
      <c r="E288" s="238">
        <v>1911</v>
      </c>
      <c r="F288" s="238">
        <v>2148.4</v>
      </c>
      <c r="G288" s="238">
        <v>2.7</v>
      </c>
      <c r="H288" s="238">
        <v>2105</v>
      </c>
      <c r="I288" s="238">
        <v>1850</v>
      </c>
      <c r="J288" s="238">
        <v>125</v>
      </c>
      <c r="K288" s="238">
        <v>65</v>
      </c>
      <c r="L288" s="238">
        <v>30</v>
      </c>
      <c r="M288" s="238">
        <v>0</v>
      </c>
      <c r="N288" s="238">
        <v>35</v>
      </c>
    </row>
    <row r="289" spans="1:14" x14ac:dyDescent="0.25">
      <c r="A289" s="238" t="s">
        <v>705</v>
      </c>
      <c r="B289" s="238">
        <v>5502</v>
      </c>
      <c r="C289" s="238">
        <v>5263</v>
      </c>
      <c r="D289" s="238">
        <v>1798</v>
      </c>
      <c r="E289" s="238">
        <v>1738</v>
      </c>
      <c r="F289" s="238">
        <v>4373.3</v>
      </c>
      <c r="G289" s="238">
        <v>1.26</v>
      </c>
      <c r="H289" s="238">
        <v>2160</v>
      </c>
      <c r="I289" s="238">
        <v>1840</v>
      </c>
      <c r="J289" s="238">
        <v>160</v>
      </c>
      <c r="K289" s="238">
        <v>105</v>
      </c>
      <c r="L289" s="238">
        <v>15</v>
      </c>
      <c r="M289" s="238">
        <v>0</v>
      </c>
      <c r="N289" s="238">
        <v>40</v>
      </c>
    </row>
    <row r="290" spans="1:14" x14ac:dyDescent="0.25">
      <c r="A290" s="238" t="s">
        <v>706</v>
      </c>
      <c r="B290" s="238">
        <v>4460</v>
      </c>
      <c r="C290" s="238">
        <v>3930</v>
      </c>
      <c r="D290" s="238">
        <v>1484</v>
      </c>
      <c r="E290" s="238">
        <v>1435</v>
      </c>
      <c r="F290" s="238">
        <v>4650.2</v>
      </c>
      <c r="G290" s="238">
        <v>0.96</v>
      </c>
      <c r="H290" s="238">
        <v>1785</v>
      </c>
      <c r="I290" s="238">
        <v>1520</v>
      </c>
      <c r="J290" s="238">
        <v>115</v>
      </c>
      <c r="K290" s="238">
        <v>95</v>
      </c>
      <c r="L290" s="238">
        <v>0</v>
      </c>
      <c r="M290" s="238">
        <v>0</v>
      </c>
      <c r="N290" s="238">
        <v>50</v>
      </c>
    </row>
    <row r="291" spans="1:14" x14ac:dyDescent="0.25">
      <c r="A291" s="238" t="s">
        <v>707</v>
      </c>
      <c r="B291" s="238">
        <v>0</v>
      </c>
      <c r="C291" s="238">
        <v>5</v>
      </c>
      <c r="D291" s="238">
        <v>1</v>
      </c>
      <c r="E291" s="238">
        <v>1</v>
      </c>
      <c r="F291" s="238">
        <v>0</v>
      </c>
      <c r="G291" s="238">
        <v>5.56</v>
      </c>
      <c r="H291" s="238" t="s">
        <v>419</v>
      </c>
      <c r="I291" s="238" t="s">
        <v>419</v>
      </c>
      <c r="J291" s="238" t="s">
        <v>419</v>
      </c>
      <c r="K291" s="238" t="s">
        <v>419</v>
      </c>
      <c r="L291" s="238" t="s">
        <v>419</v>
      </c>
      <c r="M291" s="238" t="s">
        <v>419</v>
      </c>
      <c r="N291" s="238" t="s">
        <v>419</v>
      </c>
    </row>
    <row r="292" spans="1:14" x14ac:dyDescent="0.25">
      <c r="A292" s="238" t="s">
        <v>708</v>
      </c>
      <c r="B292" s="238">
        <v>6493</v>
      </c>
      <c r="C292" s="238">
        <v>6581</v>
      </c>
      <c r="D292" s="238">
        <v>2165</v>
      </c>
      <c r="E292" s="238">
        <v>2112</v>
      </c>
      <c r="F292" s="238">
        <v>4337.3</v>
      </c>
      <c r="G292" s="238">
        <v>1.5</v>
      </c>
      <c r="H292" s="238">
        <v>2670</v>
      </c>
      <c r="I292" s="238">
        <v>2255</v>
      </c>
      <c r="J292" s="238">
        <v>195</v>
      </c>
      <c r="K292" s="238">
        <v>130</v>
      </c>
      <c r="L292" s="238">
        <v>35</v>
      </c>
      <c r="M292" s="238">
        <v>0</v>
      </c>
      <c r="N292" s="238">
        <v>50</v>
      </c>
    </row>
    <row r="293" spans="1:14" x14ac:dyDescent="0.25">
      <c r="A293" s="238" t="s">
        <v>709</v>
      </c>
      <c r="B293" s="238">
        <v>3634</v>
      </c>
      <c r="C293" s="238">
        <v>3053</v>
      </c>
      <c r="D293" s="238">
        <v>1377</v>
      </c>
      <c r="E293" s="238">
        <v>1308</v>
      </c>
      <c r="F293" s="238">
        <v>2733.6</v>
      </c>
      <c r="G293" s="238">
        <v>1.33</v>
      </c>
      <c r="H293" s="238">
        <v>1510</v>
      </c>
      <c r="I293" s="238">
        <v>1225</v>
      </c>
      <c r="J293" s="238">
        <v>120</v>
      </c>
      <c r="K293" s="238">
        <v>85</v>
      </c>
      <c r="L293" s="238">
        <v>25</v>
      </c>
      <c r="M293" s="238">
        <v>15</v>
      </c>
      <c r="N293" s="238">
        <v>35</v>
      </c>
    </row>
    <row r="294" spans="1:14" x14ac:dyDescent="0.25">
      <c r="A294" s="238" t="s">
        <v>710</v>
      </c>
      <c r="B294" s="238">
        <v>5819</v>
      </c>
      <c r="C294" s="238">
        <v>5823</v>
      </c>
      <c r="D294" s="238">
        <v>2014</v>
      </c>
      <c r="E294" s="238">
        <v>1857</v>
      </c>
      <c r="F294" s="238">
        <v>63.9</v>
      </c>
      <c r="G294" s="238">
        <v>91.06</v>
      </c>
      <c r="H294" s="238">
        <v>2315</v>
      </c>
      <c r="I294" s="238">
        <v>2050</v>
      </c>
      <c r="J294" s="238">
        <v>90</v>
      </c>
      <c r="K294" s="238">
        <v>25</v>
      </c>
      <c r="L294" s="238">
        <v>75</v>
      </c>
      <c r="M294" s="238">
        <v>25</v>
      </c>
      <c r="N294" s="238">
        <v>50</v>
      </c>
    </row>
    <row r="295" spans="1:14" x14ac:dyDescent="0.25">
      <c r="A295" s="238" t="s">
        <v>711</v>
      </c>
      <c r="B295" s="238">
        <v>2402</v>
      </c>
      <c r="C295" s="238">
        <v>2495</v>
      </c>
      <c r="D295" s="238">
        <v>967</v>
      </c>
      <c r="E295" s="238">
        <v>902</v>
      </c>
      <c r="F295" s="238">
        <v>1806</v>
      </c>
      <c r="G295" s="238">
        <v>1.33</v>
      </c>
      <c r="H295" s="238">
        <v>590</v>
      </c>
      <c r="I295" s="238">
        <v>425</v>
      </c>
      <c r="J295" s="238">
        <v>40</v>
      </c>
      <c r="K295" s="238">
        <v>40</v>
      </c>
      <c r="L295" s="238">
        <v>80</v>
      </c>
      <c r="M295" s="238">
        <v>0</v>
      </c>
      <c r="N295" s="238">
        <v>0</v>
      </c>
    </row>
    <row r="296" spans="1:14" x14ac:dyDescent="0.25">
      <c r="A296" s="238" t="s">
        <v>712</v>
      </c>
      <c r="B296" s="238">
        <v>4093</v>
      </c>
      <c r="C296" s="238">
        <v>4146</v>
      </c>
      <c r="D296" s="238">
        <v>1304</v>
      </c>
      <c r="E296" s="238">
        <v>1270</v>
      </c>
      <c r="F296" s="238">
        <v>3611.3</v>
      </c>
      <c r="G296" s="238">
        <v>1.1299999999999999</v>
      </c>
      <c r="H296" s="238">
        <v>1405</v>
      </c>
      <c r="I296" s="238">
        <v>1185</v>
      </c>
      <c r="J296" s="238">
        <v>105</v>
      </c>
      <c r="K296" s="238">
        <v>30</v>
      </c>
      <c r="L296" s="238">
        <v>30</v>
      </c>
      <c r="M296" s="238">
        <v>0</v>
      </c>
      <c r="N296" s="238">
        <v>60</v>
      </c>
    </row>
    <row r="297" spans="1:14" x14ac:dyDescent="0.25">
      <c r="A297" s="238" t="s">
        <v>713</v>
      </c>
      <c r="B297" s="238">
        <v>6451</v>
      </c>
      <c r="C297" s="238">
        <v>6438</v>
      </c>
      <c r="D297" s="238">
        <v>2229</v>
      </c>
      <c r="E297" s="238">
        <v>2163</v>
      </c>
      <c r="F297" s="238">
        <v>4196</v>
      </c>
      <c r="G297" s="238">
        <v>1.54</v>
      </c>
      <c r="H297" s="238">
        <v>2550</v>
      </c>
      <c r="I297" s="238">
        <v>2175</v>
      </c>
      <c r="J297" s="238">
        <v>135</v>
      </c>
      <c r="K297" s="238">
        <v>125</v>
      </c>
      <c r="L297" s="238">
        <v>55</v>
      </c>
      <c r="M297" s="238">
        <v>0</v>
      </c>
      <c r="N297" s="238">
        <v>55</v>
      </c>
    </row>
    <row r="298" spans="1:14" x14ac:dyDescent="0.25">
      <c r="A298" s="238" t="s">
        <v>714</v>
      </c>
      <c r="B298" s="238">
        <v>441</v>
      </c>
      <c r="C298" s="238">
        <v>459</v>
      </c>
      <c r="D298" s="238">
        <v>79</v>
      </c>
      <c r="E298" s="238">
        <v>64</v>
      </c>
      <c r="F298" s="238">
        <v>8.1999999999999993</v>
      </c>
      <c r="G298" s="238">
        <v>53.82</v>
      </c>
      <c r="H298" s="238">
        <v>50</v>
      </c>
      <c r="I298" s="238">
        <v>40</v>
      </c>
      <c r="J298" s="238">
        <v>0</v>
      </c>
      <c r="K298" s="238">
        <v>0</v>
      </c>
      <c r="L298" s="238">
        <v>0</v>
      </c>
      <c r="M298" s="238">
        <v>0</v>
      </c>
      <c r="N298" s="238">
        <v>0</v>
      </c>
    </row>
    <row r="299" spans="1:14" x14ac:dyDescent="0.25">
      <c r="A299" s="238" t="s">
        <v>715</v>
      </c>
      <c r="B299" s="238">
        <v>2497</v>
      </c>
      <c r="C299" s="238">
        <v>2194</v>
      </c>
      <c r="D299" s="238">
        <v>999</v>
      </c>
      <c r="E299" s="238">
        <v>961</v>
      </c>
      <c r="F299" s="238">
        <v>64.599999999999994</v>
      </c>
      <c r="G299" s="238">
        <v>38.64</v>
      </c>
      <c r="H299" s="238">
        <v>860</v>
      </c>
      <c r="I299" s="238">
        <v>745</v>
      </c>
      <c r="J299" s="238">
        <v>55</v>
      </c>
      <c r="K299" s="238">
        <v>35</v>
      </c>
      <c r="L299" s="238">
        <v>0</v>
      </c>
      <c r="M299" s="238">
        <v>0</v>
      </c>
      <c r="N299" s="238">
        <v>10</v>
      </c>
    </row>
    <row r="300" spans="1:14" x14ac:dyDescent="0.25">
      <c r="A300" s="238" t="s">
        <v>716</v>
      </c>
      <c r="B300" s="238">
        <v>25</v>
      </c>
      <c r="C300" s="238">
        <v>20</v>
      </c>
      <c r="D300" s="238">
        <v>6</v>
      </c>
      <c r="E300" s="238">
        <v>6</v>
      </c>
      <c r="F300" s="238">
        <v>1.4</v>
      </c>
      <c r="G300" s="238">
        <v>18.11</v>
      </c>
      <c r="H300" s="238" t="s">
        <v>419</v>
      </c>
      <c r="I300" s="238" t="s">
        <v>419</v>
      </c>
      <c r="J300" s="238" t="s">
        <v>419</v>
      </c>
      <c r="K300" s="238" t="s">
        <v>419</v>
      </c>
      <c r="L300" s="238" t="s">
        <v>419</v>
      </c>
      <c r="M300" s="238" t="s">
        <v>419</v>
      </c>
      <c r="N300" s="238" t="s">
        <v>419</v>
      </c>
    </row>
    <row r="301" spans="1:14" x14ac:dyDescent="0.25">
      <c r="A301" s="238" t="s">
        <v>717</v>
      </c>
      <c r="B301" s="238">
        <v>3135</v>
      </c>
      <c r="C301" s="238">
        <v>1110</v>
      </c>
      <c r="D301" s="238">
        <v>1048</v>
      </c>
      <c r="E301" s="238">
        <v>979</v>
      </c>
      <c r="F301" s="238">
        <v>2048.8000000000002</v>
      </c>
      <c r="G301" s="238">
        <v>1.53</v>
      </c>
      <c r="H301" s="238">
        <v>1315</v>
      </c>
      <c r="I301" s="238">
        <v>1155</v>
      </c>
      <c r="J301" s="238">
        <v>80</v>
      </c>
      <c r="K301" s="238">
        <v>60</v>
      </c>
      <c r="L301" s="238">
        <v>10</v>
      </c>
      <c r="M301" s="238">
        <v>0</v>
      </c>
      <c r="N301" s="238">
        <v>0</v>
      </c>
    </row>
    <row r="302" spans="1:14" x14ac:dyDescent="0.25">
      <c r="A302" s="238" t="s">
        <v>718</v>
      </c>
      <c r="B302" s="238">
        <v>7315</v>
      </c>
      <c r="C302" s="238">
        <v>4305</v>
      </c>
      <c r="D302" s="238">
        <v>2432</v>
      </c>
      <c r="E302" s="238">
        <v>2297</v>
      </c>
      <c r="F302" s="238">
        <v>4747.8</v>
      </c>
      <c r="G302" s="238">
        <v>1.54</v>
      </c>
      <c r="H302" s="238">
        <v>2985</v>
      </c>
      <c r="I302" s="238">
        <v>2495</v>
      </c>
      <c r="J302" s="238">
        <v>155</v>
      </c>
      <c r="K302" s="238">
        <v>220</v>
      </c>
      <c r="L302" s="238">
        <v>60</v>
      </c>
      <c r="M302" s="238">
        <v>0</v>
      </c>
      <c r="N302" s="238">
        <v>65</v>
      </c>
    </row>
    <row r="303" spans="1:14" x14ac:dyDescent="0.25">
      <c r="A303" s="238" t="s">
        <v>719</v>
      </c>
      <c r="B303" s="238">
        <v>2683</v>
      </c>
      <c r="C303" s="238">
        <v>680</v>
      </c>
      <c r="D303" s="238">
        <v>865</v>
      </c>
      <c r="E303" s="238">
        <v>840</v>
      </c>
      <c r="F303" s="238">
        <v>1691.3</v>
      </c>
      <c r="G303" s="238">
        <v>1.59</v>
      </c>
      <c r="H303" s="238">
        <v>1215</v>
      </c>
      <c r="I303" s="238">
        <v>1000</v>
      </c>
      <c r="J303" s="238">
        <v>100</v>
      </c>
      <c r="K303" s="238">
        <v>100</v>
      </c>
      <c r="L303" s="238">
        <v>0</v>
      </c>
      <c r="M303" s="238">
        <v>0</v>
      </c>
      <c r="N303" s="238">
        <v>10</v>
      </c>
    </row>
    <row r="304" spans="1:14" x14ac:dyDescent="0.25">
      <c r="A304" s="238" t="s">
        <v>720</v>
      </c>
      <c r="B304" s="238">
        <v>6658</v>
      </c>
      <c r="C304" s="238">
        <v>6688</v>
      </c>
      <c r="D304" s="238">
        <v>2136</v>
      </c>
      <c r="E304" s="238">
        <v>2054</v>
      </c>
      <c r="F304" s="238">
        <v>4748.3</v>
      </c>
      <c r="G304" s="238">
        <v>1.4</v>
      </c>
      <c r="H304" s="238">
        <v>2680</v>
      </c>
      <c r="I304" s="238">
        <v>2205</v>
      </c>
      <c r="J304" s="238">
        <v>195</v>
      </c>
      <c r="K304" s="238">
        <v>190</v>
      </c>
      <c r="L304" s="238">
        <v>50</v>
      </c>
      <c r="M304" s="238">
        <v>0</v>
      </c>
      <c r="N304" s="238">
        <v>40</v>
      </c>
    </row>
    <row r="305" spans="1:14" x14ac:dyDescent="0.25">
      <c r="A305" s="238" t="s">
        <v>721</v>
      </c>
      <c r="B305" s="238">
        <v>20</v>
      </c>
      <c r="C305" s="238">
        <v>25</v>
      </c>
      <c r="D305" s="238">
        <v>9</v>
      </c>
      <c r="E305" s="238">
        <v>7</v>
      </c>
      <c r="F305" s="238">
        <v>5.7</v>
      </c>
      <c r="G305" s="238">
        <v>3.51</v>
      </c>
      <c r="H305" s="238" t="s">
        <v>419</v>
      </c>
      <c r="I305" s="238" t="s">
        <v>419</v>
      </c>
      <c r="J305" s="238" t="s">
        <v>419</v>
      </c>
      <c r="K305" s="238" t="s">
        <v>419</v>
      </c>
      <c r="L305" s="238" t="s">
        <v>419</v>
      </c>
      <c r="M305" s="238" t="s">
        <v>419</v>
      </c>
      <c r="N305" s="238" t="s">
        <v>419</v>
      </c>
    </row>
    <row r="306" spans="1:14" x14ac:dyDescent="0.25">
      <c r="A306" s="238" t="s">
        <v>722</v>
      </c>
      <c r="B306" s="238">
        <v>2705</v>
      </c>
      <c r="C306" s="238">
        <v>1290</v>
      </c>
      <c r="D306" s="238">
        <v>1056</v>
      </c>
      <c r="E306" s="238">
        <v>919</v>
      </c>
      <c r="F306" s="238">
        <v>1305.7</v>
      </c>
      <c r="G306" s="238">
        <v>2.0699999999999998</v>
      </c>
      <c r="H306" s="238">
        <v>980</v>
      </c>
      <c r="I306" s="238">
        <v>780</v>
      </c>
      <c r="J306" s="238">
        <v>85</v>
      </c>
      <c r="K306" s="238">
        <v>45</v>
      </c>
      <c r="L306" s="238">
        <v>45</v>
      </c>
      <c r="M306" s="238">
        <v>10</v>
      </c>
      <c r="N306" s="238">
        <v>20</v>
      </c>
    </row>
    <row r="307" spans="1:14" x14ac:dyDescent="0.25">
      <c r="A307" s="238" t="s">
        <v>723</v>
      </c>
      <c r="B307" s="238">
        <v>5422</v>
      </c>
      <c r="C307" s="238">
        <v>5732</v>
      </c>
      <c r="D307" s="238">
        <v>1909</v>
      </c>
      <c r="E307" s="238">
        <v>1883</v>
      </c>
      <c r="F307" s="238">
        <v>2906.9</v>
      </c>
      <c r="G307" s="238">
        <v>1.87</v>
      </c>
      <c r="H307" s="238">
        <v>2125</v>
      </c>
      <c r="I307" s="238">
        <v>1860</v>
      </c>
      <c r="J307" s="238">
        <v>95</v>
      </c>
      <c r="K307" s="238">
        <v>35</v>
      </c>
      <c r="L307" s="238">
        <v>65</v>
      </c>
      <c r="M307" s="238">
        <v>0</v>
      </c>
      <c r="N307" s="238">
        <v>60</v>
      </c>
    </row>
    <row r="308" spans="1:14" x14ac:dyDescent="0.25">
      <c r="A308" s="238" t="s">
        <v>724</v>
      </c>
      <c r="B308" s="238">
        <v>3714</v>
      </c>
      <c r="C308" s="238">
        <v>3419</v>
      </c>
      <c r="D308" s="238">
        <v>1517</v>
      </c>
      <c r="E308" s="238">
        <v>1455</v>
      </c>
      <c r="F308" s="238">
        <v>2025.6</v>
      </c>
      <c r="G308" s="238">
        <v>1.83</v>
      </c>
      <c r="H308" s="238">
        <v>1275</v>
      </c>
      <c r="I308" s="238">
        <v>1165</v>
      </c>
      <c r="J308" s="238">
        <v>45</v>
      </c>
      <c r="K308" s="238">
        <v>0</v>
      </c>
      <c r="L308" s="238">
        <v>20</v>
      </c>
      <c r="M308" s="238">
        <v>0</v>
      </c>
      <c r="N308" s="238">
        <v>45</v>
      </c>
    </row>
    <row r="309" spans="1:14" x14ac:dyDescent="0.25">
      <c r="A309" s="238" t="s">
        <v>725</v>
      </c>
      <c r="B309" s="238">
        <v>1077</v>
      </c>
      <c r="C309" s="238">
        <v>1099</v>
      </c>
      <c r="D309" s="238">
        <v>297</v>
      </c>
      <c r="E309" s="238">
        <v>286</v>
      </c>
      <c r="F309" s="238">
        <v>15.7</v>
      </c>
      <c r="G309" s="238">
        <v>68.39</v>
      </c>
      <c r="H309" s="238">
        <v>255</v>
      </c>
      <c r="I309" s="238">
        <v>235</v>
      </c>
      <c r="J309" s="238">
        <v>15</v>
      </c>
      <c r="K309" s="238">
        <v>0</v>
      </c>
      <c r="L309" s="238">
        <v>0</v>
      </c>
      <c r="M309" s="238">
        <v>0</v>
      </c>
      <c r="N309" s="238">
        <v>0</v>
      </c>
    </row>
    <row r="310" spans="1:14" x14ac:dyDescent="0.25">
      <c r="A310" s="238" t="s">
        <v>726</v>
      </c>
      <c r="B310" s="238">
        <v>5764</v>
      </c>
      <c r="C310" s="238">
        <v>6048</v>
      </c>
      <c r="D310" s="238">
        <v>2221</v>
      </c>
      <c r="E310" s="238">
        <v>2039</v>
      </c>
      <c r="F310" s="238">
        <v>7.3</v>
      </c>
      <c r="G310" s="238">
        <v>791.84</v>
      </c>
      <c r="H310" s="238">
        <v>2075</v>
      </c>
      <c r="I310" s="238">
        <v>1910</v>
      </c>
      <c r="J310" s="238">
        <v>40</v>
      </c>
      <c r="K310" s="238">
        <v>10</v>
      </c>
      <c r="L310" s="238">
        <v>65</v>
      </c>
      <c r="M310" s="238">
        <v>0</v>
      </c>
      <c r="N310" s="238">
        <v>40</v>
      </c>
    </row>
    <row r="311" spans="1:14" x14ac:dyDescent="0.25">
      <c r="A311" s="238" t="s">
        <v>727</v>
      </c>
      <c r="B311" s="238">
        <v>6872</v>
      </c>
      <c r="C311" s="238">
        <v>7304</v>
      </c>
      <c r="D311" s="238">
        <v>2766</v>
      </c>
      <c r="E311" s="238">
        <v>2569</v>
      </c>
      <c r="F311" s="238">
        <v>11.8</v>
      </c>
      <c r="G311" s="238">
        <v>581.92999999999995</v>
      </c>
      <c r="H311" s="238">
        <v>2640</v>
      </c>
      <c r="I311" s="238">
        <v>2425</v>
      </c>
      <c r="J311" s="238">
        <v>70</v>
      </c>
      <c r="K311" s="238">
        <v>25</v>
      </c>
      <c r="L311" s="238">
        <v>90</v>
      </c>
      <c r="M311" s="238">
        <v>0</v>
      </c>
      <c r="N311" s="238">
        <v>35</v>
      </c>
    </row>
    <row r="312" spans="1:14" x14ac:dyDescent="0.25">
      <c r="A312" s="238" t="s">
        <v>728</v>
      </c>
      <c r="B312" s="238">
        <v>3677</v>
      </c>
      <c r="C312" s="238">
        <v>3503</v>
      </c>
      <c r="D312" s="238">
        <v>1623</v>
      </c>
      <c r="E312" s="238">
        <v>1495</v>
      </c>
      <c r="F312" s="238">
        <v>9.1</v>
      </c>
      <c r="G312" s="238">
        <v>405.16</v>
      </c>
      <c r="H312" s="238">
        <v>1330</v>
      </c>
      <c r="I312" s="238">
        <v>1130</v>
      </c>
      <c r="J312" s="238">
        <v>55</v>
      </c>
      <c r="K312" s="238">
        <v>0</v>
      </c>
      <c r="L312" s="238">
        <v>85</v>
      </c>
      <c r="M312" s="238">
        <v>15</v>
      </c>
      <c r="N312" s="238">
        <v>45</v>
      </c>
    </row>
    <row r="313" spans="1:14" x14ac:dyDescent="0.25">
      <c r="A313" s="238" t="s">
        <v>729</v>
      </c>
      <c r="B313" s="238">
        <v>5955</v>
      </c>
      <c r="C313" s="238">
        <v>5903</v>
      </c>
      <c r="D313" s="238">
        <v>2345</v>
      </c>
      <c r="E313" s="238">
        <v>2180</v>
      </c>
      <c r="F313" s="238">
        <v>23.7</v>
      </c>
      <c r="G313" s="238">
        <v>250.8</v>
      </c>
      <c r="H313" s="238">
        <v>2390</v>
      </c>
      <c r="I313" s="238">
        <v>2140</v>
      </c>
      <c r="J313" s="238">
        <v>60</v>
      </c>
      <c r="K313" s="238">
        <v>20</v>
      </c>
      <c r="L313" s="238">
        <v>90</v>
      </c>
      <c r="M313" s="238">
        <v>0</v>
      </c>
      <c r="N313" s="238">
        <v>75</v>
      </c>
    </row>
    <row r="314" spans="1:14" x14ac:dyDescent="0.25">
      <c r="A314" s="238" t="s">
        <v>730</v>
      </c>
      <c r="B314" s="238">
        <v>4033</v>
      </c>
      <c r="C314" s="238">
        <v>3625</v>
      </c>
      <c r="D314" s="238">
        <v>1501</v>
      </c>
      <c r="E314" s="238">
        <v>1421</v>
      </c>
      <c r="F314" s="238">
        <v>982.6</v>
      </c>
      <c r="G314" s="238">
        <v>4.0999999999999996</v>
      </c>
      <c r="H314" s="238">
        <v>1655</v>
      </c>
      <c r="I314" s="238">
        <v>1490</v>
      </c>
      <c r="J314" s="238">
        <v>70</v>
      </c>
      <c r="K314" s="238">
        <v>25</v>
      </c>
      <c r="L314" s="238">
        <v>25</v>
      </c>
      <c r="M314" s="238">
        <v>0</v>
      </c>
      <c r="N314" s="238">
        <v>45</v>
      </c>
    </row>
    <row r="315" spans="1:14" x14ac:dyDescent="0.25">
      <c r="A315" s="238" t="s">
        <v>731</v>
      </c>
      <c r="B315" s="238">
        <v>6352</v>
      </c>
      <c r="C315" s="238">
        <v>6223</v>
      </c>
      <c r="D315" s="238">
        <v>2480</v>
      </c>
      <c r="E315" s="238">
        <v>2347</v>
      </c>
      <c r="F315" s="238">
        <v>900.9</v>
      </c>
      <c r="G315" s="238">
        <v>7.05</v>
      </c>
      <c r="H315" s="238">
        <v>2645</v>
      </c>
      <c r="I315" s="238">
        <v>2345</v>
      </c>
      <c r="J315" s="238">
        <v>135</v>
      </c>
      <c r="K315" s="238">
        <v>30</v>
      </c>
      <c r="L315" s="238">
        <v>80</v>
      </c>
      <c r="M315" s="238">
        <v>15</v>
      </c>
      <c r="N315" s="238">
        <v>45</v>
      </c>
    </row>
    <row r="316" spans="1:14" x14ac:dyDescent="0.25">
      <c r="A316" s="238" t="s">
        <v>732</v>
      </c>
      <c r="B316" s="238">
        <v>4810</v>
      </c>
      <c r="C316" s="238">
        <v>3768</v>
      </c>
      <c r="D316" s="238">
        <v>1782</v>
      </c>
      <c r="E316" s="238">
        <v>1669</v>
      </c>
      <c r="F316" s="238">
        <v>9.6999999999999993</v>
      </c>
      <c r="G316" s="238">
        <v>494.64</v>
      </c>
      <c r="H316" s="238">
        <v>1845</v>
      </c>
      <c r="I316" s="238">
        <v>1660</v>
      </c>
      <c r="J316" s="238">
        <v>60</v>
      </c>
      <c r="K316" s="238">
        <v>15</v>
      </c>
      <c r="L316" s="238">
        <v>65</v>
      </c>
      <c r="M316" s="238">
        <v>0</v>
      </c>
      <c r="N316" s="238">
        <v>50</v>
      </c>
    </row>
    <row r="317" spans="1:14" x14ac:dyDescent="0.25">
      <c r="A317" s="238" t="s">
        <v>733</v>
      </c>
      <c r="B317" s="238">
        <v>3939</v>
      </c>
      <c r="C317" s="238">
        <v>3807</v>
      </c>
      <c r="D317" s="238">
        <v>1458</v>
      </c>
      <c r="E317" s="238">
        <v>1386</v>
      </c>
      <c r="F317" s="238">
        <v>13.5</v>
      </c>
      <c r="G317" s="238">
        <v>292.66000000000003</v>
      </c>
      <c r="H317" s="238">
        <v>1650</v>
      </c>
      <c r="I317" s="238">
        <v>1535</v>
      </c>
      <c r="J317" s="238">
        <v>35</v>
      </c>
      <c r="K317" s="238">
        <v>10</v>
      </c>
      <c r="L317" s="238">
        <v>35</v>
      </c>
      <c r="M317" s="238">
        <v>0</v>
      </c>
      <c r="N317" s="238">
        <v>35</v>
      </c>
    </row>
    <row r="318" spans="1:14" x14ac:dyDescent="0.25">
      <c r="A318" s="238" t="s">
        <v>734</v>
      </c>
      <c r="B318" s="238">
        <v>4957</v>
      </c>
      <c r="C318" s="238">
        <v>4452</v>
      </c>
      <c r="D318" s="238">
        <v>1659</v>
      </c>
      <c r="E318" s="238">
        <v>1630</v>
      </c>
      <c r="F318" s="238">
        <v>432.3</v>
      </c>
      <c r="G318" s="238">
        <v>11.47</v>
      </c>
      <c r="H318" s="238">
        <v>1880</v>
      </c>
      <c r="I318" s="238">
        <v>1675</v>
      </c>
      <c r="J318" s="238">
        <v>75</v>
      </c>
      <c r="K318" s="238">
        <v>15</v>
      </c>
      <c r="L318" s="238">
        <v>55</v>
      </c>
      <c r="M318" s="238">
        <v>0</v>
      </c>
      <c r="N318" s="238">
        <v>55</v>
      </c>
    </row>
    <row r="319" spans="1:14" x14ac:dyDescent="0.25">
      <c r="A319" s="238" t="s">
        <v>735</v>
      </c>
      <c r="B319" s="238">
        <v>3104</v>
      </c>
      <c r="C319" s="238">
        <v>2041</v>
      </c>
      <c r="D319" s="238">
        <v>1128</v>
      </c>
      <c r="E319" s="238">
        <v>1090</v>
      </c>
      <c r="F319" s="238">
        <v>2758.1</v>
      </c>
      <c r="G319" s="238">
        <v>1.1299999999999999</v>
      </c>
      <c r="H319" s="238">
        <v>1365</v>
      </c>
      <c r="I319" s="238">
        <v>1215</v>
      </c>
      <c r="J319" s="238">
        <v>50</v>
      </c>
      <c r="K319" s="238">
        <v>30</v>
      </c>
      <c r="L319" s="238">
        <v>35</v>
      </c>
      <c r="M319" s="238">
        <v>0</v>
      </c>
      <c r="N319" s="238">
        <v>35</v>
      </c>
    </row>
    <row r="320" spans="1:14" x14ac:dyDescent="0.25">
      <c r="A320" s="238" t="s">
        <v>736</v>
      </c>
      <c r="B320" s="238">
        <v>4273</v>
      </c>
      <c r="C320" s="238">
        <v>4184</v>
      </c>
      <c r="D320" s="238">
        <v>1524</v>
      </c>
      <c r="E320" s="238">
        <v>1464</v>
      </c>
      <c r="F320" s="238">
        <v>2873.4</v>
      </c>
      <c r="G320" s="238">
        <v>1.49</v>
      </c>
      <c r="H320" s="238">
        <v>1590</v>
      </c>
      <c r="I320" s="238">
        <v>1440</v>
      </c>
      <c r="J320" s="238">
        <v>65</v>
      </c>
      <c r="K320" s="238">
        <v>10</v>
      </c>
      <c r="L320" s="238">
        <v>45</v>
      </c>
      <c r="M320" s="238">
        <v>0</v>
      </c>
      <c r="N320" s="238">
        <v>30</v>
      </c>
    </row>
    <row r="321" spans="1:14" x14ac:dyDescent="0.25">
      <c r="A321" s="238" t="s">
        <v>737</v>
      </c>
      <c r="B321" s="238">
        <v>3836</v>
      </c>
      <c r="C321" s="238">
        <v>2639</v>
      </c>
      <c r="D321" s="238">
        <v>1268</v>
      </c>
      <c r="E321" s="238">
        <v>1234</v>
      </c>
      <c r="F321" s="238">
        <v>945.6</v>
      </c>
      <c r="G321" s="238">
        <v>4.0599999999999996</v>
      </c>
      <c r="H321" s="238">
        <v>1475</v>
      </c>
      <c r="I321" s="238">
        <v>1340</v>
      </c>
      <c r="J321" s="238">
        <v>45</v>
      </c>
      <c r="K321" s="238">
        <v>20</v>
      </c>
      <c r="L321" s="238">
        <v>35</v>
      </c>
      <c r="M321" s="238">
        <v>0</v>
      </c>
      <c r="N321" s="238">
        <v>40</v>
      </c>
    </row>
    <row r="322" spans="1:14" x14ac:dyDescent="0.25">
      <c r="A322" s="238" t="s">
        <v>738</v>
      </c>
      <c r="B322" s="238">
        <v>4718</v>
      </c>
      <c r="C322" s="238">
        <v>4141</v>
      </c>
      <c r="D322" s="238">
        <v>1589</v>
      </c>
      <c r="E322" s="238">
        <v>1532</v>
      </c>
      <c r="F322" s="238">
        <v>718.6</v>
      </c>
      <c r="G322" s="238">
        <v>6.57</v>
      </c>
      <c r="H322" s="238">
        <v>1825</v>
      </c>
      <c r="I322" s="238">
        <v>1630</v>
      </c>
      <c r="J322" s="238">
        <v>95</v>
      </c>
      <c r="K322" s="238">
        <v>10</v>
      </c>
      <c r="L322" s="238">
        <v>30</v>
      </c>
      <c r="M322" s="238">
        <v>0</v>
      </c>
      <c r="N322" s="238">
        <v>60</v>
      </c>
    </row>
    <row r="323" spans="1:14" x14ac:dyDescent="0.25">
      <c r="A323" s="238" t="s">
        <v>739</v>
      </c>
      <c r="B323" s="238">
        <v>9142</v>
      </c>
      <c r="C323" s="238">
        <v>8371</v>
      </c>
      <c r="D323" s="238">
        <v>3440</v>
      </c>
      <c r="E323" s="238">
        <v>3333</v>
      </c>
      <c r="F323" s="238">
        <v>423.4</v>
      </c>
      <c r="G323" s="238">
        <v>21.59</v>
      </c>
      <c r="H323" s="238">
        <v>3715</v>
      </c>
      <c r="I323" s="238">
        <v>3350</v>
      </c>
      <c r="J323" s="238">
        <v>170</v>
      </c>
      <c r="K323" s="238">
        <v>20</v>
      </c>
      <c r="L323" s="238">
        <v>45</v>
      </c>
      <c r="M323" s="238">
        <v>20</v>
      </c>
      <c r="N323" s="238">
        <v>110</v>
      </c>
    </row>
    <row r="324" spans="1:14" x14ac:dyDescent="0.25">
      <c r="A324" s="238" t="s">
        <v>740</v>
      </c>
      <c r="B324" s="238">
        <v>4887</v>
      </c>
      <c r="C324" s="238">
        <v>3550</v>
      </c>
      <c r="D324" s="238">
        <v>1918</v>
      </c>
      <c r="E324" s="238">
        <v>1807</v>
      </c>
      <c r="F324" s="238">
        <v>1473.8</v>
      </c>
      <c r="G324" s="238">
        <v>3.32</v>
      </c>
      <c r="H324" s="238">
        <v>2110</v>
      </c>
      <c r="I324" s="238">
        <v>1795</v>
      </c>
      <c r="J324" s="238">
        <v>170</v>
      </c>
      <c r="K324" s="238">
        <v>25</v>
      </c>
      <c r="L324" s="238">
        <v>30</v>
      </c>
      <c r="M324" s="238">
        <v>10</v>
      </c>
      <c r="N324" s="238">
        <v>80</v>
      </c>
    </row>
    <row r="325" spans="1:14" x14ac:dyDescent="0.25">
      <c r="A325" s="238" t="s">
        <v>741</v>
      </c>
      <c r="B325" s="238">
        <v>8318</v>
      </c>
      <c r="C325" s="238">
        <v>8381</v>
      </c>
      <c r="D325" s="238">
        <v>3811</v>
      </c>
      <c r="E325" s="238">
        <v>3629</v>
      </c>
      <c r="F325" s="238">
        <v>1080.9000000000001</v>
      </c>
      <c r="G325" s="238">
        <v>7.7</v>
      </c>
      <c r="H325" s="238">
        <v>3120</v>
      </c>
      <c r="I325" s="238">
        <v>2535</v>
      </c>
      <c r="J325" s="238">
        <v>235</v>
      </c>
      <c r="K325" s="238">
        <v>30</v>
      </c>
      <c r="L325" s="238">
        <v>170</v>
      </c>
      <c r="M325" s="238">
        <v>20</v>
      </c>
      <c r="N325" s="238">
        <v>125</v>
      </c>
    </row>
    <row r="326" spans="1:14" x14ac:dyDescent="0.25">
      <c r="A326" s="238" t="s">
        <v>742</v>
      </c>
      <c r="B326" s="238">
        <v>11747</v>
      </c>
      <c r="C326" s="238">
        <v>9691</v>
      </c>
      <c r="D326" s="238">
        <v>4338</v>
      </c>
      <c r="E326" s="238">
        <v>4195</v>
      </c>
      <c r="F326" s="238">
        <v>1217.0999999999999</v>
      </c>
      <c r="G326" s="238">
        <v>9.65</v>
      </c>
      <c r="H326" s="238">
        <v>4965</v>
      </c>
      <c r="I326" s="238">
        <v>4305</v>
      </c>
      <c r="J326" s="238">
        <v>280</v>
      </c>
      <c r="K326" s="238">
        <v>70</v>
      </c>
      <c r="L326" s="238">
        <v>95</v>
      </c>
      <c r="M326" s="238">
        <v>20</v>
      </c>
      <c r="N326" s="238">
        <v>195</v>
      </c>
    </row>
    <row r="327" spans="1:14" x14ac:dyDescent="0.25">
      <c r="A327" s="238" t="s">
        <v>743</v>
      </c>
      <c r="B327" s="238">
        <v>5089</v>
      </c>
      <c r="C327" s="238">
        <v>5178</v>
      </c>
      <c r="D327" s="238">
        <v>2218</v>
      </c>
      <c r="E327" s="238">
        <v>2030</v>
      </c>
      <c r="F327" s="238">
        <v>7.1</v>
      </c>
      <c r="G327" s="238">
        <v>715.46</v>
      </c>
      <c r="H327" s="238">
        <v>1920</v>
      </c>
      <c r="I327" s="238">
        <v>1655</v>
      </c>
      <c r="J327" s="238">
        <v>95</v>
      </c>
      <c r="K327" s="238">
        <v>15</v>
      </c>
      <c r="L327" s="238">
        <v>85</v>
      </c>
      <c r="M327" s="238">
        <v>0</v>
      </c>
      <c r="N327" s="238">
        <v>70</v>
      </c>
    </row>
    <row r="328" spans="1:14" x14ac:dyDescent="0.25">
      <c r="A328" s="238" t="s">
        <v>744</v>
      </c>
      <c r="B328" s="238">
        <v>6545</v>
      </c>
      <c r="C328" s="238">
        <v>6573</v>
      </c>
      <c r="D328" s="238">
        <v>2587</v>
      </c>
      <c r="E328" s="238">
        <v>2495</v>
      </c>
      <c r="F328" s="238">
        <v>588.9</v>
      </c>
      <c r="G328" s="238">
        <v>11.11</v>
      </c>
      <c r="H328" s="238">
        <v>2590</v>
      </c>
      <c r="I328" s="238">
        <v>2215</v>
      </c>
      <c r="J328" s="238">
        <v>155</v>
      </c>
      <c r="K328" s="238">
        <v>10</v>
      </c>
      <c r="L328" s="238">
        <v>75</v>
      </c>
      <c r="M328" s="238">
        <v>10</v>
      </c>
      <c r="N328" s="238">
        <v>115</v>
      </c>
    </row>
    <row r="329" spans="1:14" x14ac:dyDescent="0.25">
      <c r="A329" s="238" t="s">
        <v>745</v>
      </c>
      <c r="B329" s="238">
        <v>4724</v>
      </c>
      <c r="C329" s="238">
        <v>4664</v>
      </c>
      <c r="D329" s="238">
        <v>2662</v>
      </c>
      <c r="E329" s="238">
        <v>1949</v>
      </c>
      <c r="F329" s="238">
        <v>4.5999999999999996</v>
      </c>
      <c r="G329" s="238">
        <v>1016.81</v>
      </c>
      <c r="H329" s="238">
        <v>1650</v>
      </c>
      <c r="I329" s="238">
        <v>1460</v>
      </c>
      <c r="J329" s="238">
        <v>80</v>
      </c>
      <c r="K329" s="238">
        <v>0</v>
      </c>
      <c r="L329" s="238">
        <v>60</v>
      </c>
      <c r="M329" s="238">
        <v>0</v>
      </c>
      <c r="N329" s="238">
        <v>45</v>
      </c>
    </row>
    <row r="330" spans="1:14" x14ac:dyDescent="0.25">
      <c r="A330" s="238" t="s">
        <v>746</v>
      </c>
      <c r="B330" s="238">
        <v>5584</v>
      </c>
      <c r="C330" s="238">
        <v>5745</v>
      </c>
      <c r="D330" s="238">
        <v>2029</v>
      </c>
      <c r="E330" s="238">
        <v>1975</v>
      </c>
      <c r="F330" s="238">
        <v>24.3</v>
      </c>
      <c r="G330" s="238">
        <v>229.42</v>
      </c>
      <c r="H330" s="238">
        <v>2060</v>
      </c>
      <c r="I330" s="238">
        <v>1890</v>
      </c>
      <c r="J330" s="238">
        <v>40</v>
      </c>
      <c r="K330" s="238">
        <v>15</v>
      </c>
      <c r="L330" s="238">
        <v>50</v>
      </c>
      <c r="M330" s="238">
        <v>0</v>
      </c>
      <c r="N330" s="238">
        <v>65</v>
      </c>
    </row>
    <row r="331" spans="1:14" x14ac:dyDescent="0.25">
      <c r="A331" s="238" t="s">
        <v>747</v>
      </c>
      <c r="B331" s="238">
        <v>1825</v>
      </c>
      <c r="C331" s="238">
        <v>1690</v>
      </c>
      <c r="D331" s="238">
        <v>610</v>
      </c>
      <c r="E331" s="238">
        <v>578</v>
      </c>
      <c r="F331" s="238">
        <v>35.4</v>
      </c>
      <c r="G331" s="238">
        <v>51.53</v>
      </c>
      <c r="H331" s="238">
        <v>495</v>
      </c>
      <c r="I331" s="238">
        <v>440</v>
      </c>
      <c r="J331" s="238">
        <v>25</v>
      </c>
      <c r="K331" s="238">
        <v>0</v>
      </c>
      <c r="L331" s="238">
        <v>20</v>
      </c>
      <c r="M331" s="238">
        <v>0</v>
      </c>
      <c r="N331" s="238">
        <v>15</v>
      </c>
    </row>
    <row r="332" spans="1:14" x14ac:dyDescent="0.25">
      <c r="A332" s="238" t="s">
        <v>748</v>
      </c>
      <c r="B332" s="238">
        <v>2606</v>
      </c>
      <c r="C332" s="238">
        <v>2680</v>
      </c>
      <c r="D332" s="238">
        <v>957</v>
      </c>
      <c r="E332" s="238">
        <v>917</v>
      </c>
      <c r="F332" s="238">
        <v>17.2</v>
      </c>
      <c r="G332" s="238">
        <v>151.72</v>
      </c>
      <c r="H332" s="238">
        <v>890</v>
      </c>
      <c r="I332" s="238">
        <v>810</v>
      </c>
      <c r="J332" s="238">
        <v>25</v>
      </c>
      <c r="K332" s="238">
        <v>0</v>
      </c>
      <c r="L332" s="238">
        <v>0</v>
      </c>
      <c r="M332" s="238">
        <v>0</v>
      </c>
      <c r="N332" s="238">
        <v>50</v>
      </c>
    </row>
    <row r="333" spans="1:14" x14ac:dyDescent="0.25">
      <c r="A333" s="238" t="s">
        <v>749</v>
      </c>
      <c r="B333" s="238">
        <v>5899</v>
      </c>
      <c r="C333" s="238">
        <v>5584</v>
      </c>
      <c r="D333" s="238">
        <v>2222</v>
      </c>
      <c r="E333" s="238">
        <v>2155</v>
      </c>
      <c r="F333" s="238">
        <v>1952</v>
      </c>
      <c r="G333" s="238">
        <v>3.02</v>
      </c>
      <c r="H333" s="238">
        <v>2235</v>
      </c>
      <c r="I333" s="238">
        <v>2005</v>
      </c>
      <c r="J333" s="238">
        <v>65</v>
      </c>
      <c r="K333" s="238">
        <v>30</v>
      </c>
      <c r="L333" s="238">
        <v>40</v>
      </c>
      <c r="M333" s="238">
        <v>0</v>
      </c>
      <c r="N333" s="238">
        <v>75</v>
      </c>
    </row>
    <row r="334" spans="1:14" x14ac:dyDescent="0.25">
      <c r="A334" s="238" t="s">
        <v>750</v>
      </c>
      <c r="B334" s="238">
        <v>3646</v>
      </c>
      <c r="C334" s="238">
        <v>3799</v>
      </c>
      <c r="D334" s="238">
        <v>1427</v>
      </c>
      <c r="E334" s="238">
        <v>1378</v>
      </c>
      <c r="F334" s="238">
        <v>2431.1999999999998</v>
      </c>
      <c r="G334" s="238">
        <v>1.5</v>
      </c>
      <c r="H334" s="238">
        <v>1520</v>
      </c>
      <c r="I334" s="238">
        <v>1310</v>
      </c>
      <c r="J334" s="238">
        <v>110</v>
      </c>
      <c r="K334" s="238">
        <v>20</v>
      </c>
      <c r="L334" s="238">
        <v>50</v>
      </c>
      <c r="M334" s="238">
        <v>0</v>
      </c>
      <c r="N334" s="238">
        <v>30</v>
      </c>
    </row>
    <row r="335" spans="1:14" x14ac:dyDescent="0.25">
      <c r="A335" s="238" t="s">
        <v>751</v>
      </c>
      <c r="B335" s="238">
        <v>4014</v>
      </c>
      <c r="C335" s="238">
        <v>4087</v>
      </c>
      <c r="D335" s="238">
        <v>1684</v>
      </c>
      <c r="E335" s="238">
        <v>1625</v>
      </c>
      <c r="F335" s="238">
        <v>711.5</v>
      </c>
      <c r="G335" s="238">
        <v>5.64</v>
      </c>
      <c r="H335" s="238">
        <v>1755</v>
      </c>
      <c r="I335" s="238">
        <v>1550</v>
      </c>
      <c r="J335" s="238">
        <v>100</v>
      </c>
      <c r="K335" s="238">
        <v>0</v>
      </c>
      <c r="L335" s="238">
        <v>55</v>
      </c>
      <c r="M335" s="238">
        <v>10</v>
      </c>
      <c r="N335" s="238">
        <v>45</v>
      </c>
    </row>
    <row r="336" spans="1:14" x14ac:dyDescent="0.25">
      <c r="A336" s="238" t="s">
        <v>752</v>
      </c>
      <c r="B336" s="238">
        <v>2690</v>
      </c>
      <c r="C336" s="238">
        <v>2885</v>
      </c>
      <c r="D336" s="238">
        <v>1286</v>
      </c>
      <c r="E336" s="238">
        <v>1240</v>
      </c>
      <c r="F336" s="238">
        <v>2318.1999999999998</v>
      </c>
      <c r="G336" s="238">
        <v>1.1599999999999999</v>
      </c>
      <c r="H336" s="238">
        <v>945</v>
      </c>
      <c r="I336" s="238">
        <v>815</v>
      </c>
      <c r="J336" s="238">
        <v>50</v>
      </c>
      <c r="K336" s="238">
        <v>0</v>
      </c>
      <c r="L336" s="238">
        <v>65</v>
      </c>
      <c r="M336" s="238">
        <v>0</v>
      </c>
      <c r="N336" s="238">
        <v>20</v>
      </c>
    </row>
    <row r="337" spans="1:14" x14ac:dyDescent="0.25">
      <c r="A337" s="238" t="s">
        <v>753</v>
      </c>
      <c r="B337" s="238">
        <v>7943</v>
      </c>
      <c r="C337" s="238">
        <v>6668</v>
      </c>
      <c r="D337" s="238">
        <v>3207</v>
      </c>
      <c r="E337" s="238">
        <v>3074</v>
      </c>
      <c r="F337" s="238">
        <v>620.6</v>
      </c>
      <c r="G337" s="238">
        <v>12.8</v>
      </c>
      <c r="H337" s="238">
        <v>3380</v>
      </c>
      <c r="I337" s="238">
        <v>2955</v>
      </c>
      <c r="J337" s="238">
        <v>195</v>
      </c>
      <c r="K337" s="238">
        <v>45</v>
      </c>
      <c r="L337" s="238">
        <v>80</v>
      </c>
      <c r="M337" s="238">
        <v>0</v>
      </c>
      <c r="N337" s="238">
        <v>100</v>
      </c>
    </row>
    <row r="338" spans="1:14" x14ac:dyDescent="0.25">
      <c r="A338" s="238" t="s">
        <v>754</v>
      </c>
      <c r="B338" s="238">
        <v>3428</v>
      </c>
      <c r="C338" s="238">
        <v>3135</v>
      </c>
      <c r="D338" s="238">
        <v>1182</v>
      </c>
      <c r="E338" s="238">
        <v>1154</v>
      </c>
      <c r="F338" s="238">
        <v>1651.4</v>
      </c>
      <c r="G338" s="238">
        <v>2.08</v>
      </c>
      <c r="H338" s="238">
        <v>1430</v>
      </c>
      <c r="I338" s="238">
        <v>1295</v>
      </c>
      <c r="J338" s="238">
        <v>70</v>
      </c>
      <c r="K338" s="238">
        <v>25</v>
      </c>
      <c r="L338" s="238">
        <v>10</v>
      </c>
      <c r="M338" s="238">
        <v>0</v>
      </c>
      <c r="N338" s="238">
        <v>30</v>
      </c>
    </row>
    <row r="339" spans="1:14" x14ac:dyDescent="0.25">
      <c r="A339" s="238" t="s">
        <v>755</v>
      </c>
      <c r="B339" s="238">
        <v>6421</v>
      </c>
      <c r="C339" s="238">
        <v>6081</v>
      </c>
      <c r="D339" s="238">
        <v>2444</v>
      </c>
      <c r="E339" s="238">
        <v>2377</v>
      </c>
      <c r="F339" s="238">
        <v>2361.9</v>
      </c>
      <c r="G339" s="238">
        <v>2.72</v>
      </c>
      <c r="H339" s="238">
        <v>2585</v>
      </c>
      <c r="I339" s="238">
        <v>2210</v>
      </c>
      <c r="J339" s="238">
        <v>160</v>
      </c>
      <c r="K339" s="238">
        <v>25</v>
      </c>
      <c r="L339" s="238">
        <v>115</v>
      </c>
      <c r="M339" s="238">
        <v>10</v>
      </c>
      <c r="N339" s="238">
        <v>70</v>
      </c>
    </row>
    <row r="340" spans="1:14" x14ac:dyDescent="0.25">
      <c r="A340" s="238" t="s">
        <v>756</v>
      </c>
      <c r="B340" s="238">
        <v>3648</v>
      </c>
      <c r="C340" s="238">
        <v>3386</v>
      </c>
      <c r="D340" s="238">
        <v>1651</v>
      </c>
      <c r="E340" s="238">
        <v>1558</v>
      </c>
      <c r="F340" s="238">
        <v>235.5</v>
      </c>
      <c r="G340" s="238">
        <v>15.49</v>
      </c>
      <c r="H340" s="238">
        <v>1215</v>
      </c>
      <c r="I340" s="238">
        <v>1065</v>
      </c>
      <c r="J340" s="238">
        <v>40</v>
      </c>
      <c r="K340" s="238">
        <v>15</v>
      </c>
      <c r="L340" s="238">
        <v>55</v>
      </c>
      <c r="M340" s="238">
        <v>0</v>
      </c>
      <c r="N340" s="238">
        <v>45</v>
      </c>
    </row>
    <row r="341" spans="1:14" x14ac:dyDescent="0.25">
      <c r="A341" s="238" t="s">
        <v>757</v>
      </c>
      <c r="B341" s="238">
        <v>6376</v>
      </c>
      <c r="C341" s="238">
        <v>6126</v>
      </c>
      <c r="D341" s="238">
        <v>2706</v>
      </c>
      <c r="E341" s="238">
        <v>2563</v>
      </c>
      <c r="F341" s="238">
        <v>792.9</v>
      </c>
      <c r="G341" s="238">
        <v>8.0399999999999991</v>
      </c>
      <c r="H341" s="238">
        <v>2400</v>
      </c>
      <c r="I341" s="238">
        <v>2140</v>
      </c>
      <c r="J341" s="238">
        <v>85</v>
      </c>
      <c r="K341" s="238">
        <v>15</v>
      </c>
      <c r="L341" s="238">
        <v>70</v>
      </c>
      <c r="M341" s="238">
        <v>15</v>
      </c>
      <c r="N341" s="238">
        <v>80</v>
      </c>
    </row>
    <row r="342" spans="1:14" x14ac:dyDescent="0.25">
      <c r="A342" s="238" t="s">
        <v>758</v>
      </c>
      <c r="B342" s="238">
        <v>7969</v>
      </c>
      <c r="C342" s="238">
        <v>7677</v>
      </c>
      <c r="D342" s="238">
        <v>3118</v>
      </c>
      <c r="E342" s="238">
        <v>3013</v>
      </c>
      <c r="F342" s="238">
        <v>668.9</v>
      </c>
      <c r="G342" s="238">
        <v>11.91</v>
      </c>
      <c r="H342" s="238">
        <v>3115</v>
      </c>
      <c r="I342" s="238">
        <v>2750</v>
      </c>
      <c r="J342" s="238">
        <v>145</v>
      </c>
      <c r="K342" s="238">
        <v>55</v>
      </c>
      <c r="L342" s="238">
        <v>75</v>
      </c>
      <c r="M342" s="238">
        <v>0</v>
      </c>
      <c r="N342" s="238">
        <v>90</v>
      </c>
    </row>
    <row r="343" spans="1:14" x14ac:dyDescent="0.25">
      <c r="A343" s="238" t="s">
        <v>759</v>
      </c>
      <c r="B343" s="238">
        <v>3604</v>
      </c>
      <c r="C343" s="238">
        <v>1869</v>
      </c>
      <c r="D343" s="238">
        <v>1300</v>
      </c>
      <c r="E343" s="238">
        <v>1270</v>
      </c>
      <c r="F343" s="238">
        <v>419</v>
      </c>
      <c r="G343" s="238">
        <v>8.6</v>
      </c>
      <c r="H343" s="238">
        <v>1580</v>
      </c>
      <c r="I343" s="238">
        <v>1400</v>
      </c>
      <c r="J343" s="238">
        <v>80</v>
      </c>
      <c r="K343" s="238">
        <v>15</v>
      </c>
      <c r="L343" s="238">
        <v>15</v>
      </c>
      <c r="M343" s="238">
        <v>0</v>
      </c>
      <c r="N343" s="238">
        <v>65</v>
      </c>
    </row>
    <row r="344" spans="1:14" x14ac:dyDescent="0.25">
      <c r="A344" s="238" t="s">
        <v>760</v>
      </c>
      <c r="B344" s="238">
        <v>5135</v>
      </c>
      <c r="C344" s="238">
        <v>5086</v>
      </c>
      <c r="D344" s="238">
        <v>1857</v>
      </c>
      <c r="E344" s="238">
        <v>1789</v>
      </c>
      <c r="F344" s="238">
        <v>40.799999999999997</v>
      </c>
      <c r="G344" s="238">
        <v>125.91</v>
      </c>
      <c r="H344" s="238">
        <v>2025</v>
      </c>
      <c r="I344" s="238">
        <v>1870</v>
      </c>
      <c r="J344" s="238">
        <v>45</v>
      </c>
      <c r="K344" s="238">
        <v>20</v>
      </c>
      <c r="L344" s="238">
        <v>25</v>
      </c>
      <c r="M344" s="238">
        <v>0</v>
      </c>
      <c r="N344" s="238">
        <v>70</v>
      </c>
    </row>
    <row r="345" spans="1:14" x14ac:dyDescent="0.25">
      <c r="A345" s="238" t="s">
        <v>761</v>
      </c>
      <c r="B345" s="238">
        <v>5916</v>
      </c>
      <c r="C345" s="238">
        <v>6208</v>
      </c>
      <c r="D345" s="238">
        <v>2236</v>
      </c>
      <c r="E345" s="238">
        <v>2173</v>
      </c>
      <c r="F345" s="238">
        <v>52.9</v>
      </c>
      <c r="G345" s="238">
        <v>111.85</v>
      </c>
      <c r="H345" s="238">
        <v>2285</v>
      </c>
      <c r="I345" s="238">
        <v>2080</v>
      </c>
      <c r="J345" s="238">
        <v>105</v>
      </c>
      <c r="K345" s="238">
        <v>10</v>
      </c>
      <c r="L345" s="238">
        <v>25</v>
      </c>
      <c r="M345" s="238">
        <v>0</v>
      </c>
      <c r="N345" s="238">
        <v>60</v>
      </c>
    </row>
    <row r="346" spans="1:14" x14ac:dyDescent="0.25">
      <c r="A346" s="238" t="s">
        <v>762</v>
      </c>
      <c r="B346" s="238">
        <v>3045</v>
      </c>
      <c r="C346" s="238">
        <v>3013</v>
      </c>
      <c r="D346" s="238">
        <v>1152</v>
      </c>
      <c r="E346" s="238">
        <v>1094</v>
      </c>
      <c r="F346" s="238">
        <v>17.899999999999999</v>
      </c>
      <c r="G346" s="238">
        <v>169.82</v>
      </c>
      <c r="H346" s="238">
        <v>1175</v>
      </c>
      <c r="I346" s="238">
        <v>1120</v>
      </c>
      <c r="J346" s="238">
        <v>20</v>
      </c>
      <c r="K346" s="238">
        <v>0</v>
      </c>
      <c r="L346" s="238">
        <v>10</v>
      </c>
      <c r="M346" s="238">
        <v>0</v>
      </c>
      <c r="N346" s="238">
        <v>25</v>
      </c>
    </row>
    <row r="347" spans="1:14" x14ac:dyDescent="0.25">
      <c r="A347" s="238" t="s">
        <v>763</v>
      </c>
      <c r="B347" s="238">
        <v>981</v>
      </c>
      <c r="C347" s="238">
        <v>1592</v>
      </c>
      <c r="D347" s="238">
        <v>213</v>
      </c>
      <c r="E347" s="238">
        <v>207</v>
      </c>
      <c r="F347" s="238">
        <v>15.7</v>
      </c>
      <c r="G347" s="238">
        <v>62.33</v>
      </c>
      <c r="H347" s="238">
        <v>180</v>
      </c>
      <c r="I347" s="238">
        <v>150</v>
      </c>
      <c r="J347" s="238">
        <v>25</v>
      </c>
      <c r="K347" s="238">
        <v>0</v>
      </c>
      <c r="L347" s="238">
        <v>0</v>
      </c>
      <c r="M347" s="238">
        <v>0</v>
      </c>
      <c r="N347" s="238">
        <v>0</v>
      </c>
    </row>
    <row r="348" spans="1:14" x14ac:dyDescent="0.25">
      <c r="A348" s="238" t="s">
        <v>764</v>
      </c>
      <c r="B348" s="238">
        <v>5867</v>
      </c>
      <c r="C348" s="238">
        <v>6000</v>
      </c>
      <c r="D348" s="238">
        <v>2444</v>
      </c>
      <c r="E348" s="238">
        <v>2180</v>
      </c>
      <c r="F348" s="238">
        <v>16.600000000000001</v>
      </c>
      <c r="G348" s="238">
        <v>353.63</v>
      </c>
      <c r="H348" s="238">
        <v>2495</v>
      </c>
      <c r="I348" s="238">
        <v>2285</v>
      </c>
      <c r="J348" s="238">
        <v>75</v>
      </c>
      <c r="K348" s="238">
        <v>10</v>
      </c>
      <c r="L348" s="238">
        <v>50</v>
      </c>
      <c r="M348" s="238">
        <v>0</v>
      </c>
      <c r="N348" s="238">
        <v>75</v>
      </c>
    </row>
    <row r="349" spans="1:14" x14ac:dyDescent="0.25">
      <c r="A349" s="238" t="s">
        <v>765</v>
      </c>
      <c r="B349" s="238">
        <v>20</v>
      </c>
      <c r="C349" s="238">
        <v>30</v>
      </c>
      <c r="D349" s="238">
        <v>5</v>
      </c>
      <c r="E349" s="238">
        <v>5</v>
      </c>
      <c r="F349" s="238">
        <v>10.199999999999999</v>
      </c>
      <c r="G349" s="238">
        <v>1.96</v>
      </c>
      <c r="H349" s="238" t="s">
        <v>419</v>
      </c>
      <c r="I349" s="238" t="s">
        <v>419</v>
      </c>
      <c r="J349" s="238" t="s">
        <v>419</v>
      </c>
      <c r="K349" s="238" t="s">
        <v>419</v>
      </c>
      <c r="L349" s="238" t="s">
        <v>419</v>
      </c>
      <c r="M349" s="238" t="s">
        <v>419</v>
      </c>
      <c r="N349" s="238" t="s">
        <v>419</v>
      </c>
    </row>
    <row r="350" spans="1:14" x14ac:dyDescent="0.25">
      <c r="A350" s="238" t="s">
        <v>766</v>
      </c>
      <c r="B350" s="238">
        <v>5090</v>
      </c>
      <c r="C350" s="238">
        <v>4939</v>
      </c>
      <c r="D350" s="238">
        <v>3668</v>
      </c>
      <c r="E350" s="238">
        <v>2257</v>
      </c>
      <c r="F350" s="238">
        <v>4.0999999999999996</v>
      </c>
      <c r="G350" s="238">
        <v>1237.2</v>
      </c>
      <c r="H350" s="238">
        <v>1565</v>
      </c>
      <c r="I350" s="238">
        <v>1330</v>
      </c>
      <c r="J350" s="238">
        <v>60</v>
      </c>
      <c r="K350" s="238">
        <v>0</v>
      </c>
      <c r="L350" s="238">
        <v>85</v>
      </c>
      <c r="M350" s="238">
        <v>0</v>
      </c>
      <c r="N350" s="238">
        <v>85</v>
      </c>
    </row>
    <row r="351" spans="1:14" x14ac:dyDescent="0.25">
      <c r="A351" s="238" t="s">
        <v>767</v>
      </c>
      <c r="B351" s="238">
        <v>1329</v>
      </c>
      <c r="C351" s="238">
        <v>1323</v>
      </c>
      <c r="D351" s="238">
        <v>552</v>
      </c>
      <c r="E351" s="238">
        <v>515</v>
      </c>
      <c r="F351" s="238">
        <v>143.19999999999999</v>
      </c>
      <c r="G351" s="238">
        <v>9.2799999999999994</v>
      </c>
      <c r="H351" s="238">
        <v>560</v>
      </c>
      <c r="I351" s="238">
        <v>495</v>
      </c>
      <c r="J351" s="238">
        <v>20</v>
      </c>
      <c r="K351" s="238">
        <v>0</v>
      </c>
      <c r="L351" s="238">
        <v>25</v>
      </c>
      <c r="M351" s="238">
        <v>0</v>
      </c>
      <c r="N351" s="238">
        <v>10</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7F2A-3669-40FA-9D5D-34FFCB3396D9}">
  <dimension ref="A1:N416"/>
  <sheetViews>
    <sheetView topLeftCell="A34" zoomScale="80" workbookViewId="0">
      <selection activeCell="G53" sqref="G53"/>
    </sheetView>
  </sheetViews>
  <sheetFormatPr defaultRowHeight="15" x14ac:dyDescent="0.25"/>
  <cols>
    <col min="1" max="1" width="11" bestFit="1" customWidth="1"/>
    <col min="2" max="2" width="15.140625" customWidth="1"/>
    <col min="3" max="3" width="14.7109375" customWidth="1"/>
    <col min="4" max="4" width="20.140625" customWidth="1"/>
    <col min="5" max="5" width="15.28515625" customWidth="1"/>
    <col min="6" max="6" width="17.28515625" customWidth="1"/>
  </cols>
  <sheetData>
    <row r="1" spans="1:14" x14ac:dyDescent="0.25">
      <c r="A1" t="s">
        <v>782</v>
      </c>
      <c r="B1" t="s">
        <v>783</v>
      </c>
      <c r="C1" t="s">
        <v>784</v>
      </c>
      <c r="D1" t="s">
        <v>785</v>
      </c>
    </row>
    <row r="2" spans="1:14" x14ac:dyDescent="0.25">
      <c r="A2">
        <v>8350001.0099999998</v>
      </c>
      <c r="B2">
        <v>8350001.0099999998</v>
      </c>
      <c r="C2">
        <v>1</v>
      </c>
      <c r="D2">
        <v>1</v>
      </c>
      <c r="E2" s="238"/>
      <c r="F2" s="238"/>
      <c r="G2" s="238"/>
      <c r="H2" s="238"/>
      <c r="I2" s="238"/>
      <c r="J2" s="238"/>
      <c r="K2" s="238"/>
      <c r="L2" s="238"/>
      <c r="M2" s="238"/>
      <c r="N2" s="238"/>
    </row>
    <row r="3" spans="1:14" x14ac:dyDescent="0.25">
      <c r="A3">
        <v>8350001.0199999996</v>
      </c>
      <c r="B3">
        <v>8350001.0199999996</v>
      </c>
      <c r="C3">
        <v>1</v>
      </c>
      <c r="D3">
        <v>1</v>
      </c>
      <c r="E3" s="238"/>
      <c r="F3" s="238"/>
      <c r="G3" s="238"/>
      <c r="H3" s="238"/>
      <c r="I3" s="238"/>
      <c r="J3" s="238"/>
      <c r="K3" s="238"/>
      <c r="L3" s="238"/>
      <c r="M3" s="238"/>
      <c r="N3" s="238"/>
    </row>
    <row r="4" spans="1:14" x14ac:dyDescent="0.25">
      <c r="A4">
        <v>8350001.0300000003</v>
      </c>
      <c r="B4">
        <v>8350001.0300000003</v>
      </c>
      <c r="C4">
        <v>1</v>
      </c>
      <c r="D4">
        <v>1</v>
      </c>
      <c r="E4" s="238"/>
      <c r="F4" s="238"/>
      <c r="G4" s="238"/>
      <c r="H4" s="238"/>
      <c r="I4" s="238"/>
      <c r="J4" s="238"/>
      <c r="K4" s="238"/>
      <c r="L4" s="238"/>
      <c r="M4" s="238"/>
      <c r="N4" s="238"/>
    </row>
    <row r="5" spans="1:14" x14ac:dyDescent="0.25">
      <c r="A5">
        <v>8350001.04</v>
      </c>
      <c r="B5">
        <v>8350001.04</v>
      </c>
      <c r="C5">
        <v>1</v>
      </c>
      <c r="D5">
        <v>1</v>
      </c>
      <c r="E5" s="238"/>
      <c r="F5" s="238"/>
      <c r="G5" s="238"/>
      <c r="H5" s="238"/>
      <c r="I5" s="238"/>
      <c r="J5" s="238"/>
      <c r="K5" s="238"/>
      <c r="L5" s="238"/>
      <c r="M5" s="238"/>
      <c r="N5" s="238"/>
    </row>
    <row r="6" spans="1:14" x14ac:dyDescent="0.25">
      <c r="A6">
        <v>8350001.0499999998</v>
      </c>
      <c r="B6">
        <v>8350001.0499999998</v>
      </c>
      <c r="C6">
        <v>1</v>
      </c>
      <c r="D6">
        <v>1</v>
      </c>
      <c r="E6" s="238"/>
      <c r="F6" s="238"/>
      <c r="G6" s="238"/>
      <c r="H6" s="238"/>
      <c r="I6" s="238"/>
      <c r="J6" s="238"/>
      <c r="K6" s="238"/>
      <c r="L6" s="238"/>
      <c r="M6" s="238"/>
      <c r="N6" s="238"/>
    </row>
    <row r="7" spans="1:14" x14ac:dyDescent="0.25">
      <c r="A7">
        <v>8350001.0599999996</v>
      </c>
      <c r="B7">
        <v>8350001.0599999996</v>
      </c>
      <c r="C7">
        <v>1</v>
      </c>
      <c r="D7">
        <v>1</v>
      </c>
      <c r="E7" s="238"/>
      <c r="F7" s="238"/>
      <c r="G7" s="238"/>
      <c r="H7" s="238"/>
      <c r="I7" s="238"/>
      <c r="J7" s="238"/>
      <c r="K7" s="238"/>
      <c r="L7" s="238"/>
      <c r="M7" s="238"/>
      <c r="N7" s="238"/>
    </row>
    <row r="8" spans="1:14" x14ac:dyDescent="0.25">
      <c r="A8">
        <v>8350001.0700000003</v>
      </c>
      <c r="B8">
        <v>8350001.0700000003</v>
      </c>
      <c r="C8">
        <v>1</v>
      </c>
      <c r="D8">
        <v>1</v>
      </c>
      <c r="E8" s="238"/>
      <c r="F8" s="238"/>
      <c r="G8" s="238"/>
      <c r="H8" s="238"/>
      <c r="I8" s="238"/>
      <c r="J8" s="238"/>
      <c r="K8" s="238"/>
      <c r="L8" s="238"/>
      <c r="M8" s="238"/>
      <c r="N8" s="238"/>
    </row>
    <row r="9" spans="1:14" x14ac:dyDescent="0.25">
      <c r="A9">
        <v>8350002.0099999998</v>
      </c>
      <c r="B9">
        <v>8350002.0099999998</v>
      </c>
      <c r="C9">
        <v>1</v>
      </c>
      <c r="D9">
        <v>1</v>
      </c>
      <c r="E9" s="238"/>
      <c r="F9" s="238"/>
      <c r="G9" s="238"/>
      <c r="H9" s="238"/>
      <c r="I9" s="238"/>
      <c r="J9" s="238"/>
      <c r="K9" s="238"/>
      <c r="L9" s="238"/>
      <c r="M9" s="238"/>
      <c r="N9" s="238"/>
    </row>
    <row r="10" spans="1:14" x14ac:dyDescent="0.25">
      <c r="A10">
        <v>8350002.0199999996</v>
      </c>
      <c r="B10">
        <v>8350002.0199999996</v>
      </c>
      <c r="C10">
        <v>1</v>
      </c>
      <c r="D10">
        <v>1</v>
      </c>
      <c r="E10" s="238"/>
      <c r="F10" s="238"/>
      <c r="G10" s="238"/>
      <c r="H10" s="238"/>
      <c r="I10" s="238"/>
      <c r="J10" s="238"/>
      <c r="K10" s="238"/>
      <c r="L10" s="238"/>
      <c r="M10" s="238"/>
      <c r="N10" s="238"/>
    </row>
    <row r="11" spans="1:14" x14ac:dyDescent="0.25">
      <c r="A11">
        <v>8350002.0300000003</v>
      </c>
      <c r="B11">
        <v>8350002.0300000003</v>
      </c>
      <c r="C11">
        <v>1</v>
      </c>
      <c r="D11">
        <v>1</v>
      </c>
      <c r="E11" s="238"/>
      <c r="F11" s="238"/>
      <c r="G11" s="238"/>
      <c r="H11" s="238"/>
      <c r="I11" s="238"/>
      <c r="J11" s="238"/>
      <c r="K11" s="238"/>
      <c r="L11" s="238"/>
      <c r="M11" s="238"/>
      <c r="N11" s="238"/>
    </row>
    <row r="12" spans="1:14" x14ac:dyDescent="0.25">
      <c r="A12">
        <v>8350002.04</v>
      </c>
      <c r="B12">
        <v>8350002.04</v>
      </c>
      <c r="C12">
        <v>1</v>
      </c>
      <c r="D12">
        <v>1</v>
      </c>
      <c r="E12" s="238"/>
      <c r="F12" s="238"/>
      <c r="G12" s="238"/>
      <c r="H12" s="238"/>
      <c r="I12" s="238"/>
      <c r="J12" s="238"/>
      <c r="K12" s="238"/>
      <c r="L12" s="238"/>
      <c r="M12" s="238"/>
      <c r="N12" s="238"/>
    </row>
    <row r="13" spans="1:14" x14ac:dyDescent="0.25">
      <c r="A13">
        <v>8350002.0499999998</v>
      </c>
      <c r="B13">
        <v>8350002.0499999998</v>
      </c>
      <c r="C13">
        <v>1</v>
      </c>
      <c r="D13">
        <v>1</v>
      </c>
      <c r="E13" s="238"/>
      <c r="F13" s="238"/>
      <c r="G13" s="238"/>
      <c r="H13" s="238"/>
      <c r="I13" s="238"/>
      <c r="J13" s="238"/>
      <c r="K13" s="238"/>
      <c r="L13" s="238"/>
      <c r="M13" s="238"/>
      <c r="N13" s="238"/>
    </row>
    <row r="14" spans="1:14" x14ac:dyDescent="0.25">
      <c r="A14">
        <v>8350003</v>
      </c>
      <c r="B14">
        <v>8350003</v>
      </c>
      <c r="C14">
        <v>1</v>
      </c>
      <c r="D14">
        <v>1</v>
      </c>
      <c r="E14" s="238"/>
      <c r="F14" s="238"/>
      <c r="G14" s="238"/>
      <c r="H14" s="238"/>
      <c r="I14" s="238"/>
      <c r="J14" s="238"/>
      <c r="K14" s="238"/>
      <c r="L14" s="238"/>
      <c r="M14" s="238"/>
      <c r="N14" s="238"/>
    </row>
    <row r="15" spans="1:14" x14ac:dyDescent="0.25">
      <c r="A15">
        <v>8350004.0099999998</v>
      </c>
      <c r="B15">
        <v>8350004.0099999998</v>
      </c>
      <c r="C15">
        <v>1</v>
      </c>
      <c r="D15">
        <v>1</v>
      </c>
      <c r="E15" s="238"/>
      <c r="F15" s="238"/>
      <c r="G15" s="238"/>
      <c r="H15" s="238"/>
      <c r="I15" s="238"/>
      <c r="J15" s="238"/>
      <c r="K15" s="238"/>
      <c r="L15" s="238"/>
      <c r="M15" s="238"/>
      <c r="N15" s="238"/>
    </row>
    <row r="16" spans="1:14" x14ac:dyDescent="0.25">
      <c r="A16">
        <v>8350004.0199999996</v>
      </c>
      <c r="B16">
        <v>8350004.0199999996</v>
      </c>
      <c r="C16">
        <v>1</v>
      </c>
      <c r="D16">
        <v>1</v>
      </c>
      <c r="E16" s="238"/>
      <c r="F16" s="238"/>
      <c r="G16" s="238"/>
      <c r="H16" s="238"/>
      <c r="I16" s="238"/>
      <c r="J16" s="238"/>
      <c r="K16" s="238"/>
      <c r="L16" s="238"/>
      <c r="M16" s="238"/>
      <c r="N16" s="238"/>
    </row>
    <row r="17" spans="1:14" x14ac:dyDescent="0.25">
      <c r="A17">
        <v>8350005.0099999998</v>
      </c>
      <c r="B17">
        <v>8350005.0099999998</v>
      </c>
      <c r="C17">
        <v>1</v>
      </c>
      <c r="D17">
        <v>1</v>
      </c>
      <c r="E17" s="238"/>
      <c r="F17" s="238"/>
      <c r="G17" s="238"/>
      <c r="H17" s="238"/>
      <c r="I17" s="238"/>
      <c r="J17" s="238"/>
      <c r="K17" s="238"/>
      <c r="L17" s="238"/>
      <c r="M17" s="238"/>
      <c r="N17" s="238"/>
    </row>
    <row r="18" spans="1:14" x14ac:dyDescent="0.25">
      <c r="A18">
        <v>8350005.0199999996</v>
      </c>
      <c r="B18">
        <v>8350005.0199999996</v>
      </c>
      <c r="C18">
        <v>1</v>
      </c>
      <c r="D18">
        <v>1</v>
      </c>
      <c r="E18" s="238"/>
      <c r="F18" s="238"/>
      <c r="G18" s="238"/>
      <c r="H18" s="238"/>
      <c r="I18" s="238"/>
      <c r="J18" s="238"/>
      <c r="K18" s="238"/>
      <c r="L18" s="238"/>
      <c r="M18" s="238"/>
      <c r="N18" s="238"/>
    </row>
    <row r="19" spans="1:14" x14ac:dyDescent="0.25">
      <c r="A19" s="251">
        <v>8350005.0499999998</v>
      </c>
      <c r="B19" s="251">
        <v>8350005.1200000001</v>
      </c>
      <c r="C19" s="251">
        <v>0.36132040999999998</v>
      </c>
      <c r="D19" s="251">
        <v>0.36546426999999998</v>
      </c>
      <c r="E19" s="238"/>
      <c r="F19" s="238"/>
      <c r="G19" s="238"/>
      <c r="H19" s="238"/>
      <c r="I19" s="238"/>
      <c r="J19" s="238"/>
      <c r="K19" s="238"/>
      <c r="L19" s="238"/>
      <c r="M19" s="238"/>
      <c r="N19" s="238"/>
    </row>
    <row r="20" spans="1:14" x14ac:dyDescent="0.25">
      <c r="A20" s="251">
        <v>8350005.0499999998</v>
      </c>
      <c r="B20" s="251">
        <v>8350005.1299999999</v>
      </c>
      <c r="C20" s="251">
        <v>0.63867958999999996</v>
      </c>
      <c r="D20" s="251">
        <v>0.63453572999999996</v>
      </c>
      <c r="E20" s="238"/>
      <c r="F20" s="238"/>
      <c r="G20" s="238"/>
      <c r="H20" s="238"/>
      <c r="I20" s="238"/>
      <c r="J20" s="238"/>
      <c r="K20" s="238"/>
      <c r="L20" s="238"/>
      <c r="M20" s="238"/>
      <c r="N20" s="238"/>
    </row>
    <row r="21" spans="1:14" x14ac:dyDescent="0.25">
      <c r="A21">
        <v>8350005.0700000003</v>
      </c>
      <c r="B21">
        <v>8350005.0700000003</v>
      </c>
      <c r="C21">
        <v>1</v>
      </c>
      <c r="D21">
        <v>1</v>
      </c>
      <c r="E21" s="238"/>
      <c r="F21" s="238"/>
      <c r="G21" s="238"/>
      <c r="H21" s="238"/>
      <c r="I21" s="238"/>
      <c r="J21" s="238"/>
      <c r="K21" s="238"/>
      <c r="L21" s="238"/>
      <c r="M21" s="238"/>
      <c r="N21" s="238"/>
    </row>
    <row r="22" spans="1:14" x14ac:dyDescent="0.25">
      <c r="A22">
        <v>8350005.0800000001</v>
      </c>
      <c r="B22">
        <v>8350005.0800000001</v>
      </c>
      <c r="C22">
        <v>1</v>
      </c>
      <c r="D22">
        <v>1</v>
      </c>
      <c r="E22" s="238"/>
      <c r="F22" s="238"/>
      <c r="G22" s="238"/>
      <c r="H22" s="238"/>
      <c r="I22" s="238"/>
      <c r="J22" s="238"/>
      <c r="K22" s="238"/>
      <c r="L22" s="238"/>
      <c r="M22" s="238"/>
      <c r="N22" s="238"/>
    </row>
    <row r="23" spans="1:14" x14ac:dyDescent="0.25">
      <c r="A23">
        <v>8350005.0899999999</v>
      </c>
      <c r="B23">
        <v>8350005.0899999999</v>
      </c>
      <c r="C23">
        <v>1</v>
      </c>
      <c r="D23">
        <v>1</v>
      </c>
      <c r="E23" s="238"/>
      <c r="F23" s="238"/>
      <c r="G23" s="238"/>
      <c r="H23" s="238"/>
      <c r="I23" s="238"/>
      <c r="J23" s="238"/>
      <c r="K23" s="238"/>
      <c r="L23" s="238"/>
      <c r="M23" s="238"/>
      <c r="N23" s="238"/>
    </row>
    <row r="24" spans="1:14" x14ac:dyDescent="0.25">
      <c r="A24">
        <v>8350005.0999999996</v>
      </c>
      <c r="B24">
        <v>8350005.0999999996</v>
      </c>
      <c r="C24">
        <v>1</v>
      </c>
      <c r="D24">
        <v>1</v>
      </c>
      <c r="E24" s="238"/>
      <c r="F24" s="238"/>
      <c r="G24" s="238"/>
      <c r="H24" s="238"/>
      <c r="I24" s="238"/>
      <c r="J24" s="238"/>
      <c r="K24" s="238"/>
      <c r="L24" s="238"/>
      <c r="M24" s="238"/>
      <c r="N24" s="238"/>
    </row>
    <row r="25" spans="1:14" x14ac:dyDescent="0.25">
      <c r="A25">
        <v>8350005.1100000003</v>
      </c>
      <c r="B25">
        <v>8350005.1100000003</v>
      </c>
      <c r="C25">
        <v>1</v>
      </c>
      <c r="D25">
        <v>1</v>
      </c>
      <c r="E25" s="238"/>
      <c r="F25" s="238"/>
      <c r="G25" s="238"/>
      <c r="H25" s="238"/>
      <c r="I25" s="238"/>
      <c r="J25" s="238"/>
      <c r="K25" s="238"/>
      <c r="L25" s="238"/>
      <c r="M25" s="238"/>
      <c r="N25" s="238"/>
    </row>
    <row r="26" spans="1:14" x14ac:dyDescent="0.25">
      <c r="A26" s="251">
        <v>8350006.0099999998</v>
      </c>
      <c r="B26" s="251">
        <v>8350006.0099999998</v>
      </c>
      <c r="C26" s="251">
        <v>0.99999992000000004</v>
      </c>
      <c r="D26" s="251">
        <v>0.99999992000000004</v>
      </c>
      <c r="E26" s="238"/>
      <c r="F26" s="238"/>
      <c r="G26" s="238"/>
      <c r="H26" s="238"/>
      <c r="I26" s="238"/>
      <c r="J26" s="238"/>
      <c r="K26" s="238"/>
      <c r="L26" s="238"/>
      <c r="M26" s="238"/>
      <c r="N26" s="238"/>
    </row>
    <row r="27" spans="1:14" x14ac:dyDescent="0.25">
      <c r="A27" s="251">
        <v>8350006.0099999998</v>
      </c>
      <c r="B27" s="251">
        <v>8350079.1200000001</v>
      </c>
      <c r="C27" s="252">
        <v>8.0000000000000002E-8</v>
      </c>
      <c r="D27" s="252">
        <v>8.0000000000000002E-8</v>
      </c>
      <c r="E27" s="238"/>
      <c r="F27" s="238"/>
      <c r="G27" s="238"/>
      <c r="H27" s="238"/>
      <c r="I27" s="238"/>
      <c r="J27" s="238"/>
      <c r="K27" s="238"/>
      <c r="L27" s="238"/>
      <c r="M27" s="238"/>
      <c r="N27" s="238"/>
    </row>
    <row r="28" spans="1:14" x14ac:dyDescent="0.25">
      <c r="A28">
        <v>8350006.0300000003</v>
      </c>
      <c r="B28">
        <v>8350006.0300000003</v>
      </c>
      <c r="C28">
        <v>1</v>
      </c>
      <c r="D28">
        <v>1</v>
      </c>
      <c r="E28" s="238"/>
      <c r="F28" s="238"/>
      <c r="G28" s="238"/>
      <c r="H28" s="238"/>
      <c r="I28" s="238"/>
      <c r="J28" s="238"/>
      <c r="K28" s="238"/>
      <c r="L28" s="238"/>
      <c r="M28" s="238"/>
      <c r="N28" s="238"/>
    </row>
    <row r="29" spans="1:14" x14ac:dyDescent="0.25">
      <c r="A29">
        <v>8350006.04</v>
      </c>
      <c r="B29">
        <v>8350006.04</v>
      </c>
      <c r="C29">
        <v>1</v>
      </c>
      <c r="D29">
        <v>1</v>
      </c>
      <c r="E29" s="238"/>
      <c r="F29" s="238"/>
      <c r="G29" s="238"/>
      <c r="H29" s="238"/>
      <c r="I29" s="238"/>
      <c r="J29" s="238"/>
      <c r="K29" s="238"/>
      <c r="L29" s="238"/>
      <c r="M29" s="238"/>
      <c r="N29" s="238"/>
    </row>
    <row r="30" spans="1:14" x14ac:dyDescent="0.25">
      <c r="A30">
        <v>8350006.0499999998</v>
      </c>
      <c r="B30">
        <v>8350006.0499999998</v>
      </c>
      <c r="C30">
        <v>1</v>
      </c>
      <c r="D30">
        <v>1</v>
      </c>
      <c r="E30" s="238"/>
      <c r="F30" s="238"/>
      <c r="G30" s="238"/>
      <c r="H30" s="238"/>
      <c r="I30" s="238"/>
      <c r="J30" s="238"/>
      <c r="K30" s="238"/>
      <c r="L30" s="238"/>
      <c r="M30" s="238"/>
      <c r="N30" s="238"/>
    </row>
    <row r="31" spans="1:14" x14ac:dyDescent="0.25">
      <c r="A31">
        <v>8350006.0599999996</v>
      </c>
      <c r="B31">
        <v>8350006.0599999996</v>
      </c>
      <c r="C31">
        <v>1</v>
      </c>
      <c r="D31">
        <v>1</v>
      </c>
      <c r="E31" s="238"/>
      <c r="F31" s="238"/>
      <c r="G31" s="238"/>
      <c r="H31" s="238"/>
      <c r="I31" s="238"/>
      <c r="J31" s="238"/>
      <c r="K31" s="238"/>
      <c r="L31" s="238"/>
      <c r="M31" s="238"/>
      <c r="N31" s="238"/>
    </row>
    <row r="32" spans="1:14" x14ac:dyDescent="0.25">
      <c r="A32">
        <v>8350006.0800000001</v>
      </c>
      <c r="B32">
        <v>8350006.0800000001</v>
      </c>
      <c r="C32">
        <v>1</v>
      </c>
      <c r="D32">
        <v>1</v>
      </c>
      <c r="E32" s="238"/>
      <c r="F32" s="238"/>
      <c r="G32" s="238"/>
      <c r="H32" s="238"/>
      <c r="I32" s="238"/>
      <c r="J32" s="238"/>
      <c r="K32" s="238"/>
      <c r="L32" s="238"/>
      <c r="M32" s="238"/>
      <c r="N32" s="238"/>
    </row>
    <row r="33" spans="1:14" x14ac:dyDescent="0.25">
      <c r="A33">
        <v>8350006.0899999999</v>
      </c>
      <c r="B33">
        <v>8350006.0899999999</v>
      </c>
      <c r="C33">
        <v>1</v>
      </c>
      <c r="D33">
        <v>1</v>
      </c>
      <c r="E33" s="238"/>
      <c r="F33" s="238"/>
      <c r="G33" s="238"/>
      <c r="H33" s="238"/>
      <c r="I33" s="238"/>
      <c r="J33" s="238"/>
      <c r="K33" s="238"/>
      <c r="L33" s="238"/>
      <c r="M33" s="238"/>
      <c r="N33" s="238"/>
    </row>
    <row r="34" spans="1:14" x14ac:dyDescent="0.25">
      <c r="A34" s="251">
        <v>8350006.1100000003</v>
      </c>
      <c r="B34" s="251">
        <v>8350006.1799999997</v>
      </c>
      <c r="C34" s="251">
        <v>5.7876980000000001E-2</v>
      </c>
      <c r="D34" s="251">
        <v>5.2948090000000003E-2</v>
      </c>
      <c r="E34" s="238"/>
      <c r="F34" s="238"/>
      <c r="G34" s="238"/>
      <c r="H34" s="238"/>
      <c r="I34" s="238"/>
      <c r="J34" s="238"/>
      <c r="K34" s="238"/>
      <c r="L34" s="238"/>
      <c r="M34" s="238"/>
      <c r="N34" s="238"/>
    </row>
    <row r="35" spans="1:14" x14ac:dyDescent="0.25">
      <c r="A35" s="251">
        <v>8350006.1100000003</v>
      </c>
      <c r="B35" s="251">
        <v>8350006.1900000004</v>
      </c>
      <c r="C35" s="251">
        <v>0.87951873000000003</v>
      </c>
      <c r="D35" s="251">
        <v>0.87742887999999997</v>
      </c>
      <c r="E35" s="238"/>
      <c r="F35" s="238"/>
      <c r="G35" s="238"/>
      <c r="H35" s="238"/>
      <c r="I35" s="238"/>
      <c r="J35" s="238"/>
      <c r="K35" s="238"/>
      <c r="L35" s="238"/>
      <c r="M35" s="238"/>
      <c r="N35" s="238"/>
    </row>
    <row r="36" spans="1:14" x14ac:dyDescent="0.25">
      <c r="A36" s="251">
        <v>8350006.1100000003</v>
      </c>
      <c r="B36" s="251">
        <v>8350006.2000000002</v>
      </c>
      <c r="C36" s="251">
        <v>6.2604290000000007E-2</v>
      </c>
      <c r="D36" s="251">
        <v>6.9623030000000002E-2</v>
      </c>
      <c r="E36" s="238"/>
      <c r="F36" s="238"/>
      <c r="G36" s="238"/>
      <c r="H36" s="238"/>
      <c r="I36" s="238"/>
      <c r="J36" s="238"/>
      <c r="K36" s="238"/>
      <c r="L36" s="238"/>
      <c r="M36" s="238"/>
      <c r="N36" s="238"/>
    </row>
    <row r="37" spans="1:14" x14ac:dyDescent="0.25">
      <c r="A37">
        <v>8350006.1299999999</v>
      </c>
      <c r="B37">
        <v>8350006.1299999999</v>
      </c>
      <c r="C37">
        <v>1</v>
      </c>
      <c r="D37">
        <v>1</v>
      </c>
      <c r="E37" s="238"/>
      <c r="F37" s="238"/>
      <c r="G37" s="238"/>
      <c r="H37" s="238"/>
      <c r="I37" s="238"/>
      <c r="J37" s="238"/>
      <c r="K37" s="238"/>
      <c r="L37" s="238"/>
      <c r="M37" s="238"/>
      <c r="N37" s="238"/>
    </row>
    <row r="38" spans="1:14" x14ac:dyDescent="0.25">
      <c r="A38">
        <v>8350006.1399999997</v>
      </c>
      <c r="B38">
        <v>8350006.1399999997</v>
      </c>
      <c r="C38">
        <v>1</v>
      </c>
      <c r="D38">
        <v>1</v>
      </c>
      <c r="E38" s="238"/>
      <c r="F38" s="238"/>
      <c r="G38" s="238"/>
      <c r="H38" s="238"/>
      <c r="I38" s="238"/>
      <c r="J38" s="238"/>
      <c r="K38" s="238"/>
      <c r="L38" s="238"/>
      <c r="M38" s="238"/>
      <c r="N38" s="238"/>
    </row>
    <row r="39" spans="1:14" x14ac:dyDescent="0.25">
      <c r="A39">
        <v>8350006.1500000004</v>
      </c>
      <c r="B39">
        <v>8350006.1500000004</v>
      </c>
      <c r="C39">
        <v>1</v>
      </c>
      <c r="D39">
        <v>1</v>
      </c>
      <c r="E39" s="238"/>
      <c r="F39" s="238"/>
      <c r="G39" s="238"/>
      <c r="H39" s="238"/>
      <c r="I39" s="238"/>
      <c r="J39" s="238"/>
      <c r="K39" s="238"/>
      <c r="L39" s="238"/>
      <c r="M39" s="238"/>
      <c r="N39" s="238"/>
    </row>
    <row r="40" spans="1:14" x14ac:dyDescent="0.25">
      <c r="A40">
        <v>8350006.1600000001</v>
      </c>
      <c r="B40">
        <v>8350006.1600000001</v>
      </c>
      <c r="C40">
        <v>1</v>
      </c>
      <c r="D40">
        <v>1</v>
      </c>
      <c r="E40" s="238"/>
      <c r="F40" s="238"/>
      <c r="G40" s="238"/>
      <c r="H40" s="238"/>
      <c r="I40" s="238"/>
      <c r="J40" s="238"/>
      <c r="K40" s="238"/>
      <c r="L40" s="238"/>
      <c r="M40" s="238"/>
      <c r="N40" s="238"/>
    </row>
    <row r="41" spans="1:14" x14ac:dyDescent="0.25">
      <c r="A41" s="251">
        <v>8350006.1699999999</v>
      </c>
      <c r="B41" s="251">
        <v>8350006.1699999999</v>
      </c>
      <c r="C41" s="251">
        <v>0.80235652999999996</v>
      </c>
      <c r="D41" s="251">
        <v>0.80235652999999996</v>
      </c>
      <c r="E41" s="238"/>
      <c r="F41" s="238"/>
      <c r="G41" s="238"/>
      <c r="H41" s="238"/>
      <c r="I41" s="238"/>
      <c r="J41" s="238"/>
      <c r="K41" s="238"/>
      <c r="L41" s="238"/>
      <c r="M41" s="238"/>
      <c r="N41" s="238"/>
    </row>
    <row r="42" spans="1:14" x14ac:dyDescent="0.25">
      <c r="A42" s="251">
        <v>8350006.1699999999</v>
      </c>
      <c r="B42" s="251">
        <v>8350079.0700000003</v>
      </c>
      <c r="C42" s="251">
        <v>8.9916049999999997E-2</v>
      </c>
      <c r="D42" s="251">
        <v>8.9916049999999997E-2</v>
      </c>
      <c r="E42" s="238"/>
      <c r="F42" s="238"/>
      <c r="G42" s="238"/>
      <c r="H42" s="238"/>
      <c r="I42" s="238"/>
      <c r="J42" s="238"/>
      <c r="K42" s="238"/>
      <c r="L42" s="238"/>
      <c r="M42" s="238"/>
      <c r="N42" s="238"/>
    </row>
    <row r="43" spans="1:14" x14ac:dyDescent="0.25">
      <c r="A43" s="251">
        <v>8350006.1699999999</v>
      </c>
      <c r="B43" s="251">
        <v>8350079.0800000001</v>
      </c>
      <c r="C43" s="251">
        <v>0.10772742</v>
      </c>
      <c r="D43" s="251">
        <v>0.10772742</v>
      </c>
      <c r="E43" s="238"/>
      <c r="F43" s="238"/>
      <c r="G43" s="238"/>
      <c r="H43" s="238"/>
      <c r="I43" s="238"/>
      <c r="J43" s="238"/>
      <c r="K43" s="238"/>
      <c r="L43" s="238"/>
      <c r="M43" s="238"/>
      <c r="N43" s="238"/>
    </row>
    <row r="44" spans="1:14" x14ac:dyDescent="0.25">
      <c r="A44">
        <v>8350006.1799999997</v>
      </c>
      <c r="B44">
        <v>8350006.1799999997</v>
      </c>
      <c r="C44">
        <v>1</v>
      </c>
      <c r="D44">
        <v>1</v>
      </c>
      <c r="E44" s="238"/>
      <c r="F44" s="238"/>
      <c r="G44" s="238"/>
      <c r="H44" s="238"/>
      <c r="I44" s="238"/>
      <c r="J44" s="238"/>
      <c r="K44" s="238"/>
      <c r="L44" s="238"/>
      <c r="M44" s="238"/>
      <c r="N44" s="238"/>
    </row>
    <row r="45" spans="1:14" x14ac:dyDescent="0.25">
      <c r="A45">
        <v>8350007.0099999998</v>
      </c>
      <c r="B45">
        <v>8350007.0099999998</v>
      </c>
      <c r="C45">
        <v>1</v>
      </c>
      <c r="D45">
        <v>1</v>
      </c>
      <c r="E45" s="238"/>
      <c r="F45" s="238"/>
      <c r="G45" s="238"/>
      <c r="H45" s="238"/>
      <c r="I45" s="238"/>
      <c r="J45" s="238"/>
      <c r="K45" s="238"/>
      <c r="L45" s="238"/>
      <c r="M45" s="238"/>
      <c r="N45" s="238"/>
    </row>
    <row r="46" spans="1:14" x14ac:dyDescent="0.25">
      <c r="A46">
        <v>8350007.0199999996</v>
      </c>
      <c r="B46">
        <v>8350007.0199999996</v>
      </c>
      <c r="C46">
        <v>1</v>
      </c>
      <c r="D46">
        <v>1</v>
      </c>
      <c r="E46" s="238"/>
      <c r="F46" s="238"/>
      <c r="G46" s="238"/>
      <c r="H46" s="238"/>
      <c r="I46" s="238"/>
      <c r="J46" s="238"/>
      <c r="K46" s="238"/>
      <c r="L46" s="238"/>
      <c r="M46" s="238"/>
      <c r="N46" s="238"/>
    </row>
    <row r="47" spans="1:14" x14ac:dyDescent="0.25">
      <c r="A47">
        <v>8350008.0099999998</v>
      </c>
      <c r="B47">
        <v>8350008.0099999998</v>
      </c>
      <c r="C47">
        <v>1</v>
      </c>
      <c r="D47">
        <v>1</v>
      </c>
      <c r="E47" s="238"/>
      <c r="F47" s="238"/>
      <c r="G47" s="238"/>
      <c r="H47" s="238"/>
      <c r="I47" s="238"/>
      <c r="J47" s="238"/>
      <c r="K47" s="238"/>
      <c r="L47" s="238"/>
      <c r="M47" s="238"/>
      <c r="N47" s="238"/>
    </row>
    <row r="48" spans="1:14" x14ac:dyDescent="0.25">
      <c r="A48">
        <v>8350008.0199999996</v>
      </c>
      <c r="B48">
        <v>8350008.0199999996</v>
      </c>
      <c r="C48">
        <v>1</v>
      </c>
      <c r="D48">
        <v>1</v>
      </c>
      <c r="E48" s="238"/>
      <c r="F48" s="238"/>
      <c r="G48" s="238"/>
      <c r="H48" s="238"/>
      <c r="I48" s="238"/>
      <c r="J48" s="238"/>
      <c r="K48" s="238"/>
      <c r="L48" s="238"/>
      <c r="M48" s="238"/>
      <c r="N48" s="238"/>
    </row>
    <row r="49" spans="1:14" x14ac:dyDescent="0.25">
      <c r="A49">
        <v>8350009</v>
      </c>
      <c r="B49">
        <v>8350009</v>
      </c>
      <c r="C49">
        <v>1</v>
      </c>
      <c r="D49">
        <v>1</v>
      </c>
      <c r="E49" s="238"/>
      <c r="F49" s="238"/>
      <c r="G49" s="238"/>
      <c r="H49" s="238"/>
      <c r="I49" s="238"/>
      <c r="J49" s="238"/>
      <c r="K49" s="238"/>
      <c r="L49" s="238"/>
      <c r="M49" s="238"/>
      <c r="N49" s="238"/>
    </row>
    <row r="50" spans="1:14" x14ac:dyDescent="0.25">
      <c r="A50">
        <v>8350010</v>
      </c>
      <c r="B50">
        <v>8350010</v>
      </c>
      <c r="C50">
        <v>1</v>
      </c>
      <c r="D50">
        <v>1</v>
      </c>
      <c r="E50" s="238"/>
      <c r="F50" s="238"/>
      <c r="G50" s="238"/>
      <c r="H50" s="238"/>
      <c r="I50" s="238"/>
      <c r="J50" s="238"/>
      <c r="K50" s="238"/>
      <c r="L50" s="238"/>
      <c r="M50" s="238"/>
      <c r="N50" s="238"/>
    </row>
    <row r="51" spans="1:14" x14ac:dyDescent="0.25">
      <c r="A51">
        <v>8350011</v>
      </c>
      <c r="B51">
        <v>8350011</v>
      </c>
      <c r="C51">
        <v>1</v>
      </c>
      <c r="D51">
        <v>1</v>
      </c>
      <c r="E51" s="238"/>
      <c r="F51" s="238"/>
      <c r="G51" s="238"/>
      <c r="H51" s="238"/>
      <c r="I51" s="238"/>
      <c r="J51" s="238"/>
      <c r="K51" s="238"/>
      <c r="L51" s="238"/>
      <c r="M51" s="238"/>
      <c r="N51" s="238"/>
    </row>
    <row r="52" spans="1:14" x14ac:dyDescent="0.25">
      <c r="A52">
        <v>8350012.0099999998</v>
      </c>
      <c r="B52">
        <v>8350012.0099999998</v>
      </c>
      <c r="C52">
        <v>1</v>
      </c>
      <c r="D52">
        <v>1</v>
      </c>
      <c r="E52" s="238"/>
      <c r="F52" s="238"/>
      <c r="G52" s="238"/>
      <c r="H52" s="238"/>
      <c r="I52" s="238"/>
      <c r="J52" s="238"/>
      <c r="K52" s="238"/>
      <c r="L52" s="238"/>
      <c r="M52" s="238"/>
      <c r="N52" s="238"/>
    </row>
    <row r="53" spans="1:14" x14ac:dyDescent="0.25">
      <c r="A53">
        <v>8350012.0199999996</v>
      </c>
      <c r="B53">
        <v>8350012.0199999996</v>
      </c>
      <c r="C53">
        <v>1</v>
      </c>
      <c r="D53">
        <v>1</v>
      </c>
      <c r="E53" s="238"/>
      <c r="F53" s="238"/>
      <c r="G53" s="238"/>
      <c r="H53" s="238"/>
      <c r="I53" s="238"/>
      <c r="J53" s="238"/>
      <c r="K53" s="238"/>
      <c r="L53" s="238"/>
      <c r="M53" s="238"/>
      <c r="N53" s="238"/>
    </row>
    <row r="54" spans="1:14" x14ac:dyDescent="0.25">
      <c r="A54">
        <v>8350013</v>
      </c>
      <c r="B54">
        <v>8350013</v>
      </c>
      <c r="C54">
        <v>1</v>
      </c>
      <c r="D54">
        <v>1</v>
      </c>
      <c r="E54" s="238"/>
      <c r="F54" s="238"/>
      <c r="G54" s="238"/>
      <c r="H54" s="238"/>
      <c r="I54" s="238"/>
      <c r="J54" s="238"/>
      <c r="K54" s="238"/>
      <c r="L54" s="238"/>
      <c r="M54" s="238"/>
      <c r="N54" s="238"/>
    </row>
    <row r="55" spans="1:14" x14ac:dyDescent="0.25">
      <c r="A55">
        <v>8350014</v>
      </c>
      <c r="B55">
        <v>8350014</v>
      </c>
      <c r="C55">
        <v>1</v>
      </c>
      <c r="D55">
        <v>1</v>
      </c>
      <c r="E55" s="238"/>
      <c r="F55" s="238"/>
      <c r="G55" s="238"/>
      <c r="H55" s="238"/>
      <c r="I55" s="238"/>
      <c r="J55" s="238"/>
      <c r="K55" s="238"/>
      <c r="L55" s="238"/>
      <c r="M55" s="238"/>
      <c r="N55" s="238"/>
    </row>
    <row r="56" spans="1:14" x14ac:dyDescent="0.25">
      <c r="A56">
        <v>8350015.0099999998</v>
      </c>
      <c r="B56">
        <v>8350015.0099999998</v>
      </c>
      <c r="C56">
        <v>1</v>
      </c>
      <c r="D56">
        <v>1</v>
      </c>
      <c r="E56" s="238"/>
      <c r="F56" s="238"/>
      <c r="G56" s="238"/>
      <c r="H56" s="238"/>
      <c r="I56" s="238"/>
      <c r="J56" s="238"/>
      <c r="K56" s="238"/>
      <c r="L56" s="238"/>
      <c r="M56" s="238"/>
      <c r="N56" s="238"/>
    </row>
    <row r="57" spans="1:14" x14ac:dyDescent="0.25">
      <c r="A57">
        <v>8350015.0199999996</v>
      </c>
      <c r="B57">
        <v>8350015.0199999996</v>
      </c>
      <c r="C57">
        <v>1</v>
      </c>
      <c r="D57">
        <v>1</v>
      </c>
      <c r="E57" s="238"/>
      <c r="F57" s="238"/>
      <c r="G57" s="238"/>
      <c r="H57" s="238"/>
      <c r="I57" s="238"/>
      <c r="J57" s="238"/>
      <c r="K57" s="238"/>
      <c r="L57" s="238"/>
      <c r="M57" s="238"/>
      <c r="N57" s="238"/>
    </row>
    <row r="58" spans="1:14" x14ac:dyDescent="0.25">
      <c r="A58">
        <v>8350016.0099999998</v>
      </c>
      <c r="B58">
        <v>8350016.0099999998</v>
      </c>
      <c r="C58">
        <v>1</v>
      </c>
      <c r="D58">
        <v>1</v>
      </c>
      <c r="E58" s="238"/>
      <c r="F58" s="238"/>
      <c r="G58" s="238"/>
      <c r="H58" s="238"/>
      <c r="I58" s="238"/>
      <c r="J58" s="238"/>
      <c r="K58" s="238"/>
      <c r="L58" s="238"/>
      <c r="M58" s="238"/>
      <c r="N58" s="238"/>
    </row>
    <row r="59" spans="1:14" x14ac:dyDescent="0.25">
      <c r="A59">
        <v>8350016.0199999996</v>
      </c>
      <c r="B59">
        <v>8350016.0199999996</v>
      </c>
      <c r="C59">
        <v>1</v>
      </c>
      <c r="D59">
        <v>1</v>
      </c>
      <c r="E59" s="238"/>
      <c r="F59" s="238"/>
      <c r="G59" s="238"/>
      <c r="H59" s="238"/>
      <c r="I59" s="238"/>
      <c r="J59" s="238"/>
      <c r="K59" s="238"/>
      <c r="L59" s="238"/>
      <c r="M59" s="238"/>
      <c r="N59" s="238"/>
    </row>
    <row r="60" spans="1:14" x14ac:dyDescent="0.25">
      <c r="A60">
        <v>8350017</v>
      </c>
      <c r="B60">
        <v>8350017</v>
      </c>
      <c r="C60">
        <v>1</v>
      </c>
      <c r="D60">
        <v>1</v>
      </c>
      <c r="E60" s="238"/>
      <c r="F60" s="238"/>
      <c r="G60" s="238"/>
      <c r="H60" s="238"/>
      <c r="I60" s="238"/>
      <c r="J60" s="238"/>
      <c r="K60" s="238"/>
      <c r="L60" s="238"/>
      <c r="M60" s="238"/>
      <c r="N60" s="238"/>
    </row>
    <row r="61" spans="1:14" x14ac:dyDescent="0.25">
      <c r="A61">
        <v>8350018</v>
      </c>
      <c r="B61">
        <v>8350018</v>
      </c>
      <c r="C61">
        <v>1</v>
      </c>
      <c r="D61">
        <v>1</v>
      </c>
      <c r="E61" s="238"/>
      <c r="F61" s="238"/>
      <c r="G61" s="238"/>
      <c r="H61" s="238"/>
      <c r="I61" s="238"/>
      <c r="J61" s="238"/>
      <c r="K61" s="238"/>
      <c r="L61" s="238"/>
      <c r="M61" s="238"/>
      <c r="N61" s="238"/>
    </row>
    <row r="62" spans="1:14" x14ac:dyDescent="0.25">
      <c r="A62">
        <v>8350019.0099999998</v>
      </c>
      <c r="B62">
        <v>8350019.0099999998</v>
      </c>
      <c r="C62">
        <v>1</v>
      </c>
      <c r="D62">
        <v>1</v>
      </c>
      <c r="E62" s="238"/>
      <c r="F62" s="238"/>
      <c r="G62" s="238"/>
      <c r="H62" s="238"/>
      <c r="I62" s="238"/>
      <c r="J62" s="238"/>
      <c r="K62" s="238"/>
      <c r="L62" s="238"/>
      <c r="M62" s="238"/>
      <c r="N62" s="238"/>
    </row>
    <row r="63" spans="1:14" x14ac:dyDescent="0.25">
      <c r="A63">
        <v>8350019.0199999996</v>
      </c>
      <c r="B63">
        <v>8350019.0199999996</v>
      </c>
      <c r="C63">
        <v>1</v>
      </c>
      <c r="D63">
        <v>1</v>
      </c>
      <c r="E63" s="238"/>
      <c r="F63" s="238"/>
      <c r="G63" s="238"/>
      <c r="H63" s="238"/>
      <c r="I63" s="238"/>
      <c r="J63" s="238"/>
      <c r="K63" s="238"/>
      <c r="L63" s="238"/>
      <c r="M63" s="238"/>
      <c r="N63" s="238"/>
    </row>
    <row r="64" spans="1:14" x14ac:dyDescent="0.25">
      <c r="A64">
        <v>8350020</v>
      </c>
      <c r="B64">
        <v>8350020</v>
      </c>
      <c r="C64">
        <v>1</v>
      </c>
      <c r="D64">
        <v>1</v>
      </c>
      <c r="E64" s="238"/>
      <c r="F64" s="238"/>
      <c r="G64" s="238"/>
      <c r="H64" s="238"/>
      <c r="I64" s="238"/>
      <c r="J64" s="238"/>
      <c r="K64" s="238"/>
      <c r="L64" s="238"/>
      <c r="M64" s="238"/>
      <c r="N64" s="238"/>
    </row>
    <row r="65" spans="1:14" x14ac:dyDescent="0.25">
      <c r="A65">
        <v>8350021</v>
      </c>
      <c r="B65">
        <v>8350021</v>
      </c>
      <c r="C65">
        <v>1</v>
      </c>
      <c r="D65">
        <v>1</v>
      </c>
      <c r="E65" s="238"/>
      <c r="F65" s="238"/>
      <c r="G65" s="238"/>
      <c r="H65" s="238"/>
      <c r="I65" s="238"/>
      <c r="J65" s="238"/>
      <c r="K65" s="238"/>
      <c r="L65" s="238"/>
      <c r="M65" s="238"/>
      <c r="N65" s="238"/>
    </row>
    <row r="66" spans="1:14" x14ac:dyDescent="0.25">
      <c r="A66">
        <v>8350022</v>
      </c>
      <c r="B66">
        <v>8350022</v>
      </c>
      <c r="C66">
        <v>1</v>
      </c>
      <c r="D66">
        <v>1</v>
      </c>
      <c r="E66" s="238"/>
      <c r="F66" s="238"/>
      <c r="G66" s="238"/>
      <c r="H66" s="238"/>
      <c r="I66" s="238"/>
      <c r="J66" s="238"/>
      <c r="K66" s="238"/>
      <c r="L66" s="238"/>
      <c r="M66" s="238"/>
      <c r="N66" s="238"/>
    </row>
    <row r="67" spans="1:14" x14ac:dyDescent="0.25">
      <c r="A67">
        <v>8350023</v>
      </c>
      <c r="B67">
        <v>8350023</v>
      </c>
      <c r="C67">
        <v>1</v>
      </c>
      <c r="D67">
        <v>1</v>
      </c>
      <c r="E67" s="238"/>
      <c r="F67" s="238"/>
      <c r="G67" s="238"/>
      <c r="H67" s="238"/>
      <c r="I67" s="238"/>
      <c r="J67" s="238"/>
      <c r="K67" s="238"/>
      <c r="L67" s="238"/>
      <c r="M67" s="238"/>
      <c r="N67" s="238"/>
    </row>
    <row r="68" spans="1:14" x14ac:dyDescent="0.25">
      <c r="A68">
        <v>8350024.0099999998</v>
      </c>
      <c r="B68">
        <v>8350024.0099999998</v>
      </c>
      <c r="C68">
        <v>1</v>
      </c>
      <c r="D68">
        <v>1</v>
      </c>
      <c r="E68" s="238"/>
      <c r="F68" s="238"/>
      <c r="G68" s="238"/>
      <c r="H68" s="238"/>
      <c r="I68" s="238"/>
      <c r="J68" s="238"/>
      <c r="K68" s="238"/>
      <c r="L68" s="238"/>
      <c r="M68" s="238"/>
      <c r="N68" s="238"/>
    </row>
    <row r="69" spans="1:14" x14ac:dyDescent="0.25">
      <c r="A69">
        <v>8350024.0199999996</v>
      </c>
      <c r="B69">
        <v>8350024.0199999996</v>
      </c>
      <c r="C69">
        <v>1</v>
      </c>
      <c r="D69">
        <v>1</v>
      </c>
      <c r="E69" s="238"/>
      <c r="F69" s="238"/>
      <c r="G69" s="238"/>
      <c r="H69" s="238"/>
      <c r="I69" s="238"/>
      <c r="J69" s="238"/>
      <c r="K69" s="238"/>
      <c r="L69" s="238"/>
      <c r="M69" s="238"/>
      <c r="N69" s="238"/>
    </row>
    <row r="70" spans="1:14" x14ac:dyDescent="0.25">
      <c r="A70">
        <v>8350025</v>
      </c>
      <c r="B70">
        <v>8350025</v>
      </c>
      <c r="C70">
        <v>1</v>
      </c>
      <c r="D70">
        <v>1</v>
      </c>
      <c r="E70" s="238"/>
      <c r="F70" s="238"/>
      <c r="G70" s="238"/>
      <c r="H70" s="238"/>
      <c r="I70" s="238"/>
      <c r="J70" s="238"/>
      <c r="K70" s="238"/>
      <c r="L70" s="238"/>
      <c r="M70" s="238"/>
      <c r="N70" s="238"/>
    </row>
    <row r="71" spans="1:14" x14ac:dyDescent="0.25">
      <c r="A71">
        <v>8350026.0099999998</v>
      </c>
      <c r="B71">
        <v>8350026.0099999998</v>
      </c>
      <c r="C71">
        <v>1</v>
      </c>
      <c r="D71">
        <v>1</v>
      </c>
      <c r="E71" s="238"/>
      <c r="F71" s="238"/>
      <c r="G71" s="238"/>
      <c r="H71" s="238"/>
      <c r="I71" s="238"/>
      <c r="J71" s="238"/>
      <c r="K71" s="238"/>
      <c r="L71" s="238"/>
      <c r="M71" s="238"/>
      <c r="N71" s="238"/>
    </row>
    <row r="72" spans="1:14" x14ac:dyDescent="0.25">
      <c r="A72">
        <v>8350026.0199999996</v>
      </c>
      <c r="B72">
        <v>8350026.0199999996</v>
      </c>
      <c r="C72">
        <v>1</v>
      </c>
      <c r="D72">
        <v>1</v>
      </c>
      <c r="E72" s="238"/>
      <c r="F72" s="238"/>
      <c r="G72" s="238"/>
      <c r="H72" s="238"/>
      <c r="I72" s="238"/>
      <c r="J72" s="238"/>
      <c r="K72" s="238"/>
      <c r="L72" s="238"/>
      <c r="M72" s="238"/>
      <c r="N72" s="238"/>
    </row>
    <row r="73" spans="1:14" x14ac:dyDescent="0.25">
      <c r="A73">
        <v>8350027</v>
      </c>
      <c r="B73">
        <v>8350027</v>
      </c>
      <c r="C73">
        <v>1</v>
      </c>
      <c r="D73">
        <v>1</v>
      </c>
      <c r="E73" s="238"/>
      <c r="F73" s="238"/>
      <c r="G73" s="238"/>
      <c r="H73" s="238"/>
      <c r="I73" s="238"/>
      <c r="J73" s="238"/>
      <c r="K73" s="238"/>
      <c r="L73" s="238"/>
      <c r="M73" s="238"/>
      <c r="N73" s="238"/>
    </row>
    <row r="74" spans="1:14" x14ac:dyDescent="0.25">
      <c r="A74">
        <v>8350028</v>
      </c>
      <c r="B74">
        <v>8350028</v>
      </c>
      <c r="C74">
        <v>1</v>
      </c>
      <c r="D74">
        <v>1</v>
      </c>
      <c r="E74" s="238"/>
      <c r="F74" s="238"/>
      <c r="G74" s="238"/>
      <c r="H74" s="238"/>
      <c r="I74" s="238"/>
      <c r="J74" s="238"/>
      <c r="K74" s="238"/>
      <c r="L74" s="238"/>
      <c r="M74" s="238"/>
      <c r="N74" s="238"/>
    </row>
    <row r="75" spans="1:14" x14ac:dyDescent="0.25">
      <c r="A75">
        <v>8350029</v>
      </c>
      <c r="B75">
        <v>8350029</v>
      </c>
      <c r="C75">
        <v>1</v>
      </c>
      <c r="D75">
        <v>1</v>
      </c>
      <c r="E75" s="238"/>
      <c r="F75" s="238"/>
      <c r="G75" s="238"/>
      <c r="H75" s="238"/>
      <c r="I75" s="238"/>
      <c r="J75" s="238"/>
      <c r="K75" s="238"/>
      <c r="L75" s="238"/>
      <c r="M75" s="238"/>
      <c r="N75" s="238"/>
    </row>
    <row r="76" spans="1:14" x14ac:dyDescent="0.25">
      <c r="A76">
        <v>8350030</v>
      </c>
      <c r="B76">
        <v>8350030</v>
      </c>
      <c r="C76">
        <v>1</v>
      </c>
      <c r="D76">
        <v>1</v>
      </c>
      <c r="E76" s="238"/>
      <c r="F76" s="238"/>
      <c r="G76" s="238"/>
      <c r="H76" s="238"/>
      <c r="I76" s="238"/>
      <c r="J76" s="238"/>
      <c r="K76" s="238"/>
      <c r="L76" s="238"/>
      <c r="M76" s="238"/>
      <c r="N76" s="238"/>
    </row>
    <row r="77" spans="1:14" x14ac:dyDescent="0.25">
      <c r="A77">
        <v>8350031</v>
      </c>
      <c r="B77">
        <v>8350031</v>
      </c>
      <c r="C77">
        <v>1</v>
      </c>
      <c r="D77">
        <v>1</v>
      </c>
      <c r="E77" s="238"/>
      <c r="F77" s="238"/>
      <c r="G77" s="238"/>
      <c r="H77" s="238"/>
      <c r="I77" s="238"/>
      <c r="J77" s="238"/>
      <c r="K77" s="238"/>
      <c r="L77" s="238"/>
      <c r="M77" s="238"/>
      <c r="N77" s="238"/>
    </row>
    <row r="78" spans="1:14" x14ac:dyDescent="0.25">
      <c r="A78" s="251">
        <v>8350032.0099999998</v>
      </c>
      <c r="B78" s="251">
        <v>8350032.0099999998</v>
      </c>
      <c r="C78" s="251">
        <v>0.91980636000000005</v>
      </c>
      <c r="D78" s="251">
        <v>0.91725482000000003</v>
      </c>
      <c r="E78" s="238"/>
      <c r="F78" s="238"/>
      <c r="G78" s="238"/>
      <c r="H78" s="238"/>
      <c r="I78" s="238"/>
      <c r="J78" s="238"/>
      <c r="K78" s="238"/>
      <c r="L78" s="238"/>
      <c r="M78" s="238"/>
      <c r="N78" s="238"/>
    </row>
    <row r="79" spans="1:14" x14ac:dyDescent="0.25">
      <c r="A79" s="251">
        <v>8350032.0099999998</v>
      </c>
      <c r="B79" s="251">
        <v>8350047</v>
      </c>
      <c r="C79" s="251">
        <v>8.0193639999999997E-2</v>
      </c>
      <c r="D79" s="251">
        <v>8.2745180000000002E-2</v>
      </c>
      <c r="E79" s="69"/>
      <c r="F79" s="238"/>
      <c r="G79" s="238"/>
      <c r="H79" s="238"/>
      <c r="I79" s="238"/>
      <c r="J79" s="238"/>
      <c r="K79" s="238"/>
      <c r="L79" s="238"/>
      <c r="M79" s="238"/>
      <c r="N79" s="238"/>
    </row>
    <row r="80" spans="1:14" x14ac:dyDescent="0.25">
      <c r="A80">
        <v>8350032.0199999996</v>
      </c>
      <c r="B80">
        <v>8350032.0199999996</v>
      </c>
      <c r="C80">
        <v>1</v>
      </c>
      <c r="D80">
        <v>1</v>
      </c>
      <c r="E80" s="238"/>
      <c r="F80" s="238"/>
      <c r="G80" s="238"/>
      <c r="H80" s="238"/>
      <c r="I80" s="238"/>
      <c r="J80" s="238"/>
      <c r="K80" s="238"/>
      <c r="L80" s="238"/>
      <c r="M80" s="238"/>
      <c r="N80" s="238"/>
    </row>
    <row r="81" spans="1:14" x14ac:dyDescent="0.25">
      <c r="A81" s="251">
        <v>8350033.0099999998</v>
      </c>
      <c r="B81" s="251">
        <v>8350032.0099999998</v>
      </c>
      <c r="C81" s="251">
        <v>0.14455689999999999</v>
      </c>
      <c r="D81" s="251">
        <v>0.12262223</v>
      </c>
      <c r="E81" s="238"/>
      <c r="F81" s="238"/>
      <c r="G81" s="238"/>
      <c r="H81" s="238"/>
      <c r="I81" s="238"/>
      <c r="J81" s="238"/>
      <c r="K81" s="238"/>
      <c r="L81" s="238"/>
      <c r="M81" s="238"/>
      <c r="N81" s="238"/>
    </row>
    <row r="82" spans="1:14" x14ac:dyDescent="0.25">
      <c r="A82" s="251">
        <v>8350033.0099999998</v>
      </c>
      <c r="B82" s="251">
        <v>8350033.0099999998</v>
      </c>
      <c r="C82" s="251">
        <v>0.78000614000000001</v>
      </c>
      <c r="D82" s="251">
        <v>0.80719176000000004</v>
      </c>
      <c r="E82" s="238"/>
      <c r="F82" s="238"/>
      <c r="G82" s="238"/>
      <c r="H82" s="238"/>
      <c r="I82" s="238"/>
      <c r="J82" s="238"/>
      <c r="K82" s="238"/>
      <c r="L82" s="238"/>
      <c r="M82" s="238"/>
      <c r="N82" s="238"/>
    </row>
    <row r="83" spans="1:14" x14ac:dyDescent="0.25">
      <c r="A83" s="251">
        <v>8350033.0099999998</v>
      </c>
      <c r="B83" s="251">
        <v>8350046</v>
      </c>
      <c r="C83" s="251">
        <v>7.5436959999999997E-2</v>
      </c>
      <c r="D83" s="251">
        <v>7.0186009999999993E-2</v>
      </c>
      <c r="E83" s="238"/>
      <c r="F83" s="238"/>
      <c r="G83" s="238"/>
      <c r="H83" s="238"/>
      <c r="I83" s="238"/>
      <c r="J83" s="238"/>
      <c r="K83" s="238"/>
      <c r="L83" s="238"/>
      <c r="M83" s="238"/>
      <c r="N83" s="238"/>
    </row>
    <row r="84" spans="1:14" x14ac:dyDescent="0.25">
      <c r="A84">
        <v>8350033.0199999996</v>
      </c>
      <c r="B84">
        <v>8350033.0199999996</v>
      </c>
      <c r="C84">
        <v>1</v>
      </c>
      <c r="D84">
        <v>1</v>
      </c>
      <c r="E84" s="238"/>
      <c r="F84" s="238"/>
      <c r="G84" s="238"/>
      <c r="H84" s="238"/>
      <c r="I84" s="238"/>
      <c r="J84" s="238"/>
      <c r="K84" s="238"/>
      <c r="L84" s="238"/>
      <c r="M84" s="238"/>
      <c r="N84" s="238"/>
    </row>
    <row r="85" spans="1:14" x14ac:dyDescent="0.25">
      <c r="A85" s="251">
        <v>8350034</v>
      </c>
      <c r="B85" s="251">
        <v>8350034.0099999998</v>
      </c>
      <c r="C85" s="251">
        <v>0.24173168</v>
      </c>
      <c r="D85" s="251">
        <v>0.25007207999999997</v>
      </c>
      <c r="E85" s="238"/>
      <c r="F85" s="238"/>
      <c r="G85" s="238"/>
      <c r="H85" s="238"/>
      <c r="I85" s="238"/>
      <c r="J85" s="238"/>
      <c r="K85" s="238"/>
      <c r="L85" s="238"/>
      <c r="M85" s="238"/>
      <c r="N85" s="238"/>
    </row>
    <row r="86" spans="1:14" x14ac:dyDescent="0.25">
      <c r="A86" s="251">
        <v>8350034</v>
      </c>
      <c r="B86" s="251">
        <v>8350034.0199999996</v>
      </c>
      <c r="C86" s="251">
        <v>0.46836547000000001</v>
      </c>
      <c r="D86" s="251">
        <v>0.48138574000000001</v>
      </c>
      <c r="E86" s="238"/>
      <c r="F86" s="238"/>
      <c r="G86" s="238"/>
      <c r="H86" s="238"/>
      <c r="I86" s="238"/>
      <c r="J86" s="238"/>
      <c r="K86" s="238"/>
      <c r="L86" s="238"/>
      <c r="M86" s="238"/>
      <c r="N86" s="238"/>
    </row>
    <row r="87" spans="1:14" x14ac:dyDescent="0.25">
      <c r="A87" s="251">
        <v>8350034</v>
      </c>
      <c r="B87" s="251">
        <v>8350034.0300000003</v>
      </c>
      <c r="C87" s="251">
        <v>0.28990285999999998</v>
      </c>
      <c r="D87" s="251">
        <v>0.26854218000000002</v>
      </c>
      <c r="E87" s="238"/>
      <c r="F87" s="238"/>
      <c r="G87" s="238"/>
      <c r="H87" s="238"/>
      <c r="I87" s="238"/>
      <c r="J87" s="238"/>
      <c r="K87" s="238"/>
      <c r="L87" s="238"/>
      <c r="M87" s="238"/>
      <c r="N87" s="238"/>
    </row>
    <row r="88" spans="1:14" x14ac:dyDescent="0.25">
      <c r="A88">
        <v>8350035</v>
      </c>
      <c r="B88">
        <v>8350035</v>
      </c>
      <c r="C88">
        <v>1</v>
      </c>
      <c r="D88">
        <v>1</v>
      </c>
      <c r="E88" s="238"/>
      <c r="F88" s="238"/>
      <c r="G88" s="238"/>
      <c r="H88" s="238"/>
      <c r="I88" s="238"/>
      <c r="J88" s="238"/>
      <c r="K88" s="238"/>
      <c r="L88" s="238"/>
      <c r="M88" s="238"/>
      <c r="N88" s="238"/>
    </row>
    <row r="89" spans="1:14" x14ac:dyDescent="0.25">
      <c r="A89">
        <v>8350036</v>
      </c>
      <c r="B89">
        <v>8350036</v>
      </c>
      <c r="C89">
        <v>1</v>
      </c>
      <c r="D89">
        <v>1</v>
      </c>
      <c r="E89" s="238"/>
      <c r="F89" s="238"/>
      <c r="G89" s="238"/>
      <c r="H89" s="238"/>
      <c r="I89" s="238"/>
      <c r="J89" s="238"/>
      <c r="K89" s="238"/>
      <c r="L89" s="238"/>
      <c r="M89" s="238"/>
      <c r="N89" s="238"/>
    </row>
    <row r="90" spans="1:14" x14ac:dyDescent="0.25">
      <c r="A90">
        <v>8350037</v>
      </c>
      <c r="B90">
        <v>8350037</v>
      </c>
      <c r="C90">
        <v>1</v>
      </c>
      <c r="D90">
        <v>1</v>
      </c>
      <c r="E90" s="238"/>
      <c r="F90" s="238"/>
      <c r="G90" s="238"/>
      <c r="H90" s="238"/>
      <c r="I90" s="238"/>
      <c r="J90" s="238"/>
      <c r="K90" s="238"/>
      <c r="L90" s="238"/>
      <c r="M90" s="238"/>
      <c r="N90" s="238"/>
    </row>
    <row r="91" spans="1:14" x14ac:dyDescent="0.25">
      <c r="A91">
        <v>8350038</v>
      </c>
      <c r="B91">
        <v>8350038</v>
      </c>
      <c r="C91">
        <v>1</v>
      </c>
      <c r="D91">
        <v>1</v>
      </c>
      <c r="E91" s="238"/>
      <c r="F91" s="238"/>
      <c r="G91" s="238"/>
      <c r="H91" s="238"/>
      <c r="I91" s="238"/>
      <c r="J91" s="238"/>
      <c r="K91" s="238"/>
      <c r="L91" s="238"/>
      <c r="M91" s="238"/>
      <c r="N91" s="238"/>
    </row>
    <row r="92" spans="1:14" x14ac:dyDescent="0.25">
      <c r="A92">
        <v>8350039</v>
      </c>
      <c r="B92">
        <v>8350039</v>
      </c>
      <c r="C92">
        <v>1</v>
      </c>
      <c r="D92">
        <v>1</v>
      </c>
      <c r="E92" s="238"/>
      <c r="F92" s="238"/>
      <c r="G92" s="238"/>
      <c r="H92" s="238"/>
      <c r="I92" s="238"/>
      <c r="J92" s="238"/>
      <c r="K92" s="238"/>
      <c r="L92" s="238"/>
      <c r="M92" s="238"/>
      <c r="N92" s="238"/>
    </row>
    <row r="93" spans="1:14" x14ac:dyDescent="0.25">
      <c r="A93">
        <v>8350040</v>
      </c>
      <c r="B93">
        <v>8350040</v>
      </c>
      <c r="C93">
        <v>1</v>
      </c>
      <c r="D93">
        <v>1</v>
      </c>
      <c r="E93" s="238"/>
      <c r="F93" s="238"/>
      <c r="G93" s="238"/>
      <c r="H93" s="238"/>
      <c r="I93" s="238"/>
      <c r="J93" s="238"/>
      <c r="K93" s="238"/>
      <c r="L93" s="238"/>
      <c r="M93" s="238"/>
      <c r="N93" s="238"/>
    </row>
    <row r="94" spans="1:14" x14ac:dyDescent="0.25">
      <c r="A94">
        <v>8350041</v>
      </c>
      <c r="B94">
        <v>8350041</v>
      </c>
      <c r="C94">
        <v>1</v>
      </c>
      <c r="D94">
        <v>1</v>
      </c>
      <c r="E94" s="238"/>
      <c r="F94" s="238"/>
      <c r="G94" s="238"/>
      <c r="H94" s="238"/>
      <c r="I94" s="238"/>
      <c r="J94" s="238"/>
      <c r="K94" s="238"/>
      <c r="L94" s="238"/>
      <c r="M94" s="238"/>
      <c r="N94" s="238"/>
    </row>
    <row r="95" spans="1:14" x14ac:dyDescent="0.25">
      <c r="A95">
        <v>8350042.0099999998</v>
      </c>
      <c r="B95">
        <v>8350042.0099999998</v>
      </c>
      <c r="C95">
        <v>1</v>
      </c>
      <c r="D95">
        <v>1</v>
      </c>
      <c r="E95" s="238"/>
      <c r="F95" s="238"/>
      <c r="G95" s="238"/>
      <c r="H95" s="238"/>
      <c r="I95" s="238"/>
      <c r="J95" s="238"/>
      <c r="K95" s="238"/>
      <c r="L95" s="238"/>
      <c r="M95" s="238"/>
      <c r="N95" s="238"/>
    </row>
    <row r="96" spans="1:14" x14ac:dyDescent="0.25">
      <c r="A96">
        <v>8350042.0199999996</v>
      </c>
      <c r="B96">
        <v>8350042.0199999996</v>
      </c>
      <c r="C96">
        <v>1</v>
      </c>
      <c r="D96">
        <v>1</v>
      </c>
      <c r="E96" s="238"/>
      <c r="F96" s="238"/>
      <c r="G96" s="238"/>
      <c r="H96" s="238"/>
      <c r="I96" s="238"/>
      <c r="J96" s="238"/>
      <c r="K96" s="238"/>
      <c r="L96" s="238"/>
      <c r="M96" s="238"/>
      <c r="N96" s="238"/>
    </row>
    <row r="97" spans="1:14" x14ac:dyDescent="0.25">
      <c r="A97">
        <v>8350043</v>
      </c>
      <c r="B97">
        <v>8350043</v>
      </c>
      <c r="C97">
        <v>1</v>
      </c>
      <c r="D97">
        <v>1</v>
      </c>
      <c r="E97" s="238"/>
      <c r="F97" s="238"/>
      <c r="G97" s="238"/>
      <c r="H97" s="238"/>
      <c r="I97" s="238"/>
      <c r="J97" s="238"/>
      <c r="K97" s="238"/>
      <c r="L97" s="238"/>
      <c r="M97" s="238"/>
      <c r="N97" s="238"/>
    </row>
    <row r="98" spans="1:14" x14ac:dyDescent="0.25">
      <c r="A98">
        <v>8350044</v>
      </c>
      <c r="B98">
        <v>8350044</v>
      </c>
      <c r="C98">
        <v>1</v>
      </c>
      <c r="D98">
        <v>1</v>
      </c>
      <c r="E98" s="238"/>
      <c r="F98" s="238"/>
      <c r="G98" s="238"/>
      <c r="H98" s="238"/>
      <c r="I98" s="238"/>
      <c r="J98" s="238"/>
      <c r="K98" s="238"/>
      <c r="L98" s="238"/>
      <c r="M98" s="238"/>
      <c r="N98" s="238"/>
    </row>
    <row r="99" spans="1:14" x14ac:dyDescent="0.25">
      <c r="A99">
        <v>8350045</v>
      </c>
      <c r="B99">
        <v>8350045</v>
      </c>
      <c r="C99">
        <v>1</v>
      </c>
      <c r="D99">
        <v>1</v>
      </c>
      <c r="E99" s="238"/>
      <c r="F99" s="238"/>
      <c r="G99" s="238"/>
      <c r="H99" s="238"/>
      <c r="I99" s="238"/>
      <c r="J99" s="238"/>
      <c r="K99" s="238"/>
      <c r="L99" s="238"/>
      <c r="M99" s="238"/>
      <c r="N99" s="238"/>
    </row>
    <row r="100" spans="1:14" x14ac:dyDescent="0.25">
      <c r="A100">
        <v>8350046</v>
      </c>
      <c r="B100">
        <v>8350046</v>
      </c>
      <c r="C100">
        <v>1</v>
      </c>
      <c r="D100">
        <v>1</v>
      </c>
      <c r="E100" s="238"/>
      <c r="F100" s="238"/>
      <c r="G100" s="238"/>
      <c r="H100" s="238"/>
      <c r="I100" s="238"/>
      <c r="J100" s="238"/>
      <c r="K100" s="238"/>
      <c r="L100" s="238"/>
      <c r="M100" s="238"/>
      <c r="N100" s="238"/>
    </row>
    <row r="101" spans="1:14" x14ac:dyDescent="0.25">
      <c r="A101">
        <v>8350046</v>
      </c>
      <c r="B101">
        <v>8350054.0199999996</v>
      </c>
      <c r="C101">
        <v>0</v>
      </c>
      <c r="D101">
        <v>0</v>
      </c>
      <c r="E101" s="238"/>
      <c r="F101" s="238"/>
      <c r="G101" s="238"/>
      <c r="H101" s="238"/>
      <c r="I101" s="238"/>
      <c r="J101" s="238"/>
      <c r="K101" s="238"/>
      <c r="L101" s="238"/>
      <c r="M101" s="238"/>
      <c r="N101" s="238"/>
    </row>
    <row r="102" spans="1:14" x14ac:dyDescent="0.25">
      <c r="A102">
        <v>8350047</v>
      </c>
      <c r="B102">
        <v>8350047</v>
      </c>
      <c r="C102">
        <v>1</v>
      </c>
      <c r="D102">
        <v>1</v>
      </c>
      <c r="E102" s="238"/>
      <c r="F102" s="238"/>
      <c r="G102" s="238"/>
      <c r="H102" s="238"/>
      <c r="I102" s="238"/>
      <c r="J102" s="238"/>
      <c r="K102" s="238"/>
      <c r="L102" s="238"/>
      <c r="M102" s="238"/>
      <c r="N102" s="238"/>
    </row>
    <row r="103" spans="1:14" x14ac:dyDescent="0.25">
      <c r="A103">
        <v>8350048</v>
      </c>
      <c r="B103">
        <v>8350048</v>
      </c>
      <c r="C103">
        <v>1</v>
      </c>
      <c r="D103">
        <v>1</v>
      </c>
      <c r="E103" s="238"/>
      <c r="F103" s="238"/>
      <c r="G103" s="238"/>
      <c r="H103" s="238"/>
      <c r="I103" s="238"/>
      <c r="J103" s="238"/>
      <c r="K103" s="238"/>
      <c r="L103" s="238"/>
      <c r="M103" s="238"/>
      <c r="N103" s="238"/>
    </row>
    <row r="104" spans="1:14" x14ac:dyDescent="0.25">
      <c r="A104">
        <v>8350049</v>
      </c>
      <c r="B104">
        <v>8350049</v>
      </c>
      <c r="C104">
        <v>1</v>
      </c>
      <c r="D104">
        <v>1</v>
      </c>
      <c r="E104" s="238"/>
      <c r="F104" s="238"/>
      <c r="G104" s="238"/>
      <c r="H104" s="238"/>
      <c r="I104" s="238"/>
      <c r="J104" s="238"/>
      <c r="K104" s="238"/>
      <c r="L104" s="238"/>
      <c r="M104" s="238"/>
      <c r="N104" s="238"/>
    </row>
    <row r="105" spans="1:14" x14ac:dyDescent="0.25">
      <c r="A105">
        <v>8350050</v>
      </c>
      <c r="B105">
        <v>8350050</v>
      </c>
      <c r="C105">
        <v>1</v>
      </c>
      <c r="D105">
        <v>1</v>
      </c>
      <c r="E105" s="238"/>
      <c r="F105" s="238"/>
      <c r="G105" s="238"/>
      <c r="H105" s="238"/>
      <c r="I105" s="238"/>
      <c r="J105" s="238"/>
      <c r="K105" s="238"/>
      <c r="L105" s="238"/>
      <c r="M105" s="238"/>
      <c r="N105" s="238"/>
    </row>
    <row r="106" spans="1:14" x14ac:dyDescent="0.25">
      <c r="A106">
        <v>8350051.0099999998</v>
      </c>
      <c r="B106">
        <v>8350051.0099999998</v>
      </c>
      <c r="C106">
        <v>1</v>
      </c>
      <c r="D106">
        <v>1</v>
      </c>
      <c r="E106" s="238"/>
      <c r="F106" s="238"/>
      <c r="G106" s="238"/>
      <c r="H106" s="238"/>
      <c r="I106" s="238"/>
      <c r="J106" s="238"/>
      <c r="K106" s="238"/>
      <c r="L106" s="238"/>
      <c r="M106" s="238"/>
      <c r="N106" s="238"/>
    </row>
    <row r="107" spans="1:14" x14ac:dyDescent="0.25">
      <c r="A107">
        <v>8350051.0199999996</v>
      </c>
      <c r="B107">
        <v>8350051.0199999996</v>
      </c>
      <c r="C107">
        <v>1</v>
      </c>
      <c r="D107">
        <v>1</v>
      </c>
      <c r="E107" s="238"/>
      <c r="F107" s="238"/>
      <c r="G107" s="238"/>
      <c r="H107" s="238"/>
      <c r="I107" s="238"/>
      <c r="J107" s="238"/>
      <c r="K107" s="238"/>
      <c r="L107" s="238"/>
      <c r="M107" s="238"/>
      <c r="N107" s="238"/>
    </row>
    <row r="108" spans="1:14" x14ac:dyDescent="0.25">
      <c r="A108">
        <v>8350052.0099999998</v>
      </c>
      <c r="B108">
        <v>8350052.0099999998</v>
      </c>
      <c r="C108">
        <v>1</v>
      </c>
      <c r="D108">
        <v>1</v>
      </c>
      <c r="E108" s="238"/>
      <c r="F108" s="238"/>
      <c r="G108" s="238"/>
      <c r="H108" s="238"/>
      <c r="I108" s="238"/>
      <c r="J108" s="238"/>
      <c r="K108" s="238"/>
      <c r="L108" s="238"/>
      <c r="M108" s="238"/>
      <c r="N108" s="238"/>
    </row>
    <row r="109" spans="1:14" x14ac:dyDescent="0.25">
      <c r="A109">
        <v>8350052.0199999996</v>
      </c>
      <c r="B109">
        <v>8350052.0199999996</v>
      </c>
      <c r="C109">
        <v>1</v>
      </c>
      <c r="D109">
        <v>1</v>
      </c>
      <c r="E109" s="238"/>
      <c r="F109" s="238"/>
      <c r="G109" s="238"/>
      <c r="H109" s="238"/>
      <c r="I109" s="238"/>
      <c r="J109" s="238"/>
      <c r="K109" s="238"/>
      <c r="L109" s="238"/>
      <c r="M109" s="238"/>
      <c r="N109" s="238"/>
    </row>
    <row r="110" spans="1:14" x14ac:dyDescent="0.25">
      <c r="A110" s="251">
        <v>8350053</v>
      </c>
      <c r="B110" s="251">
        <v>8350053</v>
      </c>
      <c r="C110" s="251">
        <v>0.99999948000000005</v>
      </c>
      <c r="D110" s="251">
        <v>0.99999956000000001</v>
      </c>
      <c r="E110" s="238"/>
      <c r="F110" s="238"/>
      <c r="G110" s="238"/>
      <c r="H110" s="238"/>
      <c r="I110" s="238"/>
      <c r="J110" s="238"/>
      <c r="K110" s="238"/>
      <c r="L110" s="238"/>
      <c r="M110" s="238"/>
      <c r="N110" s="238"/>
    </row>
    <row r="111" spans="1:14" x14ac:dyDescent="0.25">
      <c r="A111" s="251">
        <v>8350053</v>
      </c>
      <c r="B111" s="251">
        <v>8350054.0199999996</v>
      </c>
      <c r="C111" s="252">
        <v>2.6E-7</v>
      </c>
      <c r="D111" s="252">
        <v>2.2000000000000001E-7</v>
      </c>
      <c r="E111" s="238"/>
      <c r="F111" s="238"/>
      <c r="G111" s="238"/>
      <c r="H111" s="238"/>
      <c r="I111" s="238"/>
      <c r="J111" s="238"/>
      <c r="K111" s="238"/>
      <c r="L111" s="238"/>
      <c r="M111" s="238"/>
      <c r="N111" s="238"/>
    </row>
    <row r="112" spans="1:14" x14ac:dyDescent="0.25">
      <c r="A112" s="251">
        <v>8350053</v>
      </c>
      <c r="B112" s="251">
        <v>8350062.0099999998</v>
      </c>
      <c r="C112" s="252">
        <v>2.6E-7</v>
      </c>
      <c r="D112" s="252">
        <v>2.2000000000000001E-7</v>
      </c>
      <c r="E112" s="238"/>
      <c r="F112" s="238"/>
      <c r="G112" s="238"/>
      <c r="H112" s="238"/>
      <c r="I112" s="238"/>
      <c r="J112" s="238"/>
      <c r="K112" s="238"/>
      <c r="L112" s="238"/>
      <c r="M112" s="238"/>
      <c r="N112" s="238"/>
    </row>
    <row r="113" spans="1:14" x14ac:dyDescent="0.25">
      <c r="A113" s="251">
        <v>8350054</v>
      </c>
      <c r="B113" s="251">
        <v>8350054.0099999998</v>
      </c>
      <c r="C113" s="251">
        <v>0.42399051999999998</v>
      </c>
      <c r="D113" s="251">
        <v>0.44963579999999997</v>
      </c>
      <c r="E113" s="238"/>
      <c r="F113" s="238"/>
      <c r="G113" s="238"/>
      <c r="H113" s="238"/>
      <c r="I113" s="238"/>
      <c r="J113" s="238"/>
      <c r="K113" s="238"/>
      <c r="L113" s="238"/>
      <c r="M113" s="238"/>
      <c r="N113" s="238"/>
    </row>
    <row r="114" spans="1:14" x14ac:dyDescent="0.25">
      <c r="A114" s="251">
        <v>8350054</v>
      </c>
      <c r="B114" s="251">
        <v>8350054.0199999996</v>
      </c>
      <c r="C114" s="251">
        <v>3.0859000000000003E-4</v>
      </c>
      <c r="D114" s="251">
        <v>2.9470000000000001E-4</v>
      </c>
      <c r="E114" s="238"/>
      <c r="F114" s="238"/>
      <c r="G114" s="238"/>
      <c r="H114" s="238"/>
      <c r="I114" s="238"/>
      <c r="J114" s="238"/>
      <c r="K114" s="238"/>
      <c r="L114" s="238"/>
      <c r="M114" s="238"/>
      <c r="N114" s="238"/>
    </row>
    <row r="115" spans="1:14" x14ac:dyDescent="0.25">
      <c r="A115" s="251">
        <v>8350054</v>
      </c>
      <c r="B115" s="251">
        <v>8350054.0300000003</v>
      </c>
      <c r="C115" s="251">
        <v>0.57570089999999996</v>
      </c>
      <c r="D115" s="251">
        <v>0.55006949999999999</v>
      </c>
      <c r="E115" s="238"/>
      <c r="F115" s="238"/>
      <c r="G115" s="238"/>
      <c r="H115" s="238"/>
      <c r="I115" s="238"/>
      <c r="J115" s="238"/>
      <c r="K115" s="238"/>
      <c r="L115" s="238"/>
      <c r="M115" s="238"/>
      <c r="N115" s="238"/>
    </row>
    <row r="116" spans="1:14" x14ac:dyDescent="0.25">
      <c r="A116" s="251">
        <v>8350054</v>
      </c>
      <c r="B116" s="251">
        <v>8350062.0099999998</v>
      </c>
      <c r="C116" s="251">
        <v>0</v>
      </c>
      <c r="D116" s="251">
        <v>0</v>
      </c>
      <c r="E116" s="238"/>
      <c r="F116" s="238"/>
      <c r="G116" s="238"/>
      <c r="H116" s="238"/>
      <c r="I116" s="238"/>
      <c r="J116" s="238"/>
      <c r="K116" s="238"/>
      <c r="L116" s="238"/>
      <c r="M116" s="238"/>
      <c r="N116" s="238"/>
    </row>
    <row r="117" spans="1:14" x14ac:dyDescent="0.25">
      <c r="A117">
        <v>8350055</v>
      </c>
      <c r="B117">
        <v>8350055</v>
      </c>
      <c r="C117">
        <v>1</v>
      </c>
      <c r="D117">
        <v>1</v>
      </c>
      <c r="E117" s="238"/>
      <c r="F117" s="238"/>
      <c r="G117" s="238"/>
      <c r="H117" s="238"/>
      <c r="I117" s="238"/>
      <c r="J117" s="238"/>
      <c r="K117" s="238"/>
      <c r="L117" s="238"/>
      <c r="M117" s="238"/>
      <c r="N117" s="238"/>
    </row>
    <row r="118" spans="1:14" x14ac:dyDescent="0.25">
      <c r="A118">
        <v>8350056</v>
      </c>
      <c r="B118">
        <v>8350056</v>
      </c>
      <c r="C118">
        <v>1</v>
      </c>
      <c r="D118">
        <v>1</v>
      </c>
      <c r="E118" s="238"/>
      <c r="F118" s="238"/>
      <c r="G118" s="238"/>
      <c r="H118" s="238"/>
      <c r="I118" s="238"/>
      <c r="J118" s="238"/>
      <c r="K118" s="238"/>
      <c r="L118" s="238"/>
      <c r="M118" s="238"/>
      <c r="N118" s="238"/>
    </row>
    <row r="119" spans="1:14" x14ac:dyDescent="0.25">
      <c r="A119">
        <v>8350057</v>
      </c>
      <c r="B119">
        <v>8350057</v>
      </c>
      <c r="C119">
        <v>1</v>
      </c>
      <c r="D119">
        <v>1</v>
      </c>
      <c r="E119" s="238"/>
      <c r="F119" s="238"/>
      <c r="G119" s="238"/>
      <c r="H119" s="238"/>
      <c r="I119" s="238"/>
      <c r="J119" s="238"/>
      <c r="K119" s="238"/>
      <c r="L119" s="238"/>
      <c r="M119" s="238"/>
      <c r="N119" s="238"/>
    </row>
    <row r="120" spans="1:14" x14ac:dyDescent="0.25">
      <c r="A120">
        <v>8350058</v>
      </c>
      <c r="B120">
        <v>8350058</v>
      </c>
      <c r="C120">
        <v>1</v>
      </c>
      <c r="D120">
        <v>1</v>
      </c>
      <c r="E120" s="238"/>
      <c r="F120" s="238"/>
      <c r="G120" s="238"/>
      <c r="H120" s="238"/>
      <c r="I120" s="238"/>
      <c r="J120" s="238"/>
      <c r="K120" s="238"/>
      <c r="L120" s="238"/>
      <c r="M120" s="238"/>
      <c r="N120" s="238"/>
    </row>
    <row r="121" spans="1:14" x14ac:dyDescent="0.25">
      <c r="A121">
        <v>8350058</v>
      </c>
      <c r="B121">
        <v>8350140.1299999999</v>
      </c>
      <c r="C121">
        <v>0</v>
      </c>
      <c r="D121">
        <v>0</v>
      </c>
      <c r="E121" s="238"/>
      <c r="F121" s="238"/>
      <c r="G121" s="238"/>
      <c r="H121" s="238"/>
      <c r="I121" s="238"/>
      <c r="J121" s="238"/>
      <c r="K121" s="238"/>
      <c r="L121" s="238"/>
      <c r="M121" s="238"/>
      <c r="N121" s="238"/>
    </row>
    <row r="122" spans="1:14" x14ac:dyDescent="0.25">
      <c r="A122">
        <v>8350059</v>
      </c>
      <c r="B122">
        <v>8350059</v>
      </c>
      <c r="C122">
        <v>1</v>
      </c>
      <c r="D122">
        <v>1</v>
      </c>
      <c r="E122" s="238"/>
      <c r="F122" s="238"/>
      <c r="G122" s="238"/>
      <c r="H122" s="238"/>
      <c r="I122" s="238"/>
      <c r="J122" s="238"/>
      <c r="K122" s="238"/>
      <c r="L122" s="238"/>
      <c r="M122" s="238"/>
      <c r="N122" s="238"/>
    </row>
    <row r="123" spans="1:14" x14ac:dyDescent="0.25">
      <c r="A123">
        <v>8350060.0099999998</v>
      </c>
      <c r="B123">
        <v>8350060.0099999998</v>
      </c>
      <c r="C123">
        <v>1</v>
      </c>
      <c r="D123">
        <v>1</v>
      </c>
      <c r="E123" s="238"/>
      <c r="F123" s="238"/>
      <c r="G123" s="238"/>
      <c r="H123" s="238"/>
      <c r="I123" s="238"/>
      <c r="J123" s="238"/>
      <c r="K123" s="238"/>
      <c r="L123" s="238"/>
      <c r="M123" s="238"/>
      <c r="N123" s="238"/>
    </row>
    <row r="124" spans="1:14" x14ac:dyDescent="0.25">
      <c r="A124">
        <v>8350060.0199999996</v>
      </c>
      <c r="B124">
        <v>8350060.0199999996</v>
      </c>
      <c r="C124">
        <v>1</v>
      </c>
      <c r="D124">
        <v>1</v>
      </c>
      <c r="E124" s="238"/>
      <c r="F124" s="238"/>
      <c r="G124" s="238"/>
      <c r="H124" s="238"/>
      <c r="I124" s="238"/>
      <c r="J124" s="238"/>
      <c r="K124" s="238"/>
      <c r="L124" s="238"/>
      <c r="M124" s="238"/>
      <c r="N124" s="238"/>
    </row>
    <row r="125" spans="1:14" x14ac:dyDescent="0.25">
      <c r="A125">
        <v>8350061</v>
      </c>
      <c r="B125">
        <v>8350061</v>
      </c>
      <c r="C125">
        <v>1</v>
      </c>
      <c r="D125">
        <v>1</v>
      </c>
      <c r="E125" s="238"/>
      <c r="F125" s="238"/>
      <c r="G125" s="238"/>
      <c r="H125" s="238"/>
      <c r="I125" s="238"/>
      <c r="J125" s="238"/>
      <c r="K125" s="238"/>
      <c r="L125" s="238"/>
      <c r="M125" s="238"/>
      <c r="N125" s="238"/>
    </row>
    <row r="126" spans="1:14" x14ac:dyDescent="0.25">
      <c r="A126">
        <v>8350062</v>
      </c>
      <c r="B126">
        <v>8350054.0199999996</v>
      </c>
      <c r="C126">
        <v>0</v>
      </c>
      <c r="D126">
        <v>0</v>
      </c>
      <c r="E126" s="238"/>
      <c r="F126" s="238"/>
      <c r="G126" s="238"/>
      <c r="H126" s="238"/>
      <c r="I126" s="238"/>
      <c r="J126" s="238"/>
      <c r="K126" s="238"/>
      <c r="L126" s="238"/>
      <c r="M126" s="238"/>
      <c r="N126" s="238"/>
    </row>
    <row r="127" spans="1:14" x14ac:dyDescent="0.25">
      <c r="A127" s="251">
        <v>8350062</v>
      </c>
      <c r="B127" s="251">
        <v>8350062.0099999998</v>
      </c>
      <c r="C127" s="251">
        <v>5.8480000000000001E-4</v>
      </c>
      <c r="D127" s="251">
        <v>8.5908999999999996E-4</v>
      </c>
      <c r="E127" s="238"/>
      <c r="F127" s="238"/>
      <c r="G127" s="238"/>
      <c r="H127" s="238"/>
      <c r="I127" s="238"/>
      <c r="J127" s="238"/>
      <c r="K127" s="238"/>
      <c r="L127" s="238"/>
      <c r="M127" s="238"/>
      <c r="N127" s="238"/>
    </row>
    <row r="128" spans="1:14" x14ac:dyDescent="0.25">
      <c r="A128" s="251">
        <v>8350062</v>
      </c>
      <c r="B128" s="251">
        <v>8350062.0199999996</v>
      </c>
      <c r="C128" s="251">
        <v>0.99941519999999995</v>
      </c>
      <c r="D128" s="251">
        <v>0.99914091000000005</v>
      </c>
      <c r="E128" s="238"/>
      <c r="F128" s="238"/>
      <c r="G128" s="238"/>
      <c r="H128" s="238"/>
      <c r="I128" s="238"/>
      <c r="J128" s="238"/>
      <c r="K128" s="238"/>
      <c r="L128" s="238"/>
      <c r="M128" s="238"/>
      <c r="N128" s="238"/>
    </row>
    <row r="129" spans="1:14" x14ac:dyDescent="0.25">
      <c r="A129" s="251">
        <v>8350063</v>
      </c>
      <c r="B129" s="251">
        <v>8350054.0199999996</v>
      </c>
      <c r="C129" s="252">
        <v>7.0000000000000005E-8</v>
      </c>
      <c r="D129" s="252">
        <v>1.1000000000000001E-7</v>
      </c>
      <c r="E129" s="238"/>
      <c r="F129" s="238"/>
      <c r="G129" s="238"/>
      <c r="H129" s="238"/>
      <c r="I129" s="238"/>
      <c r="J129" s="238"/>
      <c r="K129" s="238"/>
      <c r="L129" s="238"/>
      <c r="M129" s="238"/>
      <c r="N129" s="238"/>
    </row>
    <row r="130" spans="1:14" x14ac:dyDescent="0.25">
      <c r="A130" s="251">
        <v>8350063</v>
      </c>
      <c r="B130" s="251">
        <v>8350062.0099999998</v>
      </c>
      <c r="C130" s="252">
        <v>1.5099999999999999E-6</v>
      </c>
      <c r="D130" s="252">
        <v>2.3599999999999999E-6</v>
      </c>
      <c r="E130" s="238"/>
      <c r="F130" s="238"/>
      <c r="G130" s="238"/>
      <c r="H130" s="238"/>
      <c r="I130" s="238"/>
      <c r="J130" s="238"/>
      <c r="K130" s="238"/>
      <c r="L130" s="238"/>
      <c r="M130" s="238"/>
      <c r="N130" s="238"/>
    </row>
    <row r="131" spans="1:14" x14ac:dyDescent="0.25">
      <c r="A131" s="251">
        <v>8350063</v>
      </c>
      <c r="B131" s="251">
        <v>8350063</v>
      </c>
      <c r="C131" s="251">
        <v>0.99999842000000005</v>
      </c>
      <c r="D131" s="251">
        <v>0.99999753000000002</v>
      </c>
      <c r="E131" s="238"/>
      <c r="F131" s="238"/>
      <c r="G131" s="238"/>
      <c r="H131" s="238"/>
      <c r="I131" s="238"/>
      <c r="J131" s="238"/>
      <c r="K131" s="238"/>
      <c r="L131" s="238"/>
      <c r="M131" s="238"/>
      <c r="N131" s="238"/>
    </row>
    <row r="132" spans="1:14" x14ac:dyDescent="0.25">
      <c r="A132">
        <v>8350064.0099999998</v>
      </c>
      <c r="B132">
        <v>8350064.0099999998</v>
      </c>
      <c r="C132">
        <v>1</v>
      </c>
      <c r="D132">
        <v>1</v>
      </c>
      <c r="E132" s="238"/>
      <c r="F132" s="238"/>
      <c r="G132" s="238"/>
      <c r="H132" s="238"/>
      <c r="I132" s="238"/>
      <c r="J132" s="238"/>
      <c r="K132" s="238"/>
      <c r="L132" s="238"/>
      <c r="M132" s="238"/>
      <c r="N132" s="238"/>
    </row>
    <row r="133" spans="1:14" x14ac:dyDescent="0.25">
      <c r="A133">
        <v>8350064.0199999996</v>
      </c>
      <c r="B133">
        <v>8350064.0199999996</v>
      </c>
      <c r="C133">
        <v>1</v>
      </c>
      <c r="D133">
        <v>1</v>
      </c>
      <c r="E133" s="238"/>
      <c r="F133" s="238"/>
      <c r="G133" s="238"/>
      <c r="H133" s="238"/>
      <c r="I133" s="238"/>
      <c r="J133" s="238"/>
      <c r="K133" s="238"/>
      <c r="L133" s="238"/>
      <c r="M133" s="238"/>
      <c r="N133" s="238"/>
    </row>
    <row r="134" spans="1:14" x14ac:dyDescent="0.25">
      <c r="A134">
        <v>8350065.0099999998</v>
      </c>
      <c r="B134">
        <v>8350065.0099999998</v>
      </c>
      <c r="C134">
        <v>1</v>
      </c>
      <c r="D134">
        <v>1</v>
      </c>
      <c r="E134" s="238"/>
      <c r="F134" s="238"/>
      <c r="G134" s="238"/>
      <c r="H134" s="238"/>
      <c r="I134" s="238"/>
      <c r="J134" s="238"/>
      <c r="K134" s="238"/>
      <c r="L134" s="238"/>
      <c r="M134" s="238"/>
      <c r="N134" s="238"/>
    </row>
    <row r="135" spans="1:14" x14ac:dyDescent="0.25">
      <c r="A135">
        <v>8350065.0199999996</v>
      </c>
      <c r="B135">
        <v>8350065.0199999996</v>
      </c>
      <c r="C135">
        <v>1</v>
      </c>
      <c r="D135">
        <v>1</v>
      </c>
      <c r="E135" s="238"/>
      <c r="F135" s="238"/>
      <c r="G135" s="238"/>
      <c r="H135" s="238"/>
      <c r="I135" s="238"/>
      <c r="J135" s="238"/>
      <c r="K135" s="238"/>
      <c r="L135" s="238"/>
      <c r="M135" s="238"/>
      <c r="N135" s="238"/>
    </row>
    <row r="136" spans="1:14" x14ac:dyDescent="0.25">
      <c r="A136" s="251">
        <v>8350065.0300000003</v>
      </c>
      <c r="B136" s="251">
        <v>8350065.0300000003</v>
      </c>
      <c r="C136" s="251">
        <v>0.99998573000000002</v>
      </c>
      <c r="D136" s="251">
        <v>0.99998573000000002</v>
      </c>
      <c r="E136" s="238"/>
      <c r="F136" s="238"/>
      <c r="G136" s="238"/>
      <c r="H136" s="238"/>
      <c r="I136" s="238"/>
      <c r="J136" s="238"/>
      <c r="K136" s="238"/>
      <c r="L136" s="238"/>
      <c r="M136" s="238"/>
      <c r="N136" s="238"/>
    </row>
    <row r="137" spans="1:14" x14ac:dyDescent="0.25">
      <c r="A137" s="254">
        <v>8350065.0300000003</v>
      </c>
      <c r="B137" s="254">
        <v>8350079.1200000001</v>
      </c>
      <c r="C137" s="255">
        <v>1.393E-5</v>
      </c>
      <c r="D137" s="255">
        <v>1.393E-5</v>
      </c>
      <c r="E137" s="238"/>
      <c r="F137" s="238"/>
      <c r="G137" s="238"/>
      <c r="H137" s="238"/>
      <c r="I137" s="238"/>
      <c r="J137" s="238"/>
      <c r="K137" s="238"/>
      <c r="L137" s="238"/>
      <c r="M137" s="238"/>
      <c r="N137" s="238"/>
    </row>
    <row r="138" spans="1:14" x14ac:dyDescent="0.25">
      <c r="A138" s="251">
        <v>8350065.0300000003</v>
      </c>
      <c r="B138" s="251">
        <v>8350121.1600000001</v>
      </c>
      <c r="C138" s="252">
        <v>3.3999999999999997E-7</v>
      </c>
      <c r="D138" s="252">
        <v>3.3999999999999997E-7</v>
      </c>
      <c r="E138" s="238"/>
      <c r="F138" s="238"/>
      <c r="G138" s="238"/>
      <c r="H138" s="238"/>
      <c r="I138" s="238"/>
      <c r="J138" s="238"/>
      <c r="K138" s="238"/>
      <c r="L138" s="238"/>
      <c r="M138" s="238"/>
      <c r="N138" s="238"/>
    </row>
    <row r="139" spans="1:14" x14ac:dyDescent="0.25">
      <c r="A139" s="251">
        <v>8350066.0099999998</v>
      </c>
      <c r="B139" s="251">
        <v>8350062.0099999998</v>
      </c>
      <c r="C139" s="252">
        <v>1E-8</v>
      </c>
      <c r="D139" s="252">
        <v>1E-8</v>
      </c>
      <c r="E139" s="238"/>
      <c r="F139" s="238"/>
      <c r="G139" s="238"/>
      <c r="H139" s="238"/>
      <c r="I139" s="238"/>
      <c r="J139" s="238"/>
      <c r="K139" s="238"/>
      <c r="L139" s="238"/>
      <c r="M139" s="238"/>
      <c r="N139" s="238"/>
    </row>
    <row r="140" spans="1:14" x14ac:dyDescent="0.25">
      <c r="A140" s="251">
        <v>8350066.0099999998</v>
      </c>
      <c r="B140" s="251">
        <v>8350066.0099999998</v>
      </c>
      <c r="C140" s="251">
        <v>0.99999998999999995</v>
      </c>
      <c r="D140" s="251">
        <v>0.99999998999999995</v>
      </c>
      <c r="E140" s="238"/>
      <c r="F140" s="238"/>
      <c r="G140" s="238"/>
      <c r="H140" s="238"/>
      <c r="I140" s="238"/>
      <c r="J140" s="238"/>
      <c r="K140" s="238"/>
      <c r="L140" s="238"/>
      <c r="M140" s="238"/>
      <c r="N140" s="238"/>
    </row>
    <row r="141" spans="1:14" x14ac:dyDescent="0.25">
      <c r="A141">
        <v>8350066.0199999996</v>
      </c>
      <c r="B141">
        <v>8350066.0199999996</v>
      </c>
      <c r="C141">
        <v>1</v>
      </c>
      <c r="D141">
        <v>1</v>
      </c>
      <c r="E141" s="238"/>
      <c r="F141" s="238"/>
      <c r="G141" s="238"/>
      <c r="H141" s="238"/>
      <c r="I141" s="238"/>
      <c r="J141" s="238"/>
      <c r="K141" s="238"/>
      <c r="L141" s="238"/>
      <c r="M141" s="238"/>
      <c r="N141" s="238"/>
    </row>
    <row r="142" spans="1:14" x14ac:dyDescent="0.25">
      <c r="A142" s="251">
        <v>8350067.0099999998</v>
      </c>
      <c r="B142" s="251">
        <v>8350062.0099999998</v>
      </c>
      <c r="C142" s="252">
        <v>1E-8</v>
      </c>
      <c r="D142" s="252">
        <v>1E-8</v>
      </c>
      <c r="E142" s="238"/>
      <c r="F142" s="238"/>
      <c r="G142" s="238"/>
      <c r="H142" s="238"/>
      <c r="I142" s="238"/>
      <c r="J142" s="238"/>
      <c r="K142" s="238"/>
      <c r="L142" s="238"/>
      <c r="M142" s="238"/>
      <c r="N142" s="238"/>
    </row>
    <row r="143" spans="1:14" x14ac:dyDescent="0.25">
      <c r="A143" s="251">
        <v>8350067.0099999998</v>
      </c>
      <c r="B143" s="251">
        <v>8350067.0099999998</v>
      </c>
      <c r="C143" s="251">
        <v>0.99999998999999995</v>
      </c>
      <c r="D143" s="251">
        <v>0.99999998999999995</v>
      </c>
      <c r="E143" s="238"/>
      <c r="F143" s="238"/>
      <c r="G143" s="238"/>
      <c r="H143" s="238"/>
      <c r="I143" s="238"/>
      <c r="J143" s="238"/>
      <c r="K143" s="238"/>
      <c r="L143" s="238"/>
      <c r="M143" s="238"/>
      <c r="N143" s="238"/>
    </row>
    <row r="144" spans="1:14" x14ac:dyDescent="0.25">
      <c r="A144">
        <v>8350067.0199999996</v>
      </c>
      <c r="B144">
        <v>8350062.0099999998</v>
      </c>
      <c r="C144">
        <v>0</v>
      </c>
      <c r="D144">
        <v>0</v>
      </c>
      <c r="E144" s="238"/>
      <c r="F144" s="238"/>
      <c r="G144" s="238"/>
      <c r="H144" s="238"/>
      <c r="I144" s="238"/>
      <c r="J144" s="238"/>
      <c r="K144" s="238"/>
      <c r="L144" s="238"/>
      <c r="M144" s="238"/>
      <c r="N144" s="238"/>
    </row>
    <row r="145" spans="1:14" x14ac:dyDescent="0.25">
      <c r="A145">
        <v>8350067.0199999996</v>
      </c>
      <c r="B145">
        <v>8350067.0199999996</v>
      </c>
      <c r="C145">
        <v>1</v>
      </c>
      <c r="D145">
        <v>1</v>
      </c>
      <c r="E145" s="238"/>
      <c r="F145" s="238"/>
      <c r="G145" s="238"/>
      <c r="H145" s="238"/>
      <c r="I145" s="238"/>
      <c r="J145" s="238"/>
      <c r="K145" s="238"/>
      <c r="L145" s="238"/>
      <c r="M145" s="238"/>
      <c r="N145" s="238"/>
    </row>
    <row r="146" spans="1:14" x14ac:dyDescent="0.25">
      <c r="A146">
        <v>8350068.0099999998</v>
      </c>
      <c r="B146">
        <v>8350068.0099999998</v>
      </c>
      <c r="C146">
        <v>1</v>
      </c>
      <c r="D146">
        <v>1</v>
      </c>
      <c r="E146" s="238"/>
      <c r="F146" s="238"/>
      <c r="G146" s="238"/>
      <c r="H146" s="238"/>
      <c r="I146" s="238"/>
      <c r="J146" s="238"/>
      <c r="K146" s="238"/>
      <c r="L146" s="238"/>
      <c r="M146" s="238"/>
      <c r="N146" s="238"/>
    </row>
    <row r="147" spans="1:14" x14ac:dyDescent="0.25">
      <c r="A147">
        <v>8350068.0199999996</v>
      </c>
      <c r="B147">
        <v>8350068.0199999996</v>
      </c>
      <c r="C147">
        <v>1</v>
      </c>
      <c r="D147">
        <v>1</v>
      </c>
      <c r="E147" s="238"/>
      <c r="F147" s="238"/>
      <c r="G147" s="238"/>
      <c r="H147" s="238"/>
      <c r="I147" s="238"/>
      <c r="J147" s="238"/>
      <c r="K147" s="238"/>
      <c r="L147" s="238"/>
      <c r="M147" s="238"/>
      <c r="N147" s="238"/>
    </row>
    <row r="148" spans="1:14" x14ac:dyDescent="0.25">
      <c r="A148">
        <v>8350069</v>
      </c>
      <c r="B148">
        <v>8350069</v>
      </c>
      <c r="C148">
        <v>1</v>
      </c>
      <c r="D148">
        <v>1</v>
      </c>
      <c r="E148" s="238"/>
      <c r="F148" s="238"/>
      <c r="G148" s="238"/>
      <c r="H148" s="238"/>
      <c r="I148" s="238"/>
      <c r="J148" s="238"/>
      <c r="K148" s="238"/>
      <c r="L148" s="238"/>
      <c r="M148" s="238"/>
      <c r="N148" s="238"/>
    </row>
    <row r="149" spans="1:14" x14ac:dyDescent="0.25">
      <c r="A149">
        <v>8350070</v>
      </c>
      <c r="B149">
        <v>8350070</v>
      </c>
      <c r="C149">
        <v>1</v>
      </c>
      <c r="D149">
        <v>1</v>
      </c>
      <c r="E149" s="238"/>
      <c r="F149" s="238"/>
      <c r="G149" s="238"/>
      <c r="H149" s="238"/>
      <c r="I149" s="238"/>
      <c r="J149" s="238"/>
      <c r="K149" s="238"/>
      <c r="L149" s="238"/>
      <c r="M149" s="238"/>
      <c r="N149" s="238"/>
    </row>
    <row r="150" spans="1:14" x14ac:dyDescent="0.25">
      <c r="A150">
        <v>8350071</v>
      </c>
      <c r="B150">
        <v>8350071</v>
      </c>
      <c r="C150">
        <v>1</v>
      </c>
      <c r="D150">
        <v>1</v>
      </c>
      <c r="E150" s="238"/>
      <c r="F150" s="238"/>
      <c r="G150" s="238"/>
      <c r="H150" s="238"/>
      <c r="I150" s="238"/>
      <c r="J150" s="238"/>
      <c r="K150" s="238"/>
      <c r="L150" s="238"/>
      <c r="M150" s="238"/>
      <c r="N150" s="238"/>
    </row>
    <row r="151" spans="1:14" x14ac:dyDescent="0.25">
      <c r="A151">
        <v>8350072</v>
      </c>
      <c r="B151">
        <v>8350072</v>
      </c>
      <c r="C151">
        <v>1</v>
      </c>
      <c r="D151">
        <v>1</v>
      </c>
      <c r="E151" s="238"/>
      <c r="F151" s="238"/>
      <c r="G151" s="238"/>
      <c r="H151" s="238"/>
      <c r="I151" s="238"/>
      <c r="J151" s="238"/>
      <c r="K151" s="238"/>
      <c r="L151" s="238"/>
      <c r="M151" s="238"/>
      <c r="N151" s="238"/>
    </row>
    <row r="152" spans="1:14" x14ac:dyDescent="0.25">
      <c r="A152">
        <v>8350073</v>
      </c>
      <c r="B152">
        <v>8350073</v>
      </c>
      <c r="C152">
        <v>1</v>
      </c>
      <c r="D152">
        <v>1</v>
      </c>
      <c r="E152" s="238"/>
      <c r="F152" s="238"/>
      <c r="G152" s="238"/>
      <c r="H152" s="238"/>
      <c r="I152" s="238"/>
      <c r="J152" s="238"/>
      <c r="K152" s="238"/>
      <c r="L152" s="238"/>
      <c r="M152" s="238"/>
      <c r="N152" s="238"/>
    </row>
    <row r="153" spans="1:14" x14ac:dyDescent="0.25">
      <c r="A153">
        <v>8350074</v>
      </c>
      <c r="B153">
        <v>8350074</v>
      </c>
      <c r="C153">
        <v>1</v>
      </c>
      <c r="D153">
        <v>1</v>
      </c>
      <c r="E153" s="238"/>
      <c r="F153" s="238"/>
      <c r="G153" s="238"/>
      <c r="H153" s="238"/>
      <c r="I153" s="238"/>
      <c r="J153" s="238"/>
      <c r="K153" s="238"/>
      <c r="L153" s="238"/>
      <c r="M153" s="238"/>
      <c r="N153" s="238"/>
    </row>
    <row r="154" spans="1:14" x14ac:dyDescent="0.25">
      <c r="A154">
        <v>8350075.0099999998</v>
      </c>
      <c r="B154">
        <v>8350075.0099999998</v>
      </c>
      <c r="C154">
        <v>1</v>
      </c>
      <c r="D154">
        <v>1</v>
      </c>
      <c r="E154" s="238"/>
      <c r="F154" s="238"/>
      <c r="G154" s="238"/>
      <c r="H154" s="238"/>
      <c r="I154" s="238"/>
      <c r="J154" s="238"/>
      <c r="K154" s="238"/>
      <c r="L154" s="238"/>
      <c r="M154" s="238"/>
      <c r="N154" s="238"/>
    </row>
    <row r="155" spans="1:14" x14ac:dyDescent="0.25">
      <c r="A155">
        <v>8350075.0199999996</v>
      </c>
      <c r="B155">
        <v>8350075.0199999996</v>
      </c>
      <c r="C155">
        <v>1</v>
      </c>
      <c r="D155">
        <v>1</v>
      </c>
      <c r="E155" s="238"/>
      <c r="F155" s="238"/>
      <c r="G155" s="238"/>
      <c r="H155" s="238"/>
      <c r="I155" s="238"/>
      <c r="J155" s="238"/>
      <c r="K155" s="238"/>
      <c r="L155" s="238"/>
      <c r="M155" s="238"/>
      <c r="N155" s="238"/>
    </row>
    <row r="156" spans="1:14" x14ac:dyDescent="0.25">
      <c r="A156">
        <v>8350075.0300000003</v>
      </c>
      <c r="B156">
        <v>8350075.0300000003</v>
      </c>
      <c r="C156">
        <v>1</v>
      </c>
      <c r="D156">
        <v>1</v>
      </c>
      <c r="E156" s="238"/>
      <c r="F156" s="238"/>
      <c r="G156" s="238"/>
      <c r="H156" s="238"/>
      <c r="I156" s="238"/>
      <c r="J156" s="238"/>
      <c r="K156" s="238"/>
      <c r="L156" s="238"/>
      <c r="M156" s="238"/>
      <c r="N156" s="238"/>
    </row>
    <row r="157" spans="1:14" x14ac:dyDescent="0.25">
      <c r="A157">
        <v>8350075.04</v>
      </c>
      <c r="B157">
        <v>8350075.04</v>
      </c>
      <c r="C157">
        <v>1</v>
      </c>
      <c r="D157">
        <v>1</v>
      </c>
      <c r="E157" s="238"/>
      <c r="F157" s="238"/>
      <c r="G157" s="238"/>
      <c r="H157" s="238"/>
      <c r="I157" s="238"/>
      <c r="J157" s="238"/>
      <c r="K157" s="238"/>
      <c r="L157" s="238"/>
      <c r="M157" s="238"/>
      <c r="N157" s="238"/>
    </row>
    <row r="158" spans="1:14" x14ac:dyDescent="0.25">
      <c r="A158">
        <v>8350075.0499999998</v>
      </c>
      <c r="B158">
        <v>8350075.0499999998</v>
      </c>
      <c r="C158">
        <v>1</v>
      </c>
      <c r="D158">
        <v>1</v>
      </c>
      <c r="E158" s="238"/>
      <c r="F158" s="238"/>
      <c r="G158" s="238"/>
      <c r="H158" s="238"/>
      <c r="I158" s="238"/>
      <c r="J158" s="238"/>
      <c r="K158" s="238"/>
      <c r="L158" s="238"/>
      <c r="M158" s="238"/>
      <c r="N158" s="238"/>
    </row>
    <row r="159" spans="1:14" x14ac:dyDescent="0.25">
      <c r="A159">
        <v>8350075.0700000003</v>
      </c>
      <c r="B159">
        <v>8350075.0700000003</v>
      </c>
      <c r="C159">
        <v>1</v>
      </c>
      <c r="D159">
        <v>1</v>
      </c>
      <c r="E159" s="238"/>
      <c r="F159" s="238"/>
      <c r="G159" s="238"/>
      <c r="H159" s="238"/>
      <c r="I159" s="238"/>
      <c r="J159" s="238"/>
      <c r="K159" s="238"/>
      <c r="L159" s="238"/>
      <c r="M159" s="238"/>
      <c r="N159" s="238"/>
    </row>
    <row r="160" spans="1:14" x14ac:dyDescent="0.25">
      <c r="A160">
        <v>8350075.0800000001</v>
      </c>
      <c r="B160">
        <v>8350075.0800000001</v>
      </c>
      <c r="C160">
        <v>1</v>
      </c>
      <c r="D160">
        <v>1</v>
      </c>
      <c r="E160" s="238"/>
      <c r="F160" s="238"/>
      <c r="G160" s="238"/>
      <c r="H160" s="238"/>
      <c r="I160" s="238"/>
      <c r="J160" s="238"/>
      <c r="K160" s="238"/>
      <c r="L160" s="238"/>
      <c r="M160" s="238"/>
      <c r="N160" s="238"/>
    </row>
    <row r="161" spans="1:14" x14ac:dyDescent="0.25">
      <c r="A161">
        <v>8350075.0899999999</v>
      </c>
      <c r="B161">
        <v>8350075.0899999999</v>
      </c>
      <c r="C161">
        <v>1</v>
      </c>
      <c r="D161">
        <v>1</v>
      </c>
      <c r="E161" s="238"/>
      <c r="F161" s="238"/>
      <c r="G161" s="238"/>
      <c r="H161" s="238"/>
      <c r="I161" s="238"/>
      <c r="J161" s="238"/>
      <c r="K161" s="238"/>
      <c r="L161" s="238"/>
      <c r="M161" s="238"/>
      <c r="N161" s="238"/>
    </row>
    <row r="162" spans="1:14" x14ac:dyDescent="0.25">
      <c r="A162" s="251">
        <v>8350075.0999999996</v>
      </c>
      <c r="B162" s="251">
        <v>8350075.0999999996</v>
      </c>
      <c r="C162" s="251">
        <v>0.99997161999999995</v>
      </c>
      <c r="D162" s="251">
        <v>0.99997581999999996</v>
      </c>
      <c r="E162" s="238"/>
      <c r="F162" s="238"/>
      <c r="G162" s="238"/>
      <c r="H162" s="238"/>
      <c r="I162" s="238"/>
      <c r="J162" s="238"/>
      <c r="K162" s="238"/>
      <c r="L162" s="238"/>
      <c r="M162" s="238"/>
      <c r="N162" s="238"/>
    </row>
    <row r="163" spans="1:14" x14ac:dyDescent="0.25">
      <c r="A163" s="251">
        <v>8350075.0999999996</v>
      </c>
      <c r="B163" s="251">
        <v>8350140.1299999999</v>
      </c>
      <c r="C163" s="252">
        <v>2.779E-5</v>
      </c>
      <c r="D163" s="252">
        <v>2.3600000000000001E-5</v>
      </c>
      <c r="E163" s="238"/>
      <c r="F163" s="238"/>
      <c r="G163" s="238"/>
      <c r="H163" s="238"/>
      <c r="I163" s="238"/>
      <c r="J163" s="238"/>
      <c r="K163" s="238"/>
      <c r="L163" s="238"/>
      <c r="M163" s="238"/>
      <c r="N163" s="238"/>
    </row>
    <row r="164" spans="1:14" x14ac:dyDescent="0.25">
      <c r="A164" s="251">
        <v>8350075.0999999996</v>
      </c>
      <c r="B164" s="251">
        <v>8350140.1799999997</v>
      </c>
      <c r="C164" s="252">
        <v>5.8999999999999996E-7</v>
      </c>
      <c r="D164" s="252">
        <v>5.7999999999999995E-7</v>
      </c>
      <c r="E164" s="238"/>
      <c r="F164" s="238"/>
      <c r="G164" s="238"/>
      <c r="H164" s="238"/>
      <c r="I164" s="238"/>
      <c r="J164" s="238"/>
      <c r="K164" s="238"/>
      <c r="L164" s="238"/>
      <c r="M164" s="238"/>
      <c r="N164" s="238"/>
    </row>
    <row r="165" spans="1:14" x14ac:dyDescent="0.25">
      <c r="A165" s="251">
        <v>8350075.1100000003</v>
      </c>
      <c r="B165" s="251">
        <v>8350075.1299999999</v>
      </c>
      <c r="C165" s="251">
        <v>0.44390152999999999</v>
      </c>
      <c r="D165" s="251">
        <v>0.42210900000000001</v>
      </c>
      <c r="E165" s="238"/>
      <c r="F165" s="238"/>
      <c r="G165" s="238"/>
      <c r="H165" s="238"/>
      <c r="I165" s="238"/>
      <c r="J165" s="238"/>
      <c r="K165" s="238"/>
      <c r="L165" s="238"/>
      <c r="M165" s="238"/>
      <c r="N165" s="238"/>
    </row>
    <row r="166" spans="1:14" x14ac:dyDescent="0.25">
      <c r="A166" s="251">
        <v>8350075.1100000003</v>
      </c>
      <c r="B166" s="251">
        <v>8350075.1399999997</v>
      </c>
      <c r="C166" s="251">
        <v>0.55609512000000005</v>
      </c>
      <c r="D166" s="251">
        <v>0.57788790999999995</v>
      </c>
      <c r="E166" s="238"/>
      <c r="F166" s="238"/>
      <c r="G166" s="238"/>
      <c r="H166" s="238"/>
      <c r="I166" s="238"/>
      <c r="J166" s="238"/>
      <c r="K166" s="238"/>
      <c r="L166" s="238"/>
      <c r="M166" s="238"/>
      <c r="N166" s="238"/>
    </row>
    <row r="167" spans="1:14" x14ac:dyDescent="0.25">
      <c r="A167">
        <v>8350075.1100000003</v>
      </c>
      <c r="B167">
        <v>8350140.1799999997</v>
      </c>
      <c r="C167" s="257">
        <v>3.36E-6</v>
      </c>
      <c r="D167" s="257">
        <v>3.0900000000000001E-6</v>
      </c>
      <c r="E167" s="238"/>
      <c r="F167" s="238"/>
      <c r="G167" s="238"/>
      <c r="H167" s="238"/>
      <c r="I167" s="238"/>
      <c r="J167" s="238"/>
      <c r="K167" s="238"/>
      <c r="L167" s="238"/>
      <c r="M167" s="238"/>
      <c r="N167" s="238"/>
    </row>
    <row r="168" spans="1:14" x14ac:dyDescent="0.25">
      <c r="A168">
        <v>8350075.1200000001</v>
      </c>
      <c r="B168">
        <v>8350075.1200000001</v>
      </c>
      <c r="C168">
        <v>1</v>
      </c>
      <c r="D168">
        <v>1</v>
      </c>
      <c r="E168" s="238"/>
      <c r="F168" s="238"/>
      <c r="G168" s="238"/>
      <c r="H168" s="238"/>
      <c r="I168" s="238"/>
      <c r="J168" s="238"/>
      <c r="K168" s="238"/>
      <c r="L168" s="238"/>
      <c r="M168" s="238"/>
      <c r="N168" s="238"/>
    </row>
    <row r="169" spans="1:14" x14ac:dyDescent="0.25">
      <c r="A169">
        <v>8350076.0099999998</v>
      </c>
      <c r="B169">
        <v>8350076.0099999998</v>
      </c>
      <c r="C169">
        <v>1</v>
      </c>
      <c r="D169">
        <v>1</v>
      </c>
      <c r="E169" s="238"/>
      <c r="F169" s="238"/>
      <c r="G169" s="238"/>
      <c r="H169" s="238"/>
      <c r="I169" s="238"/>
      <c r="J169" s="238"/>
      <c r="K169" s="238"/>
      <c r="L169" s="238"/>
      <c r="M169" s="238"/>
      <c r="N169" s="238"/>
    </row>
    <row r="170" spans="1:14" x14ac:dyDescent="0.25">
      <c r="A170">
        <v>8350076.0199999996</v>
      </c>
      <c r="B170">
        <v>8350076.0199999996</v>
      </c>
      <c r="C170">
        <v>1</v>
      </c>
      <c r="D170">
        <v>1</v>
      </c>
      <c r="E170" s="238"/>
      <c r="F170" s="238"/>
      <c r="G170" s="238"/>
      <c r="H170" s="238"/>
      <c r="I170" s="238"/>
      <c r="J170" s="238"/>
      <c r="K170" s="238"/>
      <c r="L170" s="238"/>
      <c r="M170" s="238"/>
      <c r="N170" s="238"/>
    </row>
    <row r="171" spans="1:14" x14ac:dyDescent="0.25">
      <c r="A171">
        <v>8350077.0099999998</v>
      </c>
      <c r="B171">
        <v>8350077.0099999998</v>
      </c>
      <c r="C171">
        <v>1</v>
      </c>
      <c r="D171">
        <v>1</v>
      </c>
      <c r="E171" s="238"/>
      <c r="F171" s="238"/>
      <c r="G171" s="238"/>
      <c r="H171" s="238"/>
      <c r="I171" s="238"/>
      <c r="J171" s="238"/>
      <c r="K171" s="238"/>
      <c r="L171" s="238"/>
      <c r="M171" s="238"/>
      <c r="N171" s="238"/>
    </row>
    <row r="172" spans="1:14" x14ac:dyDescent="0.25">
      <c r="A172">
        <v>8350077.0199999996</v>
      </c>
      <c r="B172">
        <v>8350077.0199999996</v>
      </c>
      <c r="C172">
        <v>1</v>
      </c>
      <c r="D172">
        <v>1</v>
      </c>
      <c r="E172" s="238"/>
      <c r="F172" s="238"/>
      <c r="G172" s="238"/>
      <c r="H172" s="238"/>
      <c r="I172" s="238"/>
      <c r="J172" s="238"/>
      <c r="K172" s="238"/>
      <c r="L172" s="238"/>
      <c r="M172" s="238"/>
      <c r="N172" s="238"/>
    </row>
    <row r="173" spans="1:14" x14ac:dyDescent="0.25">
      <c r="A173" s="251">
        <v>8350078.0099999998</v>
      </c>
      <c r="B173" s="251">
        <v>8350078.2300000004</v>
      </c>
      <c r="C173" s="251">
        <v>0.32588261000000002</v>
      </c>
      <c r="D173" s="251">
        <v>0.29035462000000001</v>
      </c>
      <c r="E173" s="238"/>
      <c r="F173" s="238"/>
      <c r="G173" s="238"/>
      <c r="H173" s="238"/>
      <c r="I173" s="238"/>
      <c r="J173" s="238"/>
      <c r="K173" s="238"/>
      <c r="L173" s="238"/>
      <c r="M173" s="238"/>
      <c r="N173" s="238"/>
    </row>
    <row r="174" spans="1:14" x14ac:dyDescent="0.25">
      <c r="A174" s="251">
        <v>8350078.0099999998</v>
      </c>
      <c r="B174" s="251">
        <v>8350078.2400000002</v>
      </c>
      <c r="C174" s="251">
        <v>0.67411739000000004</v>
      </c>
      <c r="D174" s="251">
        <v>0.70964537999999999</v>
      </c>
      <c r="E174" s="238"/>
      <c r="F174" s="238"/>
      <c r="G174" s="238"/>
      <c r="H174" s="238"/>
      <c r="I174" s="238"/>
      <c r="J174" s="238"/>
      <c r="K174" s="238"/>
      <c r="L174" s="238"/>
      <c r="M174" s="238"/>
      <c r="N174" s="238"/>
    </row>
    <row r="175" spans="1:14" x14ac:dyDescent="0.25">
      <c r="A175">
        <v>8350078.0199999996</v>
      </c>
      <c r="B175">
        <v>8350078.0199999996</v>
      </c>
      <c r="C175">
        <v>1</v>
      </c>
      <c r="D175">
        <v>1</v>
      </c>
      <c r="E175" s="238"/>
      <c r="F175" s="238"/>
      <c r="G175" s="238"/>
      <c r="H175" s="238"/>
      <c r="I175" s="238"/>
      <c r="J175" s="238"/>
      <c r="K175" s="238"/>
      <c r="L175" s="238"/>
      <c r="M175" s="238"/>
      <c r="N175" s="238"/>
    </row>
    <row r="176" spans="1:14" x14ac:dyDescent="0.25">
      <c r="A176">
        <v>8350078.0300000003</v>
      </c>
      <c r="B176">
        <v>8350078.0300000003</v>
      </c>
      <c r="C176">
        <v>1</v>
      </c>
      <c r="D176">
        <v>1</v>
      </c>
      <c r="E176" s="238"/>
      <c r="F176" s="238"/>
      <c r="G176" s="238"/>
      <c r="H176" s="238"/>
      <c r="I176" s="238"/>
      <c r="J176" s="238"/>
      <c r="K176" s="238"/>
      <c r="L176" s="238"/>
      <c r="M176" s="238"/>
      <c r="N176" s="238"/>
    </row>
    <row r="177" spans="1:14" x14ac:dyDescent="0.25">
      <c r="A177">
        <v>8350078.0499999998</v>
      </c>
      <c r="B177">
        <v>8350078.0499999998</v>
      </c>
      <c r="C177">
        <v>1</v>
      </c>
      <c r="D177">
        <v>1</v>
      </c>
      <c r="E177" s="238"/>
      <c r="F177" s="238"/>
      <c r="G177" s="238"/>
      <c r="H177" s="238"/>
      <c r="I177" s="238"/>
      <c r="J177" s="238"/>
      <c r="K177" s="238"/>
      <c r="L177" s="238"/>
      <c r="M177" s="238"/>
      <c r="N177" s="238"/>
    </row>
    <row r="178" spans="1:14" x14ac:dyDescent="0.25">
      <c r="A178">
        <v>8350078.0599999996</v>
      </c>
      <c r="B178">
        <v>8350078.0599999996</v>
      </c>
      <c r="C178">
        <v>1</v>
      </c>
      <c r="D178">
        <v>1</v>
      </c>
      <c r="E178" s="238"/>
      <c r="F178" s="238"/>
      <c r="G178" s="238"/>
      <c r="H178" s="238"/>
      <c r="I178" s="238"/>
      <c r="J178" s="238"/>
      <c r="K178" s="238"/>
      <c r="L178" s="238"/>
      <c r="M178" s="238"/>
      <c r="N178" s="238"/>
    </row>
    <row r="179" spans="1:14" x14ac:dyDescent="0.25">
      <c r="A179">
        <v>8350078.0700000003</v>
      </c>
      <c r="B179">
        <v>8350078.0700000003</v>
      </c>
      <c r="C179">
        <v>1</v>
      </c>
      <c r="D179">
        <v>1</v>
      </c>
      <c r="E179" s="238"/>
      <c r="F179" s="238"/>
      <c r="G179" s="238"/>
      <c r="H179" s="238"/>
      <c r="I179" s="238"/>
      <c r="J179" s="238"/>
      <c r="K179" s="238"/>
      <c r="L179" s="238"/>
      <c r="M179" s="238"/>
      <c r="N179" s="238"/>
    </row>
    <row r="180" spans="1:14" x14ac:dyDescent="0.25">
      <c r="A180">
        <v>8350078.0800000001</v>
      </c>
      <c r="B180">
        <v>8350078.0800000001</v>
      </c>
      <c r="C180">
        <v>1</v>
      </c>
      <c r="D180">
        <v>1</v>
      </c>
      <c r="E180" s="238"/>
      <c r="F180" s="238"/>
      <c r="G180" s="238"/>
      <c r="H180" s="238"/>
      <c r="I180" s="238"/>
      <c r="J180" s="238"/>
      <c r="K180" s="238"/>
      <c r="L180" s="238"/>
      <c r="M180" s="238"/>
      <c r="N180" s="238"/>
    </row>
    <row r="181" spans="1:14" x14ac:dyDescent="0.25">
      <c r="A181">
        <v>8350078.0899999999</v>
      </c>
      <c r="B181">
        <v>8350078.0899999999</v>
      </c>
      <c r="C181">
        <v>1</v>
      </c>
      <c r="D181">
        <v>1</v>
      </c>
      <c r="E181" s="238"/>
      <c r="F181" s="238"/>
      <c r="G181" s="238"/>
      <c r="H181" s="238"/>
      <c r="I181" s="238"/>
      <c r="J181" s="238"/>
      <c r="K181" s="238"/>
      <c r="L181" s="238"/>
      <c r="M181" s="238"/>
      <c r="N181" s="238"/>
    </row>
    <row r="182" spans="1:14" x14ac:dyDescent="0.25">
      <c r="A182">
        <v>8350078.1200000001</v>
      </c>
      <c r="B182">
        <v>8350078.1200000001</v>
      </c>
      <c r="C182">
        <v>1</v>
      </c>
      <c r="D182">
        <v>1</v>
      </c>
      <c r="E182" s="238"/>
      <c r="F182" s="238"/>
      <c r="G182" s="238"/>
      <c r="H182" s="238"/>
      <c r="I182" s="238"/>
      <c r="J182" s="238"/>
      <c r="K182" s="238"/>
      <c r="L182" s="238"/>
      <c r="M182" s="238"/>
      <c r="N182" s="238"/>
    </row>
    <row r="183" spans="1:14" x14ac:dyDescent="0.25">
      <c r="A183" s="251">
        <v>8350078.1399999997</v>
      </c>
      <c r="B183" s="251">
        <v>8350078.21</v>
      </c>
      <c r="C183" s="251">
        <v>0.54827007000000005</v>
      </c>
      <c r="D183" s="251">
        <v>0.51503807000000001</v>
      </c>
      <c r="E183" s="238"/>
      <c r="F183" s="238"/>
      <c r="G183" s="238"/>
      <c r="H183" s="238"/>
      <c r="I183" s="238"/>
      <c r="J183" s="238"/>
      <c r="K183" s="238"/>
      <c r="L183" s="238"/>
      <c r="M183" s="238"/>
      <c r="N183" s="238"/>
    </row>
    <row r="184" spans="1:14" x14ac:dyDescent="0.25">
      <c r="A184" s="251">
        <v>8350078.1399999997</v>
      </c>
      <c r="B184" s="251">
        <v>8350078.2199999997</v>
      </c>
      <c r="C184" s="251">
        <v>0.45172993</v>
      </c>
      <c r="D184" s="251">
        <v>0.48496192999999999</v>
      </c>
      <c r="E184" s="238"/>
      <c r="F184" s="238"/>
      <c r="G184" s="238"/>
      <c r="H184" s="238"/>
      <c r="I184" s="238"/>
      <c r="J184" s="238"/>
      <c r="K184" s="238"/>
      <c r="L184" s="238"/>
      <c r="M184" s="238"/>
      <c r="N184" s="238"/>
    </row>
    <row r="185" spans="1:14" x14ac:dyDescent="0.25">
      <c r="A185">
        <v>8350078.1500000004</v>
      </c>
      <c r="B185">
        <v>8350078.1500000004</v>
      </c>
      <c r="C185">
        <v>1</v>
      </c>
      <c r="D185">
        <v>1</v>
      </c>
      <c r="E185" s="238"/>
      <c r="F185" s="238"/>
      <c r="G185" s="238"/>
      <c r="H185" s="238"/>
      <c r="I185" s="238"/>
      <c r="J185" s="238"/>
      <c r="K185" s="238"/>
      <c r="L185" s="238"/>
      <c r="M185" s="238"/>
      <c r="N185" s="238"/>
    </row>
    <row r="186" spans="1:14" x14ac:dyDescent="0.25">
      <c r="A186">
        <v>8350078.1600000001</v>
      </c>
      <c r="B186">
        <v>8350078.1600000001</v>
      </c>
      <c r="C186">
        <v>1</v>
      </c>
      <c r="D186">
        <v>1</v>
      </c>
      <c r="E186" s="238"/>
      <c r="F186" s="238"/>
      <c r="G186" s="238"/>
      <c r="H186" s="238"/>
      <c r="I186" s="238"/>
      <c r="J186" s="238"/>
      <c r="K186" s="238"/>
      <c r="L186" s="238"/>
      <c r="M186" s="238"/>
      <c r="N186" s="238"/>
    </row>
    <row r="187" spans="1:14" x14ac:dyDescent="0.25">
      <c r="A187" s="251">
        <v>8350078.1699999999</v>
      </c>
      <c r="B187" s="251">
        <v>8350078.1799999997</v>
      </c>
      <c r="C187" s="251">
        <v>0.56807828000000005</v>
      </c>
      <c r="D187" s="251">
        <v>0.48605309000000002</v>
      </c>
      <c r="E187" s="238"/>
      <c r="F187" s="238"/>
      <c r="G187" s="238"/>
      <c r="H187" s="238"/>
      <c r="I187" s="238"/>
      <c r="J187" s="238"/>
      <c r="K187" s="238"/>
      <c r="L187" s="238"/>
      <c r="M187" s="238"/>
      <c r="N187" s="238"/>
    </row>
    <row r="188" spans="1:14" x14ac:dyDescent="0.25">
      <c r="A188" s="251">
        <v>8350078.1699999999</v>
      </c>
      <c r="B188" s="251">
        <v>8350078.1900000004</v>
      </c>
      <c r="C188" s="251">
        <v>6.3728759999999995E-2</v>
      </c>
      <c r="D188" s="251">
        <v>9.7118629999999997E-2</v>
      </c>
      <c r="E188" s="238"/>
      <c r="F188" s="238"/>
      <c r="G188" s="238"/>
      <c r="H188" s="238"/>
      <c r="I188" s="238"/>
      <c r="J188" s="238"/>
      <c r="K188" s="238"/>
      <c r="L188" s="238"/>
      <c r="M188" s="238"/>
      <c r="N188" s="238"/>
    </row>
    <row r="189" spans="1:14" x14ac:dyDescent="0.25">
      <c r="A189" s="251">
        <v>8350078.1699999999</v>
      </c>
      <c r="B189" s="251">
        <v>8350078.2000000002</v>
      </c>
      <c r="C189" s="251">
        <v>0.36819243000000001</v>
      </c>
      <c r="D189" s="251">
        <v>0.41682738000000003</v>
      </c>
      <c r="E189" s="238"/>
      <c r="F189" s="238"/>
      <c r="G189" s="238"/>
      <c r="H189" s="238"/>
      <c r="I189" s="238"/>
      <c r="J189" s="238"/>
      <c r="K189" s="238"/>
      <c r="L189" s="238"/>
      <c r="M189" s="238"/>
      <c r="N189" s="238"/>
    </row>
    <row r="190" spans="1:14" x14ac:dyDescent="0.25">
      <c r="A190" s="251">
        <v>8350078.1699999999</v>
      </c>
      <c r="B190" s="251">
        <v>8350140.1399999997</v>
      </c>
      <c r="C190" s="252">
        <v>5.3000000000000001E-7</v>
      </c>
      <c r="D190" s="252">
        <v>8.9999999999999996E-7</v>
      </c>
      <c r="E190" s="238"/>
      <c r="F190" s="238"/>
      <c r="G190" s="238"/>
      <c r="H190" s="238"/>
      <c r="I190" s="238"/>
      <c r="J190" s="238"/>
      <c r="K190" s="238"/>
      <c r="L190" s="238"/>
      <c r="M190" s="238"/>
      <c r="N190" s="238"/>
    </row>
    <row r="191" spans="1:14" x14ac:dyDescent="0.25">
      <c r="A191" s="251">
        <v>8350079.0300000003</v>
      </c>
      <c r="B191" s="251">
        <v>8350079.1100000003</v>
      </c>
      <c r="C191" s="251">
        <v>0.49281117000000002</v>
      </c>
      <c r="D191" s="251">
        <v>0.47550460999999999</v>
      </c>
      <c r="E191" s="238"/>
      <c r="F191" s="238"/>
      <c r="G191" s="238"/>
      <c r="H191" s="238"/>
      <c r="I191" s="238"/>
      <c r="J191" s="238"/>
      <c r="K191" s="238"/>
      <c r="L191" s="238"/>
      <c r="M191" s="238"/>
      <c r="N191" s="238"/>
    </row>
    <row r="192" spans="1:14" x14ac:dyDescent="0.25">
      <c r="A192" s="251">
        <v>8350079.0300000003</v>
      </c>
      <c r="B192" s="251">
        <v>8350079.1200000001</v>
      </c>
      <c r="C192" s="251">
        <v>3.2534449999999999E-2</v>
      </c>
      <c r="D192" s="251">
        <v>2.795278E-2</v>
      </c>
      <c r="E192" s="238"/>
      <c r="F192" s="238"/>
      <c r="G192" s="238"/>
      <c r="H192" s="238"/>
      <c r="I192" s="238"/>
      <c r="J192" s="238"/>
      <c r="K192" s="238"/>
      <c r="L192" s="238"/>
      <c r="M192" s="238"/>
      <c r="N192" s="238"/>
    </row>
    <row r="193" spans="1:14" x14ac:dyDescent="0.25">
      <c r="A193" s="251">
        <v>8350079.0300000003</v>
      </c>
      <c r="B193" s="251">
        <v>8350079.1299999999</v>
      </c>
      <c r="C193" s="251">
        <v>0.47465436999999999</v>
      </c>
      <c r="D193" s="251">
        <v>0.49654261</v>
      </c>
      <c r="E193" s="238"/>
      <c r="F193" s="238"/>
      <c r="G193" s="238"/>
      <c r="H193" s="238"/>
      <c r="I193" s="238"/>
      <c r="J193" s="238"/>
      <c r="K193" s="238"/>
      <c r="L193" s="238"/>
      <c r="M193" s="238"/>
      <c r="N193" s="238"/>
    </row>
    <row r="194" spans="1:14" x14ac:dyDescent="0.25">
      <c r="A194" s="253">
        <v>8350079.0300000003</v>
      </c>
      <c r="B194" s="253">
        <v>8350121.1600000001</v>
      </c>
      <c r="C194" s="253">
        <v>0</v>
      </c>
      <c r="D194" s="253">
        <v>0</v>
      </c>
      <c r="E194" s="238"/>
      <c r="F194" s="238"/>
      <c r="G194" s="238"/>
      <c r="H194" s="238"/>
      <c r="I194" s="238"/>
      <c r="J194" s="238"/>
      <c r="K194" s="238"/>
      <c r="L194" s="238"/>
      <c r="M194" s="238"/>
      <c r="N194" s="238"/>
    </row>
    <row r="195" spans="1:14" x14ac:dyDescent="0.25">
      <c r="A195" s="251">
        <v>8350079.04</v>
      </c>
      <c r="B195" s="251">
        <v>8350079.1399999997</v>
      </c>
      <c r="C195" s="251">
        <v>0.30807001000000001</v>
      </c>
      <c r="D195" s="251">
        <v>0.32044423</v>
      </c>
      <c r="E195" s="238"/>
      <c r="F195" s="238"/>
      <c r="G195" s="238"/>
      <c r="H195" s="238"/>
      <c r="I195" s="238"/>
      <c r="J195" s="238"/>
      <c r="K195" s="238"/>
      <c r="L195" s="238"/>
      <c r="M195" s="238"/>
      <c r="N195" s="238"/>
    </row>
    <row r="196" spans="1:14" x14ac:dyDescent="0.25">
      <c r="A196" s="251">
        <v>8350079.04</v>
      </c>
      <c r="B196" s="251">
        <v>8350079.1500000004</v>
      </c>
      <c r="C196" s="251">
        <v>0.20966178999999999</v>
      </c>
      <c r="D196" s="251">
        <v>0.19127348999999999</v>
      </c>
      <c r="E196" s="238"/>
      <c r="F196" s="238"/>
      <c r="G196" s="238"/>
      <c r="H196" s="238"/>
      <c r="I196" s="238"/>
      <c r="J196" s="238"/>
      <c r="K196" s="238"/>
      <c r="L196" s="238"/>
      <c r="M196" s="238"/>
      <c r="N196" s="238"/>
    </row>
    <row r="197" spans="1:14" x14ac:dyDescent="0.25">
      <c r="A197" s="251">
        <v>8350079.04</v>
      </c>
      <c r="B197" s="251">
        <v>8350079.1600000001</v>
      </c>
      <c r="C197" s="251">
        <v>5.5019470000000001E-2</v>
      </c>
      <c r="D197" s="251">
        <v>5.4667670000000002E-2</v>
      </c>
      <c r="E197" s="238"/>
      <c r="F197" s="238"/>
      <c r="G197" s="238"/>
      <c r="H197" s="238"/>
      <c r="I197" s="238"/>
      <c r="J197" s="238"/>
      <c r="K197" s="238"/>
      <c r="L197" s="238"/>
      <c r="M197" s="238"/>
      <c r="N197" s="238"/>
    </row>
    <row r="198" spans="1:14" x14ac:dyDescent="0.25">
      <c r="A198" s="251">
        <v>8350079.04</v>
      </c>
      <c r="B198" s="251">
        <v>8350079.1699999999</v>
      </c>
      <c r="C198" s="251">
        <v>0.42724873000000002</v>
      </c>
      <c r="D198" s="251">
        <v>0.43361461000000001</v>
      </c>
      <c r="E198" s="238"/>
      <c r="F198" s="238"/>
      <c r="G198" s="238"/>
      <c r="H198" s="238"/>
      <c r="I198" s="238"/>
      <c r="J198" s="238"/>
      <c r="K198" s="238"/>
      <c r="L198" s="238"/>
      <c r="M198" s="238"/>
      <c r="N198" s="238"/>
    </row>
    <row r="199" spans="1:14" x14ac:dyDescent="0.25">
      <c r="A199" s="251">
        <v>8350079.0499999998</v>
      </c>
      <c r="B199" s="251">
        <v>8350079.1799999997</v>
      </c>
      <c r="C199" s="251">
        <v>0.11156803</v>
      </c>
      <c r="D199" s="251">
        <v>9.5836130000000005E-2</v>
      </c>
      <c r="E199" s="238"/>
      <c r="F199" s="238"/>
      <c r="G199" s="238"/>
      <c r="H199" s="238"/>
      <c r="I199" s="238"/>
      <c r="J199" s="238"/>
      <c r="K199" s="238"/>
      <c r="L199" s="238"/>
      <c r="M199" s="238"/>
      <c r="N199" s="238"/>
    </row>
    <row r="200" spans="1:14" x14ac:dyDescent="0.25">
      <c r="A200" s="251">
        <v>8350079.0499999998</v>
      </c>
      <c r="B200" s="251">
        <v>8350079.1900000004</v>
      </c>
      <c r="C200" s="251">
        <v>0.60137806000000005</v>
      </c>
      <c r="D200" s="251">
        <v>0.57859919999999998</v>
      </c>
      <c r="E200" s="238"/>
      <c r="F200" s="238"/>
      <c r="G200" s="238"/>
      <c r="H200" s="238"/>
      <c r="I200" s="238"/>
      <c r="J200" s="238"/>
      <c r="K200" s="238"/>
      <c r="L200" s="238"/>
      <c r="M200" s="238"/>
      <c r="N200" s="238"/>
    </row>
    <row r="201" spans="1:14" x14ac:dyDescent="0.25">
      <c r="A201" s="251">
        <v>8350079.0499999998</v>
      </c>
      <c r="B201" s="251">
        <v>8350079.2000000002</v>
      </c>
      <c r="C201" s="251">
        <v>0.28705391000000002</v>
      </c>
      <c r="D201" s="251">
        <v>0.32556467</v>
      </c>
      <c r="E201" s="238"/>
      <c r="F201" s="238"/>
      <c r="G201" s="238"/>
      <c r="H201" s="238"/>
      <c r="I201" s="238"/>
      <c r="J201" s="238"/>
      <c r="K201" s="238"/>
      <c r="L201" s="238"/>
      <c r="M201" s="238"/>
      <c r="N201" s="238"/>
    </row>
    <row r="202" spans="1:14" x14ac:dyDescent="0.25">
      <c r="A202" s="251">
        <v>8350079.0599999996</v>
      </c>
      <c r="B202" s="251">
        <v>8350079.0700000003</v>
      </c>
      <c r="C202" s="251">
        <v>0.35705281</v>
      </c>
      <c r="D202" s="251">
        <v>0.35982457000000001</v>
      </c>
      <c r="E202" s="238"/>
      <c r="F202" s="238"/>
      <c r="G202" s="238"/>
      <c r="H202" s="238"/>
      <c r="I202" s="238"/>
      <c r="J202" s="238"/>
      <c r="K202" s="238"/>
      <c r="L202" s="238"/>
      <c r="M202" s="238"/>
      <c r="N202" s="238"/>
    </row>
    <row r="203" spans="1:14" x14ac:dyDescent="0.25">
      <c r="A203" s="251">
        <v>8350079.0599999996</v>
      </c>
      <c r="B203" s="251">
        <v>8350079.0800000001</v>
      </c>
      <c r="C203" s="251">
        <v>0.49984209000000002</v>
      </c>
      <c r="D203" s="251">
        <v>0.48270607999999998</v>
      </c>
      <c r="E203" s="238"/>
      <c r="F203" s="238"/>
      <c r="G203" s="238"/>
      <c r="H203" s="238"/>
      <c r="I203" s="238"/>
      <c r="J203" s="238"/>
      <c r="K203" s="238"/>
      <c r="L203" s="238"/>
      <c r="M203" s="238"/>
      <c r="N203" s="238"/>
    </row>
    <row r="204" spans="1:14" x14ac:dyDescent="0.25">
      <c r="A204" s="251">
        <v>8350079.0599999996</v>
      </c>
      <c r="B204" s="251">
        <v>8350079.0899999999</v>
      </c>
      <c r="C204" s="251">
        <v>0.11338349</v>
      </c>
      <c r="D204" s="251">
        <v>0.1297392</v>
      </c>
      <c r="E204" s="238"/>
      <c r="F204" s="238"/>
      <c r="G204" s="238"/>
      <c r="H204" s="238"/>
      <c r="I204" s="238"/>
      <c r="J204" s="238"/>
      <c r="K204" s="238"/>
      <c r="L204" s="238"/>
      <c r="M204" s="238"/>
      <c r="N204" s="238"/>
    </row>
    <row r="205" spans="1:14" x14ac:dyDescent="0.25">
      <c r="A205" s="251">
        <v>8350079.0599999996</v>
      </c>
      <c r="B205" s="251">
        <v>8350079.0999999996</v>
      </c>
      <c r="C205" s="251">
        <v>2.9721609999999999E-2</v>
      </c>
      <c r="D205" s="251">
        <v>2.773016E-2</v>
      </c>
      <c r="E205" s="238"/>
      <c r="F205" s="238"/>
      <c r="G205" s="238"/>
      <c r="H205" s="238"/>
      <c r="I205" s="238"/>
      <c r="J205" s="238"/>
      <c r="K205" s="238"/>
      <c r="L205" s="238"/>
      <c r="M205" s="238"/>
      <c r="N205" s="238"/>
    </row>
    <row r="206" spans="1:14" x14ac:dyDescent="0.25">
      <c r="A206">
        <v>8350090.0099999998</v>
      </c>
      <c r="B206">
        <v>8350090.0099999998</v>
      </c>
      <c r="C206">
        <v>1</v>
      </c>
      <c r="D206">
        <v>1</v>
      </c>
      <c r="E206" s="238"/>
      <c r="F206" s="238"/>
      <c r="G206" s="238"/>
      <c r="H206" s="238"/>
      <c r="I206" s="238"/>
      <c r="J206" s="238"/>
      <c r="K206" s="238"/>
      <c r="L206" s="238"/>
      <c r="M206" s="238"/>
      <c r="N206" s="238"/>
    </row>
    <row r="207" spans="1:14" x14ac:dyDescent="0.25">
      <c r="A207">
        <v>8350090.0199999996</v>
      </c>
      <c r="B207">
        <v>8350090.0199999996</v>
      </c>
      <c r="C207">
        <v>1</v>
      </c>
      <c r="D207">
        <v>1</v>
      </c>
      <c r="E207" s="238"/>
      <c r="F207" s="238"/>
      <c r="G207" s="238"/>
      <c r="H207" s="238"/>
      <c r="I207" s="238"/>
      <c r="J207" s="238"/>
      <c r="K207" s="238"/>
      <c r="L207" s="238"/>
      <c r="M207" s="238"/>
      <c r="N207" s="238"/>
    </row>
    <row r="208" spans="1:14" x14ac:dyDescent="0.25">
      <c r="A208">
        <v>8350090.0300000003</v>
      </c>
      <c r="B208">
        <v>8350090.0300000003</v>
      </c>
      <c r="C208">
        <v>1</v>
      </c>
      <c r="D208">
        <v>1</v>
      </c>
      <c r="E208" s="238"/>
      <c r="F208" s="238"/>
      <c r="G208" s="238"/>
      <c r="H208" s="238"/>
      <c r="I208" s="238"/>
      <c r="J208" s="238"/>
      <c r="K208" s="238"/>
      <c r="L208" s="238"/>
      <c r="M208" s="238"/>
      <c r="N208" s="238"/>
    </row>
    <row r="209" spans="1:14" x14ac:dyDescent="0.25">
      <c r="A209">
        <v>8350090.04</v>
      </c>
      <c r="B209">
        <v>8350090.04</v>
      </c>
      <c r="C209">
        <v>1</v>
      </c>
      <c r="D209">
        <v>1</v>
      </c>
      <c r="E209" s="238"/>
      <c r="F209" s="238"/>
      <c r="G209" s="238"/>
      <c r="H209" s="238"/>
      <c r="I209" s="238"/>
      <c r="J209" s="238"/>
      <c r="K209" s="238"/>
      <c r="L209" s="238"/>
      <c r="M209" s="238"/>
      <c r="N209" s="238"/>
    </row>
    <row r="210" spans="1:14" x14ac:dyDescent="0.25">
      <c r="A210" s="251">
        <v>8350090.0499999998</v>
      </c>
      <c r="B210" s="251">
        <v>8350090.0499999998</v>
      </c>
      <c r="C210" s="251">
        <v>0.99999998999999995</v>
      </c>
      <c r="D210" s="251">
        <v>0.99999998999999995</v>
      </c>
      <c r="E210" s="238"/>
      <c r="F210" s="238"/>
      <c r="G210" s="238"/>
      <c r="H210" s="238"/>
      <c r="I210" s="238"/>
      <c r="J210" s="238"/>
      <c r="K210" s="238"/>
      <c r="L210" s="238"/>
      <c r="M210" s="238"/>
      <c r="N210" s="238"/>
    </row>
    <row r="211" spans="1:14" x14ac:dyDescent="0.25">
      <c r="A211" s="251">
        <v>8350090.0499999998</v>
      </c>
      <c r="B211" s="251">
        <v>8350104.5199999996</v>
      </c>
      <c r="C211" s="252">
        <v>1E-8</v>
      </c>
      <c r="D211" s="252">
        <v>1E-8</v>
      </c>
      <c r="E211" s="238"/>
      <c r="F211" s="238"/>
      <c r="G211" s="238"/>
      <c r="H211" s="238"/>
      <c r="I211" s="238"/>
      <c r="J211" s="238"/>
      <c r="K211" s="238"/>
      <c r="L211" s="238"/>
      <c r="M211" s="238"/>
      <c r="N211" s="238"/>
    </row>
    <row r="212" spans="1:14" x14ac:dyDescent="0.25">
      <c r="A212" s="251">
        <v>8350090.0599999996</v>
      </c>
      <c r="B212" s="251">
        <v>8350090.0599999996</v>
      </c>
      <c r="C212" s="251">
        <v>0.99999927</v>
      </c>
      <c r="D212" s="251">
        <v>0.99999921000000003</v>
      </c>
      <c r="E212" s="238"/>
      <c r="F212" s="238"/>
      <c r="G212" s="238"/>
      <c r="H212" s="238"/>
      <c r="I212" s="238"/>
      <c r="J212" s="238"/>
      <c r="K212" s="238"/>
      <c r="L212" s="238"/>
      <c r="M212" s="238"/>
      <c r="N212" s="238"/>
    </row>
    <row r="213" spans="1:14" x14ac:dyDescent="0.25">
      <c r="A213" s="251">
        <v>8350090.0599999996</v>
      </c>
      <c r="B213" s="251">
        <v>8350104.5199999996</v>
      </c>
      <c r="C213" s="252">
        <v>7.3E-7</v>
      </c>
      <c r="D213" s="252">
        <v>7.8999999999999995E-7</v>
      </c>
      <c r="E213" s="238"/>
      <c r="F213" s="238"/>
      <c r="G213" s="238"/>
      <c r="H213" s="238"/>
      <c r="I213" s="238"/>
      <c r="J213" s="238"/>
      <c r="K213" s="238"/>
      <c r="L213" s="238"/>
      <c r="M213" s="238"/>
      <c r="N213" s="238"/>
    </row>
    <row r="214" spans="1:14" x14ac:dyDescent="0.25">
      <c r="A214" s="251">
        <v>8350090.0700000003</v>
      </c>
      <c r="B214" s="251">
        <v>8350090.0700000003</v>
      </c>
      <c r="C214" s="251">
        <v>0.92592547000000003</v>
      </c>
      <c r="D214" s="251">
        <v>0.92592547000000003</v>
      </c>
      <c r="E214" s="238"/>
      <c r="F214" s="238"/>
      <c r="G214" s="238"/>
      <c r="H214" s="238"/>
      <c r="I214" s="238"/>
      <c r="J214" s="238"/>
      <c r="K214" s="238"/>
      <c r="L214" s="238"/>
      <c r="M214" s="238"/>
      <c r="N214" s="238"/>
    </row>
    <row r="215" spans="1:14" x14ac:dyDescent="0.25">
      <c r="A215" s="251">
        <v>8350090.0700000003</v>
      </c>
      <c r="B215" s="251">
        <v>8350104.5700000003</v>
      </c>
      <c r="C215" s="251">
        <v>7.407453E-2</v>
      </c>
      <c r="D215" s="251">
        <v>7.407453E-2</v>
      </c>
      <c r="E215" s="238"/>
      <c r="F215" s="238"/>
      <c r="G215" s="238"/>
      <c r="H215" s="238"/>
      <c r="I215" s="238"/>
      <c r="J215" s="238"/>
      <c r="K215" s="238"/>
      <c r="L215" s="238"/>
      <c r="M215" s="238"/>
      <c r="N215" s="238"/>
    </row>
    <row r="216" spans="1:14" x14ac:dyDescent="0.25">
      <c r="A216">
        <v>8350090.0800000001</v>
      </c>
      <c r="B216">
        <v>8350090.0800000001</v>
      </c>
      <c r="C216">
        <v>1</v>
      </c>
      <c r="D216">
        <v>1</v>
      </c>
      <c r="E216" s="238"/>
      <c r="F216" s="238"/>
      <c r="G216" s="238"/>
      <c r="H216" s="238"/>
      <c r="I216" s="238"/>
      <c r="J216" s="238"/>
      <c r="K216" s="238"/>
      <c r="L216" s="238"/>
      <c r="M216" s="238"/>
      <c r="N216" s="238"/>
    </row>
    <row r="217" spans="1:14" x14ac:dyDescent="0.25">
      <c r="A217">
        <v>8350090.0899999999</v>
      </c>
      <c r="B217">
        <v>8350090.0899999999</v>
      </c>
      <c r="C217">
        <v>1</v>
      </c>
      <c r="D217">
        <v>1</v>
      </c>
      <c r="E217" s="238"/>
      <c r="F217" s="238"/>
      <c r="G217" s="238"/>
      <c r="H217" s="238"/>
      <c r="I217" s="238"/>
      <c r="J217" s="238"/>
      <c r="K217" s="238"/>
      <c r="L217" s="238"/>
      <c r="M217" s="238"/>
      <c r="N217" s="238"/>
    </row>
    <row r="218" spans="1:14" x14ac:dyDescent="0.25">
      <c r="A218">
        <v>8350090.1100000003</v>
      </c>
      <c r="B218">
        <v>8350090.1100000003</v>
      </c>
      <c r="C218">
        <v>1</v>
      </c>
      <c r="D218">
        <v>1</v>
      </c>
      <c r="E218" s="238"/>
      <c r="F218" s="238"/>
      <c r="G218" s="238"/>
      <c r="H218" s="238"/>
      <c r="I218" s="238"/>
      <c r="J218" s="238"/>
      <c r="K218" s="238"/>
      <c r="L218" s="238"/>
      <c r="M218" s="238"/>
      <c r="N218" s="238"/>
    </row>
    <row r="219" spans="1:14" x14ac:dyDescent="0.25">
      <c r="A219">
        <v>8350090.1200000001</v>
      </c>
      <c r="B219">
        <v>8350090.1200000001</v>
      </c>
      <c r="C219">
        <v>1</v>
      </c>
      <c r="D219">
        <v>1</v>
      </c>
      <c r="E219" s="238"/>
      <c r="F219" s="238"/>
      <c r="G219" s="238"/>
      <c r="H219" s="238"/>
      <c r="I219" s="238"/>
      <c r="J219" s="238"/>
      <c r="K219" s="238"/>
      <c r="L219" s="238"/>
      <c r="M219" s="238"/>
      <c r="N219" s="238"/>
    </row>
    <row r="220" spans="1:14" x14ac:dyDescent="0.25">
      <c r="A220">
        <v>8350090.1299999999</v>
      </c>
      <c r="B220">
        <v>8350090.1299999999</v>
      </c>
      <c r="C220">
        <v>1</v>
      </c>
      <c r="D220">
        <v>1</v>
      </c>
      <c r="E220" s="238"/>
      <c r="F220" s="238"/>
      <c r="G220" s="238"/>
      <c r="H220" s="238"/>
      <c r="I220" s="238"/>
      <c r="J220" s="238"/>
      <c r="K220" s="238"/>
      <c r="L220" s="238"/>
      <c r="M220" s="238"/>
      <c r="N220" s="238"/>
    </row>
    <row r="221" spans="1:14" x14ac:dyDescent="0.25">
      <c r="A221">
        <v>8350090.1500000004</v>
      </c>
      <c r="B221">
        <v>8350090.1500000004</v>
      </c>
      <c r="C221">
        <v>1</v>
      </c>
      <c r="D221">
        <v>1</v>
      </c>
      <c r="E221" s="238"/>
      <c r="F221" s="238"/>
      <c r="G221" s="238"/>
      <c r="H221" s="238"/>
      <c r="I221" s="238"/>
      <c r="J221" s="238"/>
      <c r="K221" s="238"/>
      <c r="L221" s="238"/>
      <c r="M221" s="238"/>
      <c r="N221" s="238"/>
    </row>
    <row r="222" spans="1:14" x14ac:dyDescent="0.25">
      <c r="A222">
        <v>8350090.1600000001</v>
      </c>
      <c r="B222">
        <v>8350090.1600000001</v>
      </c>
      <c r="C222">
        <v>1</v>
      </c>
      <c r="D222">
        <v>1</v>
      </c>
      <c r="E222" s="238"/>
      <c r="F222" s="238"/>
      <c r="G222" s="238"/>
      <c r="H222" s="238"/>
      <c r="I222" s="238"/>
      <c r="J222" s="238"/>
      <c r="K222" s="238"/>
      <c r="L222" s="238"/>
      <c r="M222" s="238"/>
      <c r="N222" s="238"/>
    </row>
    <row r="223" spans="1:14" x14ac:dyDescent="0.25">
      <c r="A223">
        <v>8350090.1699999999</v>
      </c>
      <c r="B223">
        <v>8350090.1699999999</v>
      </c>
      <c r="C223">
        <v>1</v>
      </c>
      <c r="D223">
        <v>1</v>
      </c>
      <c r="E223" s="238"/>
      <c r="F223" s="238"/>
      <c r="G223" s="238"/>
      <c r="H223" s="238"/>
      <c r="I223" s="238"/>
      <c r="J223" s="238"/>
      <c r="K223" s="238"/>
      <c r="L223" s="238"/>
      <c r="M223" s="238"/>
      <c r="N223" s="238"/>
    </row>
    <row r="224" spans="1:14" x14ac:dyDescent="0.25">
      <c r="A224">
        <v>8350090.1799999997</v>
      </c>
      <c r="B224">
        <v>8350090.1799999997</v>
      </c>
      <c r="C224">
        <v>1</v>
      </c>
      <c r="D224">
        <v>1</v>
      </c>
      <c r="E224" s="238"/>
      <c r="F224" s="238"/>
      <c r="G224" s="238"/>
      <c r="H224" s="238"/>
      <c r="I224" s="238"/>
      <c r="J224" s="238"/>
      <c r="K224" s="238"/>
      <c r="L224" s="238"/>
      <c r="M224" s="238"/>
      <c r="N224" s="238"/>
    </row>
    <row r="225" spans="1:14" x14ac:dyDescent="0.25">
      <c r="A225">
        <v>8350090.1900000004</v>
      </c>
      <c r="B225">
        <v>8350090.1900000004</v>
      </c>
      <c r="C225">
        <v>1</v>
      </c>
      <c r="D225">
        <v>1</v>
      </c>
      <c r="E225" s="238"/>
      <c r="F225" s="238"/>
      <c r="G225" s="238"/>
      <c r="H225" s="238"/>
      <c r="I225" s="238"/>
      <c r="J225" s="238"/>
      <c r="K225" s="238"/>
      <c r="L225" s="238"/>
      <c r="M225" s="238"/>
      <c r="N225" s="238"/>
    </row>
    <row r="226" spans="1:14" x14ac:dyDescent="0.25">
      <c r="A226">
        <v>8350090.2000000002</v>
      </c>
      <c r="B226">
        <v>8350090.2000000002</v>
      </c>
      <c r="C226">
        <v>1</v>
      </c>
      <c r="D226">
        <v>1</v>
      </c>
      <c r="E226" s="238"/>
      <c r="F226" s="238"/>
      <c r="G226" s="238"/>
      <c r="H226" s="238"/>
      <c r="I226" s="238"/>
      <c r="J226" s="238"/>
      <c r="K226" s="238"/>
      <c r="L226" s="238"/>
      <c r="M226" s="238"/>
      <c r="N226" s="238"/>
    </row>
    <row r="227" spans="1:14" x14ac:dyDescent="0.25">
      <c r="A227">
        <v>8350090.21</v>
      </c>
      <c r="B227">
        <v>8350090.21</v>
      </c>
      <c r="C227">
        <v>1</v>
      </c>
      <c r="D227">
        <v>1</v>
      </c>
      <c r="E227" s="238"/>
      <c r="F227" s="238"/>
      <c r="G227" s="238"/>
      <c r="H227" s="238"/>
      <c r="I227" s="238"/>
      <c r="J227" s="238"/>
      <c r="K227" s="238"/>
      <c r="L227" s="238"/>
      <c r="M227" s="238"/>
      <c r="N227" s="238"/>
    </row>
    <row r="228" spans="1:14" x14ac:dyDescent="0.25">
      <c r="A228">
        <v>8350090.2199999997</v>
      </c>
      <c r="B228">
        <v>8350090.2199999997</v>
      </c>
      <c r="C228">
        <v>1</v>
      </c>
      <c r="D228">
        <v>1</v>
      </c>
      <c r="E228" s="238"/>
      <c r="F228" s="238"/>
      <c r="G228" s="238"/>
      <c r="H228" s="238"/>
      <c r="I228" s="238"/>
      <c r="J228" s="238"/>
      <c r="K228" s="238"/>
      <c r="L228" s="238"/>
      <c r="M228" s="238"/>
      <c r="N228" s="238"/>
    </row>
    <row r="229" spans="1:14" x14ac:dyDescent="0.25">
      <c r="A229">
        <v>8350100</v>
      </c>
      <c r="B229">
        <v>8350100</v>
      </c>
      <c r="C229">
        <v>1</v>
      </c>
      <c r="D229">
        <v>1</v>
      </c>
      <c r="E229" s="238"/>
      <c r="F229" s="238"/>
      <c r="G229" s="238"/>
      <c r="H229" s="238"/>
      <c r="I229" s="238"/>
      <c r="J229" s="238"/>
      <c r="K229" s="238"/>
      <c r="L229" s="238"/>
      <c r="M229" s="238"/>
      <c r="N229" s="238"/>
    </row>
    <row r="230" spans="1:14" x14ac:dyDescent="0.25">
      <c r="A230">
        <v>8350101.0099999998</v>
      </c>
      <c r="B230">
        <v>8350101.0099999998</v>
      </c>
      <c r="C230">
        <v>1</v>
      </c>
      <c r="D230">
        <v>1</v>
      </c>
      <c r="E230" s="238"/>
      <c r="F230" s="238"/>
      <c r="G230" s="238"/>
      <c r="H230" s="238"/>
      <c r="I230" s="238"/>
      <c r="J230" s="238"/>
      <c r="K230" s="238"/>
      <c r="L230" s="238"/>
      <c r="M230" s="238"/>
      <c r="N230" s="238"/>
    </row>
    <row r="231" spans="1:14" x14ac:dyDescent="0.25">
      <c r="A231">
        <v>8350101.0199999996</v>
      </c>
      <c r="B231">
        <v>8350101.0199999996</v>
      </c>
      <c r="C231">
        <v>1</v>
      </c>
      <c r="D231">
        <v>1</v>
      </c>
      <c r="E231" s="238"/>
      <c r="F231" s="238"/>
      <c r="G231" s="238"/>
      <c r="H231" s="238"/>
      <c r="I231" s="238"/>
      <c r="J231" s="238"/>
      <c r="K231" s="238"/>
      <c r="L231" s="238"/>
      <c r="M231" s="238"/>
      <c r="N231" s="238"/>
    </row>
    <row r="232" spans="1:14" x14ac:dyDescent="0.25">
      <c r="A232">
        <v>8350102</v>
      </c>
      <c r="B232">
        <v>8350102</v>
      </c>
      <c r="C232">
        <v>1</v>
      </c>
      <c r="D232">
        <v>1</v>
      </c>
      <c r="E232" s="238"/>
      <c r="F232" s="238"/>
      <c r="G232" s="238"/>
      <c r="H232" s="238"/>
      <c r="I232" s="238"/>
      <c r="J232" s="238"/>
      <c r="K232" s="238"/>
      <c r="L232" s="238"/>
      <c r="M232" s="238"/>
      <c r="N232" s="238"/>
    </row>
    <row r="233" spans="1:14" x14ac:dyDescent="0.25">
      <c r="A233">
        <v>8350103</v>
      </c>
      <c r="B233">
        <v>8350103</v>
      </c>
      <c r="C233">
        <v>1</v>
      </c>
      <c r="D233">
        <v>1</v>
      </c>
      <c r="E233" s="238"/>
      <c r="F233" s="238"/>
      <c r="G233" s="238"/>
      <c r="H233" s="238"/>
      <c r="I233" s="238"/>
      <c r="J233" s="238"/>
      <c r="K233" s="238"/>
      <c r="L233" s="238"/>
      <c r="M233" s="238"/>
      <c r="N233" s="238"/>
    </row>
    <row r="234" spans="1:14" x14ac:dyDescent="0.25">
      <c r="A234" s="251">
        <v>8350104.0199999996</v>
      </c>
      <c r="B234" s="251">
        <v>8350104.0199999996</v>
      </c>
      <c r="C234" s="251">
        <v>0.99999998999999995</v>
      </c>
      <c r="D234" s="251">
        <v>0.99999998000000001</v>
      </c>
      <c r="E234" s="238"/>
      <c r="F234" s="238"/>
      <c r="G234" s="238"/>
      <c r="H234" s="238"/>
      <c r="I234" s="238"/>
      <c r="J234" s="238"/>
      <c r="K234" s="238"/>
      <c r="L234" s="238"/>
      <c r="M234" s="238"/>
      <c r="N234" s="238"/>
    </row>
    <row r="235" spans="1:14" ht="15.75" x14ac:dyDescent="0.25">
      <c r="A235" s="258">
        <v>8350104.0199999996</v>
      </c>
      <c r="B235" s="258">
        <v>8350104.4299999997</v>
      </c>
      <c r="C235" s="259">
        <v>1E-8</v>
      </c>
      <c r="D235" s="259">
        <v>2E-8</v>
      </c>
      <c r="E235" s="238"/>
      <c r="F235" s="238"/>
      <c r="G235" s="238"/>
      <c r="H235" s="238"/>
      <c r="I235" s="238"/>
      <c r="J235" s="238"/>
      <c r="K235" s="238"/>
      <c r="L235" s="238"/>
      <c r="M235" s="238"/>
      <c r="N235" s="238"/>
    </row>
    <row r="236" spans="1:14" ht="15.75" x14ac:dyDescent="0.25">
      <c r="A236" s="256">
        <v>8350104.0199999996</v>
      </c>
      <c r="B236" s="256">
        <v>8350104.5099999998</v>
      </c>
      <c r="C236" s="256">
        <v>0</v>
      </c>
      <c r="D236" s="256">
        <v>0</v>
      </c>
      <c r="E236" s="238"/>
      <c r="F236" s="238"/>
      <c r="G236" s="238"/>
      <c r="H236" s="238"/>
      <c r="I236" s="238"/>
      <c r="J236" s="238"/>
      <c r="K236" s="238"/>
      <c r="L236" s="238"/>
      <c r="M236" s="238"/>
      <c r="N236" s="238"/>
    </row>
    <row r="237" spans="1:14" ht="15.75" x14ac:dyDescent="0.25">
      <c r="A237" s="256">
        <v>8350104.0199999996</v>
      </c>
      <c r="B237" s="256">
        <v>8350104.5199999996</v>
      </c>
      <c r="C237" s="256">
        <v>0</v>
      </c>
      <c r="D237" s="256">
        <v>0</v>
      </c>
      <c r="E237" s="238"/>
      <c r="F237" s="238"/>
      <c r="G237" s="238"/>
      <c r="H237" s="238"/>
      <c r="I237" s="238"/>
      <c r="J237" s="238"/>
      <c r="K237" s="238"/>
      <c r="L237" s="238"/>
      <c r="M237" s="238"/>
      <c r="N237" s="238"/>
    </row>
    <row r="238" spans="1:14" x14ac:dyDescent="0.25">
      <c r="A238">
        <v>8350104.0999999996</v>
      </c>
      <c r="B238">
        <v>8350104.0999999996</v>
      </c>
      <c r="C238">
        <v>1</v>
      </c>
      <c r="D238">
        <v>1</v>
      </c>
      <c r="E238" s="238"/>
      <c r="F238" s="238"/>
      <c r="G238" s="238"/>
      <c r="H238" s="238"/>
      <c r="I238" s="238"/>
      <c r="J238" s="238"/>
      <c r="K238" s="238"/>
      <c r="L238" s="238"/>
      <c r="M238" s="238"/>
      <c r="N238" s="238"/>
    </row>
    <row r="239" spans="1:14" x14ac:dyDescent="0.25">
      <c r="A239" s="251">
        <v>8350104.1200000001</v>
      </c>
      <c r="B239" s="251">
        <v>8350104.8099999996</v>
      </c>
      <c r="C239" s="251">
        <v>0.49027491000000001</v>
      </c>
      <c r="D239" s="251">
        <v>0.47525393999999999</v>
      </c>
      <c r="E239" s="238"/>
      <c r="F239" s="238"/>
      <c r="G239" s="238"/>
      <c r="H239" s="238"/>
      <c r="I239" s="238"/>
      <c r="J239" s="238"/>
      <c r="K239" s="238"/>
      <c r="L239" s="238"/>
      <c r="M239" s="238"/>
      <c r="N239" s="238"/>
    </row>
    <row r="240" spans="1:14" x14ac:dyDescent="0.25">
      <c r="A240" s="251">
        <v>8350104.1200000001</v>
      </c>
      <c r="B240" s="251">
        <v>8350104.8200000003</v>
      </c>
      <c r="C240" s="251">
        <v>0.50972508999999999</v>
      </c>
      <c r="D240" s="251">
        <v>0.52474606000000001</v>
      </c>
      <c r="E240" s="238"/>
      <c r="F240" s="238"/>
      <c r="G240" s="238"/>
      <c r="H240" s="238"/>
      <c r="I240" s="238"/>
      <c r="J240" s="238"/>
      <c r="K240" s="238"/>
      <c r="L240" s="238"/>
      <c r="M240" s="238"/>
      <c r="N240" s="238"/>
    </row>
    <row r="241" spans="1:14" x14ac:dyDescent="0.25">
      <c r="A241">
        <v>8350104.1299999999</v>
      </c>
      <c r="B241">
        <v>8350104.1299999999</v>
      </c>
      <c r="C241">
        <v>1</v>
      </c>
      <c r="D241">
        <v>1</v>
      </c>
      <c r="E241" s="238"/>
      <c r="F241" s="238"/>
      <c r="G241" s="238"/>
      <c r="H241" s="238"/>
      <c r="I241" s="238"/>
      <c r="J241" s="238"/>
      <c r="K241" s="238"/>
      <c r="L241" s="238"/>
      <c r="M241" s="238"/>
      <c r="N241" s="238"/>
    </row>
    <row r="242" spans="1:14" x14ac:dyDescent="0.25">
      <c r="A242">
        <v>8350104.1500000004</v>
      </c>
      <c r="B242">
        <v>8350104.1500000004</v>
      </c>
      <c r="C242">
        <v>1</v>
      </c>
      <c r="D242">
        <v>1</v>
      </c>
      <c r="E242" s="238"/>
      <c r="F242" s="238"/>
      <c r="G242" s="238"/>
      <c r="H242" s="238"/>
      <c r="I242" s="238"/>
      <c r="J242" s="238"/>
      <c r="K242" s="238"/>
      <c r="L242" s="238"/>
      <c r="M242" s="238"/>
      <c r="N242" s="238"/>
    </row>
    <row r="243" spans="1:14" x14ac:dyDescent="0.25">
      <c r="A243">
        <v>8350104.1600000001</v>
      </c>
      <c r="B243">
        <v>8350104.1600000001</v>
      </c>
      <c r="C243">
        <v>1</v>
      </c>
      <c r="D243">
        <v>1</v>
      </c>
      <c r="E243" s="238"/>
      <c r="F243" s="238"/>
      <c r="G243" s="238"/>
      <c r="H243" s="238"/>
      <c r="I243" s="238"/>
      <c r="J243" s="238"/>
      <c r="K243" s="238"/>
      <c r="L243" s="238"/>
      <c r="M243" s="238"/>
      <c r="N243" s="238"/>
    </row>
    <row r="244" spans="1:14" x14ac:dyDescent="0.25">
      <c r="A244" s="251">
        <v>8350104.1699999999</v>
      </c>
      <c r="B244" s="251">
        <v>8350104.1699999999</v>
      </c>
      <c r="C244" s="251">
        <v>0.99999990999999999</v>
      </c>
      <c r="D244" s="251">
        <v>0.99999987000000001</v>
      </c>
      <c r="E244" s="238"/>
      <c r="F244" s="238"/>
      <c r="G244" s="238"/>
      <c r="H244" s="238"/>
      <c r="I244" s="238"/>
      <c r="J244" s="238"/>
      <c r="K244" s="238"/>
      <c r="L244" s="238"/>
      <c r="M244" s="238"/>
      <c r="N244" s="238"/>
    </row>
    <row r="245" spans="1:14" x14ac:dyDescent="0.25">
      <c r="A245" s="251">
        <v>8350104.1699999999</v>
      </c>
      <c r="B245" s="251">
        <v>8350140.1299999999</v>
      </c>
      <c r="C245" s="252">
        <v>8.9999999999999999E-8</v>
      </c>
      <c r="D245" s="252">
        <v>1.3E-7</v>
      </c>
      <c r="E245" s="238"/>
      <c r="F245" s="238"/>
      <c r="G245" s="238"/>
      <c r="H245" s="238"/>
      <c r="I245" s="238"/>
      <c r="J245" s="238"/>
      <c r="K245" s="238"/>
      <c r="L245" s="238"/>
      <c r="M245" s="238"/>
      <c r="N245" s="238"/>
    </row>
    <row r="246" spans="1:14" x14ac:dyDescent="0.25">
      <c r="A246" s="251">
        <v>8350104.1799999997</v>
      </c>
      <c r="B246" s="251">
        <v>8350104.8300000001</v>
      </c>
      <c r="C246" s="251">
        <v>0.50839259000000003</v>
      </c>
      <c r="D246" s="251">
        <v>0.46531242</v>
      </c>
      <c r="E246" s="238"/>
      <c r="F246" s="238"/>
      <c r="G246" s="238"/>
      <c r="H246" s="238"/>
      <c r="I246" s="238"/>
      <c r="J246" s="238"/>
      <c r="K246" s="238"/>
      <c r="L246" s="238"/>
      <c r="M246" s="238"/>
      <c r="N246" s="238"/>
    </row>
    <row r="247" spans="1:14" x14ac:dyDescent="0.25">
      <c r="A247" s="251">
        <v>8350104.1799999997</v>
      </c>
      <c r="B247" s="251">
        <v>8350104.8399999999</v>
      </c>
      <c r="C247" s="251">
        <v>0.49160741000000002</v>
      </c>
      <c r="D247" s="251">
        <v>0.53468758000000005</v>
      </c>
      <c r="E247" s="238"/>
      <c r="F247" s="238"/>
      <c r="G247" s="238"/>
      <c r="H247" s="238"/>
      <c r="I247" s="238"/>
      <c r="J247" s="238"/>
      <c r="K247" s="238"/>
      <c r="L247" s="238"/>
      <c r="M247" s="238"/>
      <c r="N247" s="238"/>
    </row>
    <row r="248" spans="1:14" x14ac:dyDescent="0.25">
      <c r="A248">
        <v>8350104.1900000004</v>
      </c>
      <c r="B248">
        <v>8350104.1900000004</v>
      </c>
      <c r="C248">
        <v>1</v>
      </c>
      <c r="D248">
        <v>1</v>
      </c>
      <c r="E248" s="238"/>
      <c r="F248" s="238"/>
      <c r="G248" s="238"/>
      <c r="H248" s="238"/>
      <c r="I248" s="238"/>
      <c r="J248" s="238"/>
      <c r="K248" s="238"/>
      <c r="L248" s="238"/>
      <c r="M248" s="238"/>
      <c r="N248" s="238"/>
    </row>
    <row r="249" spans="1:14" x14ac:dyDescent="0.25">
      <c r="A249">
        <v>8350104.2000000002</v>
      </c>
      <c r="B249">
        <v>8350104.2000000002</v>
      </c>
      <c r="C249">
        <v>1</v>
      </c>
      <c r="D249">
        <v>1</v>
      </c>
      <c r="E249" s="238"/>
      <c r="F249" s="238"/>
      <c r="G249" s="238"/>
      <c r="H249" s="238"/>
      <c r="I249" s="238"/>
      <c r="J249" s="238"/>
      <c r="K249" s="238"/>
      <c r="L249" s="238"/>
      <c r="M249" s="238"/>
      <c r="N249" s="238"/>
    </row>
    <row r="250" spans="1:14" x14ac:dyDescent="0.25">
      <c r="A250" s="251">
        <v>8350104.2199999997</v>
      </c>
      <c r="B250" s="251">
        <v>8350104.4299999997</v>
      </c>
      <c r="C250" s="251">
        <v>1.3432E-4</v>
      </c>
      <c r="D250" s="251">
        <v>1.4946E-4</v>
      </c>
      <c r="E250" s="238"/>
      <c r="F250" s="238"/>
      <c r="G250" s="238"/>
      <c r="H250" s="238"/>
      <c r="I250" s="238"/>
      <c r="J250" s="238"/>
      <c r="K250" s="238"/>
      <c r="L250" s="238"/>
      <c r="M250" s="238"/>
      <c r="N250" s="238"/>
    </row>
    <row r="251" spans="1:14" x14ac:dyDescent="0.25">
      <c r="A251" s="251">
        <v>8350104.2199999997</v>
      </c>
      <c r="B251" s="251">
        <v>8350104.46</v>
      </c>
      <c r="C251" s="251">
        <v>0.47555705999999998</v>
      </c>
      <c r="D251" s="251">
        <v>0.45720277999999998</v>
      </c>
      <c r="E251" s="238"/>
      <c r="F251" s="238"/>
      <c r="G251" s="238"/>
      <c r="H251" s="238"/>
      <c r="I251" s="238"/>
      <c r="J251" s="238"/>
      <c r="K251" s="238"/>
      <c r="L251" s="238"/>
      <c r="M251" s="238"/>
      <c r="N251" s="238"/>
    </row>
    <row r="252" spans="1:14" x14ac:dyDescent="0.25">
      <c r="A252" s="251">
        <v>8350104.2199999997</v>
      </c>
      <c r="B252" s="251">
        <v>8350104.4699999997</v>
      </c>
      <c r="C252" s="251">
        <v>0.43298972000000002</v>
      </c>
      <c r="D252" s="251">
        <v>0.44146922</v>
      </c>
      <c r="E252" s="238"/>
      <c r="F252" s="238"/>
      <c r="G252" s="238"/>
      <c r="H252" s="238"/>
      <c r="I252" s="238"/>
      <c r="J252" s="238"/>
      <c r="K252" s="238"/>
      <c r="L252" s="238"/>
      <c r="M252" s="238"/>
      <c r="N252" s="238"/>
    </row>
    <row r="253" spans="1:14" x14ac:dyDescent="0.25">
      <c r="A253" s="251">
        <v>8350104.2199999997</v>
      </c>
      <c r="B253" s="251">
        <v>8350104.4800000004</v>
      </c>
      <c r="C253" s="251">
        <v>9.1316359999999999E-2</v>
      </c>
      <c r="D253" s="251">
        <v>0.10117572</v>
      </c>
      <c r="E253" s="238"/>
      <c r="F253" s="238"/>
      <c r="G253" s="238"/>
      <c r="H253" s="238"/>
      <c r="I253" s="238"/>
      <c r="J253" s="238"/>
      <c r="K253" s="238"/>
      <c r="L253" s="238"/>
      <c r="M253" s="238"/>
      <c r="N253" s="238"/>
    </row>
    <row r="254" spans="1:14" x14ac:dyDescent="0.25">
      <c r="A254" s="251">
        <v>8350104.2199999997</v>
      </c>
      <c r="B254" s="251">
        <v>8350104.5099999998</v>
      </c>
      <c r="C254" s="252">
        <v>2.5399999999999998E-6</v>
      </c>
      <c r="D254" s="252">
        <v>2.8200000000000001E-6</v>
      </c>
      <c r="E254" s="238"/>
      <c r="F254" s="238"/>
      <c r="G254" s="238"/>
      <c r="H254" s="238"/>
      <c r="I254" s="238"/>
      <c r="J254" s="238"/>
      <c r="K254" s="238"/>
      <c r="L254" s="238"/>
      <c r="M254" s="238"/>
      <c r="N254" s="238"/>
    </row>
    <row r="255" spans="1:14" x14ac:dyDescent="0.25">
      <c r="A255">
        <v>8350104.25</v>
      </c>
      <c r="B255">
        <v>8350104.25</v>
      </c>
      <c r="C255">
        <v>1</v>
      </c>
      <c r="D255">
        <v>1</v>
      </c>
      <c r="E255" s="238"/>
      <c r="F255" s="238"/>
      <c r="G255" s="238"/>
      <c r="H255" s="238"/>
      <c r="I255" s="238"/>
      <c r="J255" s="238"/>
      <c r="K255" s="238"/>
      <c r="L255" s="238"/>
      <c r="M255" s="238"/>
      <c r="N255" s="238"/>
    </row>
    <row r="256" spans="1:14" x14ac:dyDescent="0.25">
      <c r="A256" s="251">
        <v>8350104.2699999996</v>
      </c>
      <c r="B256" s="251">
        <v>8350104.5999999996</v>
      </c>
      <c r="C256" s="251">
        <v>0.45781841000000001</v>
      </c>
      <c r="D256" s="251">
        <v>0.45781841000000001</v>
      </c>
      <c r="E256" s="238"/>
      <c r="F256" s="238"/>
      <c r="G256" s="238"/>
      <c r="H256" s="238"/>
      <c r="I256" s="238"/>
      <c r="J256" s="238"/>
      <c r="K256" s="238"/>
      <c r="L256" s="238"/>
      <c r="M256" s="238"/>
      <c r="N256" s="238"/>
    </row>
    <row r="257" spans="1:14" x14ac:dyDescent="0.25">
      <c r="A257" s="251">
        <v>8350104.2699999996</v>
      </c>
      <c r="B257" s="251">
        <v>8350104.6100000003</v>
      </c>
      <c r="C257" s="251">
        <v>0.54218040999999995</v>
      </c>
      <c r="D257" s="251">
        <v>0.54218040999999995</v>
      </c>
      <c r="E257" s="238"/>
      <c r="F257" s="238"/>
      <c r="G257" s="238"/>
      <c r="H257" s="238"/>
      <c r="I257" s="238"/>
      <c r="J257" s="238"/>
      <c r="K257" s="238"/>
      <c r="L257" s="238"/>
      <c r="M257" s="238"/>
      <c r="N257" s="238"/>
    </row>
    <row r="258" spans="1:14" x14ac:dyDescent="0.25">
      <c r="A258" s="251">
        <v>8350104.2699999996</v>
      </c>
      <c r="B258" s="251">
        <v>8350104.7999999998</v>
      </c>
      <c r="C258" s="252">
        <v>1.1799999999999999E-6</v>
      </c>
      <c r="D258" s="252">
        <v>1.1799999999999999E-6</v>
      </c>
      <c r="E258" s="238"/>
      <c r="F258" s="238"/>
      <c r="G258" s="238"/>
      <c r="H258" s="238"/>
      <c r="I258" s="238"/>
      <c r="J258" s="238"/>
      <c r="K258" s="238"/>
      <c r="L258" s="238"/>
      <c r="M258" s="238"/>
      <c r="N258" s="238"/>
    </row>
    <row r="259" spans="1:14" x14ac:dyDescent="0.25">
      <c r="A259" s="251">
        <v>8350104.2800000003</v>
      </c>
      <c r="B259" s="251">
        <v>8350104.4299999997</v>
      </c>
      <c r="C259" s="252">
        <v>1.66E-6</v>
      </c>
      <c r="D259" s="252">
        <v>2.0499999999999999E-6</v>
      </c>
      <c r="E259" s="238"/>
      <c r="F259" s="238"/>
      <c r="G259" s="238"/>
      <c r="H259" s="238"/>
      <c r="I259" s="238"/>
      <c r="J259" s="238"/>
      <c r="K259" s="238"/>
      <c r="L259" s="238"/>
      <c r="M259" s="238"/>
      <c r="N259" s="238"/>
    </row>
    <row r="260" spans="1:14" x14ac:dyDescent="0.25">
      <c r="A260" s="251">
        <v>8350104.2800000003</v>
      </c>
      <c r="B260" s="251">
        <v>8350104.4400000004</v>
      </c>
      <c r="C260" s="251">
        <v>0.40008939999999998</v>
      </c>
      <c r="D260" s="251">
        <v>0.3732027</v>
      </c>
      <c r="E260" s="238"/>
      <c r="F260" s="238"/>
      <c r="G260" s="238"/>
      <c r="H260" s="238"/>
      <c r="I260" s="238"/>
      <c r="J260" s="238"/>
      <c r="K260" s="238"/>
      <c r="L260" s="238"/>
      <c r="M260" s="238"/>
      <c r="N260" s="238"/>
    </row>
    <row r="261" spans="1:14" x14ac:dyDescent="0.25">
      <c r="A261" s="251">
        <v>8350104.2800000003</v>
      </c>
      <c r="B261" s="251">
        <v>8350104.4500000002</v>
      </c>
      <c r="C261" s="251">
        <v>0.59990893999999995</v>
      </c>
      <c r="D261" s="251">
        <v>0.62679525000000003</v>
      </c>
      <c r="E261" s="238"/>
      <c r="F261" s="238"/>
      <c r="G261" s="238"/>
      <c r="H261" s="238"/>
      <c r="I261" s="238"/>
      <c r="J261" s="238"/>
      <c r="K261" s="238"/>
      <c r="L261" s="238"/>
      <c r="M261" s="238"/>
      <c r="N261" s="238"/>
    </row>
    <row r="262" spans="1:14" x14ac:dyDescent="0.25">
      <c r="A262" s="251">
        <v>8350104.29</v>
      </c>
      <c r="B262" s="251">
        <v>8350104.4100000001</v>
      </c>
      <c r="C262" s="251">
        <v>0.77213741000000002</v>
      </c>
      <c r="D262" s="251">
        <v>0.74592046000000001</v>
      </c>
      <c r="E262" s="238"/>
      <c r="F262" s="238"/>
      <c r="G262" s="238"/>
      <c r="H262" s="238"/>
      <c r="I262" s="238"/>
      <c r="J262" s="238"/>
      <c r="K262" s="238"/>
      <c r="L262" s="238"/>
      <c r="M262" s="238"/>
      <c r="N262" s="238"/>
    </row>
    <row r="263" spans="1:14" x14ac:dyDescent="0.25">
      <c r="A263" s="251">
        <v>8350104.29</v>
      </c>
      <c r="B263" s="251">
        <v>8350104.4199999999</v>
      </c>
      <c r="C263" s="251">
        <v>0.19676772000000001</v>
      </c>
      <c r="D263" s="251">
        <v>0.22138759</v>
      </c>
      <c r="E263" s="238"/>
      <c r="F263" s="238"/>
      <c r="G263" s="238"/>
      <c r="H263" s="238"/>
      <c r="I263" s="238"/>
      <c r="J263" s="238"/>
      <c r="K263" s="238"/>
      <c r="L263" s="238"/>
      <c r="M263" s="238"/>
      <c r="N263" s="238"/>
    </row>
    <row r="264" spans="1:14" x14ac:dyDescent="0.25">
      <c r="A264" s="251">
        <v>8350104.29</v>
      </c>
      <c r="B264" s="251">
        <v>8350104.4299999997</v>
      </c>
      <c r="C264" s="251">
        <v>3.109487E-2</v>
      </c>
      <c r="D264" s="251">
        <v>3.2691949999999997E-2</v>
      </c>
      <c r="E264" s="238"/>
      <c r="F264" s="238"/>
      <c r="G264" s="238"/>
      <c r="H264" s="238"/>
      <c r="I264" s="238"/>
      <c r="J264" s="238"/>
      <c r="K264" s="238"/>
      <c r="L264" s="238"/>
      <c r="M264" s="238"/>
      <c r="N264" s="238"/>
    </row>
    <row r="265" spans="1:14" x14ac:dyDescent="0.25">
      <c r="A265" s="251">
        <v>8350104.29</v>
      </c>
      <c r="B265" s="251">
        <v>8350104.5099999998</v>
      </c>
      <c r="C265" s="251">
        <v>0</v>
      </c>
      <c r="D265" s="251">
        <v>0</v>
      </c>
      <c r="E265" s="238"/>
      <c r="F265" s="238"/>
      <c r="G265" s="238"/>
      <c r="H265" s="238"/>
      <c r="I265" s="238"/>
      <c r="J265" s="238"/>
      <c r="K265" s="238"/>
      <c r="L265" s="238"/>
      <c r="M265" s="238"/>
      <c r="N265" s="238"/>
    </row>
    <row r="266" spans="1:14" x14ac:dyDescent="0.25">
      <c r="A266">
        <v>8350104.2999999998</v>
      </c>
      <c r="B266">
        <v>8350104.2999999998</v>
      </c>
      <c r="C266">
        <v>1</v>
      </c>
      <c r="D266">
        <v>1</v>
      </c>
      <c r="E266" s="238"/>
      <c r="F266" s="238"/>
      <c r="G266" s="238"/>
      <c r="H266" s="238"/>
      <c r="I266" s="238"/>
      <c r="J266" s="238"/>
      <c r="K266" s="238"/>
      <c r="L266" s="238"/>
      <c r="M266" s="238"/>
      <c r="N266" s="238"/>
    </row>
    <row r="267" spans="1:14" x14ac:dyDescent="0.25">
      <c r="A267" s="251">
        <v>8350104.3099999996</v>
      </c>
      <c r="B267" s="251">
        <v>8350104.5800000001</v>
      </c>
      <c r="C267" s="251">
        <v>0.93823285000000001</v>
      </c>
      <c r="D267" s="251">
        <v>0.93558403000000001</v>
      </c>
      <c r="E267" s="238"/>
      <c r="F267" s="238"/>
      <c r="G267" s="238"/>
      <c r="H267" s="238"/>
      <c r="I267" s="238"/>
      <c r="J267" s="238"/>
      <c r="K267" s="238"/>
      <c r="L267" s="238"/>
      <c r="M267" s="238"/>
      <c r="N267" s="238"/>
    </row>
    <row r="268" spans="1:14" x14ac:dyDescent="0.25">
      <c r="A268" s="251">
        <v>8350104.3099999996</v>
      </c>
      <c r="B268" s="251">
        <v>8350104.5899999999</v>
      </c>
      <c r="C268" s="251">
        <v>6.176715E-2</v>
      </c>
      <c r="D268" s="251">
        <v>6.4415970000000003E-2</v>
      </c>
      <c r="E268" s="238"/>
      <c r="F268" s="238"/>
      <c r="G268" s="238"/>
      <c r="H268" s="238"/>
      <c r="I268" s="238"/>
      <c r="J268" s="238"/>
      <c r="K268" s="238"/>
      <c r="L268" s="238"/>
      <c r="M268" s="238"/>
      <c r="N268" s="238"/>
    </row>
    <row r="269" spans="1:14" x14ac:dyDescent="0.25">
      <c r="A269">
        <v>8350104.3200000003</v>
      </c>
      <c r="B269">
        <v>8350104.3200000003</v>
      </c>
      <c r="C269">
        <v>1</v>
      </c>
      <c r="D269">
        <v>1</v>
      </c>
      <c r="E269" s="238"/>
      <c r="F269" s="238"/>
      <c r="G269" s="238"/>
      <c r="H269" s="238"/>
      <c r="I269" s="238"/>
      <c r="J269" s="238"/>
      <c r="K269" s="238"/>
      <c r="L269" s="238"/>
      <c r="M269" s="238"/>
      <c r="N269" s="238"/>
    </row>
    <row r="270" spans="1:14" x14ac:dyDescent="0.25">
      <c r="A270" s="251">
        <v>8350104.3300000001</v>
      </c>
      <c r="B270" s="251">
        <v>8350104.5099999998</v>
      </c>
      <c r="C270" s="251">
        <v>1.85747E-3</v>
      </c>
      <c r="D270" s="251">
        <v>1.85747E-3</v>
      </c>
      <c r="E270" s="238"/>
      <c r="F270" s="238"/>
      <c r="G270" s="238"/>
      <c r="H270" s="238"/>
      <c r="I270" s="238"/>
      <c r="J270" s="238"/>
      <c r="K270" s="238"/>
      <c r="L270" s="238"/>
      <c r="M270" s="238"/>
      <c r="N270" s="238"/>
    </row>
    <row r="271" spans="1:14" x14ac:dyDescent="0.25">
      <c r="A271" s="251">
        <v>8350104.3300000001</v>
      </c>
      <c r="B271" s="251">
        <v>8350104.5199999996</v>
      </c>
      <c r="C271" s="251">
        <v>4.0443299999999996E-3</v>
      </c>
      <c r="D271" s="251">
        <v>4.0443299999999996E-3</v>
      </c>
      <c r="E271" s="238"/>
      <c r="F271" s="238"/>
      <c r="G271" s="238"/>
      <c r="H271" s="238"/>
      <c r="I271" s="238"/>
      <c r="J271" s="238"/>
      <c r="K271" s="238"/>
      <c r="L271" s="238"/>
      <c r="M271" s="238"/>
      <c r="N271" s="238"/>
    </row>
    <row r="272" spans="1:14" x14ac:dyDescent="0.25">
      <c r="A272" s="251">
        <v>8350104.3300000001</v>
      </c>
      <c r="B272" s="251">
        <v>8350104.5300000003</v>
      </c>
      <c r="C272" s="251">
        <v>0.91622957999999999</v>
      </c>
      <c r="D272" s="251">
        <v>0.91622957999999999</v>
      </c>
      <c r="E272" s="238"/>
      <c r="F272" s="238"/>
      <c r="G272" s="238"/>
      <c r="H272" s="238"/>
      <c r="I272" s="238"/>
      <c r="J272" s="238"/>
      <c r="K272" s="238"/>
      <c r="L272" s="238"/>
      <c r="M272" s="238"/>
      <c r="N272" s="238"/>
    </row>
    <row r="273" spans="1:14" x14ac:dyDescent="0.25">
      <c r="A273" s="251">
        <v>8350104.3300000001</v>
      </c>
      <c r="B273" s="251">
        <v>8350104.54</v>
      </c>
      <c r="C273" s="251">
        <v>4.9574269999999997E-2</v>
      </c>
      <c r="D273" s="251">
        <v>4.9574269999999997E-2</v>
      </c>
      <c r="E273" s="238"/>
      <c r="F273" s="238"/>
      <c r="G273" s="238"/>
      <c r="H273" s="238"/>
      <c r="I273" s="238"/>
      <c r="J273" s="238"/>
      <c r="K273" s="238"/>
      <c r="L273" s="238"/>
      <c r="M273" s="238"/>
      <c r="N273" s="238"/>
    </row>
    <row r="274" spans="1:14" x14ac:dyDescent="0.25">
      <c r="A274" s="251">
        <v>8350104.3300000001</v>
      </c>
      <c r="B274" s="251">
        <v>8350104.5499999998</v>
      </c>
      <c r="C274" s="251">
        <v>2.8294260000000002E-2</v>
      </c>
      <c r="D274" s="251">
        <v>2.8294260000000002E-2</v>
      </c>
      <c r="E274" s="238"/>
      <c r="F274" s="238"/>
      <c r="G274" s="238"/>
      <c r="H274" s="238"/>
      <c r="I274" s="238"/>
      <c r="J274" s="238"/>
      <c r="K274" s="238"/>
      <c r="L274" s="238"/>
      <c r="M274" s="238"/>
      <c r="N274" s="238"/>
    </row>
    <row r="275" spans="1:14" x14ac:dyDescent="0.25">
      <c r="A275" s="251">
        <v>8350104.3300000001</v>
      </c>
      <c r="B275" s="251">
        <v>8350104.5599999996</v>
      </c>
      <c r="C275" s="252">
        <v>8.0000000000000002E-8</v>
      </c>
      <c r="D275" s="252">
        <v>8.0000000000000002E-8</v>
      </c>
      <c r="E275" s="238"/>
      <c r="F275" s="238"/>
      <c r="G275" s="238"/>
      <c r="H275" s="238"/>
      <c r="I275" s="238"/>
      <c r="J275" s="238"/>
      <c r="K275" s="238"/>
      <c r="L275" s="238"/>
      <c r="M275" s="238"/>
      <c r="N275" s="238"/>
    </row>
    <row r="276" spans="1:14" x14ac:dyDescent="0.25">
      <c r="A276" s="251">
        <v>8350104.3399999999</v>
      </c>
      <c r="B276" s="251">
        <v>8350104.4900000002</v>
      </c>
      <c r="C276" s="251">
        <v>0.85726511999999999</v>
      </c>
      <c r="D276" s="251">
        <v>0.85270659000000004</v>
      </c>
      <c r="E276" s="238"/>
      <c r="F276" s="238"/>
      <c r="G276" s="238"/>
      <c r="H276" s="238"/>
      <c r="I276" s="238"/>
      <c r="J276" s="238"/>
      <c r="K276" s="238"/>
      <c r="L276" s="238"/>
      <c r="M276" s="238"/>
      <c r="N276" s="238"/>
    </row>
    <row r="277" spans="1:14" x14ac:dyDescent="0.25">
      <c r="A277" s="251">
        <v>8350104.3399999999</v>
      </c>
      <c r="B277" s="251">
        <v>8350104.5</v>
      </c>
      <c r="C277" s="251">
        <v>0.14273092000000001</v>
      </c>
      <c r="D277" s="251">
        <v>0.14728933</v>
      </c>
      <c r="E277" s="238"/>
      <c r="F277" s="238"/>
      <c r="G277" s="238"/>
      <c r="H277" s="238"/>
      <c r="I277" s="238"/>
      <c r="J277" s="238"/>
      <c r="K277" s="238"/>
      <c r="L277" s="238"/>
      <c r="M277" s="238"/>
      <c r="N277" s="238"/>
    </row>
    <row r="278" spans="1:14" x14ac:dyDescent="0.25">
      <c r="A278" s="251">
        <v>8350104.3399999999</v>
      </c>
      <c r="B278" s="251">
        <v>8350104.5099999998</v>
      </c>
      <c r="C278" s="252">
        <v>1.9800000000000001E-6</v>
      </c>
      <c r="D278" s="252">
        <v>2.04E-6</v>
      </c>
      <c r="E278" s="238"/>
      <c r="F278" s="238"/>
      <c r="G278" s="238"/>
      <c r="H278" s="238"/>
      <c r="I278" s="238"/>
      <c r="J278" s="238"/>
      <c r="K278" s="238"/>
      <c r="L278" s="238"/>
      <c r="M278" s="238"/>
      <c r="N278" s="238"/>
    </row>
    <row r="279" spans="1:14" x14ac:dyDescent="0.25">
      <c r="A279" s="251">
        <v>8350104.3399999999</v>
      </c>
      <c r="B279" s="251">
        <v>8350104.5199999996</v>
      </c>
      <c r="C279" s="252">
        <v>1.9800000000000001E-6</v>
      </c>
      <c r="D279" s="252">
        <v>2.04E-6</v>
      </c>
      <c r="E279" s="238"/>
      <c r="F279" s="238"/>
      <c r="G279" s="238"/>
      <c r="H279" s="238"/>
      <c r="I279" s="238"/>
      <c r="J279" s="238"/>
      <c r="K279" s="238"/>
      <c r="L279" s="238"/>
      <c r="M279" s="238"/>
      <c r="N279" s="238"/>
    </row>
    <row r="280" spans="1:14" x14ac:dyDescent="0.25">
      <c r="A280" s="251">
        <v>8350104.3499999996</v>
      </c>
      <c r="B280" s="251">
        <v>8350104.7000000002</v>
      </c>
      <c r="C280" s="251">
        <v>9.8464200000000002E-2</v>
      </c>
      <c r="D280" s="251">
        <v>0.10822786</v>
      </c>
      <c r="E280" s="238"/>
      <c r="F280" s="238"/>
      <c r="G280" s="238"/>
      <c r="H280" s="238"/>
      <c r="I280" s="238"/>
      <c r="J280" s="238"/>
      <c r="K280" s="238"/>
      <c r="L280" s="238"/>
      <c r="M280" s="238"/>
      <c r="N280" s="238"/>
    </row>
    <row r="281" spans="1:14" x14ac:dyDescent="0.25">
      <c r="A281" s="251">
        <v>8350104.3499999996</v>
      </c>
      <c r="B281" s="251">
        <v>8350104.71</v>
      </c>
      <c r="C281" s="251">
        <v>0.17430432000000001</v>
      </c>
      <c r="D281" s="251">
        <v>0.14562209000000001</v>
      </c>
      <c r="E281" s="238"/>
      <c r="F281" s="238"/>
      <c r="G281" s="238"/>
      <c r="H281" s="238"/>
      <c r="I281" s="238"/>
      <c r="J281" s="238"/>
      <c r="K281" s="238"/>
      <c r="L281" s="238"/>
      <c r="M281" s="238"/>
      <c r="N281" s="238"/>
    </row>
    <row r="282" spans="1:14" x14ac:dyDescent="0.25">
      <c r="A282" s="251">
        <v>8350104.3499999996</v>
      </c>
      <c r="B282" s="251">
        <v>8350104.7199999997</v>
      </c>
      <c r="C282" s="251">
        <v>5.4153659999999999E-2</v>
      </c>
      <c r="D282" s="251">
        <v>5.5916470000000003E-2</v>
      </c>
      <c r="E282" s="238"/>
      <c r="F282" s="238"/>
      <c r="G282" s="238"/>
      <c r="H282" s="238"/>
      <c r="I282" s="238"/>
      <c r="J282" s="238"/>
      <c r="K282" s="238"/>
      <c r="L282" s="238"/>
      <c r="M282" s="238"/>
      <c r="N282" s="238"/>
    </row>
    <row r="283" spans="1:14" x14ac:dyDescent="0.25">
      <c r="A283" s="251">
        <v>8350104.3499999996</v>
      </c>
      <c r="B283" s="251">
        <v>8350104.7300000004</v>
      </c>
      <c r="C283" s="251">
        <v>0.18790198</v>
      </c>
      <c r="D283" s="251">
        <v>0.19564380000000001</v>
      </c>
      <c r="E283" s="238"/>
      <c r="F283" s="238"/>
      <c r="G283" s="238"/>
      <c r="H283" s="238"/>
      <c r="I283" s="238"/>
      <c r="J283" s="238"/>
      <c r="K283" s="238"/>
      <c r="L283" s="238"/>
      <c r="M283" s="238"/>
      <c r="N283" s="238"/>
    </row>
    <row r="284" spans="1:14" x14ac:dyDescent="0.25">
      <c r="A284" s="251">
        <v>8350104.3499999996</v>
      </c>
      <c r="B284" s="251">
        <v>8350104.7400000002</v>
      </c>
      <c r="C284" s="251">
        <v>5.6477340000000001E-2</v>
      </c>
      <c r="D284" s="251">
        <v>5.0331760000000003E-2</v>
      </c>
      <c r="E284" s="238"/>
      <c r="F284" s="238"/>
      <c r="G284" s="238"/>
      <c r="H284" s="238"/>
      <c r="I284" s="238"/>
      <c r="J284" s="238"/>
      <c r="K284" s="238"/>
      <c r="L284" s="238"/>
      <c r="M284" s="238"/>
      <c r="N284" s="238"/>
    </row>
    <row r="285" spans="1:14" x14ac:dyDescent="0.25">
      <c r="A285" s="251">
        <v>8350104.3499999996</v>
      </c>
      <c r="B285" s="251">
        <v>8350104.75</v>
      </c>
      <c r="C285" s="251">
        <v>0.15204264000000001</v>
      </c>
      <c r="D285" s="251">
        <v>0.16139994999999999</v>
      </c>
      <c r="E285" s="238"/>
      <c r="F285" s="238"/>
      <c r="G285" s="238"/>
      <c r="H285" s="238"/>
      <c r="I285" s="238"/>
      <c r="J285" s="238"/>
      <c r="K285" s="238"/>
      <c r="L285" s="238"/>
      <c r="M285" s="238"/>
      <c r="N285" s="238"/>
    </row>
    <row r="286" spans="1:14" x14ac:dyDescent="0.25">
      <c r="A286" s="251">
        <v>8350104.3499999996</v>
      </c>
      <c r="B286" s="251">
        <v>8350104.7599999998</v>
      </c>
      <c r="C286" s="251">
        <v>2.0388489999999999E-2</v>
      </c>
      <c r="D286" s="251">
        <v>2.2593430000000001E-2</v>
      </c>
      <c r="E286" s="238"/>
      <c r="F286" s="238"/>
      <c r="G286" s="238"/>
      <c r="H286" s="238"/>
      <c r="I286" s="238"/>
      <c r="J286" s="238"/>
      <c r="K286" s="238"/>
      <c r="L286" s="238"/>
      <c r="M286" s="238"/>
      <c r="N286" s="238"/>
    </row>
    <row r="287" spans="1:14" x14ac:dyDescent="0.25">
      <c r="A287" s="251">
        <v>8350104.3499999996</v>
      </c>
      <c r="B287" s="251">
        <v>8350104.7699999996</v>
      </c>
      <c r="C287" s="251">
        <v>1.867357E-2</v>
      </c>
      <c r="D287" s="251">
        <v>1.8668190000000001E-2</v>
      </c>
      <c r="E287" s="238"/>
      <c r="F287" s="238"/>
      <c r="G287" s="238"/>
      <c r="H287" s="238"/>
      <c r="I287" s="238"/>
      <c r="J287" s="238"/>
      <c r="K287" s="238"/>
      <c r="L287" s="238"/>
      <c r="M287" s="238"/>
      <c r="N287" s="238"/>
    </row>
    <row r="288" spans="1:14" x14ac:dyDescent="0.25">
      <c r="A288" s="251">
        <v>8350104.3499999996</v>
      </c>
      <c r="B288" s="251">
        <v>8350104.7800000003</v>
      </c>
      <c r="C288" s="251">
        <v>0.13345809</v>
      </c>
      <c r="D288" s="251">
        <v>0.13637664999999999</v>
      </c>
      <c r="E288" s="238"/>
      <c r="F288" s="238"/>
      <c r="G288" s="238"/>
      <c r="H288" s="238"/>
      <c r="I288" s="238"/>
      <c r="J288" s="238"/>
      <c r="K288" s="238"/>
      <c r="L288" s="238"/>
      <c r="M288" s="238"/>
      <c r="N288" s="238"/>
    </row>
    <row r="289" spans="1:14" x14ac:dyDescent="0.25">
      <c r="A289" s="251">
        <v>8350104.3499999996</v>
      </c>
      <c r="B289" s="251">
        <v>8350104.79</v>
      </c>
      <c r="C289" s="251">
        <v>5.7193479999999998E-2</v>
      </c>
      <c r="D289" s="251">
        <v>6.4198130000000006E-2</v>
      </c>
      <c r="E289" s="238"/>
      <c r="F289" s="238"/>
      <c r="G289" s="238"/>
      <c r="H289" s="238"/>
      <c r="I289" s="238"/>
      <c r="J289" s="238"/>
      <c r="K289" s="238"/>
      <c r="L289" s="238"/>
      <c r="M289" s="238"/>
      <c r="N289" s="238"/>
    </row>
    <row r="290" spans="1:14" x14ac:dyDescent="0.25">
      <c r="A290" s="251">
        <v>8350104.3499999996</v>
      </c>
      <c r="B290" s="251">
        <v>8350104.7999999998</v>
      </c>
      <c r="C290" s="251">
        <v>4.6942249999999998E-2</v>
      </c>
      <c r="D290" s="251">
        <v>4.1021670000000003E-2</v>
      </c>
      <c r="E290" s="238"/>
      <c r="F290" s="238"/>
      <c r="G290" s="238"/>
      <c r="H290" s="238"/>
      <c r="I290" s="238"/>
      <c r="J290" s="238"/>
      <c r="K290" s="238"/>
      <c r="L290" s="238"/>
      <c r="M290" s="238"/>
      <c r="N290" s="238"/>
    </row>
    <row r="291" spans="1:14" x14ac:dyDescent="0.25">
      <c r="A291">
        <v>8350104.3600000003</v>
      </c>
      <c r="B291">
        <v>8350104.3600000003</v>
      </c>
      <c r="C291">
        <v>1</v>
      </c>
      <c r="D291">
        <v>1</v>
      </c>
      <c r="E291" s="238"/>
      <c r="F291" s="238"/>
      <c r="G291" s="238"/>
      <c r="H291" s="238"/>
      <c r="I291" s="238"/>
      <c r="J291" s="238"/>
      <c r="K291" s="238"/>
      <c r="L291" s="238"/>
      <c r="M291" s="238"/>
      <c r="N291" s="238"/>
    </row>
    <row r="292" spans="1:14" x14ac:dyDescent="0.25">
      <c r="A292" s="251">
        <v>8350104.3700000001</v>
      </c>
      <c r="B292" s="251">
        <v>8350104.6299999999</v>
      </c>
      <c r="C292" s="251">
        <v>0.31323835999999999</v>
      </c>
      <c r="D292" s="251">
        <v>0.28525667999999998</v>
      </c>
      <c r="E292" s="238"/>
      <c r="F292" s="238"/>
      <c r="G292" s="238"/>
      <c r="H292" s="238"/>
      <c r="I292" s="238"/>
      <c r="J292" s="238"/>
      <c r="K292" s="238"/>
      <c r="L292" s="238"/>
      <c r="M292" s="238"/>
      <c r="N292" s="238"/>
    </row>
    <row r="293" spans="1:14" x14ac:dyDescent="0.25">
      <c r="A293" s="251">
        <v>8350104.3700000001</v>
      </c>
      <c r="B293" s="251">
        <v>8350104.6399999997</v>
      </c>
      <c r="C293" s="251">
        <v>0.33826841000000002</v>
      </c>
      <c r="D293" s="251">
        <v>0.35948414000000001</v>
      </c>
      <c r="E293" s="238"/>
      <c r="F293" s="238"/>
      <c r="G293" s="238"/>
      <c r="H293" s="238"/>
      <c r="I293" s="238"/>
      <c r="J293" s="238"/>
      <c r="K293" s="238"/>
      <c r="L293" s="238"/>
      <c r="M293" s="238"/>
      <c r="N293" s="238"/>
    </row>
    <row r="294" spans="1:14" x14ac:dyDescent="0.25">
      <c r="A294" s="251">
        <v>8350104.3700000001</v>
      </c>
      <c r="B294" s="251">
        <v>8350104.6500000004</v>
      </c>
      <c r="C294" s="251">
        <v>0.34849123999999998</v>
      </c>
      <c r="D294" s="251">
        <v>0.35525695000000002</v>
      </c>
      <c r="E294" s="238"/>
      <c r="F294" s="238"/>
      <c r="G294" s="238"/>
      <c r="H294" s="238"/>
      <c r="I294" s="238"/>
      <c r="J294" s="238"/>
      <c r="K294" s="238"/>
      <c r="L294" s="238"/>
      <c r="M294" s="238"/>
      <c r="N294" s="238"/>
    </row>
    <row r="295" spans="1:14" x14ac:dyDescent="0.25">
      <c r="A295" s="251">
        <v>8350104.3700000001</v>
      </c>
      <c r="B295" s="251">
        <v>8350104.7599999998</v>
      </c>
      <c r="C295" s="252">
        <v>1.08E-6</v>
      </c>
      <c r="D295" s="252">
        <v>8.7000000000000003E-7</v>
      </c>
      <c r="E295" s="238"/>
      <c r="F295" s="238"/>
      <c r="G295" s="238"/>
      <c r="H295" s="238"/>
      <c r="I295" s="238"/>
      <c r="J295" s="238"/>
      <c r="K295" s="238"/>
      <c r="L295" s="238"/>
      <c r="M295" s="238"/>
      <c r="N295" s="238"/>
    </row>
    <row r="296" spans="1:14" x14ac:dyDescent="0.25">
      <c r="A296" s="251">
        <v>8350104.3700000001</v>
      </c>
      <c r="B296" s="251">
        <v>8350104.7699999996</v>
      </c>
      <c r="C296" s="252">
        <v>9.0999999999999997E-7</v>
      </c>
      <c r="D296" s="252">
        <v>1.3599999999999999E-6</v>
      </c>
      <c r="E296" s="238"/>
      <c r="F296" s="238"/>
      <c r="G296" s="238"/>
      <c r="H296" s="238"/>
      <c r="I296" s="238"/>
      <c r="J296" s="238"/>
      <c r="K296" s="238"/>
      <c r="L296" s="238"/>
      <c r="M296" s="238"/>
      <c r="N296" s="238"/>
    </row>
    <row r="297" spans="1:14" x14ac:dyDescent="0.25">
      <c r="A297" s="251">
        <v>8350104.3799999999</v>
      </c>
      <c r="B297" s="251">
        <v>8350104.6600000001</v>
      </c>
      <c r="C297" s="251">
        <v>0.59639023999999996</v>
      </c>
      <c r="D297" s="251">
        <v>0.63038307999999998</v>
      </c>
      <c r="E297" s="238"/>
      <c r="F297" s="238"/>
      <c r="G297" s="238"/>
      <c r="H297" s="238"/>
      <c r="I297" s="238"/>
      <c r="J297" s="238"/>
      <c r="K297" s="238"/>
      <c r="L297" s="238"/>
      <c r="M297" s="238"/>
      <c r="N297" s="238"/>
    </row>
    <row r="298" spans="1:14" x14ac:dyDescent="0.25">
      <c r="A298" s="251">
        <v>8350104.3799999999</v>
      </c>
      <c r="B298" s="251">
        <v>8350104.6699999999</v>
      </c>
      <c r="C298" s="251">
        <v>0.40360975999999998</v>
      </c>
      <c r="D298" s="251">
        <v>0.36961692000000002</v>
      </c>
      <c r="E298" s="238"/>
      <c r="F298" s="238"/>
      <c r="G298" s="238"/>
      <c r="H298" s="238"/>
      <c r="I298" s="238"/>
      <c r="J298" s="238"/>
      <c r="K298" s="238"/>
      <c r="L298" s="238"/>
      <c r="M298" s="238"/>
      <c r="N298" s="238"/>
    </row>
    <row r="299" spans="1:14" x14ac:dyDescent="0.25">
      <c r="A299" s="251">
        <v>8350104.3899999997</v>
      </c>
      <c r="B299" s="251">
        <v>8350104.6600000001</v>
      </c>
      <c r="C299" s="251">
        <v>8.393051E-2</v>
      </c>
      <c r="D299" s="251">
        <v>8.6310250000000005E-2</v>
      </c>
      <c r="E299" s="238"/>
      <c r="F299" s="238"/>
      <c r="G299" s="238"/>
      <c r="H299" s="238"/>
      <c r="I299" s="238"/>
      <c r="J299" s="238"/>
      <c r="K299" s="238"/>
      <c r="L299" s="238"/>
      <c r="M299" s="238"/>
      <c r="N299" s="238"/>
    </row>
    <row r="300" spans="1:14" x14ac:dyDescent="0.25">
      <c r="A300" s="251">
        <v>8350104.3899999997</v>
      </c>
      <c r="B300" s="251">
        <v>8350104.6799999997</v>
      </c>
      <c r="C300" s="251">
        <v>0.54416723</v>
      </c>
      <c r="D300" s="251">
        <v>0.61836404</v>
      </c>
      <c r="E300" s="238"/>
      <c r="F300" s="238"/>
      <c r="G300" s="238"/>
      <c r="H300" s="238"/>
      <c r="I300" s="238"/>
      <c r="J300" s="238"/>
      <c r="K300" s="238"/>
      <c r="L300" s="238"/>
      <c r="M300" s="238"/>
      <c r="N300" s="238"/>
    </row>
    <row r="301" spans="1:14" x14ac:dyDescent="0.25">
      <c r="A301" s="251">
        <v>8350104.3899999997</v>
      </c>
      <c r="B301" s="251">
        <v>8350104.6900000004</v>
      </c>
      <c r="C301" s="251">
        <v>0.37190225999999998</v>
      </c>
      <c r="D301" s="251">
        <v>0.29532571000000002</v>
      </c>
      <c r="E301" s="238"/>
      <c r="F301" s="238"/>
      <c r="G301" s="238"/>
      <c r="H301" s="238"/>
      <c r="I301" s="238"/>
      <c r="J301" s="238"/>
      <c r="K301" s="238"/>
      <c r="L301" s="238"/>
      <c r="M301" s="238"/>
      <c r="N301" s="238"/>
    </row>
    <row r="302" spans="1:14" x14ac:dyDescent="0.25">
      <c r="A302">
        <v>8350104.4000000004</v>
      </c>
      <c r="B302">
        <v>8350104.4000000004</v>
      </c>
      <c r="C302">
        <v>1</v>
      </c>
      <c r="D302">
        <v>1</v>
      </c>
      <c r="E302" s="238"/>
      <c r="F302" s="238"/>
      <c r="G302" s="238"/>
      <c r="H302" s="238"/>
      <c r="I302" s="238"/>
      <c r="J302" s="238"/>
      <c r="K302" s="238"/>
      <c r="L302" s="238"/>
      <c r="M302" s="238"/>
      <c r="N302" s="238"/>
    </row>
    <row r="303" spans="1:14" x14ac:dyDescent="0.25">
      <c r="A303">
        <v>8350105.0300000003</v>
      </c>
      <c r="B303">
        <v>8350105.0300000003</v>
      </c>
      <c r="C303">
        <v>1</v>
      </c>
      <c r="D303">
        <v>1</v>
      </c>
      <c r="E303" s="238"/>
      <c r="F303" s="238"/>
      <c r="G303" s="238"/>
      <c r="H303" s="238"/>
      <c r="I303" s="238"/>
      <c r="J303" s="238"/>
      <c r="K303" s="238"/>
      <c r="L303" s="238"/>
      <c r="M303" s="238"/>
      <c r="N303" s="238"/>
    </row>
    <row r="304" spans="1:14" x14ac:dyDescent="0.25">
      <c r="A304">
        <v>8350105.04</v>
      </c>
      <c r="B304">
        <v>8350105.04</v>
      </c>
      <c r="C304">
        <v>1</v>
      </c>
      <c r="D304">
        <v>1</v>
      </c>
      <c r="E304" s="238"/>
      <c r="F304" s="238"/>
      <c r="G304" s="238"/>
      <c r="H304" s="238"/>
      <c r="I304" s="238"/>
      <c r="J304" s="238"/>
      <c r="K304" s="238"/>
      <c r="L304" s="238"/>
      <c r="M304" s="238"/>
      <c r="N304" s="238"/>
    </row>
    <row r="305" spans="1:14" x14ac:dyDescent="0.25">
      <c r="A305">
        <v>8350105.0499999998</v>
      </c>
      <c r="B305">
        <v>8350105.0499999998</v>
      </c>
      <c r="C305">
        <v>1</v>
      </c>
      <c r="D305">
        <v>1</v>
      </c>
      <c r="E305" s="238"/>
      <c r="F305" s="238"/>
      <c r="G305" s="238"/>
      <c r="H305" s="238"/>
      <c r="I305" s="238"/>
      <c r="J305" s="238"/>
      <c r="K305" s="238"/>
      <c r="L305" s="238"/>
      <c r="M305" s="238"/>
      <c r="N305" s="238"/>
    </row>
    <row r="306" spans="1:14" x14ac:dyDescent="0.25">
      <c r="A306">
        <v>8350105.0599999996</v>
      </c>
      <c r="B306">
        <v>8350105.0599999996</v>
      </c>
      <c r="C306">
        <v>1</v>
      </c>
      <c r="D306">
        <v>1</v>
      </c>
      <c r="E306" s="238"/>
      <c r="F306" s="238"/>
      <c r="G306" s="238"/>
      <c r="H306" s="238"/>
      <c r="I306" s="238"/>
      <c r="J306" s="238"/>
      <c r="K306" s="238"/>
      <c r="L306" s="238"/>
      <c r="M306" s="238"/>
      <c r="N306" s="238"/>
    </row>
    <row r="307" spans="1:14" x14ac:dyDescent="0.25">
      <c r="A307" s="251">
        <v>8350106.0099999998</v>
      </c>
      <c r="B307" s="251">
        <v>8350106.0300000003</v>
      </c>
      <c r="C307" s="251">
        <v>0.53083535999999998</v>
      </c>
      <c r="D307" s="251">
        <v>0.53303911999999998</v>
      </c>
      <c r="E307" s="238"/>
      <c r="F307" s="238"/>
      <c r="G307" s="238"/>
      <c r="H307" s="238"/>
      <c r="I307" s="238"/>
      <c r="J307" s="238"/>
      <c r="K307" s="238"/>
      <c r="L307" s="238"/>
      <c r="M307" s="238"/>
      <c r="N307" s="238"/>
    </row>
    <row r="308" spans="1:14" x14ac:dyDescent="0.25">
      <c r="A308" s="251">
        <v>8350106.0099999998</v>
      </c>
      <c r="B308" s="251">
        <v>8350106.04</v>
      </c>
      <c r="C308" s="251">
        <v>0.46916464000000002</v>
      </c>
      <c r="D308" s="251">
        <v>0.46696088000000002</v>
      </c>
      <c r="E308" s="238"/>
      <c r="F308" s="238"/>
      <c r="G308" s="238"/>
      <c r="H308" s="238"/>
      <c r="I308" s="238"/>
      <c r="J308" s="238"/>
      <c r="K308" s="238"/>
      <c r="L308" s="238"/>
      <c r="M308" s="238"/>
      <c r="N308" s="238"/>
    </row>
    <row r="309" spans="1:14" x14ac:dyDescent="0.25">
      <c r="E309" s="238"/>
      <c r="F309" s="238"/>
      <c r="G309" s="238"/>
      <c r="H309" s="238"/>
      <c r="I309" s="238"/>
      <c r="J309" s="238"/>
      <c r="K309" s="238"/>
      <c r="L309" s="238"/>
      <c r="M309" s="238"/>
      <c r="N309" s="238"/>
    </row>
    <row r="310" spans="1:14" x14ac:dyDescent="0.25">
      <c r="E310" s="238"/>
      <c r="F310" s="238"/>
      <c r="G310" s="238"/>
      <c r="H310" s="238"/>
      <c r="I310" s="238"/>
      <c r="J310" s="238"/>
      <c r="K310" s="238"/>
      <c r="L310" s="238"/>
      <c r="M310" s="238"/>
      <c r="N310" s="238"/>
    </row>
    <row r="311" spans="1:14" x14ac:dyDescent="0.25">
      <c r="A311" s="251">
        <v>8350106.0199999996</v>
      </c>
      <c r="B311" s="251">
        <v>8350106.0199999996</v>
      </c>
      <c r="C311" s="251">
        <v>0.99999996999999996</v>
      </c>
      <c r="D311" s="251">
        <v>0.99999996999999996</v>
      </c>
      <c r="E311" s="238"/>
      <c r="F311" s="238"/>
      <c r="G311" s="238"/>
      <c r="H311" s="238"/>
      <c r="I311" s="238"/>
      <c r="J311" s="238"/>
      <c r="K311" s="238"/>
      <c r="L311" s="238"/>
      <c r="M311" s="238"/>
      <c r="N311" s="238"/>
    </row>
    <row r="312" spans="1:14" x14ac:dyDescent="0.25">
      <c r="A312" s="251">
        <v>8350106.0199999996</v>
      </c>
      <c r="B312" s="251">
        <v>8350140.1299999999</v>
      </c>
      <c r="C312" s="252">
        <v>2.9999999999999997E-8</v>
      </c>
      <c r="D312" s="252">
        <v>2.9999999999999997E-8</v>
      </c>
      <c r="E312" s="238"/>
      <c r="F312" s="238"/>
      <c r="G312" s="238"/>
      <c r="H312" s="238"/>
      <c r="I312" s="238"/>
      <c r="J312" s="238"/>
      <c r="K312" s="238"/>
      <c r="L312" s="238"/>
      <c r="M312" s="238"/>
      <c r="N312" s="238"/>
    </row>
    <row r="313" spans="1:14" x14ac:dyDescent="0.25">
      <c r="A313">
        <v>8350110.0099999998</v>
      </c>
      <c r="B313">
        <v>8350110.0099999998</v>
      </c>
      <c r="C313">
        <v>1</v>
      </c>
      <c r="D313">
        <v>1</v>
      </c>
      <c r="E313" s="238"/>
      <c r="F313" s="238"/>
      <c r="G313" s="238"/>
      <c r="H313" s="238"/>
      <c r="I313" s="238"/>
      <c r="J313" s="238"/>
      <c r="K313" s="238"/>
      <c r="L313" s="238"/>
      <c r="M313" s="238"/>
      <c r="N313" s="238"/>
    </row>
    <row r="314" spans="1:14" x14ac:dyDescent="0.25">
      <c r="A314">
        <v>8350110.0199999996</v>
      </c>
      <c r="B314">
        <v>8350110.0199999996</v>
      </c>
      <c r="C314">
        <v>1</v>
      </c>
      <c r="D314">
        <v>1</v>
      </c>
      <c r="E314" s="238"/>
      <c r="F314" s="238"/>
      <c r="G314" s="238"/>
      <c r="H314" s="238"/>
      <c r="I314" s="238"/>
      <c r="J314" s="238"/>
      <c r="K314" s="238"/>
      <c r="L314" s="238"/>
      <c r="M314" s="238"/>
      <c r="N314" s="238"/>
    </row>
    <row r="315" spans="1:14" x14ac:dyDescent="0.25">
      <c r="A315">
        <v>8350111</v>
      </c>
      <c r="B315">
        <v>8350111</v>
      </c>
      <c r="C315">
        <v>1</v>
      </c>
      <c r="D315">
        <v>1</v>
      </c>
      <c r="E315" s="238"/>
      <c r="F315" s="238"/>
      <c r="G315" s="238"/>
      <c r="H315" s="238"/>
      <c r="I315" s="238"/>
      <c r="J315" s="238"/>
      <c r="K315" s="238"/>
      <c r="L315" s="238"/>
      <c r="M315" s="238"/>
      <c r="N315" s="238"/>
    </row>
    <row r="316" spans="1:14" x14ac:dyDescent="0.25">
      <c r="A316" s="251">
        <v>8350120.0099999998</v>
      </c>
      <c r="B316" s="251">
        <v>8350079.1200000001</v>
      </c>
      <c r="C316" s="252">
        <v>2.3599999999999999E-6</v>
      </c>
      <c r="D316" s="252">
        <v>2.48E-6</v>
      </c>
      <c r="E316" s="238"/>
      <c r="F316" s="238"/>
      <c r="G316" s="238"/>
      <c r="H316" s="238"/>
      <c r="I316" s="238"/>
      <c r="J316" s="238"/>
      <c r="K316" s="238"/>
      <c r="L316" s="238"/>
      <c r="M316" s="238"/>
      <c r="N316" s="238"/>
    </row>
    <row r="317" spans="1:14" x14ac:dyDescent="0.25">
      <c r="A317" s="251">
        <v>8350120.0099999998</v>
      </c>
      <c r="B317" s="251">
        <v>8350120.0099999998</v>
      </c>
      <c r="C317" s="251">
        <v>0.99999764000000002</v>
      </c>
      <c r="D317" s="251">
        <v>0.99999751999999997</v>
      </c>
      <c r="E317" s="238"/>
      <c r="F317" s="238"/>
      <c r="G317" s="238"/>
      <c r="H317" s="238"/>
      <c r="I317" s="238"/>
      <c r="J317" s="238"/>
      <c r="K317" s="238"/>
      <c r="L317" s="238"/>
      <c r="M317" s="238"/>
      <c r="N317" s="238"/>
    </row>
    <row r="318" spans="1:14" x14ac:dyDescent="0.25">
      <c r="A318">
        <v>8350120.0199999996</v>
      </c>
      <c r="B318">
        <v>8350079.1200000001</v>
      </c>
      <c r="C318">
        <v>0</v>
      </c>
      <c r="D318">
        <v>0</v>
      </c>
      <c r="E318" s="238"/>
      <c r="F318" s="238"/>
      <c r="G318" s="238"/>
      <c r="H318" s="238"/>
      <c r="I318" s="238"/>
      <c r="J318" s="238"/>
      <c r="K318" s="238"/>
      <c r="L318" s="238"/>
      <c r="M318" s="238"/>
      <c r="N318" s="238"/>
    </row>
    <row r="319" spans="1:14" x14ac:dyDescent="0.25">
      <c r="A319">
        <v>8350120.0199999996</v>
      </c>
      <c r="B319">
        <v>8350120.0199999996</v>
      </c>
      <c r="C319">
        <v>1</v>
      </c>
      <c r="D319">
        <v>1</v>
      </c>
      <c r="E319" s="238"/>
      <c r="F319" s="238"/>
      <c r="G319" s="238"/>
      <c r="H319" s="238"/>
      <c r="I319" s="238"/>
      <c r="J319" s="238"/>
      <c r="K319" s="238"/>
      <c r="L319" s="238"/>
      <c r="M319" s="238"/>
      <c r="N319" s="238"/>
    </row>
    <row r="320" spans="1:14" x14ac:dyDescent="0.25">
      <c r="A320">
        <v>8350120.0300000003</v>
      </c>
      <c r="B320">
        <v>8350120.0300000003</v>
      </c>
      <c r="C320">
        <v>1</v>
      </c>
      <c r="D320">
        <v>1</v>
      </c>
      <c r="E320" s="238"/>
      <c r="F320" s="238"/>
      <c r="G320" s="238"/>
      <c r="H320" s="238"/>
      <c r="I320" s="238"/>
      <c r="J320" s="238"/>
      <c r="K320" s="238"/>
      <c r="L320" s="238"/>
      <c r="M320" s="238"/>
      <c r="N320" s="238"/>
    </row>
    <row r="321" spans="1:14" x14ac:dyDescent="0.25">
      <c r="A321">
        <v>8350120.0499999998</v>
      </c>
      <c r="B321">
        <v>8350120.0499999998</v>
      </c>
      <c r="C321">
        <v>1</v>
      </c>
      <c r="D321">
        <v>1</v>
      </c>
      <c r="E321" s="238"/>
      <c r="F321" s="238"/>
      <c r="G321" s="238"/>
      <c r="H321" s="238"/>
      <c r="I321" s="238"/>
      <c r="J321" s="238"/>
      <c r="K321" s="238"/>
      <c r="L321" s="238"/>
      <c r="M321" s="238"/>
      <c r="N321" s="238"/>
    </row>
    <row r="322" spans="1:14" x14ac:dyDescent="0.25">
      <c r="A322">
        <v>8350120.0700000003</v>
      </c>
      <c r="B322">
        <v>8350120.0700000003</v>
      </c>
      <c r="C322">
        <v>1</v>
      </c>
      <c r="D322">
        <v>1</v>
      </c>
      <c r="E322" s="238"/>
      <c r="F322" s="238"/>
      <c r="G322" s="238"/>
      <c r="H322" s="238"/>
      <c r="I322" s="238"/>
      <c r="J322" s="238"/>
      <c r="K322" s="238"/>
      <c r="L322" s="238"/>
      <c r="M322" s="238"/>
      <c r="N322" s="238"/>
    </row>
    <row r="323" spans="1:14" x14ac:dyDescent="0.25">
      <c r="A323" s="251">
        <v>8350120.0800000001</v>
      </c>
      <c r="B323" s="251">
        <v>8350120.0899999999</v>
      </c>
      <c r="C323" s="251">
        <v>0.37273133000000003</v>
      </c>
      <c r="D323" s="251">
        <v>0.34271189000000002</v>
      </c>
      <c r="E323" s="238"/>
      <c r="F323" s="238"/>
      <c r="G323" s="238"/>
      <c r="H323" s="238"/>
      <c r="I323" s="238"/>
      <c r="J323" s="238"/>
      <c r="K323" s="238"/>
      <c r="L323" s="238"/>
      <c r="M323" s="238"/>
      <c r="N323" s="238"/>
    </row>
    <row r="324" spans="1:14" x14ac:dyDescent="0.25">
      <c r="A324" s="251">
        <v>8350120.0800000001</v>
      </c>
      <c r="B324" s="251">
        <v>8350120.0999999996</v>
      </c>
      <c r="C324" s="251">
        <v>0.62726866999999997</v>
      </c>
      <c r="D324" s="251">
        <v>0.65728810999999998</v>
      </c>
      <c r="E324" s="238"/>
      <c r="F324" s="238"/>
      <c r="G324" s="238"/>
      <c r="H324" s="238"/>
      <c r="I324" s="238"/>
      <c r="J324" s="238"/>
      <c r="K324" s="238"/>
      <c r="L324" s="238"/>
      <c r="M324" s="238"/>
      <c r="N324" s="238"/>
    </row>
    <row r="325" spans="1:14" x14ac:dyDescent="0.25">
      <c r="A325">
        <v>8350121.0199999996</v>
      </c>
      <c r="B325">
        <v>8350121.0199999996</v>
      </c>
      <c r="C325">
        <v>1</v>
      </c>
      <c r="D325">
        <v>1</v>
      </c>
      <c r="E325" s="238"/>
      <c r="F325" s="238"/>
      <c r="G325" s="238"/>
      <c r="H325" s="238"/>
      <c r="I325" s="238"/>
      <c r="J325" s="238"/>
      <c r="K325" s="238"/>
      <c r="L325" s="238"/>
      <c r="M325" s="238"/>
      <c r="N325" s="238"/>
    </row>
    <row r="326" spans="1:14" x14ac:dyDescent="0.25">
      <c r="A326">
        <v>8350121.0300000003</v>
      </c>
      <c r="B326">
        <v>8350121.0300000003</v>
      </c>
      <c r="C326">
        <v>1</v>
      </c>
      <c r="D326">
        <v>1</v>
      </c>
      <c r="E326" s="238"/>
      <c r="F326" s="238"/>
      <c r="G326" s="238"/>
      <c r="H326" s="238"/>
      <c r="I326" s="238"/>
      <c r="J326" s="238"/>
      <c r="K326" s="238"/>
      <c r="L326" s="238"/>
      <c r="M326" s="238"/>
      <c r="N326" s="238"/>
    </row>
    <row r="327" spans="1:14" x14ac:dyDescent="0.25">
      <c r="A327">
        <v>8350121.04</v>
      </c>
      <c r="B327">
        <v>8350121.04</v>
      </c>
      <c r="C327">
        <v>1</v>
      </c>
      <c r="D327">
        <v>1</v>
      </c>
      <c r="E327" s="238"/>
      <c r="F327" s="238"/>
      <c r="G327" s="238"/>
      <c r="H327" s="238"/>
      <c r="I327" s="238"/>
      <c r="J327" s="238"/>
      <c r="K327" s="238"/>
      <c r="L327" s="238"/>
      <c r="M327" s="238"/>
      <c r="N327" s="238"/>
    </row>
    <row r="328" spans="1:14" x14ac:dyDescent="0.25">
      <c r="A328" s="251">
        <v>8350121.0599999996</v>
      </c>
      <c r="B328" s="251">
        <v>8350079.1200000001</v>
      </c>
      <c r="C328" s="252">
        <v>3.1E-7</v>
      </c>
      <c r="D328" s="252">
        <v>3.1E-7</v>
      </c>
      <c r="E328" s="238"/>
      <c r="F328" s="238"/>
      <c r="G328" s="238"/>
      <c r="H328" s="238"/>
      <c r="I328" s="238"/>
      <c r="J328" s="238"/>
      <c r="K328" s="238"/>
      <c r="L328" s="238"/>
      <c r="M328" s="238"/>
      <c r="N328" s="238"/>
    </row>
    <row r="329" spans="1:14" x14ac:dyDescent="0.25">
      <c r="A329" s="251">
        <v>8350121.0599999996</v>
      </c>
      <c r="B329" s="251">
        <v>8350121.0599999996</v>
      </c>
      <c r="C329" s="251">
        <v>0.99999879000000003</v>
      </c>
      <c r="D329" s="251">
        <v>0.99999879000000003</v>
      </c>
      <c r="E329" s="238"/>
      <c r="F329" s="238"/>
      <c r="G329" s="238"/>
      <c r="H329" s="238"/>
      <c r="I329" s="238"/>
      <c r="J329" s="238"/>
      <c r="K329" s="238"/>
      <c r="L329" s="238"/>
      <c r="M329" s="238"/>
      <c r="N329" s="238"/>
    </row>
    <row r="330" spans="1:14" x14ac:dyDescent="0.25">
      <c r="A330" s="251">
        <v>8350121.0599999996</v>
      </c>
      <c r="B330" s="251">
        <v>8350121.0999999996</v>
      </c>
      <c r="C330" s="252">
        <v>1E-8</v>
      </c>
      <c r="D330" s="252">
        <v>1E-8</v>
      </c>
      <c r="E330" s="238"/>
      <c r="F330" s="238"/>
      <c r="G330" s="238"/>
      <c r="H330" s="238"/>
      <c r="I330" s="238"/>
      <c r="J330" s="238"/>
      <c r="K330" s="238"/>
      <c r="L330" s="238"/>
      <c r="M330" s="238"/>
      <c r="N330" s="238"/>
    </row>
    <row r="331" spans="1:14" x14ac:dyDescent="0.25">
      <c r="A331" s="251">
        <v>8350121.0599999996</v>
      </c>
      <c r="B331" s="251">
        <v>8350121.1600000001</v>
      </c>
      <c r="C331" s="252">
        <v>8.8999999999999995E-7</v>
      </c>
      <c r="D331" s="252">
        <v>8.8999999999999995E-7</v>
      </c>
      <c r="E331" s="238"/>
      <c r="F331" s="238"/>
      <c r="G331" s="238"/>
      <c r="H331" s="238"/>
      <c r="I331" s="238"/>
      <c r="J331" s="238"/>
      <c r="K331" s="238"/>
      <c r="L331" s="238"/>
      <c r="M331" s="238"/>
      <c r="N331" s="238"/>
    </row>
    <row r="332" spans="1:14" x14ac:dyDescent="0.25">
      <c r="A332" s="251">
        <v>8350121.0700000003</v>
      </c>
      <c r="B332" s="251">
        <v>8350121.0999999996</v>
      </c>
      <c r="C332" s="251">
        <v>3.3176329999999997E-2</v>
      </c>
      <c r="D332" s="252">
        <v>1.13E-6</v>
      </c>
      <c r="E332" s="238"/>
      <c r="F332" s="238"/>
      <c r="G332" s="238"/>
      <c r="H332" s="238"/>
      <c r="I332" s="238"/>
      <c r="J332" s="238"/>
      <c r="K332" s="238"/>
      <c r="L332" s="238"/>
      <c r="M332" s="238"/>
      <c r="N332" s="238"/>
    </row>
    <row r="333" spans="1:14" x14ac:dyDescent="0.25">
      <c r="A333" s="251">
        <v>8350121.0700000003</v>
      </c>
      <c r="B333" s="251">
        <v>8350121.1100000003</v>
      </c>
      <c r="C333" s="251">
        <v>0.10844876000000001</v>
      </c>
      <c r="D333" s="251">
        <v>0.15040054</v>
      </c>
      <c r="E333" s="238"/>
      <c r="F333" s="238"/>
      <c r="G333" s="238"/>
      <c r="H333" s="238"/>
      <c r="I333" s="238"/>
      <c r="J333" s="238"/>
      <c r="K333" s="238"/>
      <c r="L333" s="238"/>
      <c r="M333" s="238"/>
      <c r="N333" s="238"/>
    </row>
    <row r="334" spans="1:14" x14ac:dyDescent="0.25">
      <c r="A334" s="251">
        <v>8350121.0700000003</v>
      </c>
      <c r="B334" s="251">
        <v>8350121.1200000001</v>
      </c>
      <c r="C334" s="251">
        <v>0.42233323</v>
      </c>
      <c r="D334" s="251">
        <v>0.43189285999999999</v>
      </c>
      <c r="E334" s="238"/>
      <c r="F334" s="238"/>
      <c r="G334" s="238"/>
      <c r="H334" s="238"/>
      <c r="I334" s="238"/>
      <c r="J334" s="238"/>
      <c r="K334" s="238"/>
      <c r="L334" s="238"/>
      <c r="M334" s="238"/>
      <c r="N334" s="238"/>
    </row>
    <row r="335" spans="1:14" x14ac:dyDescent="0.25">
      <c r="A335" s="251">
        <v>8350121.0700000003</v>
      </c>
      <c r="B335" s="251">
        <v>8350121.1299999999</v>
      </c>
      <c r="C335" s="251">
        <v>0.43604126999999998</v>
      </c>
      <c r="D335" s="251">
        <v>0.41770487000000001</v>
      </c>
      <c r="E335" s="238"/>
      <c r="F335" s="238"/>
      <c r="G335" s="238"/>
      <c r="H335" s="238"/>
      <c r="I335" s="238"/>
      <c r="J335" s="238"/>
      <c r="K335" s="238"/>
      <c r="L335" s="238"/>
      <c r="M335" s="238"/>
      <c r="N335" s="238"/>
    </row>
    <row r="336" spans="1:14" x14ac:dyDescent="0.25">
      <c r="A336" s="251">
        <v>8350121.0700000003</v>
      </c>
      <c r="B336" s="251">
        <v>8350121.1600000001</v>
      </c>
      <c r="C336" s="252">
        <v>4.0999999999999999E-7</v>
      </c>
      <c r="D336" s="252">
        <v>5.9999999999999997E-7</v>
      </c>
      <c r="E336" s="238"/>
      <c r="F336" s="238"/>
      <c r="G336" s="238"/>
      <c r="H336" s="238"/>
      <c r="I336" s="238"/>
      <c r="J336" s="238"/>
      <c r="K336" s="238"/>
      <c r="L336" s="238"/>
      <c r="M336" s="238"/>
      <c r="N336" s="238"/>
    </row>
    <row r="337" spans="1:14" x14ac:dyDescent="0.25">
      <c r="A337" s="251">
        <v>8350121.0800000001</v>
      </c>
      <c r="B337" s="251">
        <v>8350121.1399999997</v>
      </c>
      <c r="C337" s="251">
        <v>0.53703244999999999</v>
      </c>
      <c r="D337" s="251">
        <v>0.56967285000000001</v>
      </c>
      <c r="E337" s="238"/>
      <c r="F337" s="238"/>
      <c r="G337" s="238"/>
      <c r="H337" s="238"/>
      <c r="I337" s="238"/>
      <c r="J337" s="238"/>
      <c r="K337" s="238"/>
      <c r="L337" s="238"/>
      <c r="M337" s="238"/>
      <c r="N337" s="238"/>
    </row>
    <row r="338" spans="1:14" x14ac:dyDescent="0.25">
      <c r="A338" s="251">
        <v>8350121.0800000001</v>
      </c>
      <c r="B338" s="251">
        <v>8350121.1500000004</v>
      </c>
      <c r="C338" s="251">
        <v>0.46277691999999998</v>
      </c>
      <c r="D338" s="251">
        <v>0.43010514</v>
      </c>
      <c r="E338" s="238"/>
      <c r="F338" s="238"/>
      <c r="G338" s="238"/>
      <c r="H338" s="238"/>
      <c r="I338" s="238"/>
      <c r="J338" s="238"/>
      <c r="K338" s="238"/>
      <c r="L338" s="238"/>
      <c r="M338" s="238"/>
      <c r="N338" s="238"/>
    </row>
    <row r="339" spans="1:14" x14ac:dyDescent="0.25">
      <c r="A339" s="251">
        <v>8350121.0800000001</v>
      </c>
      <c r="B339" s="251">
        <v>8350121.1600000001</v>
      </c>
      <c r="C339" s="251">
        <v>1.9063000000000001E-4</v>
      </c>
      <c r="D339" s="251">
        <v>2.2201E-4</v>
      </c>
      <c r="E339" s="238"/>
      <c r="F339" s="238"/>
      <c r="G339" s="238"/>
      <c r="H339" s="238"/>
      <c r="I339" s="238"/>
      <c r="J339" s="238"/>
      <c r="K339" s="238"/>
      <c r="L339" s="238"/>
      <c r="M339" s="238"/>
      <c r="N339" s="238"/>
    </row>
    <row r="340" spans="1:14" x14ac:dyDescent="0.25">
      <c r="A340">
        <v>8350121.0899999999</v>
      </c>
      <c r="B340">
        <v>8350079.1200000001</v>
      </c>
      <c r="C340">
        <v>0</v>
      </c>
      <c r="D340">
        <v>0</v>
      </c>
      <c r="E340" s="238"/>
      <c r="F340" s="238"/>
      <c r="G340" s="238"/>
      <c r="H340" s="238"/>
      <c r="I340" s="238"/>
      <c r="J340" s="238"/>
      <c r="K340" s="238"/>
      <c r="L340" s="238"/>
      <c r="M340" s="238"/>
      <c r="N340" s="238"/>
    </row>
    <row r="341" spans="1:14" x14ac:dyDescent="0.25">
      <c r="A341">
        <v>8350121.0899999999</v>
      </c>
      <c r="B341">
        <v>8350121.0999999996</v>
      </c>
      <c r="C341">
        <v>0</v>
      </c>
      <c r="D341">
        <v>0</v>
      </c>
      <c r="E341" s="238"/>
      <c r="F341" s="238"/>
      <c r="G341" s="238"/>
      <c r="H341" s="238"/>
      <c r="I341" s="238"/>
      <c r="J341" s="238"/>
      <c r="K341" s="238"/>
      <c r="L341" s="238"/>
      <c r="M341" s="238"/>
      <c r="N341" s="238"/>
    </row>
    <row r="342" spans="1:14" x14ac:dyDescent="0.25">
      <c r="A342" s="251">
        <v>8350121.0899999999</v>
      </c>
      <c r="B342" s="251">
        <v>8350121.1600000001</v>
      </c>
      <c r="C342" s="251">
        <v>5.5241999999999997E-4</v>
      </c>
      <c r="D342" s="251">
        <v>3.3461E-4</v>
      </c>
      <c r="E342" s="238"/>
      <c r="F342" s="238"/>
      <c r="G342" s="238"/>
      <c r="H342" s="238"/>
      <c r="I342" s="238"/>
      <c r="J342" s="238"/>
      <c r="K342" s="238"/>
      <c r="L342" s="238"/>
      <c r="M342" s="238"/>
      <c r="N342" s="238"/>
    </row>
    <row r="343" spans="1:14" x14ac:dyDescent="0.25">
      <c r="A343" s="251">
        <v>8350121.0899999999</v>
      </c>
      <c r="B343" s="251">
        <v>8350121.1699999999</v>
      </c>
      <c r="C343" s="251">
        <v>0.62943006000000001</v>
      </c>
      <c r="D343" s="251">
        <v>0.61213565999999997</v>
      </c>
      <c r="E343" s="238"/>
      <c r="F343" s="238"/>
      <c r="G343" s="238"/>
      <c r="H343" s="238"/>
      <c r="I343" s="238"/>
      <c r="J343" s="238"/>
      <c r="K343" s="238"/>
      <c r="L343" s="238"/>
      <c r="M343" s="238"/>
      <c r="N343" s="238"/>
    </row>
    <row r="344" spans="1:14" x14ac:dyDescent="0.25">
      <c r="A344" s="251">
        <v>8350121.0899999999</v>
      </c>
      <c r="B344" s="251">
        <v>8350121.1799999997</v>
      </c>
      <c r="C344" s="251">
        <v>0.37001751999999999</v>
      </c>
      <c r="D344" s="251">
        <v>0.38752973000000002</v>
      </c>
      <c r="E344" s="238"/>
      <c r="F344" s="238"/>
      <c r="G344" s="238"/>
      <c r="H344" s="238"/>
      <c r="I344" s="238"/>
      <c r="J344" s="238"/>
      <c r="K344" s="238"/>
      <c r="L344" s="238"/>
      <c r="M344" s="238"/>
      <c r="N344" s="238"/>
    </row>
    <row r="345" spans="1:14" x14ac:dyDescent="0.25">
      <c r="A345">
        <v>8350140.04</v>
      </c>
      <c r="B345">
        <v>8350121.0999999996</v>
      </c>
      <c r="C345">
        <v>0</v>
      </c>
      <c r="D345">
        <v>0</v>
      </c>
      <c r="E345" s="238"/>
      <c r="F345" s="238"/>
      <c r="G345" s="238"/>
      <c r="H345" s="238"/>
      <c r="I345" s="238"/>
      <c r="J345" s="238"/>
      <c r="K345" s="238"/>
      <c r="L345" s="238"/>
      <c r="M345" s="238"/>
      <c r="N345" s="238"/>
    </row>
    <row r="346" spans="1:14" x14ac:dyDescent="0.25">
      <c r="A346">
        <v>8350140.04</v>
      </c>
      <c r="B346">
        <v>8350140.04</v>
      </c>
      <c r="C346">
        <v>1</v>
      </c>
      <c r="D346">
        <v>1</v>
      </c>
      <c r="E346" s="238"/>
      <c r="F346" s="238"/>
      <c r="G346" s="238"/>
      <c r="H346" s="238"/>
      <c r="I346" s="238"/>
      <c r="J346" s="238"/>
      <c r="K346" s="238"/>
      <c r="L346" s="238"/>
      <c r="M346" s="238"/>
      <c r="N346" s="238"/>
    </row>
    <row r="347" spans="1:14" x14ac:dyDescent="0.25">
      <c r="A347">
        <v>8350140.04</v>
      </c>
      <c r="B347">
        <v>8350140.1100000003</v>
      </c>
      <c r="C347">
        <v>0</v>
      </c>
      <c r="D347">
        <v>0</v>
      </c>
      <c r="E347" s="238"/>
      <c r="F347" s="238"/>
      <c r="G347" s="238"/>
      <c r="H347" s="238"/>
      <c r="I347" s="238"/>
      <c r="J347" s="238"/>
      <c r="K347" s="238"/>
      <c r="L347" s="238"/>
      <c r="M347" s="238"/>
      <c r="N347" s="238"/>
    </row>
    <row r="348" spans="1:14" x14ac:dyDescent="0.25">
      <c r="A348" s="251">
        <v>8350140.0499999998</v>
      </c>
      <c r="B348" s="251">
        <v>8350140.0899999999</v>
      </c>
      <c r="C348" s="251">
        <v>0.46035039999999999</v>
      </c>
      <c r="D348" s="251">
        <v>0.44538417000000002</v>
      </c>
      <c r="E348" s="238"/>
      <c r="F348" s="238"/>
      <c r="G348" s="238"/>
      <c r="H348" s="238"/>
      <c r="I348" s="238"/>
      <c r="J348" s="238"/>
      <c r="K348" s="238"/>
      <c r="L348" s="238"/>
      <c r="M348" s="238"/>
      <c r="N348" s="238"/>
    </row>
    <row r="349" spans="1:14" x14ac:dyDescent="0.25">
      <c r="A349" s="251">
        <v>8350140.0499999998</v>
      </c>
      <c r="B349" s="251">
        <v>8350140.0999999996</v>
      </c>
      <c r="C349" s="251">
        <v>0.53964959999999995</v>
      </c>
      <c r="D349" s="251">
        <v>0.55461583000000003</v>
      </c>
      <c r="E349" s="238"/>
      <c r="F349" s="238"/>
      <c r="G349" s="238"/>
      <c r="H349" s="238"/>
      <c r="I349" s="238"/>
      <c r="J349" s="238"/>
      <c r="K349" s="238"/>
      <c r="L349" s="238"/>
      <c r="M349" s="238"/>
      <c r="N349" s="238"/>
    </row>
    <row r="350" spans="1:14" x14ac:dyDescent="0.25">
      <c r="E350" s="238"/>
      <c r="F350" s="238"/>
      <c r="G350" s="238"/>
      <c r="H350" s="238"/>
      <c r="I350" s="238"/>
      <c r="J350" s="238"/>
      <c r="K350" s="238"/>
      <c r="L350" s="238"/>
      <c r="M350" s="238"/>
      <c r="N350" s="238"/>
    </row>
    <row r="351" spans="1:14" x14ac:dyDescent="0.25">
      <c r="A351" s="251">
        <v>8350140.0599999996</v>
      </c>
      <c r="B351" s="251">
        <v>8350140.0999999996</v>
      </c>
      <c r="C351" s="251">
        <v>9.3337749999999997E-2</v>
      </c>
      <c r="D351" s="251">
        <v>9.7290000000000001E-2</v>
      </c>
      <c r="E351" s="238"/>
      <c r="F351" s="238"/>
      <c r="G351" s="238"/>
      <c r="H351" s="238"/>
      <c r="I351" s="238"/>
      <c r="J351" s="238"/>
      <c r="K351" s="238"/>
      <c r="L351" s="238"/>
      <c r="M351" s="238"/>
      <c r="N351" s="238"/>
    </row>
    <row r="352" spans="1:14" x14ac:dyDescent="0.25">
      <c r="A352" s="251">
        <v>8350140.0599999996</v>
      </c>
      <c r="B352" s="251">
        <v>8350140.1100000003</v>
      </c>
      <c r="C352" s="251">
        <v>2.683901E-2</v>
      </c>
      <c r="D352" s="251">
        <v>1.441344E-2</v>
      </c>
      <c r="E352" s="238"/>
      <c r="F352" s="238"/>
      <c r="G352" s="238"/>
      <c r="H352" s="238"/>
      <c r="I352" s="238"/>
      <c r="J352" s="238"/>
      <c r="K352" s="238"/>
      <c r="L352" s="238"/>
      <c r="M352" s="238"/>
      <c r="N352" s="238"/>
    </row>
    <row r="353" spans="1:14" x14ac:dyDescent="0.25">
      <c r="A353" s="251">
        <v>8350140.0599999996</v>
      </c>
      <c r="B353" s="251">
        <v>8350140.1200000001</v>
      </c>
      <c r="C353" s="251">
        <v>0.13293283</v>
      </c>
      <c r="D353" s="251">
        <v>0.17849166</v>
      </c>
      <c r="E353" s="238"/>
      <c r="F353" s="238"/>
      <c r="G353" s="238"/>
      <c r="H353" s="238"/>
      <c r="I353" s="238"/>
      <c r="J353" s="238"/>
      <c r="K353" s="238"/>
      <c r="L353" s="238"/>
      <c r="M353" s="238"/>
      <c r="N353" s="238"/>
    </row>
    <row r="354" spans="1:14" x14ac:dyDescent="0.25">
      <c r="A354" s="251">
        <v>8350140.0599999996</v>
      </c>
      <c r="B354" s="251">
        <v>8350140.1299999999</v>
      </c>
      <c r="C354" s="251">
        <v>1.1847800000000001E-3</v>
      </c>
      <c r="D354" s="251">
        <v>2.7376100000000001E-3</v>
      </c>
      <c r="E354" s="238"/>
      <c r="F354" s="238"/>
      <c r="G354" s="238"/>
      <c r="H354" s="238"/>
      <c r="I354" s="238"/>
      <c r="J354" s="238"/>
      <c r="K354" s="238"/>
      <c r="L354" s="238"/>
      <c r="M354" s="238"/>
      <c r="N354" s="238"/>
    </row>
    <row r="355" spans="1:14" x14ac:dyDescent="0.25">
      <c r="A355" s="251">
        <v>8350140.0599999996</v>
      </c>
      <c r="B355" s="251">
        <v>8350140.1399999997</v>
      </c>
      <c r="C355" s="251">
        <v>4.1968699999999998E-2</v>
      </c>
      <c r="D355" s="251">
        <v>4.1721349999999997E-2</v>
      </c>
      <c r="E355" s="238"/>
      <c r="F355" s="238"/>
      <c r="G355" s="238"/>
      <c r="H355" s="238"/>
      <c r="I355" s="238"/>
      <c r="J355" s="238"/>
      <c r="K355" s="238"/>
      <c r="L355" s="238"/>
      <c r="M355" s="238"/>
      <c r="N355" s="238"/>
    </row>
    <row r="356" spans="1:14" x14ac:dyDescent="0.25">
      <c r="A356" s="251">
        <v>8350140.0599999996</v>
      </c>
      <c r="B356" s="251">
        <v>8350140.1500000004</v>
      </c>
      <c r="C356" s="251">
        <v>0.18951388999999999</v>
      </c>
      <c r="D356" s="251">
        <v>0.19560899000000001</v>
      </c>
    </row>
    <row r="357" spans="1:14" x14ac:dyDescent="0.25">
      <c r="A357" s="251">
        <v>8350140.0599999996</v>
      </c>
      <c r="B357" s="251">
        <v>8350140.1600000001</v>
      </c>
      <c r="C357" s="251">
        <v>0.13135466000000001</v>
      </c>
      <c r="D357" s="251">
        <v>0.13165044000000001</v>
      </c>
    </row>
    <row r="358" spans="1:14" x14ac:dyDescent="0.25">
      <c r="A358" s="251">
        <v>8350140.0599999996</v>
      </c>
      <c r="B358" s="251">
        <v>8350140.1699999999</v>
      </c>
      <c r="C358" s="251">
        <v>0.37928754999999997</v>
      </c>
      <c r="D358" s="251">
        <v>0.33323287000000001</v>
      </c>
    </row>
    <row r="359" spans="1:14" x14ac:dyDescent="0.25">
      <c r="A359" s="251">
        <v>8350140.0599999996</v>
      </c>
      <c r="B359" s="251">
        <v>8350140.1799999997</v>
      </c>
      <c r="C359" s="251">
        <v>3.5808400000000001E-3</v>
      </c>
      <c r="D359" s="251">
        <v>4.8536300000000003E-3</v>
      </c>
    </row>
    <row r="361" spans="1:14" x14ac:dyDescent="0.25">
      <c r="A361" s="251">
        <v>8350140.0700000003</v>
      </c>
      <c r="B361" s="251">
        <v>8350140.1900000004</v>
      </c>
      <c r="C361" s="251">
        <v>0.12355217</v>
      </c>
      <c r="D361" s="251">
        <v>0.15388862</v>
      </c>
    </row>
    <row r="362" spans="1:14" x14ac:dyDescent="0.25">
      <c r="A362" s="251">
        <v>8350140.0700000003</v>
      </c>
      <c r="B362" s="251">
        <v>8350140.2000000002</v>
      </c>
      <c r="C362" s="251">
        <v>0.54898981000000002</v>
      </c>
      <c r="D362" s="251">
        <v>0.52327593999999999</v>
      </c>
    </row>
    <row r="363" spans="1:14" x14ac:dyDescent="0.25">
      <c r="A363" s="251">
        <v>8350140.0700000003</v>
      </c>
      <c r="B363" s="251">
        <v>8350140.21</v>
      </c>
      <c r="C363" s="251">
        <v>0.32745802000000002</v>
      </c>
      <c r="D363" s="251">
        <v>0.32283543999999997</v>
      </c>
    </row>
    <row r="364" spans="1:14" x14ac:dyDescent="0.25">
      <c r="A364">
        <v>8350140.0800000001</v>
      </c>
      <c r="B364">
        <v>8350140.0800000001</v>
      </c>
      <c r="C364">
        <v>1</v>
      </c>
      <c r="D364">
        <v>1</v>
      </c>
    </row>
    <row r="365" spans="1:14" x14ac:dyDescent="0.25">
      <c r="A365">
        <v>8350141.0099999998</v>
      </c>
      <c r="B365">
        <v>8350141.0099999998</v>
      </c>
      <c r="C365">
        <v>1</v>
      </c>
      <c r="D365">
        <v>1</v>
      </c>
    </row>
    <row r="366" spans="1:14" x14ac:dyDescent="0.25">
      <c r="A366">
        <v>8350141.0199999996</v>
      </c>
      <c r="B366">
        <v>8350141.0199999996</v>
      </c>
      <c r="C366">
        <v>1</v>
      </c>
      <c r="D366">
        <v>1</v>
      </c>
    </row>
    <row r="367" spans="1:14" x14ac:dyDescent="0.25">
      <c r="A367">
        <v>8350142.0099999998</v>
      </c>
      <c r="B367">
        <v>8350142.0099999998</v>
      </c>
      <c r="C367">
        <v>1</v>
      </c>
      <c r="D367">
        <v>1</v>
      </c>
    </row>
    <row r="368" spans="1:14" x14ac:dyDescent="0.25">
      <c r="A368">
        <v>8350142.0199999996</v>
      </c>
      <c r="B368">
        <v>8350142.0199999996</v>
      </c>
      <c r="C368">
        <v>1</v>
      </c>
      <c r="D368">
        <v>1</v>
      </c>
    </row>
    <row r="369" spans="1:4" x14ac:dyDescent="0.25">
      <c r="A369" s="251">
        <v>8350142.0300000003</v>
      </c>
      <c r="B369" s="251">
        <v>8350142.0499999998</v>
      </c>
      <c r="C369" s="251">
        <v>0.3680968</v>
      </c>
      <c r="D369" s="251">
        <v>0.35558223999999999</v>
      </c>
    </row>
    <row r="370" spans="1:4" x14ac:dyDescent="0.25">
      <c r="A370" s="251">
        <v>8350142.0300000003</v>
      </c>
      <c r="B370" s="251">
        <v>8350142.0599999996</v>
      </c>
      <c r="C370" s="251">
        <v>0.6319032</v>
      </c>
      <c r="D370" s="251">
        <v>0.64441775999999995</v>
      </c>
    </row>
    <row r="371" spans="1:4" x14ac:dyDescent="0.25">
      <c r="A371" s="251">
        <v>8350142.04</v>
      </c>
      <c r="B371" s="251">
        <v>8350140.1100000003</v>
      </c>
      <c r="C371" s="252">
        <v>1.55E-6</v>
      </c>
      <c r="D371" s="252">
        <v>1.5999999999999999E-6</v>
      </c>
    </row>
    <row r="372" spans="1:4" x14ac:dyDescent="0.25">
      <c r="A372" s="251">
        <v>8350142.04</v>
      </c>
      <c r="B372" s="251">
        <v>8350142.04</v>
      </c>
      <c r="C372" s="251">
        <v>0.99999844999999998</v>
      </c>
      <c r="D372" s="251">
        <v>0.99999839999999995</v>
      </c>
    </row>
    <row r="373" spans="1:4" x14ac:dyDescent="0.25">
      <c r="A373" s="251">
        <v>8350150</v>
      </c>
      <c r="B373" s="251">
        <v>8350104.5499999998</v>
      </c>
      <c r="C373" s="252">
        <v>8.0000000000000002E-8</v>
      </c>
      <c r="D373" s="252">
        <v>1.6E-7</v>
      </c>
    </row>
    <row r="374" spans="1:4" x14ac:dyDescent="0.25">
      <c r="A374" s="251">
        <v>8350150</v>
      </c>
      <c r="B374" s="251">
        <v>8350104.5599999996</v>
      </c>
      <c r="C374" s="251">
        <v>2.5146100000000001E-2</v>
      </c>
      <c r="D374" s="251">
        <v>4.3568000000000003E-2</v>
      </c>
    </row>
    <row r="375" spans="1:4" x14ac:dyDescent="0.25">
      <c r="A375" s="251">
        <v>8350150</v>
      </c>
      <c r="B375" s="251">
        <v>8350150.0099999998</v>
      </c>
      <c r="C375" s="251">
        <v>0.48418286999999999</v>
      </c>
      <c r="D375" s="251">
        <v>0.50549277999999997</v>
      </c>
    </row>
    <row r="376" spans="1:4" x14ac:dyDescent="0.25">
      <c r="A376" s="251">
        <v>8350150</v>
      </c>
      <c r="B376" s="251">
        <v>8350150.0199999996</v>
      </c>
      <c r="C376" s="251">
        <v>0.49067094999999999</v>
      </c>
      <c r="D376" s="251">
        <v>0.45093906</v>
      </c>
    </row>
    <row r="377" spans="1:4" x14ac:dyDescent="0.25">
      <c r="A377" s="251">
        <v>8350151.0099999998</v>
      </c>
      <c r="B377" s="251">
        <v>8350104.5599999996</v>
      </c>
      <c r="C377" s="252">
        <v>2.6E-7</v>
      </c>
      <c r="D377" s="252">
        <v>2.6E-7</v>
      </c>
    </row>
    <row r="378" spans="1:4" x14ac:dyDescent="0.25">
      <c r="A378" s="251">
        <v>8350151.0099999998</v>
      </c>
      <c r="B378" s="251">
        <v>8350151.0300000003</v>
      </c>
      <c r="C378" s="251">
        <v>0.41639809999999999</v>
      </c>
      <c r="D378" s="251">
        <v>0.41639809999999999</v>
      </c>
    </row>
    <row r="379" spans="1:4" x14ac:dyDescent="0.25">
      <c r="A379" s="251">
        <v>8350151.0099999998</v>
      </c>
      <c r="B379" s="251">
        <v>8350151.04</v>
      </c>
      <c r="C379" s="251">
        <v>0.18655334000000001</v>
      </c>
      <c r="D379" s="251">
        <v>0.18655334000000001</v>
      </c>
    </row>
    <row r="380" spans="1:4" x14ac:dyDescent="0.25">
      <c r="A380" s="251">
        <v>8350151.0099999998</v>
      </c>
      <c r="B380" s="251">
        <v>8350151.0499999998</v>
      </c>
      <c r="C380" s="251">
        <v>0.39704830000000002</v>
      </c>
      <c r="D380" s="251">
        <v>0.39704830000000002</v>
      </c>
    </row>
    <row r="381" spans="1:4" x14ac:dyDescent="0.25">
      <c r="A381" s="251">
        <v>8350151.0199999996</v>
      </c>
      <c r="B381" s="251">
        <v>8350151.0599999996</v>
      </c>
      <c r="C381" s="251">
        <v>0.39069643999999998</v>
      </c>
      <c r="D381" s="251">
        <v>0.37127793999999997</v>
      </c>
    </row>
    <row r="382" spans="1:4" x14ac:dyDescent="0.25">
      <c r="A382" s="251">
        <v>8350151.0199999996</v>
      </c>
      <c r="B382" s="251">
        <v>8350151.0700000003</v>
      </c>
      <c r="C382" s="251">
        <v>0.60930355999999997</v>
      </c>
      <c r="D382" s="251">
        <v>0.62872205999999997</v>
      </c>
    </row>
    <row r="383" spans="1:4" x14ac:dyDescent="0.25">
      <c r="A383">
        <v>8350152</v>
      </c>
      <c r="B383">
        <v>8350152</v>
      </c>
      <c r="C383">
        <v>1</v>
      </c>
      <c r="D383">
        <v>1</v>
      </c>
    </row>
    <row r="384" spans="1:4" x14ac:dyDescent="0.25">
      <c r="A384">
        <v>8350153.0099999998</v>
      </c>
      <c r="B384">
        <v>8350153.0099999998</v>
      </c>
      <c r="C384">
        <v>1</v>
      </c>
      <c r="D384">
        <v>1</v>
      </c>
    </row>
    <row r="385" spans="1:4" x14ac:dyDescent="0.25">
      <c r="A385">
        <v>8350153.0199999996</v>
      </c>
      <c r="B385">
        <v>8350153.0199999996</v>
      </c>
      <c r="C385">
        <v>1</v>
      </c>
      <c r="D385">
        <v>1</v>
      </c>
    </row>
    <row r="386" spans="1:4" x14ac:dyDescent="0.25">
      <c r="A386">
        <v>8350154</v>
      </c>
      <c r="B386">
        <v>8350154</v>
      </c>
      <c r="C386">
        <v>1</v>
      </c>
      <c r="D386">
        <v>1</v>
      </c>
    </row>
    <row r="387" spans="1:4" x14ac:dyDescent="0.25">
      <c r="A387" s="251">
        <v>8350155</v>
      </c>
      <c r="B387" s="251">
        <v>8350104.6200000001</v>
      </c>
      <c r="C387" s="251">
        <v>6.6925620000000005E-2</v>
      </c>
      <c r="D387" s="251">
        <v>6.6925620000000005E-2</v>
      </c>
    </row>
    <row r="388" spans="1:4" x14ac:dyDescent="0.25">
      <c r="A388" s="251">
        <v>8350155</v>
      </c>
      <c r="B388" s="251">
        <v>8350104.7699999996</v>
      </c>
      <c r="C388" s="252">
        <v>3.3999999999999997E-7</v>
      </c>
      <c r="D388" s="252">
        <v>3.3999999999999997E-7</v>
      </c>
    </row>
    <row r="389" spans="1:4" x14ac:dyDescent="0.25">
      <c r="A389" s="251">
        <v>8350155</v>
      </c>
      <c r="B389" s="251">
        <v>8350104.7999999998</v>
      </c>
      <c r="C389" s="252">
        <v>5.9999999999999995E-8</v>
      </c>
      <c r="D389" s="252">
        <v>5.9999999999999995E-8</v>
      </c>
    </row>
    <row r="390" spans="1:4" x14ac:dyDescent="0.25">
      <c r="A390" s="251">
        <v>8350155</v>
      </c>
      <c r="B390" s="251">
        <v>8350155</v>
      </c>
      <c r="C390" s="251">
        <v>0.93307397999999997</v>
      </c>
      <c r="D390" s="251">
        <v>0.93307397999999997</v>
      </c>
    </row>
    <row r="391" spans="1:4" x14ac:dyDescent="0.25">
      <c r="A391">
        <v>8350156</v>
      </c>
      <c r="B391">
        <v>8350156</v>
      </c>
      <c r="C391">
        <v>1</v>
      </c>
      <c r="D391">
        <v>1</v>
      </c>
    </row>
    <row r="392" spans="1:4" x14ac:dyDescent="0.25">
      <c r="A392">
        <v>8350157</v>
      </c>
      <c r="B392">
        <v>8350157</v>
      </c>
      <c r="C392">
        <v>1</v>
      </c>
      <c r="D392">
        <v>1</v>
      </c>
    </row>
    <row r="393" spans="1:4" x14ac:dyDescent="0.25">
      <c r="A393" s="251">
        <v>8350160.0099999998</v>
      </c>
      <c r="B393" s="251">
        <v>8350079.0999999996</v>
      </c>
      <c r="C393" s="252">
        <v>3.2000000000000001E-7</v>
      </c>
      <c r="D393" s="252">
        <v>2.8000000000000002E-7</v>
      </c>
    </row>
    <row r="394" spans="1:4" x14ac:dyDescent="0.25">
      <c r="A394" s="251">
        <v>8350160.0099999998</v>
      </c>
      <c r="B394" s="251">
        <v>8350160.0099999998</v>
      </c>
      <c r="C394" s="251">
        <v>0.99999967999999995</v>
      </c>
      <c r="D394" s="251">
        <v>0.99999972000000004</v>
      </c>
    </row>
    <row r="395" spans="1:4" x14ac:dyDescent="0.25">
      <c r="A395">
        <v>8350160.0300000003</v>
      </c>
      <c r="B395">
        <v>8350160.0300000003</v>
      </c>
      <c r="C395">
        <v>1</v>
      </c>
      <c r="D395">
        <v>1</v>
      </c>
    </row>
    <row r="396" spans="1:4" x14ac:dyDescent="0.25">
      <c r="A396">
        <v>8350160.04</v>
      </c>
      <c r="B396">
        <v>8350160.04</v>
      </c>
      <c r="C396">
        <v>1</v>
      </c>
      <c r="D396">
        <v>1</v>
      </c>
    </row>
    <row r="397" spans="1:4" x14ac:dyDescent="0.25">
      <c r="A397">
        <v>8350161.0099999998</v>
      </c>
      <c r="B397">
        <v>8350161.0099999998</v>
      </c>
      <c r="C397">
        <v>1</v>
      </c>
      <c r="D397">
        <v>1</v>
      </c>
    </row>
    <row r="398" spans="1:4" x14ac:dyDescent="0.25">
      <c r="A398" s="251">
        <v>8350161.0199999996</v>
      </c>
      <c r="B398" s="251">
        <v>8350161.0300000003</v>
      </c>
      <c r="C398" s="251">
        <v>0.48191182999999999</v>
      </c>
      <c r="D398" s="251">
        <v>0.45404507</v>
      </c>
    </row>
    <row r="399" spans="1:4" x14ac:dyDescent="0.25">
      <c r="A399" s="251">
        <v>8350161.0199999996</v>
      </c>
      <c r="B399" s="251">
        <v>8350161.04</v>
      </c>
      <c r="C399" s="251">
        <v>0.51808816999999996</v>
      </c>
      <c r="D399" s="251">
        <v>0.54595492999999995</v>
      </c>
    </row>
    <row r="400" spans="1:4" x14ac:dyDescent="0.25">
      <c r="A400">
        <v>8350162.0099999998</v>
      </c>
      <c r="B400">
        <v>8350162.0099999998</v>
      </c>
      <c r="C400">
        <v>1</v>
      </c>
      <c r="D400">
        <v>1</v>
      </c>
    </row>
    <row r="401" spans="1:4" x14ac:dyDescent="0.25">
      <c r="A401">
        <v>8350162.0300000003</v>
      </c>
      <c r="B401">
        <v>8350162.0300000003</v>
      </c>
      <c r="C401">
        <v>1</v>
      </c>
      <c r="D401">
        <v>1</v>
      </c>
    </row>
    <row r="402" spans="1:4" x14ac:dyDescent="0.25">
      <c r="A402">
        <v>8350162.04</v>
      </c>
      <c r="B402">
        <v>8350162.04</v>
      </c>
      <c r="C402">
        <v>1</v>
      </c>
      <c r="D402">
        <v>1</v>
      </c>
    </row>
    <row r="403" spans="1:4" x14ac:dyDescent="0.25">
      <c r="A403">
        <v>8350162.0499999998</v>
      </c>
      <c r="B403">
        <v>8350162.0499999998</v>
      </c>
      <c r="C403">
        <v>1</v>
      </c>
      <c r="D403">
        <v>1</v>
      </c>
    </row>
    <row r="404" spans="1:4" x14ac:dyDescent="0.25">
      <c r="A404">
        <v>8350163.0300000003</v>
      </c>
      <c r="B404">
        <v>8350163.0300000003</v>
      </c>
      <c r="C404">
        <v>1</v>
      </c>
      <c r="D404">
        <v>1</v>
      </c>
    </row>
    <row r="405" spans="1:4" x14ac:dyDescent="0.25">
      <c r="A405">
        <v>8350163.0499999998</v>
      </c>
      <c r="B405">
        <v>8350163.0499999998</v>
      </c>
      <c r="C405">
        <v>1</v>
      </c>
      <c r="D405">
        <v>1</v>
      </c>
    </row>
    <row r="406" spans="1:4" x14ac:dyDescent="0.25">
      <c r="A406">
        <v>8350163.0599999996</v>
      </c>
      <c r="B406">
        <v>8350163.0599999996</v>
      </c>
      <c r="C406">
        <v>1</v>
      </c>
      <c r="D406">
        <v>1</v>
      </c>
    </row>
    <row r="407" spans="1:4" x14ac:dyDescent="0.25">
      <c r="A407">
        <v>8350164.0099999998</v>
      </c>
      <c r="B407">
        <v>8350164.0099999998</v>
      </c>
      <c r="C407">
        <v>1</v>
      </c>
      <c r="D407">
        <v>1</v>
      </c>
    </row>
    <row r="408" spans="1:4" x14ac:dyDescent="0.25">
      <c r="A408">
        <v>8350164.0300000003</v>
      </c>
      <c r="B408">
        <v>8350164.0300000003</v>
      </c>
      <c r="C408">
        <v>1</v>
      </c>
      <c r="D408">
        <v>1</v>
      </c>
    </row>
    <row r="409" spans="1:4" x14ac:dyDescent="0.25">
      <c r="A409">
        <v>8350164.04</v>
      </c>
      <c r="B409">
        <v>8350164.04</v>
      </c>
      <c r="C409">
        <v>1</v>
      </c>
      <c r="D409">
        <v>1</v>
      </c>
    </row>
    <row r="410" spans="1:4" x14ac:dyDescent="0.25">
      <c r="A410">
        <v>8350165.0099999998</v>
      </c>
      <c r="B410">
        <v>8350165.0099999998</v>
      </c>
      <c r="C410">
        <v>1</v>
      </c>
      <c r="D410">
        <v>1</v>
      </c>
    </row>
    <row r="411" spans="1:4" x14ac:dyDescent="0.25">
      <c r="A411">
        <v>8350165.0300000003</v>
      </c>
      <c r="B411">
        <v>8350165.0300000003</v>
      </c>
      <c r="C411">
        <v>1</v>
      </c>
      <c r="D411">
        <v>1</v>
      </c>
    </row>
    <row r="412" spans="1:4" x14ac:dyDescent="0.25">
      <c r="A412">
        <v>8350165.04</v>
      </c>
      <c r="B412">
        <v>8350165.04</v>
      </c>
      <c r="C412">
        <v>1</v>
      </c>
      <c r="D412">
        <v>1</v>
      </c>
    </row>
    <row r="413" spans="1:4" x14ac:dyDescent="0.25">
      <c r="A413">
        <v>8350166.0099999998</v>
      </c>
      <c r="B413">
        <v>8350166.0099999998</v>
      </c>
      <c r="C413">
        <v>1</v>
      </c>
      <c r="D413">
        <v>1</v>
      </c>
    </row>
    <row r="414" spans="1:4" x14ac:dyDescent="0.25">
      <c r="A414">
        <v>8350166.0199999996</v>
      </c>
      <c r="B414">
        <v>-1</v>
      </c>
      <c r="C414">
        <v>0</v>
      </c>
      <c r="D414">
        <v>0</v>
      </c>
    </row>
    <row r="415" spans="1:4" x14ac:dyDescent="0.25">
      <c r="A415">
        <v>8350166.0199999996</v>
      </c>
      <c r="B415">
        <v>8350166.0199999996</v>
      </c>
      <c r="C415">
        <v>1</v>
      </c>
      <c r="D415">
        <v>1</v>
      </c>
    </row>
    <row r="416" spans="1:4" x14ac:dyDescent="0.25">
      <c r="A416">
        <v>8350200</v>
      </c>
      <c r="B416">
        <v>8350200</v>
      </c>
      <c r="C416">
        <v>1</v>
      </c>
      <c r="D416">
        <v>1</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C3" sqref="C3"/>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21" x14ac:dyDescent="0.35">
      <c r="A1" s="561" t="s">
        <v>965</v>
      </c>
      <c r="B1" s="7" t="s">
        <v>2</v>
      </c>
      <c r="C1" s="583" t="s">
        <v>0</v>
      </c>
      <c r="D1" s="584"/>
      <c r="E1" s="585" t="s">
        <v>259</v>
      </c>
      <c r="F1" s="586"/>
    </row>
    <row r="2" spans="1:7" ht="45.75" thickBot="1" x14ac:dyDescent="0.3">
      <c r="A2" s="8"/>
      <c r="B2" s="9" t="s">
        <v>1</v>
      </c>
      <c r="C2" s="10" t="s">
        <v>17</v>
      </c>
      <c r="D2" s="11" t="s">
        <v>260</v>
      </c>
      <c r="E2" s="10" t="s">
        <v>17</v>
      </c>
      <c r="F2" s="12" t="s">
        <v>260</v>
      </c>
      <c r="G2" s="13"/>
    </row>
    <row r="3" spans="1:7" x14ac:dyDescent="0.25">
      <c r="A3" s="14" t="s">
        <v>261</v>
      </c>
      <c r="B3" s="15"/>
      <c r="C3" s="16">
        <v>4.6800000000000001E-2</v>
      </c>
      <c r="D3" s="17">
        <v>6.8900000000000003E-2</v>
      </c>
      <c r="E3" s="18">
        <v>0.11269999999999999</v>
      </c>
      <c r="F3" s="19">
        <v>0.16250000000000001</v>
      </c>
      <c r="G3" s="20"/>
    </row>
    <row r="4" spans="1:7" ht="17.25" x14ac:dyDescent="0.25">
      <c r="A4" s="21" t="s">
        <v>262</v>
      </c>
      <c r="B4" s="22" t="s">
        <v>263</v>
      </c>
      <c r="C4" s="23"/>
      <c r="D4" s="24"/>
      <c r="E4" s="25"/>
      <c r="F4" s="26"/>
      <c r="G4" s="27"/>
    </row>
    <row r="5" spans="1:7" ht="15.75" x14ac:dyDescent="0.25">
      <c r="A5" s="21" t="s">
        <v>264</v>
      </c>
      <c r="B5" s="28"/>
      <c r="C5" s="29">
        <f>C3*1.5</f>
        <v>7.0199999999999999E-2</v>
      </c>
      <c r="D5" s="30">
        <f>D3*1.5</f>
        <v>0.10335</v>
      </c>
      <c r="E5" s="31"/>
      <c r="F5" s="32"/>
      <c r="G5" s="33"/>
    </row>
    <row r="6" spans="1:7" ht="16.5" thickBot="1" x14ac:dyDescent="0.3">
      <c r="A6" s="34" t="s">
        <v>265</v>
      </c>
      <c r="B6" s="35"/>
      <c r="C6" s="36"/>
      <c r="D6" s="37"/>
      <c r="E6" s="38">
        <f>E3*1.5</f>
        <v>0.16904999999999998</v>
      </c>
      <c r="F6" s="39">
        <f>F3*0.5</f>
        <v>8.1250000000000003E-2</v>
      </c>
      <c r="G6" s="20"/>
    </row>
    <row r="7" spans="1:7" x14ac:dyDescent="0.25">
      <c r="C7" s="20"/>
      <c r="D7" s="20"/>
      <c r="E7" s="20"/>
      <c r="F7" s="20"/>
    </row>
    <row r="8" spans="1:7" x14ac:dyDescent="0.25">
      <c r="A8" s="1" t="s">
        <v>16</v>
      </c>
    </row>
    <row r="10" spans="1:7" x14ac:dyDescent="0.25">
      <c r="A10" s="223" t="s">
        <v>412</v>
      </c>
    </row>
    <row r="11" spans="1:7" x14ac:dyDescent="0.25">
      <c r="A11" s="236" t="s">
        <v>413</v>
      </c>
    </row>
    <row r="12" spans="1:7" x14ac:dyDescent="0.25">
      <c r="A12" s="236" t="s">
        <v>414</v>
      </c>
    </row>
    <row r="13" spans="1:7" x14ac:dyDescent="0.25">
      <c r="A13" s="237" t="s">
        <v>415</v>
      </c>
    </row>
    <row r="14" spans="1:7" x14ac:dyDescent="0.25">
      <c r="A14" s="236" t="s">
        <v>416</v>
      </c>
    </row>
    <row r="16" spans="1:7" ht="15.75" thickBot="1" x14ac:dyDescent="0.3"/>
    <row r="17" spans="1:6" ht="21" x14ac:dyDescent="0.35">
      <c r="A17" s="6" t="s">
        <v>966</v>
      </c>
      <c r="B17" s="7" t="s">
        <v>2</v>
      </c>
      <c r="C17" s="583" t="s">
        <v>0</v>
      </c>
      <c r="D17" s="584"/>
      <c r="E17" s="585" t="s">
        <v>259</v>
      </c>
      <c r="F17" s="586"/>
    </row>
    <row r="18" spans="1:6" ht="45.75" thickBot="1" x14ac:dyDescent="0.3">
      <c r="A18" s="8"/>
      <c r="B18" s="9" t="s">
        <v>1</v>
      </c>
      <c r="C18" s="10" t="s">
        <v>17</v>
      </c>
      <c r="D18" s="11" t="s">
        <v>260</v>
      </c>
      <c r="E18" s="10" t="s">
        <v>17</v>
      </c>
      <c r="F18" s="12" t="s">
        <v>260</v>
      </c>
    </row>
    <row r="19" spans="1:6" x14ac:dyDescent="0.25">
      <c r="A19" s="14" t="s">
        <v>261</v>
      </c>
      <c r="B19" s="15"/>
      <c r="C19" s="16">
        <v>4.0099999999999997E-2</v>
      </c>
      <c r="D19" s="17">
        <v>6.1699999999999998E-2</v>
      </c>
      <c r="E19" s="18">
        <v>6.1400000000000003E-2</v>
      </c>
      <c r="F19" s="19">
        <v>0.10199999999999999</v>
      </c>
    </row>
    <row r="20" spans="1:6" ht="17.25" x14ac:dyDescent="0.25">
      <c r="A20" s="21" t="s">
        <v>262</v>
      </c>
      <c r="B20" s="22" t="s">
        <v>263</v>
      </c>
      <c r="C20" s="23"/>
      <c r="D20" s="24"/>
      <c r="E20" s="25"/>
      <c r="F20" s="26"/>
    </row>
    <row r="21" spans="1:6" ht="15.75" x14ac:dyDescent="0.25">
      <c r="A21" s="21" t="s">
        <v>264</v>
      </c>
      <c r="B21" s="28"/>
      <c r="C21" s="29">
        <f>C19*1.5</f>
        <v>6.0149999999999995E-2</v>
      </c>
      <c r="D21" s="30">
        <f>D19*1.5</f>
        <v>9.2549999999999993E-2</v>
      </c>
      <c r="E21" s="31"/>
      <c r="F21" s="32"/>
    </row>
    <row r="22" spans="1:6" ht="16.5" thickBot="1" x14ac:dyDescent="0.3">
      <c r="A22" s="34" t="s">
        <v>265</v>
      </c>
      <c r="B22" s="35"/>
      <c r="C22" s="36"/>
      <c r="D22" s="37"/>
      <c r="E22" s="38">
        <f>E19*1.5</f>
        <v>9.2100000000000001E-2</v>
      </c>
      <c r="F22" s="39">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CD514372-10A1-42BC-B17D-F3D12EDACDF7}"/>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4119-C0A9-47B9-A4D8-20C1F84B59A9}">
  <dimension ref="A1:BU394"/>
  <sheetViews>
    <sheetView tabSelected="1" topLeftCell="AL1" zoomScaleNormal="100" workbookViewId="0">
      <pane ySplit="1" topLeftCell="A2" activePane="bottomLeft" state="frozen"/>
      <selection pane="bottomLeft" activeCell="BE14" sqref="BE14"/>
    </sheetView>
  </sheetViews>
  <sheetFormatPr defaultColWidth="12.7109375" defaultRowHeight="12.75" x14ac:dyDescent="0.2"/>
  <cols>
    <col min="1" max="1" width="16.28515625" style="100" customWidth="1"/>
    <col min="2" max="2" width="16.28515625" style="4" customWidth="1"/>
    <col min="3" max="3" width="13" style="82" customWidth="1"/>
    <col min="4" max="4" width="27.5703125" style="89" customWidth="1"/>
    <col min="5" max="5" width="16" style="89" customWidth="1"/>
    <col min="6" max="6" width="13.5703125" style="98" customWidth="1"/>
    <col min="7" max="7" width="13.7109375" style="98" customWidth="1"/>
    <col min="8" max="8" width="13.42578125" style="98" customWidth="1"/>
    <col min="9" max="9" width="14.5703125" style="82" customWidth="1"/>
    <col min="10" max="10" width="15.140625" style="89" customWidth="1"/>
    <col min="11" max="11" width="17" style="89" customWidth="1"/>
    <col min="12" max="13" width="12.7109375" style="89" customWidth="1"/>
    <col min="14" max="14" width="12" style="4" customWidth="1"/>
    <col min="15" max="15" width="12.7109375" style="94" customWidth="1"/>
    <col min="16" max="16" width="11.140625" style="94" customWidth="1"/>
    <col min="17" max="17" width="11.42578125" style="94" customWidth="1"/>
    <col min="18" max="18" width="10.140625" style="112" customWidth="1"/>
    <col min="19" max="19" width="9.7109375" style="98" customWidth="1"/>
    <col min="20" max="23" width="11.5703125" style="98" customWidth="1"/>
    <col min="24" max="24" width="10.7109375" style="98" customWidth="1"/>
    <col min="25" max="25" width="9.7109375" style="96" customWidth="1"/>
    <col min="26" max="26" width="14" style="127" customWidth="1"/>
    <col min="27" max="29" width="14" style="248" customWidth="1"/>
    <col min="30" max="30" width="10.7109375" style="98" customWidth="1"/>
    <col min="31" max="33" width="12" style="98" customWidth="1"/>
    <col min="34" max="34" width="11.28515625" style="98" customWidth="1"/>
    <col min="35" max="35" width="15.42578125" style="77" customWidth="1"/>
    <col min="36" max="36" width="10.28515625" style="77" customWidth="1"/>
    <col min="37" max="37" width="11.28515625" style="77" customWidth="1"/>
    <col min="38" max="38" width="10.5703125" style="112" customWidth="1"/>
    <col min="39" max="39" width="11.28515625" style="98" customWidth="1"/>
    <col min="40" max="40" width="9.85546875" style="98" customWidth="1"/>
    <col min="41" max="42" width="11.28515625" style="98" customWidth="1"/>
    <col min="43" max="43" width="11.28515625" style="115" customWidth="1"/>
    <col min="44" max="44" width="10.85546875" style="4" customWidth="1"/>
    <col min="45" max="45" width="12.5703125" style="99" customWidth="1"/>
    <col min="46" max="46" width="10.28515625" style="118" customWidth="1"/>
    <col min="47" max="47" width="7.7109375" style="98" customWidth="1"/>
    <col min="48" max="48" width="11.28515625" style="98" customWidth="1"/>
    <col min="49" max="49" width="11.7109375" style="115" customWidth="1"/>
    <col min="50" max="50" width="10.42578125" style="4" customWidth="1"/>
    <col min="51" max="51" width="10" style="4" customWidth="1"/>
    <col min="52" max="52" width="11.5703125" style="122" customWidth="1"/>
    <col min="53" max="53" width="13.140625" style="97" customWidth="1"/>
    <col min="54" max="54" width="10" style="90" customWidth="1"/>
    <col min="55" max="55" width="8" style="98" customWidth="1"/>
    <col min="56" max="56" width="9.28515625" style="98" customWidth="1"/>
    <col min="57" max="57" width="12.85546875" style="115" customWidth="1"/>
    <col min="58" max="58" width="14.140625" style="4" customWidth="1"/>
    <col min="59" max="59" width="10" style="4" customWidth="1"/>
    <col min="60" max="60" width="11.28515625" style="124" customWidth="1"/>
    <col min="61" max="61" width="13.28515625" style="98" customWidth="1"/>
    <col min="62" max="62" width="14.5703125" style="4" customWidth="1"/>
    <col min="63" max="63" width="16.5703125" style="81" customWidth="1"/>
    <col min="64" max="64" width="20.140625" style="81" customWidth="1"/>
    <col min="65" max="16384" width="12.7109375" style="4"/>
  </cols>
  <sheetData>
    <row r="1" spans="1:73" s="235" customFormat="1" ht="78" customHeight="1" thickTop="1" thickBot="1" x14ac:dyDescent="0.3">
      <c r="A1" s="231" t="s">
        <v>327</v>
      </c>
      <c r="B1" s="239" t="s">
        <v>786</v>
      </c>
      <c r="C1" s="79" t="s">
        <v>377</v>
      </c>
      <c r="D1" s="232" t="s">
        <v>378</v>
      </c>
      <c r="E1" s="73" t="s">
        <v>379</v>
      </c>
      <c r="F1" s="71" t="s">
        <v>380</v>
      </c>
      <c r="G1" s="71" t="s">
        <v>381</v>
      </c>
      <c r="H1" s="71" t="s">
        <v>382</v>
      </c>
      <c r="I1" s="79" t="s">
        <v>383</v>
      </c>
      <c r="J1" s="273" t="s">
        <v>787</v>
      </c>
      <c r="K1" s="274" t="s">
        <v>788</v>
      </c>
      <c r="L1" s="240" t="s">
        <v>789</v>
      </c>
      <c r="M1" s="241" t="s">
        <v>790</v>
      </c>
      <c r="N1" s="272" t="s">
        <v>384</v>
      </c>
      <c r="O1" s="271" t="s">
        <v>385</v>
      </c>
      <c r="P1" s="242" t="s">
        <v>791</v>
      </c>
      <c r="Q1" s="243" t="s">
        <v>792</v>
      </c>
      <c r="R1" s="78" t="s">
        <v>268</v>
      </c>
      <c r="S1" s="78" t="s">
        <v>386</v>
      </c>
      <c r="T1" s="78" t="s">
        <v>266</v>
      </c>
      <c r="U1" s="244" t="s">
        <v>793</v>
      </c>
      <c r="V1" s="245" t="s">
        <v>794</v>
      </c>
      <c r="W1" s="246" t="s">
        <v>795</v>
      </c>
      <c r="X1" s="71" t="s">
        <v>387</v>
      </c>
      <c r="Y1" s="78" t="s">
        <v>388</v>
      </c>
      <c r="Z1" s="71" t="s">
        <v>389</v>
      </c>
      <c r="AA1" s="249" t="s">
        <v>796</v>
      </c>
      <c r="AB1" s="250" t="s">
        <v>797</v>
      </c>
      <c r="AC1" s="243" t="s">
        <v>798</v>
      </c>
      <c r="AD1" s="233" t="s">
        <v>276</v>
      </c>
      <c r="AE1" s="78" t="s">
        <v>274</v>
      </c>
      <c r="AF1" s="244" t="s">
        <v>799</v>
      </c>
      <c r="AG1" s="246" t="s">
        <v>800</v>
      </c>
      <c r="AH1" s="71" t="s">
        <v>390</v>
      </c>
      <c r="AI1" s="78" t="s">
        <v>391</v>
      </c>
      <c r="AJ1" s="242" t="s">
        <v>801</v>
      </c>
      <c r="AK1" s="243" t="s">
        <v>802</v>
      </c>
      <c r="AL1" s="233" t="s">
        <v>283</v>
      </c>
      <c r="AM1" s="78" t="s">
        <v>281</v>
      </c>
      <c r="AN1" s="244" t="s">
        <v>803</v>
      </c>
      <c r="AO1" s="245" t="s">
        <v>804</v>
      </c>
      <c r="AP1" s="246" t="s">
        <v>805</v>
      </c>
      <c r="AQ1" s="71" t="s">
        <v>392</v>
      </c>
      <c r="AR1" s="73" t="s">
        <v>393</v>
      </c>
      <c r="AS1" s="72" t="s">
        <v>394</v>
      </c>
      <c r="AT1" s="521" t="s">
        <v>952</v>
      </c>
      <c r="AU1" s="522" t="s">
        <v>950</v>
      </c>
      <c r="AV1" s="523" t="s">
        <v>951</v>
      </c>
      <c r="AW1" s="245" t="s">
        <v>953</v>
      </c>
      <c r="AX1" s="522" t="s">
        <v>954</v>
      </c>
      <c r="AY1" s="524" t="s">
        <v>955</v>
      </c>
      <c r="AZ1" s="244" t="s">
        <v>956</v>
      </c>
      <c r="BA1" s="523" t="s">
        <v>957</v>
      </c>
      <c r="BB1" s="524" t="s">
        <v>958</v>
      </c>
      <c r="BC1" s="244" t="s">
        <v>959</v>
      </c>
      <c r="BD1" s="245" t="s">
        <v>960</v>
      </c>
      <c r="BE1" s="245" t="s">
        <v>961</v>
      </c>
      <c r="BF1" s="523" t="s">
        <v>962</v>
      </c>
      <c r="BG1" s="524" t="s">
        <v>963</v>
      </c>
      <c r="BH1" s="525" t="s">
        <v>964</v>
      </c>
      <c r="BI1" s="244" t="s">
        <v>806</v>
      </c>
      <c r="BJ1" s="70" t="s">
        <v>410</v>
      </c>
      <c r="BK1" s="234" t="s">
        <v>411</v>
      </c>
      <c r="BL1" s="70" t="s">
        <v>8</v>
      </c>
    </row>
    <row r="2" spans="1:73" s="102" customFormat="1" ht="15.75" thickTop="1" x14ac:dyDescent="0.25">
      <c r="A2" s="396" t="s">
        <v>288</v>
      </c>
      <c r="B2" s="397">
        <v>8350000</v>
      </c>
      <c r="C2" s="398">
        <v>8350000</v>
      </c>
      <c r="D2" s="397"/>
      <c r="E2" s="399"/>
      <c r="F2" s="400"/>
      <c r="G2" s="401"/>
      <c r="H2" s="400"/>
      <c r="I2" s="398">
        <v>488350000</v>
      </c>
      <c r="J2" s="402"/>
      <c r="K2" s="402">
        <v>1</v>
      </c>
      <c r="L2" s="269">
        <v>9416.19</v>
      </c>
      <c r="M2" s="401">
        <v>941619</v>
      </c>
      <c r="N2" s="403">
        <v>9438.86</v>
      </c>
      <c r="O2" s="400">
        <v>943886</v>
      </c>
      <c r="P2" s="400">
        <v>1418118</v>
      </c>
      <c r="Q2" s="400">
        <v>1321441</v>
      </c>
      <c r="R2" s="404">
        <v>1321426</v>
      </c>
      <c r="S2" s="401">
        <v>1159869</v>
      </c>
      <c r="T2" s="401">
        <v>1034945</v>
      </c>
      <c r="U2" s="401">
        <v>96677</v>
      </c>
      <c r="V2" s="405">
        <v>7.3160284870834189E-2</v>
      </c>
      <c r="W2" s="406">
        <v>150.6</v>
      </c>
      <c r="X2" s="401">
        <v>286481</v>
      </c>
      <c r="Y2" s="405">
        <v>0.27700000000000002</v>
      </c>
      <c r="Z2" s="407">
        <v>140</v>
      </c>
      <c r="AA2" s="402">
        <v>1</v>
      </c>
      <c r="AB2" s="361">
        <v>589554</v>
      </c>
      <c r="AC2" s="401">
        <v>537634</v>
      </c>
      <c r="AD2" s="400">
        <v>537634</v>
      </c>
      <c r="AE2" s="408">
        <v>426132</v>
      </c>
      <c r="AF2" s="408">
        <v>51920</v>
      </c>
      <c r="AG2" s="409">
        <v>9.6571273394167781E-2</v>
      </c>
      <c r="AH2" s="400">
        <v>111502</v>
      </c>
      <c r="AI2" s="410">
        <v>0.26166070607229686</v>
      </c>
      <c r="AJ2" s="267">
        <v>548624</v>
      </c>
      <c r="AK2" s="411">
        <v>500157.21932466014</v>
      </c>
      <c r="AL2" s="412">
        <v>502143</v>
      </c>
      <c r="AM2" s="401">
        <v>405538</v>
      </c>
      <c r="AN2" s="401">
        <v>48466.780675339862</v>
      </c>
      <c r="AO2" s="405">
        <v>9.6903091273544711E-2</v>
      </c>
      <c r="AP2" s="397">
        <v>0.58263905040148933</v>
      </c>
      <c r="AQ2" s="401">
        <v>96605</v>
      </c>
      <c r="AR2" s="405">
        <v>0.23821442133659484</v>
      </c>
      <c r="AS2" s="413">
        <v>0.53199538927370471</v>
      </c>
      <c r="AT2" s="268">
        <v>537645</v>
      </c>
      <c r="AU2" s="268">
        <v>437695</v>
      </c>
      <c r="AV2" s="268">
        <v>32210</v>
      </c>
      <c r="AW2" s="400">
        <v>469905</v>
      </c>
      <c r="AX2" s="414">
        <v>0.87400608208018304</v>
      </c>
      <c r="AY2" s="397">
        <v>1.0000069589018112</v>
      </c>
      <c r="AZ2" s="268">
        <v>33000</v>
      </c>
      <c r="BA2" s="405">
        <v>6.1378790837820496E-2</v>
      </c>
      <c r="BB2" s="575">
        <v>0.99965457390587131</v>
      </c>
      <c r="BC2" s="268">
        <v>17680</v>
      </c>
      <c r="BD2" s="268">
        <v>3905</v>
      </c>
      <c r="BE2" s="400">
        <v>21585</v>
      </c>
      <c r="BF2" s="415">
        <v>4.0147309098010772E-2</v>
      </c>
      <c r="BG2" s="397">
        <v>1.0011797780052563</v>
      </c>
      <c r="BH2" s="268">
        <v>13155</v>
      </c>
      <c r="BI2" s="401" t="s">
        <v>968</v>
      </c>
      <c r="BJ2" s="416" t="s">
        <v>25</v>
      </c>
      <c r="BK2" s="417" t="s">
        <v>25</v>
      </c>
      <c r="BL2" s="418"/>
      <c r="BM2" s="101"/>
      <c r="BN2" s="101"/>
      <c r="BO2" s="101"/>
      <c r="BP2" s="101"/>
      <c r="BQ2" s="101"/>
      <c r="BR2" s="101"/>
      <c r="BS2" s="101"/>
      <c r="BT2" s="101"/>
      <c r="BU2" s="101"/>
    </row>
    <row r="3" spans="1:73" x14ac:dyDescent="0.2">
      <c r="A3" s="173" t="s">
        <v>298</v>
      </c>
      <c r="B3" s="178">
        <v>8350001.0099999998</v>
      </c>
      <c r="C3" s="174">
        <v>8350001.0099999998</v>
      </c>
      <c r="D3" s="175"/>
      <c r="E3" s="175"/>
      <c r="F3" s="176"/>
      <c r="G3" s="176"/>
      <c r="H3" s="176"/>
      <c r="I3" s="177" t="s">
        <v>30</v>
      </c>
      <c r="J3" s="419"/>
      <c r="K3" s="419">
        <v>1</v>
      </c>
      <c r="L3" s="270">
        <v>6.63</v>
      </c>
      <c r="M3" s="181">
        <v>663</v>
      </c>
      <c r="N3" s="175">
        <v>6.63</v>
      </c>
      <c r="O3" s="179">
        <v>663</v>
      </c>
      <c r="P3" s="179">
        <v>52</v>
      </c>
      <c r="Q3" s="179">
        <v>20</v>
      </c>
      <c r="R3" s="564">
        <v>20</v>
      </c>
      <c r="S3" s="176">
        <v>63</v>
      </c>
      <c r="T3" s="180">
        <v>43</v>
      </c>
      <c r="U3" s="181">
        <v>32</v>
      </c>
      <c r="V3" s="184">
        <v>1.6</v>
      </c>
      <c r="W3" s="264">
        <v>7.8</v>
      </c>
      <c r="X3" s="181">
        <v>-23</v>
      </c>
      <c r="Y3" s="265">
        <v>-0.53500000000000003</v>
      </c>
      <c r="Z3" s="566">
        <v>3</v>
      </c>
      <c r="AA3" s="419">
        <v>1</v>
      </c>
      <c r="AB3" s="182">
        <v>21</v>
      </c>
      <c r="AC3" s="181">
        <v>4</v>
      </c>
      <c r="AD3" s="182">
        <v>4</v>
      </c>
      <c r="AE3" s="180">
        <v>6</v>
      </c>
      <c r="AF3" s="420">
        <v>17</v>
      </c>
      <c r="AG3" s="421">
        <v>4.25</v>
      </c>
      <c r="AH3" s="181">
        <v>-2</v>
      </c>
      <c r="AI3" s="186">
        <v>-0.33333333333333331</v>
      </c>
      <c r="AJ3" s="176">
        <v>21</v>
      </c>
      <c r="AK3" s="422">
        <v>3</v>
      </c>
      <c r="AL3" s="183">
        <v>3</v>
      </c>
      <c r="AM3" s="180">
        <v>7</v>
      </c>
      <c r="AN3" s="181">
        <v>18</v>
      </c>
      <c r="AO3" s="184">
        <v>6</v>
      </c>
      <c r="AP3" s="423">
        <v>3.1674208144796379E-2</v>
      </c>
      <c r="AQ3" s="181">
        <v>-4</v>
      </c>
      <c r="AR3" s="184">
        <v>-0.5714285714285714</v>
      </c>
      <c r="AS3" s="424">
        <v>4.5248868778280547E-3</v>
      </c>
      <c r="AT3" s="178" t="s">
        <v>419</v>
      </c>
      <c r="AU3" s="178" t="s">
        <v>419</v>
      </c>
      <c r="AV3" s="178" t="s">
        <v>419</v>
      </c>
      <c r="AW3" s="425" t="s">
        <v>419</v>
      </c>
      <c r="AX3" s="426" t="s">
        <v>419</v>
      </c>
      <c r="AY3" s="423" t="s">
        <v>419</v>
      </c>
      <c r="AZ3" s="178" t="s">
        <v>419</v>
      </c>
      <c r="BA3" s="178" t="s">
        <v>419</v>
      </c>
      <c r="BB3" s="609" t="s">
        <v>419</v>
      </c>
      <c r="BC3" s="178" t="s">
        <v>419</v>
      </c>
      <c r="BD3" s="178" t="s">
        <v>419</v>
      </c>
      <c r="BE3" s="178" t="s">
        <v>419</v>
      </c>
      <c r="BF3" s="178" t="s">
        <v>419</v>
      </c>
      <c r="BG3" s="178" t="s">
        <v>419</v>
      </c>
      <c r="BH3" s="178" t="s">
        <v>419</v>
      </c>
      <c r="BI3" s="178" t="s">
        <v>26</v>
      </c>
      <c r="BJ3" s="178" t="s">
        <v>26</v>
      </c>
      <c r="BK3" s="178" t="s">
        <v>26</v>
      </c>
      <c r="BL3" s="81" t="s">
        <v>297</v>
      </c>
    </row>
    <row r="4" spans="1:73" x14ac:dyDescent="0.2">
      <c r="A4" s="306"/>
      <c r="B4" s="164">
        <v>8350001.0199999996</v>
      </c>
      <c r="C4" s="162">
        <v>8350001.0199999996</v>
      </c>
      <c r="D4" s="296"/>
      <c r="E4" s="296"/>
      <c r="F4" s="163"/>
      <c r="G4" s="163"/>
      <c r="H4" s="163"/>
      <c r="I4" s="297" t="s">
        <v>31</v>
      </c>
      <c r="J4" s="427"/>
      <c r="K4" s="427">
        <v>1</v>
      </c>
      <c r="L4" s="299">
        <v>1.18</v>
      </c>
      <c r="M4" s="303">
        <v>118</v>
      </c>
      <c r="N4" s="296">
        <v>1.18</v>
      </c>
      <c r="O4" s="165">
        <v>118</v>
      </c>
      <c r="P4" s="165">
        <v>2352</v>
      </c>
      <c r="Q4" s="165">
        <v>2731</v>
      </c>
      <c r="R4" s="565">
        <v>2731</v>
      </c>
      <c r="S4" s="301">
        <v>2697</v>
      </c>
      <c r="T4" s="302">
        <v>2834</v>
      </c>
      <c r="U4" s="303">
        <v>-379</v>
      </c>
      <c r="V4" s="305">
        <v>-0.13877700476016111</v>
      </c>
      <c r="W4" s="307">
        <v>1989.5</v>
      </c>
      <c r="X4" s="303">
        <v>-103</v>
      </c>
      <c r="Y4" s="308">
        <v>-3.5999999999999997E-2</v>
      </c>
      <c r="Z4" s="568">
        <v>2310.3000000000002</v>
      </c>
      <c r="AA4" s="427">
        <v>1</v>
      </c>
      <c r="AB4" s="301">
        <v>953</v>
      </c>
      <c r="AC4" s="303">
        <v>1086</v>
      </c>
      <c r="AD4" s="301">
        <v>1086</v>
      </c>
      <c r="AE4" s="302">
        <v>1085</v>
      </c>
      <c r="AF4" s="428">
        <v>-133</v>
      </c>
      <c r="AG4" s="429">
        <v>-0.12246777163904236</v>
      </c>
      <c r="AH4" s="303">
        <v>1</v>
      </c>
      <c r="AI4" s="167">
        <v>9.2165898617511521E-4</v>
      </c>
      <c r="AJ4" s="163">
        <v>911</v>
      </c>
      <c r="AK4" s="430">
        <v>1041</v>
      </c>
      <c r="AL4" s="304">
        <v>1041</v>
      </c>
      <c r="AM4" s="302">
        <v>1063</v>
      </c>
      <c r="AN4" s="303">
        <v>-130</v>
      </c>
      <c r="AO4" s="305">
        <v>-0.12487992315081652</v>
      </c>
      <c r="AP4" s="431">
        <v>7.7203389830508478</v>
      </c>
      <c r="AQ4" s="303">
        <v>-22</v>
      </c>
      <c r="AR4" s="305">
        <v>-2.0696142991533398E-2</v>
      </c>
      <c r="AS4" s="432">
        <v>8.8220338983050848</v>
      </c>
      <c r="AT4" s="164">
        <v>865</v>
      </c>
      <c r="AU4" s="164">
        <v>700</v>
      </c>
      <c r="AV4" s="164">
        <v>65</v>
      </c>
      <c r="AW4" s="433">
        <v>765</v>
      </c>
      <c r="AX4" s="434">
        <v>0.88439306358381498</v>
      </c>
      <c r="AY4" s="431">
        <v>1.0118913770981863</v>
      </c>
      <c r="AZ4" s="164">
        <v>60</v>
      </c>
      <c r="BA4" s="305">
        <v>6.9364161849710976E-2</v>
      </c>
      <c r="BB4" s="431">
        <v>1.1297094763796578</v>
      </c>
      <c r="BC4" s="164">
        <v>25</v>
      </c>
      <c r="BD4" s="164">
        <v>20</v>
      </c>
      <c r="BE4" s="433">
        <v>45</v>
      </c>
      <c r="BF4" s="435">
        <v>5.2023121387283239E-2</v>
      </c>
      <c r="BG4" s="431">
        <v>1.297334697937238</v>
      </c>
      <c r="BH4" s="164">
        <v>0</v>
      </c>
      <c r="BI4" s="163" t="s">
        <v>5</v>
      </c>
      <c r="BJ4" s="164" t="s">
        <v>5</v>
      </c>
      <c r="BK4" s="4" t="s">
        <v>6</v>
      </c>
      <c r="BL4" s="81" t="s">
        <v>827</v>
      </c>
    </row>
    <row r="5" spans="1:73" x14ac:dyDescent="0.2">
      <c r="A5" s="320"/>
      <c r="B5" s="148">
        <v>8350001.0300000003</v>
      </c>
      <c r="C5" s="144">
        <v>8350001.0300000003</v>
      </c>
      <c r="D5" s="145"/>
      <c r="E5" s="145"/>
      <c r="F5" s="146"/>
      <c r="G5" s="146"/>
      <c r="H5" s="146"/>
      <c r="I5" s="147" t="s">
        <v>32</v>
      </c>
      <c r="J5" s="436"/>
      <c r="K5" s="436">
        <v>1</v>
      </c>
      <c r="L5" s="318">
        <v>1.89</v>
      </c>
      <c r="M5" s="153">
        <v>189</v>
      </c>
      <c r="N5" s="145">
        <v>1.9</v>
      </c>
      <c r="O5" s="149">
        <v>190</v>
      </c>
      <c r="P5" s="149">
        <v>4805</v>
      </c>
      <c r="Q5" s="149">
        <v>4987</v>
      </c>
      <c r="R5" s="150">
        <v>4987</v>
      </c>
      <c r="S5" s="151">
        <v>5190</v>
      </c>
      <c r="T5" s="152">
        <v>5026</v>
      </c>
      <c r="U5" s="153">
        <v>-182</v>
      </c>
      <c r="V5" s="154">
        <v>-3.6494886705434132E-2</v>
      </c>
      <c r="W5" s="323">
        <v>2539.6</v>
      </c>
      <c r="X5" s="153">
        <v>-39</v>
      </c>
      <c r="Y5" s="324">
        <v>-8.0000000000000002E-3</v>
      </c>
      <c r="Z5" s="562">
        <v>2630.7</v>
      </c>
      <c r="AA5" s="436">
        <v>1</v>
      </c>
      <c r="AB5" s="151">
        <v>2051</v>
      </c>
      <c r="AC5" s="153">
        <v>2093</v>
      </c>
      <c r="AD5" s="151">
        <v>2093</v>
      </c>
      <c r="AE5" s="152">
        <v>2089</v>
      </c>
      <c r="AF5" s="437">
        <v>-42</v>
      </c>
      <c r="AG5" s="438">
        <v>-2.0066889632107024E-2</v>
      </c>
      <c r="AH5" s="153">
        <v>4</v>
      </c>
      <c r="AI5" s="156">
        <v>1.9147917663954045E-3</v>
      </c>
      <c r="AJ5" s="146">
        <v>1934</v>
      </c>
      <c r="AK5" s="439">
        <v>1922</v>
      </c>
      <c r="AL5" s="150">
        <v>1922</v>
      </c>
      <c r="AM5" s="152">
        <v>2052</v>
      </c>
      <c r="AN5" s="153">
        <v>12</v>
      </c>
      <c r="AO5" s="154">
        <v>6.2434963579604576E-3</v>
      </c>
      <c r="AP5" s="440">
        <v>10.232804232804233</v>
      </c>
      <c r="AQ5" s="153">
        <v>-130</v>
      </c>
      <c r="AR5" s="154">
        <v>-6.3352826510721244E-2</v>
      </c>
      <c r="AS5" s="441">
        <v>10.115789473684211</v>
      </c>
      <c r="AT5" s="148">
        <v>1625</v>
      </c>
      <c r="AU5" s="148">
        <v>1205</v>
      </c>
      <c r="AV5" s="148">
        <v>130</v>
      </c>
      <c r="AW5" s="442">
        <v>1335</v>
      </c>
      <c r="AX5" s="443">
        <v>0.82153846153846155</v>
      </c>
      <c r="AY5" s="440">
        <v>0.9399753564513289</v>
      </c>
      <c r="AZ5" s="148">
        <v>135</v>
      </c>
      <c r="BA5" s="154">
        <v>8.3076923076923076E-2</v>
      </c>
      <c r="BB5" s="440">
        <v>1.3530443497870208</v>
      </c>
      <c r="BC5" s="148">
        <v>75</v>
      </c>
      <c r="BD5" s="148">
        <v>30</v>
      </c>
      <c r="BE5" s="442">
        <v>105</v>
      </c>
      <c r="BF5" s="444">
        <v>6.4615384615384616E-2</v>
      </c>
      <c r="BG5" s="440">
        <v>1.611356224822559</v>
      </c>
      <c r="BH5" s="148">
        <v>50</v>
      </c>
      <c r="BI5" s="146" t="s">
        <v>6</v>
      </c>
      <c r="BJ5" s="148" t="s">
        <v>6</v>
      </c>
      <c r="BK5" s="164" t="s">
        <v>5</v>
      </c>
    </row>
    <row r="6" spans="1:73" x14ac:dyDescent="0.2">
      <c r="A6" s="306"/>
      <c r="B6" s="164">
        <v>8350001.04</v>
      </c>
      <c r="C6" s="348">
        <v>8350001.04</v>
      </c>
      <c r="D6" s="296"/>
      <c r="E6" s="164"/>
      <c r="F6" s="163"/>
      <c r="G6" s="163"/>
      <c r="H6" s="163"/>
      <c r="I6" s="350" t="s">
        <v>33</v>
      </c>
      <c r="J6" s="427"/>
      <c r="K6" s="427">
        <v>1</v>
      </c>
      <c r="L6" s="299">
        <v>0.56000000000000005</v>
      </c>
      <c r="M6" s="303">
        <v>56.000000000000007</v>
      </c>
      <c r="N6" s="296">
        <v>0.56000000000000005</v>
      </c>
      <c r="O6" s="165">
        <v>56</v>
      </c>
      <c r="P6" s="165">
        <v>1442</v>
      </c>
      <c r="Q6" s="165">
        <v>1631</v>
      </c>
      <c r="R6" s="565">
        <v>1631</v>
      </c>
      <c r="S6" s="301">
        <v>1615</v>
      </c>
      <c r="T6" s="302">
        <v>1564</v>
      </c>
      <c r="U6" s="303">
        <v>-189</v>
      </c>
      <c r="V6" s="305">
        <v>-0.11587982832618025</v>
      </c>
      <c r="W6" s="307">
        <v>2561.3000000000002</v>
      </c>
      <c r="X6" s="303">
        <v>67</v>
      </c>
      <c r="Y6" s="308">
        <v>4.2999999999999997E-2</v>
      </c>
      <c r="Z6" s="568">
        <v>2897.5</v>
      </c>
      <c r="AA6" s="427">
        <v>1</v>
      </c>
      <c r="AB6" s="301">
        <v>669</v>
      </c>
      <c r="AC6" s="303">
        <v>670</v>
      </c>
      <c r="AD6" s="301">
        <v>670</v>
      </c>
      <c r="AE6" s="302">
        <v>666</v>
      </c>
      <c r="AF6" s="428">
        <v>-1</v>
      </c>
      <c r="AG6" s="429">
        <v>-1.4925373134328358E-3</v>
      </c>
      <c r="AH6" s="303">
        <v>4</v>
      </c>
      <c r="AI6" s="167">
        <v>6.006006006006006E-3</v>
      </c>
      <c r="AJ6" s="163">
        <v>588</v>
      </c>
      <c r="AK6" s="430">
        <v>646</v>
      </c>
      <c r="AL6" s="304">
        <v>646</v>
      </c>
      <c r="AM6" s="302">
        <v>657</v>
      </c>
      <c r="AN6" s="303">
        <v>-58</v>
      </c>
      <c r="AO6" s="305">
        <v>-8.9783281733746126E-2</v>
      </c>
      <c r="AP6" s="431">
        <v>10.499999999999998</v>
      </c>
      <c r="AQ6" s="303">
        <v>-11</v>
      </c>
      <c r="AR6" s="305">
        <v>-1.6742770167427701E-2</v>
      </c>
      <c r="AS6" s="432">
        <v>11.535714285714286</v>
      </c>
      <c r="AT6" s="164">
        <v>480</v>
      </c>
      <c r="AU6" s="164">
        <v>345</v>
      </c>
      <c r="AV6" s="164">
        <v>20</v>
      </c>
      <c r="AW6" s="433">
        <v>365</v>
      </c>
      <c r="AX6" s="434">
        <v>0.76041666666666663</v>
      </c>
      <c r="AY6" s="431">
        <v>0.87004195270785656</v>
      </c>
      <c r="AZ6" s="164">
        <v>55</v>
      </c>
      <c r="BA6" s="305">
        <v>0.11458333333333333</v>
      </c>
      <c r="BB6" s="431">
        <v>1.8661780673181325</v>
      </c>
      <c r="BC6" s="164">
        <v>50</v>
      </c>
      <c r="BD6" s="164">
        <v>0</v>
      </c>
      <c r="BE6" s="433">
        <v>50</v>
      </c>
      <c r="BF6" s="435">
        <v>0.10416666666666667</v>
      </c>
      <c r="BG6" s="431">
        <v>2.5976724854530344</v>
      </c>
      <c r="BH6" s="164">
        <v>10</v>
      </c>
      <c r="BI6" s="164" t="s">
        <v>5</v>
      </c>
      <c r="BJ6" s="164" t="s">
        <v>5</v>
      </c>
      <c r="BK6" s="164" t="s">
        <v>5</v>
      </c>
    </row>
    <row r="7" spans="1:73" x14ac:dyDescent="0.2">
      <c r="A7" s="288" t="s">
        <v>296</v>
      </c>
      <c r="B7" s="129">
        <v>8350001.0499999998</v>
      </c>
      <c r="C7" s="128">
        <v>8350001.0499999998</v>
      </c>
      <c r="D7" s="275"/>
      <c r="E7" s="129"/>
      <c r="F7" s="130"/>
      <c r="G7" s="130"/>
      <c r="H7" s="130"/>
      <c r="I7" s="313" t="s">
        <v>34</v>
      </c>
      <c r="J7" s="445"/>
      <c r="K7" s="445">
        <v>1</v>
      </c>
      <c r="L7" s="278">
        <v>1.29</v>
      </c>
      <c r="M7" s="133">
        <v>129</v>
      </c>
      <c r="N7" s="275">
        <v>1.29</v>
      </c>
      <c r="O7" s="131">
        <v>129</v>
      </c>
      <c r="P7" s="131">
        <v>4817</v>
      </c>
      <c r="Q7" s="131">
        <v>5137</v>
      </c>
      <c r="R7" s="283">
        <v>5137</v>
      </c>
      <c r="S7" s="130">
        <v>5217</v>
      </c>
      <c r="T7" s="132">
        <v>4634</v>
      </c>
      <c r="U7" s="133">
        <v>-320</v>
      </c>
      <c r="V7" s="136">
        <v>-6.229316721822075E-2</v>
      </c>
      <c r="W7" s="284">
        <v>3724.3</v>
      </c>
      <c r="X7" s="133">
        <v>503</v>
      </c>
      <c r="Y7" s="285">
        <v>0.109</v>
      </c>
      <c r="Z7" s="286">
        <v>3971.1</v>
      </c>
      <c r="AA7" s="445">
        <v>1</v>
      </c>
      <c r="AB7" s="134">
        <v>2471</v>
      </c>
      <c r="AC7" s="133">
        <v>2481</v>
      </c>
      <c r="AD7" s="134">
        <v>2481</v>
      </c>
      <c r="AE7" s="132">
        <v>2402</v>
      </c>
      <c r="AF7" s="446">
        <v>-10</v>
      </c>
      <c r="AG7" s="447">
        <v>-4.0306328093510681E-3</v>
      </c>
      <c r="AH7" s="133">
        <v>79</v>
      </c>
      <c r="AI7" s="138">
        <v>3.2889258950874273E-2</v>
      </c>
      <c r="AJ7" s="130">
        <v>2222</v>
      </c>
      <c r="AK7" s="448">
        <v>2217</v>
      </c>
      <c r="AL7" s="135">
        <v>2217</v>
      </c>
      <c r="AM7" s="132">
        <v>2231</v>
      </c>
      <c r="AN7" s="133">
        <v>5</v>
      </c>
      <c r="AO7" s="136">
        <v>2.2552999548940008E-3</v>
      </c>
      <c r="AP7" s="449">
        <v>17.224806201550386</v>
      </c>
      <c r="AQ7" s="133">
        <v>-14</v>
      </c>
      <c r="AR7" s="136">
        <v>-6.2752129090094125E-3</v>
      </c>
      <c r="AS7" s="450">
        <v>17.186046511627907</v>
      </c>
      <c r="AT7" s="129">
        <v>1900</v>
      </c>
      <c r="AU7" s="129">
        <v>1025</v>
      </c>
      <c r="AV7" s="129">
        <v>140</v>
      </c>
      <c r="AW7" s="451">
        <v>1165</v>
      </c>
      <c r="AX7" s="452">
        <v>0.61315789473684212</v>
      </c>
      <c r="AY7" s="449">
        <v>0.70155365530531133</v>
      </c>
      <c r="AZ7" s="129">
        <v>490</v>
      </c>
      <c r="BA7" s="136">
        <v>0.25789473684210529</v>
      </c>
      <c r="BB7" s="449">
        <v>4.2002400137150699</v>
      </c>
      <c r="BC7" s="129">
        <v>165</v>
      </c>
      <c r="BD7" s="129">
        <v>45</v>
      </c>
      <c r="BE7" s="451">
        <v>210</v>
      </c>
      <c r="BF7" s="453">
        <v>0.11052631578947368</v>
      </c>
      <c r="BG7" s="449">
        <v>2.7562672266701669</v>
      </c>
      <c r="BH7" s="129">
        <v>40</v>
      </c>
      <c r="BI7" s="130" t="s">
        <v>4</v>
      </c>
      <c r="BJ7" s="129" t="s">
        <v>4</v>
      </c>
      <c r="BK7" s="214" t="s">
        <v>4</v>
      </c>
    </row>
    <row r="8" spans="1:73" x14ac:dyDescent="0.2">
      <c r="A8" s="306"/>
      <c r="B8" s="164">
        <v>8350001.0599999996</v>
      </c>
      <c r="C8" s="162">
        <v>8350001.0599999996</v>
      </c>
      <c r="D8" s="296"/>
      <c r="E8" s="296"/>
      <c r="F8" s="163"/>
      <c r="G8" s="163"/>
      <c r="H8" s="163"/>
      <c r="I8" s="297" t="s">
        <v>35</v>
      </c>
      <c r="J8" s="427"/>
      <c r="K8" s="427">
        <v>1</v>
      </c>
      <c r="L8" s="299">
        <v>1.18</v>
      </c>
      <c r="M8" s="303">
        <v>118</v>
      </c>
      <c r="N8" s="296">
        <v>1.18</v>
      </c>
      <c r="O8" s="165">
        <v>118</v>
      </c>
      <c r="P8" s="165">
        <v>5131</v>
      </c>
      <c r="Q8" s="165">
        <v>4757</v>
      </c>
      <c r="R8" s="565">
        <v>4757</v>
      </c>
      <c r="S8" s="301">
        <v>4548</v>
      </c>
      <c r="T8" s="302">
        <v>4111</v>
      </c>
      <c r="U8" s="303">
        <v>374</v>
      </c>
      <c r="V8" s="305">
        <v>7.8620979608997263E-2</v>
      </c>
      <c r="W8" s="307">
        <v>4363.8</v>
      </c>
      <c r="X8" s="303">
        <v>646</v>
      </c>
      <c r="Y8" s="308">
        <v>0.157</v>
      </c>
      <c r="Z8" s="568">
        <v>4045.4</v>
      </c>
      <c r="AA8" s="427">
        <v>1</v>
      </c>
      <c r="AB8" s="301">
        <v>2713</v>
      </c>
      <c r="AC8" s="303">
        <v>2334</v>
      </c>
      <c r="AD8" s="301">
        <v>2334</v>
      </c>
      <c r="AE8" s="302">
        <v>2020</v>
      </c>
      <c r="AF8" s="428">
        <v>379</v>
      </c>
      <c r="AG8" s="429">
        <v>0.16238217652099401</v>
      </c>
      <c r="AH8" s="303">
        <v>314</v>
      </c>
      <c r="AI8" s="167">
        <v>0.15544554455445544</v>
      </c>
      <c r="AJ8" s="163">
        <v>2406</v>
      </c>
      <c r="AK8" s="430">
        <v>2110</v>
      </c>
      <c r="AL8" s="304">
        <v>2110</v>
      </c>
      <c r="AM8" s="302">
        <v>1918</v>
      </c>
      <c r="AN8" s="303">
        <v>296</v>
      </c>
      <c r="AO8" s="305">
        <v>0.14028436018957346</v>
      </c>
      <c r="AP8" s="431">
        <v>20.389830508474578</v>
      </c>
      <c r="AQ8" s="303">
        <v>192</v>
      </c>
      <c r="AR8" s="305">
        <v>0.10010427528675704</v>
      </c>
      <c r="AS8" s="432">
        <v>17.881355932203391</v>
      </c>
      <c r="AT8" s="164">
        <v>1805</v>
      </c>
      <c r="AU8" s="164">
        <v>1205</v>
      </c>
      <c r="AV8" s="164">
        <v>125</v>
      </c>
      <c r="AW8" s="433">
        <v>1330</v>
      </c>
      <c r="AX8" s="434">
        <v>0.73684210526315785</v>
      </c>
      <c r="AY8" s="431">
        <v>0.8430687703239792</v>
      </c>
      <c r="AZ8" s="164">
        <v>320</v>
      </c>
      <c r="BA8" s="305">
        <v>0.17728531855955679</v>
      </c>
      <c r="BB8" s="431">
        <v>2.887383038429264</v>
      </c>
      <c r="BC8" s="164">
        <v>85</v>
      </c>
      <c r="BD8" s="164">
        <v>15</v>
      </c>
      <c r="BE8" s="433">
        <v>100</v>
      </c>
      <c r="BF8" s="435">
        <v>5.5401662049861494E-2</v>
      </c>
      <c r="BG8" s="431">
        <v>1.3815875822908104</v>
      </c>
      <c r="BH8" s="164">
        <v>55</v>
      </c>
      <c r="BI8" s="163" t="s">
        <v>5</v>
      </c>
      <c r="BJ8" s="164" t="s">
        <v>5</v>
      </c>
      <c r="BK8" s="164" t="s">
        <v>5</v>
      </c>
    </row>
    <row r="9" spans="1:73" x14ac:dyDescent="0.2">
      <c r="A9" s="320"/>
      <c r="B9" s="148">
        <v>8350001.0700000003</v>
      </c>
      <c r="C9" s="144">
        <v>8350001.0700000003</v>
      </c>
      <c r="D9" s="145"/>
      <c r="E9" s="145"/>
      <c r="F9" s="146"/>
      <c r="G9" s="146"/>
      <c r="H9" s="146"/>
      <c r="I9" s="147" t="s">
        <v>36</v>
      </c>
      <c r="J9" s="436"/>
      <c r="K9" s="436">
        <v>1</v>
      </c>
      <c r="L9" s="318">
        <v>2.83</v>
      </c>
      <c r="M9" s="153">
        <v>283</v>
      </c>
      <c r="N9" s="145">
        <v>3.27</v>
      </c>
      <c r="O9" s="149">
        <v>327</v>
      </c>
      <c r="P9" s="149">
        <v>4876</v>
      </c>
      <c r="Q9" s="149">
        <v>5057</v>
      </c>
      <c r="R9" s="150">
        <v>5057</v>
      </c>
      <c r="S9" s="151">
        <v>5064</v>
      </c>
      <c r="T9" s="152">
        <v>5198</v>
      </c>
      <c r="U9" s="153">
        <v>-181</v>
      </c>
      <c r="V9" s="154">
        <v>-3.579197152461934E-2</v>
      </c>
      <c r="W9" s="323">
        <v>1724.5</v>
      </c>
      <c r="X9" s="153">
        <v>-141</v>
      </c>
      <c r="Y9" s="324">
        <v>-2.7E-2</v>
      </c>
      <c r="Z9" s="562">
        <v>1544.9</v>
      </c>
      <c r="AA9" s="436">
        <v>1</v>
      </c>
      <c r="AB9" s="151">
        <v>2123</v>
      </c>
      <c r="AC9" s="153">
        <v>2055</v>
      </c>
      <c r="AD9" s="151">
        <v>2055</v>
      </c>
      <c r="AE9" s="152">
        <v>2051</v>
      </c>
      <c r="AF9" s="437">
        <v>68</v>
      </c>
      <c r="AG9" s="438">
        <v>3.309002433090024E-2</v>
      </c>
      <c r="AH9" s="153">
        <v>4</v>
      </c>
      <c r="AI9" s="156">
        <v>1.9502681618722574E-3</v>
      </c>
      <c r="AJ9" s="146">
        <v>2035</v>
      </c>
      <c r="AK9" s="439">
        <v>2015</v>
      </c>
      <c r="AL9" s="150">
        <v>2015</v>
      </c>
      <c r="AM9" s="152">
        <v>1992</v>
      </c>
      <c r="AN9" s="153">
        <v>20</v>
      </c>
      <c r="AO9" s="154">
        <v>9.9255583126550868E-3</v>
      </c>
      <c r="AP9" s="440">
        <v>7.1908127208480561</v>
      </c>
      <c r="AQ9" s="153">
        <v>23</v>
      </c>
      <c r="AR9" s="154">
        <v>1.1546184738955823E-2</v>
      </c>
      <c r="AS9" s="441">
        <v>6.1620795107033643</v>
      </c>
      <c r="AT9" s="148">
        <v>1615</v>
      </c>
      <c r="AU9" s="148">
        <v>1310</v>
      </c>
      <c r="AV9" s="148">
        <v>75</v>
      </c>
      <c r="AW9" s="442">
        <v>1385</v>
      </c>
      <c r="AX9" s="443">
        <v>0.85758513931888547</v>
      </c>
      <c r="AY9" s="440">
        <v>0.9812186948728665</v>
      </c>
      <c r="AZ9" s="148">
        <v>135</v>
      </c>
      <c r="BA9" s="154">
        <v>8.3591331269349839E-2</v>
      </c>
      <c r="BB9" s="440">
        <v>1.3614223333770332</v>
      </c>
      <c r="BC9" s="148">
        <v>20</v>
      </c>
      <c r="BD9" s="148">
        <v>15</v>
      </c>
      <c r="BE9" s="442">
        <v>35</v>
      </c>
      <c r="BF9" s="444">
        <v>2.1671826625386997E-2</v>
      </c>
      <c r="BG9" s="440">
        <v>0.54044455424905224</v>
      </c>
      <c r="BH9" s="148">
        <v>50</v>
      </c>
      <c r="BI9" s="146" t="s">
        <v>6</v>
      </c>
      <c r="BJ9" s="148" t="s">
        <v>6</v>
      </c>
      <c r="BK9" s="148" t="s">
        <v>6</v>
      </c>
    </row>
    <row r="10" spans="1:73" x14ac:dyDescent="0.2">
      <c r="A10" s="320"/>
      <c r="B10" s="148">
        <v>8350002.0099999998</v>
      </c>
      <c r="C10" s="144">
        <v>8350002.0099999998</v>
      </c>
      <c r="D10" s="145"/>
      <c r="E10" s="145"/>
      <c r="F10" s="146"/>
      <c r="G10" s="146"/>
      <c r="H10" s="146"/>
      <c r="I10" s="147" t="s">
        <v>37</v>
      </c>
      <c r="J10" s="436"/>
      <c r="K10" s="436">
        <v>1</v>
      </c>
      <c r="L10" s="318">
        <v>1.55</v>
      </c>
      <c r="M10" s="153">
        <v>155</v>
      </c>
      <c r="N10" s="145">
        <v>1.56</v>
      </c>
      <c r="O10" s="149">
        <v>156</v>
      </c>
      <c r="P10" s="149">
        <v>3710</v>
      </c>
      <c r="Q10" s="149">
        <v>3854</v>
      </c>
      <c r="R10" s="150">
        <v>3854</v>
      </c>
      <c r="S10" s="151">
        <v>3794</v>
      </c>
      <c r="T10" s="152">
        <v>3828</v>
      </c>
      <c r="U10" s="153">
        <v>-144</v>
      </c>
      <c r="V10" s="154">
        <v>-3.7363777893098082E-2</v>
      </c>
      <c r="W10" s="323">
        <v>2390.1999999999998</v>
      </c>
      <c r="X10" s="153">
        <v>26</v>
      </c>
      <c r="Y10" s="324">
        <v>7.0000000000000001E-3</v>
      </c>
      <c r="Z10" s="562">
        <v>2478.5</v>
      </c>
      <c r="AA10" s="436">
        <v>1</v>
      </c>
      <c r="AB10" s="151">
        <v>1473</v>
      </c>
      <c r="AC10" s="153">
        <v>1472</v>
      </c>
      <c r="AD10" s="151">
        <v>1472</v>
      </c>
      <c r="AE10" s="152">
        <v>1419</v>
      </c>
      <c r="AF10" s="437">
        <v>1</v>
      </c>
      <c r="AG10" s="438">
        <v>6.793478260869565E-4</v>
      </c>
      <c r="AH10" s="153">
        <v>53</v>
      </c>
      <c r="AI10" s="156">
        <v>3.7350246652572236E-2</v>
      </c>
      <c r="AJ10" s="146">
        <v>1429</v>
      </c>
      <c r="AK10" s="439">
        <v>1442</v>
      </c>
      <c r="AL10" s="150">
        <v>1442</v>
      </c>
      <c r="AM10" s="152">
        <v>1406</v>
      </c>
      <c r="AN10" s="153">
        <v>-13</v>
      </c>
      <c r="AO10" s="154">
        <v>-9.0152565880721215E-3</v>
      </c>
      <c r="AP10" s="440">
        <v>9.2193548387096769</v>
      </c>
      <c r="AQ10" s="153">
        <v>36</v>
      </c>
      <c r="AR10" s="154">
        <v>2.5604551920341393E-2</v>
      </c>
      <c r="AS10" s="441">
        <v>9.2435897435897427</v>
      </c>
      <c r="AT10" s="148">
        <v>1200</v>
      </c>
      <c r="AU10" s="148">
        <v>1025</v>
      </c>
      <c r="AV10" s="148">
        <v>35</v>
      </c>
      <c r="AW10" s="442">
        <v>1060</v>
      </c>
      <c r="AX10" s="443">
        <v>0.8833333333333333</v>
      </c>
      <c r="AY10" s="440">
        <v>1.0106788710907704</v>
      </c>
      <c r="AZ10" s="148">
        <v>60</v>
      </c>
      <c r="BA10" s="154">
        <v>0.05</v>
      </c>
      <c r="BB10" s="440">
        <v>0.81433224755700329</v>
      </c>
      <c r="BC10" s="148">
        <v>55</v>
      </c>
      <c r="BD10" s="148">
        <v>15</v>
      </c>
      <c r="BE10" s="442">
        <v>70</v>
      </c>
      <c r="BF10" s="444">
        <v>5.8333333333333334E-2</v>
      </c>
      <c r="BG10" s="440">
        <v>1.4546965918536992</v>
      </c>
      <c r="BH10" s="148">
        <v>10</v>
      </c>
      <c r="BI10" s="148" t="s">
        <v>6</v>
      </c>
      <c r="BJ10" s="148" t="s">
        <v>6</v>
      </c>
      <c r="BK10" s="148" t="s">
        <v>6</v>
      </c>
    </row>
    <row r="11" spans="1:73" x14ac:dyDescent="0.2">
      <c r="A11" s="306"/>
      <c r="B11" s="164">
        <v>8350002.0199999996</v>
      </c>
      <c r="C11" s="162">
        <v>8350002.0199999996</v>
      </c>
      <c r="D11" s="296"/>
      <c r="E11" s="296"/>
      <c r="F11" s="163"/>
      <c r="G11" s="163"/>
      <c r="H11" s="163"/>
      <c r="I11" s="297" t="s">
        <v>38</v>
      </c>
      <c r="J11" s="427"/>
      <c r="K11" s="427">
        <v>1</v>
      </c>
      <c r="L11" s="299">
        <v>1.23</v>
      </c>
      <c r="M11" s="303">
        <v>123</v>
      </c>
      <c r="N11" s="296">
        <v>1.23</v>
      </c>
      <c r="O11" s="165">
        <v>123</v>
      </c>
      <c r="P11" s="165">
        <v>3392</v>
      </c>
      <c r="Q11" s="165">
        <v>3592</v>
      </c>
      <c r="R11" s="565">
        <v>3592</v>
      </c>
      <c r="S11" s="301">
        <v>3498</v>
      </c>
      <c r="T11" s="302">
        <v>3420</v>
      </c>
      <c r="U11" s="303">
        <v>-200</v>
      </c>
      <c r="V11" s="305">
        <v>-5.5679287305122498E-2</v>
      </c>
      <c r="W11" s="307">
        <v>2757.1</v>
      </c>
      <c r="X11" s="303">
        <v>172</v>
      </c>
      <c r="Y11" s="308">
        <v>0.05</v>
      </c>
      <c r="Z11" s="568">
        <v>2926.3</v>
      </c>
      <c r="AA11" s="427">
        <v>1</v>
      </c>
      <c r="AB11" s="301">
        <v>1457</v>
      </c>
      <c r="AC11" s="303">
        <v>1466</v>
      </c>
      <c r="AD11" s="301">
        <v>1466</v>
      </c>
      <c r="AE11" s="302">
        <v>1447</v>
      </c>
      <c r="AF11" s="428">
        <v>-9</v>
      </c>
      <c r="AG11" s="429">
        <v>-6.1391541609822648E-3</v>
      </c>
      <c r="AH11" s="303">
        <v>19</v>
      </c>
      <c r="AI11" s="167">
        <v>1.3130615065653075E-2</v>
      </c>
      <c r="AJ11" s="163">
        <v>1337</v>
      </c>
      <c r="AK11" s="430">
        <v>1387</v>
      </c>
      <c r="AL11" s="304">
        <v>1387</v>
      </c>
      <c r="AM11" s="302">
        <v>1406</v>
      </c>
      <c r="AN11" s="303">
        <v>-50</v>
      </c>
      <c r="AO11" s="305">
        <v>-3.6049026676279738E-2</v>
      </c>
      <c r="AP11" s="431">
        <v>10.869918699186991</v>
      </c>
      <c r="AQ11" s="303">
        <v>-19</v>
      </c>
      <c r="AR11" s="305">
        <v>-1.3513513513513514E-2</v>
      </c>
      <c r="AS11" s="432">
        <v>11.276422764227643</v>
      </c>
      <c r="AT11" s="164">
        <v>1190</v>
      </c>
      <c r="AU11" s="164">
        <v>880</v>
      </c>
      <c r="AV11" s="164">
        <v>75</v>
      </c>
      <c r="AW11" s="433">
        <v>955</v>
      </c>
      <c r="AX11" s="434">
        <v>0.80252100840336138</v>
      </c>
      <c r="AY11" s="431">
        <v>0.91821625675441809</v>
      </c>
      <c r="AZ11" s="164">
        <v>145</v>
      </c>
      <c r="BA11" s="305">
        <v>0.12184873949579832</v>
      </c>
      <c r="BB11" s="431">
        <v>1.9845071579120248</v>
      </c>
      <c r="BC11" s="164">
        <v>40</v>
      </c>
      <c r="BD11" s="164">
        <v>20</v>
      </c>
      <c r="BE11" s="433">
        <v>60</v>
      </c>
      <c r="BF11" s="435">
        <v>5.0420168067226892E-2</v>
      </c>
      <c r="BG11" s="431">
        <v>1.2573607996814686</v>
      </c>
      <c r="BH11" s="164">
        <v>35</v>
      </c>
      <c r="BI11" s="163" t="s">
        <v>5</v>
      </c>
      <c r="BJ11" s="164" t="s">
        <v>5</v>
      </c>
      <c r="BK11" s="148" t="s">
        <v>6</v>
      </c>
    </row>
    <row r="12" spans="1:73" x14ac:dyDescent="0.2">
      <c r="A12" s="306" t="s">
        <v>943</v>
      </c>
      <c r="B12" s="164">
        <v>8350002.0300000003</v>
      </c>
      <c r="C12" s="162">
        <v>8350002.0300000003</v>
      </c>
      <c r="D12" s="296"/>
      <c r="E12" s="296"/>
      <c r="F12" s="163"/>
      <c r="G12" s="163"/>
      <c r="H12" s="163"/>
      <c r="I12" s="297" t="s">
        <v>39</v>
      </c>
      <c r="J12" s="427"/>
      <c r="K12" s="427">
        <v>1</v>
      </c>
      <c r="L12" s="299">
        <v>1.02</v>
      </c>
      <c r="M12" s="303">
        <v>102</v>
      </c>
      <c r="N12" s="296">
        <v>1.02</v>
      </c>
      <c r="O12" s="165">
        <v>102</v>
      </c>
      <c r="P12" s="165">
        <v>2882</v>
      </c>
      <c r="Q12" s="165">
        <v>3028</v>
      </c>
      <c r="R12" s="565">
        <v>3028</v>
      </c>
      <c r="S12" s="301">
        <v>2942</v>
      </c>
      <c r="T12" s="302">
        <v>3031</v>
      </c>
      <c r="U12" s="303">
        <v>-146</v>
      </c>
      <c r="V12" s="305">
        <v>-4.821664464993395E-2</v>
      </c>
      <c r="W12" s="307">
        <v>2824.9</v>
      </c>
      <c r="X12" s="303">
        <v>-3</v>
      </c>
      <c r="Y12" s="308">
        <v>-1E-3</v>
      </c>
      <c r="Z12" s="568">
        <v>2968.3</v>
      </c>
      <c r="AA12" s="427">
        <v>1</v>
      </c>
      <c r="AB12" s="301">
        <v>1174</v>
      </c>
      <c r="AC12" s="303">
        <v>1173</v>
      </c>
      <c r="AD12" s="301">
        <v>1173</v>
      </c>
      <c r="AE12" s="302">
        <v>1171</v>
      </c>
      <c r="AF12" s="428">
        <v>1</v>
      </c>
      <c r="AG12" s="429">
        <v>8.5251491901108269E-4</v>
      </c>
      <c r="AH12" s="303">
        <v>2</v>
      </c>
      <c r="AI12" s="167">
        <v>1.7079419299743809E-3</v>
      </c>
      <c r="AJ12" s="163">
        <v>1113</v>
      </c>
      <c r="AK12" s="430">
        <v>1115</v>
      </c>
      <c r="AL12" s="304">
        <v>1115</v>
      </c>
      <c r="AM12" s="302">
        <v>1142</v>
      </c>
      <c r="AN12" s="303">
        <v>-2</v>
      </c>
      <c r="AO12" s="305">
        <v>-1.7937219730941704E-3</v>
      </c>
      <c r="AP12" s="431">
        <v>10.911764705882353</v>
      </c>
      <c r="AQ12" s="303">
        <v>-27</v>
      </c>
      <c r="AR12" s="305">
        <v>-2.3642732049036778E-2</v>
      </c>
      <c r="AS12" s="432">
        <v>10.931372549019608</v>
      </c>
      <c r="AT12" s="164">
        <v>965</v>
      </c>
      <c r="AU12" s="164">
        <v>730</v>
      </c>
      <c r="AV12" s="164">
        <v>80</v>
      </c>
      <c r="AW12" s="433">
        <v>810</v>
      </c>
      <c r="AX12" s="434">
        <v>0.8393782383419689</v>
      </c>
      <c r="AY12" s="431">
        <v>0.96038700039126867</v>
      </c>
      <c r="AZ12" s="164">
        <v>115</v>
      </c>
      <c r="BA12" s="305">
        <v>0.11917098445595854</v>
      </c>
      <c r="BB12" s="431">
        <v>1.9408955123120284</v>
      </c>
      <c r="BC12" s="164">
        <v>0</v>
      </c>
      <c r="BD12" s="164">
        <v>15</v>
      </c>
      <c r="BE12" s="433">
        <v>15</v>
      </c>
      <c r="BF12" s="435">
        <v>1.5544041450777202E-2</v>
      </c>
      <c r="BG12" s="431">
        <v>0.38763195637848386</v>
      </c>
      <c r="BH12" s="164">
        <v>25</v>
      </c>
      <c r="BI12" s="163" t="s">
        <v>5</v>
      </c>
      <c r="BJ12" s="164" t="s">
        <v>5</v>
      </c>
      <c r="BK12" s="148" t="s">
        <v>6</v>
      </c>
    </row>
    <row r="13" spans="1:73" x14ac:dyDescent="0.2">
      <c r="A13" s="306" t="s">
        <v>942</v>
      </c>
      <c r="B13" s="164">
        <v>8350002.04</v>
      </c>
      <c r="C13" s="162">
        <v>8350002.04</v>
      </c>
      <c r="D13" s="296"/>
      <c r="E13" s="296"/>
      <c r="F13" s="163"/>
      <c r="G13" s="163"/>
      <c r="H13" s="163"/>
      <c r="I13" s="297" t="s">
        <v>40</v>
      </c>
      <c r="J13" s="427"/>
      <c r="K13" s="427">
        <v>1</v>
      </c>
      <c r="L13" s="299">
        <v>0.96</v>
      </c>
      <c r="M13" s="303">
        <v>96</v>
      </c>
      <c r="N13" s="296">
        <v>0.96</v>
      </c>
      <c r="O13" s="165">
        <v>96</v>
      </c>
      <c r="P13" s="165">
        <v>4301</v>
      </c>
      <c r="Q13" s="165">
        <v>4624</v>
      </c>
      <c r="R13" s="565">
        <v>4624</v>
      </c>
      <c r="S13" s="301">
        <v>4383</v>
      </c>
      <c r="T13" s="302">
        <v>4256</v>
      </c>
      <c r="U13" s="303">
        <v>-323</v>
      </c>
      <c r="V13" s="305">
        <v>-6.985294117647059E-2</v>
      </c>
      <c r="W13" s="307">
        <v>4475.1000000000004</v>
      </c>
      <c r="X13" s="303">
        <v>368</v>
      </c>
      <c r="Y13" s="308">
        <v>8.5999999999999993E-2</v>
      </c>
      <c r="Z13" s="568">
        <v>4811.2</v>
      </c>
      <c r="AA13" s="427">
        <v>1</v>
      </c>
      <c r="AB13" s="301">
        <v>1959</v>
      </c>
      <c r="AC13" s="303">
        <v>1903</v>
      </c>
      <c r="AD13" s="301">
        <v>1903</v>
      </c>
      <c r="AE13" s="302">
        <v>1892</v>
      </c>
      <c r="AF13" s="428">
        <v>56</v>
      </c>
      <c r="AG13" s="429">
        <v>2.9427220178665267E-2</v>
      </c>
      <c r="AH13" s="303">
        <v>11</v>
      </c>
      <c r="AI13" s="167">
        <v>5.8139534883720929E-3</v>
      </c>
      <c r="AJ13" s="163">
        <v>1795</v>
      </c>
      <c r="AK13" s="430">
        <v>1804</v>
      </c>
      <c r="AL13" s="304">
        <v>1804</v>
      </c>
      <c r="AM13" s="302">
        <v>1817</v>
      </c>
      <c r="AN13" s="303">
        <v>-9</v>
      </c>
      <c r="AO13" s="305">
        <v>-4.9889135254988911E-3</v>
      </c>
      <c r="AP13" s="431">
        <v>18.697916666666668</v>
      </c>
      <c r="AQ13" s="303">
        <v>-13</v>
      </c>
      <c r="AR13" s="305">
        <v>-7.1546505228398463E-3</v>
      </c>
      <c r="AS13" s="432">
        <v>18.791666666666668</v>
      </c>
      <c r="AT13" s="164">
        <v>1600</v>
      </c>
      <c r="AU13" s="164">
        <v>970</v>
      </c>
      <c r="AV13" s="164">
        <v>125</v>
      </c>
      <c r="AW13" s="433">
        <v>1095</v>
      </c>
      <c r="AX13" s="434">
        <v>0.68437499999999996</v>
      </c>
      <c r="AY13" s="431">
        <v>0.78303775743707082</v>
      </c>
      <c r="AZ13" s="164">
        <v>385</v>
      </c>
      <c r="BA13" s="305">
        <v>0.24062500000000001</v>
      </c>
      <c r="BB13" s="431">
        <v>3.9189739413680784</v>
      </c>
      <c r="BC13" s="164">
        <v>55</v>
      </c>
      <c r="BD13" s="164">
        <v>35</v>
      </c>
      <c r="BE13" s="433">
        <v>90</v>
      </c>
      <c r="BF13" s="435">
        <v>5.6250000000000001E-2</v>
      </c>
      <c r="BG13" s="431">
        <v>1.4027431421446384</v>
      </c>
      <c r="BH13" s="164">
        <v>30</v>
      </c>
      <c r="BI13" s="163" t="s">
        <v>5</v>
      </c>
      <c r="BJ13" s="164" t="s">
        <v>5</v>
      </c>
      <c r="BK13" s="148" t="s">
        <v>6</v>
      </c>
    </row>
    <row r="14" spans="1:73" ht="15" customHeight="1" x14ac:dyDescent="0.2">
      <c r="A14" s="306"/>
      <c r="B14" s="164">
        <v>8350002.0499999998</v>
      </c>
      <c r="C14" s="162">
        <v>8350002.0499999998</v>
      </c>
      <c r="D14" s="296"/>
      <c r="E14" s="296"/>
      <c r="F14" s="163"/>
      <c r="G14" s="163"/>
      <c r="H14" s="163"/>
      <c r="I14" s="297" t="s">
        <v>41</v>
      </c>
      <c r="J14" s="427"/>
      <c r="K14" s="427">
        <v>1</v>
      </c>
      <c r="L14" s="299">
        <v>1.04</v>
      </c>
      <c r="M14" s="303">
        <v>104</v>
      </c>
      <c r="N14" s="296">
        <v>1.04</v>
      </c>
      <c r="O14" s="165">
        <v>104</v>
      </c>
      <c r="P14" s="165">
        <v>2094</v>
      </c>
      <c r="Q14" s="165">
        <v>2206</v>
      </c>
      <c r="R14" s="565">
        <v>2206</v>
      </c>
      <c r="S14" s="301">
        <v>2066</v>
      </c>
      <c r="T14" s="302">
        <v>2119</v>
      </c>
      <c r="U14" s="303">
        <v>-112</v>
      </c>
      <c r="V14" s="305">
        <v>-5.0770625566636446E-2</v>
      </c>
      <c r="W14" s="307">
        <v>2017.1</v>
      </c>
      <c r="X14" s="303">
        <v>87</v>
      </c>
      <c r="Y14" s="308">
        <v>4.1000000000000002E-2</v>
      </c>
      <c r="Z14" s="568">
        <v>2126.3000000000002</v>
      </c>
      <c r="AA14" s="427">
        <v>1</v>
      </c>
      <c r="AB14" s="301">
        <v>1156</v>
      </c>
      <c r="AC14" s="303">
        <v>1151</v>
      </c>
      <c r="AD14" s="301">
        <v>1151</v>
      </c>
      <c r="AE14" s="302">
        <v>1153</v>
      </c>
      <c r="AF14" s="428">
        <v>5</v>
      </c>
      <c r="AG14" s="429">
        <v>4.3440486533449178E-3</v>
      </c>
      <c r="AH14" s="303">
        <v>-2</v>
      </c>
      <c r="AI14" s="167">
        <v>-1.7346053772766695E-3</v>
      </c>
      <c r="AJ14" s="163">
        <v>1075</v>
      </c>
      <c r="AK14" s="430">
        <v>1105</v>
      </c>
      <c r="AL14" s="304">
        <v>1105</v>
      </c>
      <c r="AM14" s="302">
        <v>1125</v>
      </c>
      <c r="AN14" s="303">
        <v>-30</v>
      </c>
      <c r="AO14" s="305">
        <v>-2.7149321266968326E-2</v>
      </c>
      <c r="AP14" s="431">
        <v>10.336538461538462</v>
      </c>
      <c r="AQ14" s="303">
        <v>-20</v>
      </c>
      <c r="AR14" s="305">
        <v>-1.7777777777777778E-2</v>
      </c>
      <c r="AS14" s="432">
        <v>10.625</v>
      </c>
      <c r="AT14" s="164">
        <v>835</v>
      </c>
      <c r="AU14" s="164">
        <v>625</v>
      </c>
      <c r="AV14" s="164">
        <v>55</v>
      </c>
      <c r="AW14" s="433">
        <v>680</v>
      </c>
      <c r="AX14" s="434">
        <v>0.81437125748502992</v>
      </c>
      <c r="AY14" s="431">
        <v>0.93177489414763137</v>
      </c>
      <c r="AZ14" s="164">
        <v>110</v>
      </c>
      <c r="BA14" s="305">
        <v>0.1317365269461078</v>
      </c>
      <c r="BB14" s="431">
        <v>2.1455460414675538</v>
      </c>
      <c r="BC14" s="164">
        <v>10</v>
      </c>
      <c r="BD14" s="164">
        <v>0</v>
      </c>
      <c r="BE14" s="433">
        <v>10</v>
      </c>
      <c r="BF14" s="435">
        <v>1.1976047904191617E-2</v>
      </c>
      <c r="BG14" s="431">
        <v>0.29865456120178596</v>
      </c>
      <c r="BH14" s="164">
        <v>30</v>
      </c>
      <c r="BI14" s="163" t="s">
        <v>5</v>
      </c>
      <c r="BJ14" s="164" t="s">
        <v>5</v>
      </c>
      <c r="BK14" s="148" t="s">
        <v>6</v>
      </c>
    </row>
    <row r="15" spans="1:73" x14ac:dyDescent="0.2">
      <c r="A15" s="306" t="s">
        <v>324</v>
      </c>
      <c r="B15" s="296">
        <v>8350003</v>
      </c>
      <c r="C15" s="162">
        <v>8350003</v>
      </c>
      <c r="D15" s="296"/>
      <c r="E15" s="296"/>
      <c r="F15" s="163"/>
      <c r="G15" s="163"/>
      <c r="H15" s="163"/>
      <c r="I15" s="297" t="s">
        <v>42</v>
      </c>
      <c r="J15" s="427"/>
      <c r="K15" s="427">
        <v>1</v>
      </c>
      <c r="L15" s="299">
        <v>2.59</v>
      </c>
      <c r="M15" s="303">
        <v>259</v>
      </c>
      <c r="N15" s="296">
        <v>2.59</v>
      </c>
      <c r="O15" s="165">
        <v>259</v>
      </c>
      <c r="P15" s="165">
        <v>4150</v>
      </c>
      <c r="Q15" s="165">
        <v>5086</v>
      </c>
      <c r="R15" s="565">
        <v>5086</v>
      </c>
      <c r="S15" s="301">
        <v>5266</v>
      </c>
      <c r="T15" s="302">
        <v>5318</v>
      </c>
      <c r="U15" s="303">
        <v>-936</v>
      </c>
      <c r="V15" s="305">
        <v>-0.18403460479748329</v>
      </c>
      <c r="W15" s="307">
        <v>1604.1</v>
      </c>
      <c r="X15" s="303">
        <v>-232</v>
      </c>
      <c r="Y15" s="308">
        <v>-4.3999999999999997E-2</v>
      </c>
      <c r="Z15" s="568">
        <v>1965.7</v>
      </c>
      <c r="AA15" s="427">
        <v>1</v>
      </c>
      <c r="AB15" s="301">
        <v>2206</v>
      </c>
      <c r="AC15" s="303">
        <v>2070</v>
      </c>
      <c r="AD15" s="301">
        <v>2070</v>
      </c>
      <c r="AE15" s="302">
        <v>2277</v>
      </c>
      <c r="AF15" s="428">
        <v>136</v>
      </c>
      <c r="AG15" s="429">
        <v>6.5700483091787443E-2</v>
      </c>
      <c r="AH15" s="303">
        <v>-207</v>
      </c>
      <c r="AI15" s="167">
        <v>-9.0909090909090912E-2</v>
      </c>
      <c r="AJ15" s="163">
        <v>1762</v>
      </c>
      <c r="AK15" s="430">
        <v>1952</v>
      </c>
      <c r="AL15" s="304">
        <v>1952</v>
      </c>
      <c r="AM15" s="302">
        <v>2125</v>
      </c>
      <c r="AN15" s="303">
        <v>-190</v>
      </c>
      <c r="AO15" s="305">
        <v>-9.7336065573770489E-2</v>
      </c>
      <c r="AP15" s="431">
        <v>6.8030888030888033</v>
      </c>
      <c r="AQ15" s="303">
        <v>-173</v>
      </c>
      <c r="AR15" s="305">
        <v>-8.141176470588235E-2</v>
      </c>
      <c r="AS15" s="432">
        <v>7.5366795366795367</v>
      </c>
      <c r="AT15" s="164">
        <v>1350</v>
      </c>
      <c r="AU15" s="164">
        <v>1010</v>
      </c>
      <c r="AV15" s="164">
        <v>45</v>
      </c>
      <c r="AW15" s="433">
        <v>1055</v>
      </c>
      <c r="AX15" s="434">
        <v>0.78148148148148144</v>
      </c>
      <c r="AY15" s="431">
        <v>0.89414357148910917</v>
      </c>
      <c r="AZ15" s="164">
        <v>210</v>
      </c>
      <c r="BA15" s="305">
        <v>0.15555555555555556</v>
      </c>
      <c r="BB15" s="431">
        <v>2.533478103510677</v>
      </c>
      <c r="BC15" s="164">
        <v>35</v>
      </c>
      <c r="BD15" s="164">
        <v>35</v>
      </c>
      <c r="BE15" s="433">
        <v>70</v>
      </c>
      <c r="BF15" s="435">
        <v>5.185185185185185E-2</v>
      </c>
      <c r="BG15" s="431">
        <v>1.293063637203288</v>
      </c>
      <c r="BH15" s="164">
        <v>10</v>
      </c>
      <c r="BI15" s="163" t="s">
        <v>5</v>
      </c>
      <c r="BJ15" s="164" t="s">
        <v>5</v>
      </c>
      <c r="BK15" s="129" t="s">
        <v>4</v>
      </c>
    </row>
    <row r="16" spans="1:73" x14ac:dyDescent="0.2">
      <c r="A16" s="306"/>
      <c r="B16" s="164">
        <v>8350004.0099999998</v>
      </c>
      <c r="C16" s="162">
        <v>8350004.0099999998</v>
      </c>
      <c r="D16" s="296"/>
      <c r="E16" s="296"/>
      <c r="F16" s="163"/>
      <c r="G16" s="163"/>
      <c r="H16" s="163"/>
      <c r="I16" s="297" t="s">
        <v>43</v>
      </c>
      <c r="J16" s="427"/>
      <c r="K16" s="427">
        <v>1</v>
      </c>
      <c r="L16" s="299">
        <v>1.93</v>
      </c>
      <c r="M16" s="303">
        <v>193</v>
      </c>
      <c r="N16" s="296">
        <v>1.94</v>
      </c>
      <c r="O16" s="165">
        <v>194</v>
      </c>
      <c r="P16" s="165">
        <v>1214</v>
      </c>
      <c r="Q16" s="165">
        <v>1274</v>
      </c>
      <c r="R16" s="565">
        <v>1274</v>
      </c>
      <c r="S16" s="301">
        <v>1260</v>
      </c>
      <c r="T16" s="302">
        <v>1253</v>
      </c>
      <c r="U16" s="303">
        <v>-60</v>
      </c>
      <c r="V16" s="305">
        <v>-4.709576138147567E-2</v>
      </c>
      <c r="W16" s="307">
        <v>627.70000000000005</v>
      </c>
      <c r="X16" s="303">
        <v>21</v>
      </c>
      <c r="Y16" s="308">
        <v>1.7000000000000001E-2</v>
      </c>
      <c r="Z16" s="568">
        <v>658.1</v>
      </c>
      <c r="AA16" s="427">
        <v>1</v>
      </c>
      <c r="AB16" s="301">
        <v>550</v>
      </c>
      <c r="AC16" s="303">
        <v>544</v>
      </c>
      <c r="AD16" s="301">
        <v>544</v>
      </c>
      <c r="AE16" s="302">
        <v>541</v>
      </c>
      <c r="AF16" s="428">
        <v>6</v>
      </c>
      <c r="AG16" s="429">
        <v>1.1029411764705883E-2</v>
      </c>
      <c r="AH16" s="303">
        <v>3</v>
      </c>
      <c r="AI16" s="167">
        <v>5.5452865064695009E-3</v>
      </c>
      <c r="AJ16" s="163">
        <v>517</v>
      </c>
      <c r="AK16" s="430">
        <v>534</v>
      </c>
      <c r="AL16" s="304">
        <v>534</v>
      </c>
      <c r="AM16" s="302">
        <v>530</v>
      </c>
      <c r="AN16" s="303">
        <v>-17</v>
      </c>
      <c r="AO16" s="305">
        <v>-3.1835205992509365E-2</v>
      </c>
      <c r="AP16" s="431">
        <v>2.678756476683938</v>
      </c>
      <c r="AQ16" s="303">
        <v>4</v>
      </c>
      <c r="AR16" s="305">
        <v>7.5471698113207548E-3</v>
      </c>
      <c r="AS16" s="432">
        <v>2.7525773195876289</v>
      </c>
      <c r="AT16" s="164">
        <v>400</v>
      </c>
      <c r="AU16" s="164">
        <v>290</v>
      </c>
      <c r="AV16" s="164">
        <v>15</v>
      </c>
      <c r="AW16" s="433">
        <v>305</v>
      </c>
      <c r="AX16" s="434">
        <v>0.76249999999999996</v>
      </c>
      <c r="AY16" s="431">
        <v>0.87242562929061784</v>
      </c>
      <c r="AZ16" s="164">
        <v>45</v>
      </c>
      <c r="BA16" s="305">
        <v>0.1125</v>
      </c>
      <c r="BB16" s="431">
        <v>1.8322475570032575</v>
      </c>
      <c r="BC16" s="164">
        <v>10</v>
      </c>
      <c r="BD16" s="164">
        <v>15</v>
      </c>
      <c r="BE16" s="433">
        <v>25</v>
      </c>
      <c r="BF16" s="435">
        <v>6.25E-2</v>
      </c>
      <c r="BG16" s="431">
        <v>1.5586034912718205</v>
      </c>
      <c r="BH16" s="164">
        <v>30</v>
      </c>
      <c r="BI16" s="163" t="s">
        <v>5</v>
      </c>
      <c r="BJ16" s="164" t="s">
        <v>5</v>
      </c>
      <c r="BK16" s="164" t="s">
        <v>5</v>
      </c>
    </row>
    <row r="17" spans="1:65" x14ac:dyDescent="0.2">
      <c r="A17" s="320"/>
      <c r="B17" s="148">
        <v>8350004.0199999996</v>
      </c>
      <c r="C17" s="144">
        <v>8350004.0199999996</v>
      </c>
      <c r="D17" s="145"/>
      <c r="E17" s="145"/>
      <c r="F17" s="146"/>
      <c r="G17" s="146"/>
      <c r="H17" s="146"/>
      <c r="I17" s="147" t="s">
        <v>44</v>
      </c>
      <c r="J17" s="436"/>
      <c r="K17" s="436">
        <v>1</v>
      </c>
      <c r="L17" s="318">
        <v>3.35</v>
      </c>
      <c r="M17" s="153">
        <v>335</v>
      </c>
      <c r="N17" s="145">
        <v>3.35</v>
      </c>
      <c r="O17" s="149">
        <v>335</v>
      </c>
      <c r="P17" s="149">
        <v>4246</v>
      </c>
      <c r="Q17" s="149">
        <v>4344</v>
      </c>
      <c r="R17" s="150">
        <v>4344</v>
      </c>
      <c r="S17" s="151">
        <v>4392</v>
      </c>
      <c r="T17" s="152">
        <v>4326</v>
      </c>
      <c r="U17" s="153">
        <v>-98</v>
      </c>
      <c r="V17" s="154">
        <v>-2.2559852670349909E-2</v>
      </c>
      <c r="W17" s="323">
        <v>1269.2</v>
      </c>
      <c r="X17" s="153">
        <v>18</v>
      </c>
      <c r="Y17" s="324">
        <v>4.0000000000000001E-3</v>
      </c>
      <c r="Z17" s="562">
        <v>1297.9000000000001</v>
      </c>
      <c r="AA17" s="436">
        <v>1</v>
      </c>
      <c r="AB17" s="151">
        <v>1699</v>
      </c>
      <c r="AC17" s="153">
        <v>1709</v>
      </c>
      <c r="AD17" s="151">
        <v>1709</v>
      </c>
      <c r="AE17" s="152">
        <v>1713</v>
      </c>
      <c r="AF17" s="437">
        <v>-10</v>
      </c>
      <c r="AG17" s="438">
        <v>-5.8513750731421883E-3</v>
      </c>
      <c r="AH17" s="153">
        <v>-4</v>
      </c>
      <c r="AI17" s="156">
        <v>-2.3350846468184472E-3</v>
      </c>
      <c r="AJ17" s="146">
        <v>1629</v>
      </c>
      <c r="AK17" s="439">
        <v>1652</v>
      </c>
      <c r="AL17" s="150">
        <v>1652</v>
      </c>
      <c r="AM17" s="152">
        <v>1673</v>
      </c>
      <c r="AN17" s="153">
        <v>-23</v>
      </c>
      <c r="AO17" s="154">
        <v>-1.3922518159806295E-2</v>
      </c>
      <c r="AP17" s="440">
        <v>4.8626865671641788</v>
      </c>
      <c r="AQ17" s="153">
        <v>-21</v>
      </c>
      <c r="AR17" s="154">
        <v>-1.2552301255230125E-2</v>
      </c>
      <c r="AS17" s="441">
        <v>4.9313432835820894</v>
      </c>
      <c r="AT17" s="148">
        <v>1395</v>
      </c>
      <c r="AU17" s="148">
        <v>1125</v>
      </c>
      <c r="AV17" s="148">
        <v>100</v>
      </c>
      <c r="AW17" s="442">
        <v>1225</v>
      </c>
      <c r="AX17" s="443">
        <v>0.87813620071684584</v>
      </c>
      <c r="AY17" s="440">
        <v>1.0047324950993659</v>
      </c>
      <c r="AZ17" s="148">
        <v>115</v>
      </c>
      <c r="BA17" s="154">
        <v>8.2437275985663083E-2</v>
      </c>
      <c r="BB17" s="440">
        <v>1.3426266447176398</v>
      </c>
      <c r="BC17" s="148">
        <v>30</v>
      </c>
      <c r="BD17" s="148">
        <v>15</v>
      </c>
      <c r="BE17" s="442">
        <v>45</v>
      </c>
      <c r="BF17" s="444">
        <v>3.2258064516129031E-2</v>
      </c>
      <c r="BG17" s="440">
        <v>0.80444051162416541</v>
      </c>
      <c r="BH17" s="148">
        <v>15</v>
      </c>
      <c r="BI17" s="146" t="s">
        <v>6</v>
      </c>
      <c r="BJ17" s="148" t="s">
        <v>6</v>
      </c>
      <c r="BK17" s="148" t="s">
        <v>6</v>
      </c>
    </row>
    <row r="18" spans="1:65" x14ac:dyDescent="0.2">
      <c r="A18" s="320"/>
      <c r="B18" s="148">
        <v>8350005.0099999998</v>
      </c>
      <c r="C18" s="144">
        <v>8350005.0099999998</v>
      </c>
      <c r="D18" s="145"/>
      <c r="E18" s="145"/>
      <c r="F18" s="146"/>
      <c r="G18" s="146"/>
      <c r="H18" s="146"/>
      <c r="I18" s="147" t="s">
        <v>45</v>
      </c>
      <c r="J18" s="436"/>
      <c r="K18" s="436">
        <v>1</v>
      </c>
      <c r="L18" s="318">
        <v>1.99</v>
      </c>
      <c r="M18" s="153">
        <v>199</v>
      </c>
      <c r="N18" s="145">
        <v>1.99</v>
      </c>
      <c r="O18" s="149">
        <v>199</v>
      </c>
      <c r="P18" s="149">
        <v>1959</v>
      </c>
      <c r="Q18" s="149">
        <v>2044</v>
      </c>
      <c r="R18" s="150">
        <v>2044</v>
      </c>
      <c r="S18" s="151">
        <v>1957</v>
      </c>
      <c r="T18" s="152">
        <v>1983</v>
      </c>
      <c r="U18" s="153">
        <v>-85</v>
      </c>
      <c r="V18" s="154">
        <v>-4.1585127201565555E-2</v>
      </c>
      <c r="W18" s="323">
        <v>984.8</v>
      </c>
      <c r="X18" s="153">
        <v>61</v>
      </c>
      <c r="Y18" s="324">
        <v>3.1E-2</v>
      </c>
      <c r="Z18" s="562">
        <v>1027.4000000000001</v>
      </c>
      <c r="AA18" s="436">
        <v>1</v>
      </c>
      <c r="AB18" s="151">
        <v>723</v>
      </c>
      <c r="AC18" s="153">
        <v>727</v>
      </c>
      <c r="AD18" s="151">
        <v>727</v>
      </c>
      <c r="AE18" s="152">
        <v>723</v>
      </c>
      <c r="AF18" s="437">
        <v>-4</v>
      </c>
      <c r="AG18" s="438">
        <v>-5.5020632737276479E-3</v>
      </c>
      <c r="AH18" s="153">
        <v>4</v>
      </c>
      <c r="AI18" s="156">
        <v>5.5325034578146614E-3</v>
      </c>
      <c r="AJ18" s="146">
        <v>702</v>
      </c>
      <c r="AK18" s="439">
        <v>714</v>
      </c>
      <c r="AL18" s="150">
        <v>714</v>
      </c>
      <c r="AM18" s="152">
        <v>713</v>
      </c>
      <c r="AN18" s="153">
        <v>-12</v>
      </c>
      <c r="AO18" s="154">
        <v>-1.680672268907563E-2</v>
      </c>
      <c r="AP18" s="440">
        <v>3.5276381909547738</v>
      </c>
      <c r="AQ18" s="153">
        <v>1</v>
      </c>
      <c r="AR18" s="154">
        <v>1.4025245441795231E-3</v>
      </c>
      <c r="AS18" s="441">
        <v>3.5879396984924625</v>
      </c>
      <c r="AT18" s="148">
        <v>585</v>
      </c>
      <c r="AU18" s="148">
        <v>470</v>
      </c>
      <c r="AV18" s="148">
        <v>25</v>
      </c>
      <c r="AW18" s="442">
        <v>495</v>
      </c>
      <c r="AX18" s="443">
        <v>0.84615384615384615</v>
      </c>
      <c r="AY18" s="440">
        <v>0.96813941207533871</v>
      </c>
      <c r="AZ18" s="148">
        <v>50</v>
      </c>
      <c r="BA18" s="154">
        <v>8.5470085470085472E-2</v>
      </c>
      <c r="BB18" s="440">
        <v>1.3920209359948774</v>
      </c>
      <c r="BC18" s="148">
        <v>15</v>
      </c>
      <c r="BD18" s="148">
        <v>15</v>
      </c>
      <c r="BE18" s="442">
        <v>30</v>
      </c>
      <c r="BF18" s="444">
        <v>5.128205128205128E-2</v>
      </c>
      <c r="BG18" s="440">
        <v>1.2788541466845706</v>
      </c>
      <c r="BH18" s="148">
        <v>15</v>
      </c>
      <c r="BI18" s="146" t="s">
        <v>6</v>
      </c>
      <c r="BJ18" s="148" t="s">
        <v>6</v>
      </c>
      <c r="BK18" s="148" t="s">
        <v>6</v>
      </c>
    </row>
    <row r="19" spans="1:65" x14ac:dyDescent="0.2">
      <c r="A19" s="320"/>
      <c r="B19" s="148">
        <v>8350005.0199999996</v>
      </c>
      <c r="C19" s="144">
        <v>8350005.0199999996</v>
      </c>
      <c r="D19" s="145"/>
      <c r="E19" s="145"/>
      <c r="F19" s="146"/>
      <c r="G19" s="146"/>
      <c r="H19" s="146"/>
      <c r="I19" s="147" t="s">
        <v>46</v>
      </c>
      <c r="J19" s="436"/>
      <c r="K19" s="436">
        <v>1</v>
      </c>
      <c r="L19" s="318">
        <v>2.5</v>
      </c>
      <c r="M19" s="153">
        <v>250</v>
      </c>
      <c r="N19" s="145">
        <v>2.4900000000000002</v>
      </c>
      <c r="O19" s="149">
        <v>249</v>
      </c>
      <c r="P19" s="149">
        <v>4036</v>
      </c>
      <c r="Q19" s="149">
        <v>4294</v>
      </c>
      <c r="R19" s="150">
        <v>4294</v>
      </c>
      <c r="S19" s="151">
        <v>4191</v>
      </c>
      <c r="T19" s="152">
        <v>4171</v>
      </c>
      <c r="U19" s="153">
        <v>-258</v>
      </c>
      <c r="V19" s="154">
        <v>-6.0083837913367487E-2</v>
      </c>
      <c r="W19" s="323">
        <v>1616.7</v>
      </c>
      <c r="X19" s="153">
        <v>123</v>
      </c>
      <c r="Y19" s="324">
        <v>2.9000000000000001E-2</v>
      </c>
      <c r="Z19" s="562">
        <v>1723.1</v>
      </c>
      <c r="AA19" s="436">
        <v>1</v>
      </c>
      <c r="AB19" s="151">
        <v>1888</v>
      </c>
      <c r="AC19" s="153">
        <v>1893</v>
      </c>
      <c r="AD19" s="151">
        <v>1893</v>
      </c>
      <c r="AE19" s="152">
        <v>1882</v>
      </c>
      <c r="AF19" s="437">
        <v>-5</v>
      </c>
      <c r="AG19" s="438">
        <v>-2.6413100898045432E-3</v>
      </c>
      <c r="AH19" s="153">
        <v>11</v>
      </c>
      <c r="AI19" s="156">
        <v>5.8448459086078638E-3</v>
      </c>
      <c r="AJ19" s="146">
        <v>1776</v>
      </c>
      <c r="AK19" s="439">
        <v>1848</v>
      </c>
      <c r="AL19" s="150">
        <v>1848</v>
      </c>
      <c r="AM19" s="152">
        <v>1785</v>
      </c>
      <c r="AN19" s="153">
        <v>-72</v>
      </c>
      <c r="AO19" s="154">
        <v>-3.896103896103896E-2</v>
      </c>
      <c r="AP19" s="440">
        <v>7.1040000000000001</v>
      </c>
      <c r="AQ19" s="153">
        <v>63</v>
      </c>
      <c r="AR19" s="154">
        <v>3.5294117647058823E-2</v>
      </c>
      <c r="AS19" s="441">
        <v>7.4216867469879517</v>
      </c>
      <c r="AT19" s="148">
        <v>1230</v>
      </c>
      <c r="AU19" s="148">
        <v>990</v>
      </c>
      <c r="AV19" s="148">
        <v>45</v>
      </c>
      <c r="AW19" s="442">
        <v>1035</v>
      </c>
      <c r="AX19" s="443">
        <v>0.84146341463414631</v>
      </c>
      <c r="AY19" s="440">
        <v>0.96277278562259294</v>
      </c>
      <c r="AZ19" s="148">
        <v>90</v>
      </c>
      <c r="BA19" s="154">
        <v>7.3170731707317069E-2</v>
      </c>
      <c r="BB19" s="440">
        <v>1.1917057281321999</v>
      </c>
      <c r="BC19" s="148">
        <v>55</v>
      </c>
      <c r="BD19" s="148">
        <v>25</v>
      </c>
      <c r="BE19" s="442">
        <v>80</v>
      </c>
      <c r="BF19" s="444">
        <v>6.5040650406504072E-2</v>
      </c>
      <c r="BG19" s="440">
        <v>1.621961356770675</v>
      </c>
      <c r="BH19" s="148">
        <v>30</v>
      </c>
      <c r="BI19" s="148" t="s">
        <v>6</v>
      </c>
      <c r="BJ19" s="148" t="s">
        <v>6</v>
      </c>
      <c r="BK19" s="148" t="s">
        <v>6</v>
      </c>
    </row>
    <row r="20" spans="1:65" x14ac:dyDescent="0.2">
      <c r="A20" s="320"/>
      <c r="B20" s="148">
        <v>8350005.0700000003</v>
      </c>
      <c r="C20" s="144">
        <v>8350005.0700000003</v>
      </c>
      <c r="D20" s="145"/>
      <c r="E20" s="145"/>
      <c r="F20" s="146"/>
      <c r="G20" s="146"/>
      <c r="H20" s="146"/>
      <c r="I20" s="147" t="s">
        <v>49</v>
      </c>
      <c r="J20" s="436"/>
      <c r="K20" s="436">
        <v>1</v>
      </c>
      <c r="L20" s="318">
        <v>3.88</v>
      </c>
      <c r="M20" s="153">
        <v>388</v>
      </c>
      <c r="N20" s="145">
        <v>3.89</v>
      </c>
      <c r="O20" s="149">
        <v>389</v>
      </c>
      <c r="P20" s="149">
        <v>3878</v>
      </c>
      <c r="Q20" s="149">
        <v>4189</v>
      </c>
      <c r="R20" s="150">
        <v>4189</v>
      </c>
      <c r="S20" s="151">
        <v>4169</v>
      </c>
      <c r="T20" s="152">
        <v>4421</v>
      </c>
      <c r="U20" s="153">
        <v>-311</v>
      </c>
      <c r="V20" s="154">
        <v>-7.4242062544760082E-2</v>
      </c>
      <c r="W20" s="323">
        <v>999</v>
      </c>
      <c r="X20" s="153">
        <v>-232</v>
      </c>
      <c r="Y20" s="324">
        <v>-5.1999999999999998E-2</v>
      </c>
      <c r="Z20" s="562">
        <v>1076.4000000000001</v>
      </c>
      <c r="AA20" s="436">
        <v>1</v>
      </c>
      <c r="AB20" s="151">
        <v>1396</v>
      </c>
      <c r="AC20" s="153">
        <v>1431</v>
      </c>
      <c r="AD20" s="151">
        <v>1431</v>
      </c>
      <c r="AE20" s="152">
        <v>1398</v>
      </c>
      <c r="AF20" s="437">
        <v>-35</v>
      </c>
      <c r="AG20" s="438">
        <v>-2.445842068483578E-2</v>
      </c>
      <c r="AH20" s="153">
        <v>33</v>
      </c>
      <c r="AI20" s="156">
        <v>2.3605150214592276E-2</v>
      </c>
      <c r="AJ20" s="146">
        <v>1373</v>
      </c>
      <c r="AK20" s="439">
        <v>1423</v>
      </c>
      <c r="AL20" s="150">
        <v>1423</v>
      </c>
      <c r="AM20" s="152">
        <v>1373</v>
      </c>
      <c r="AN20" s="153">
        <v>-50</v>
      </c>
      <c r="AO20" s="154">
        <v>-3.5137034434293744E-2</v>
      </c>
      <c r="AP20" s="440">
        <v>3.5386597938144329</v>
      </c>
      <c r="AQ20" s="153">
        <v>50</v>
      </c>
      <c r="AR20" s="154">
        <v>3.6416605972323379E-2</v>
      </c>
      <c r="AS20" s="441">
        <v>3.6580976863753212</v>
      </c>
      <c r="AT20" s="148">
        <v>1215</v>
      </c>
      <c r="AU20" s="148">
        <v>1000</v>
      </c>
      <c r="AV20" s="148">
        <v>75</v>
      </c>
      <c r="AW20" s="442">
        <v>1075</v>
      </c>
      <c r="AX20" s="443">
        <v>0.8847736625514403</v>
      </c>
      <c r="AY20" s="440">
        <v>1.0123268450245311</v>
      </c>
      <c r="AZ20" s="148">
        <v>50</v>
      </c>
      <c r="BA20" s="154">
        <v>4.1152263374485597E-2</v>
      </c>
      <c r="BB20" s="440">
        <v>0.67023230251605204</v>
      </c>
      <c r="BC20" s="148">
        <v>25</v>
      </c>
      <c r="BD20" s="148">
        <v>0</v>
      </c>
      <c r="BE20" s="442">
        <v>25</v>
      </c>
      <c r="BF20" s="444">
        <v>2.0576131687242798E-2</v>
      </c>
      <c r="BG20" s="440">
        <v>0.51312049095368573</v>
      </c>
      <c r="BH20" s="148">
        <v>60</v>
      </c>
      <c r="BI20" s="148" t="s">
        <v>6</v>
      </c>
      <c r="BJ20" s="148" t="s">
        <v>6</v>
      </c>
      <c r="BK20" s="148" t="s">
        <v>6</v>
      </c>
    </row>
    <row r="21" spans="1:65" x14ac:dyDescent="0.2">
      <c r="A21" s="320"/>
      <c r="B21" s="148">
        <v>8350005.0800000001</v>
      </c>
      <c r="C21" s="144">
        <v>8350005.0800000001</v>
      </c>
      <c r="D21" s="145"/>
      <c r="E21" s="145"/>
      <c r="F21" s="146"/>
      <c r="G21" s="146"/>
      <c r="H21" s="146"/>
      <c r="I21" s="147" t="s">
        <v>50</v>
      </c>
      <c r="J21" s="436"/>
      <c r="K21" s="436">
        <v>1</v>
      </c>
      <c r="L21" s="318">
        <v>1.1399999999999999</v>
      </c>
      <c r="M21" s="153">
        <v>113.99999999999999</v>
      </c>
      <c r="N21" s="145">
        <v>1.1399999999999999</v>
      </c>
      <c r="O21" s="149">
        <v>114</v>
      </c>
      <c r="P21" s="149">
        <v>2667</v>
      </c>
      <c r="Q21" s="149">
        <v>2762</v>
      </c>
      <c r="R21" s="150">
        <v>2762</v>
      </c>
      <c r="S21" s="151">
        <v>2860</v>
      </c>
      <c r="T21" s="152">
        <v>2994</v>
      </c>
      <c r="U21" s="153">
        <v>-95</v>
      </c>
      <c r="V21" s="154">
        <v>-3.4395365677045618E-2</v>
      </c>
      <c r="W21" s="323">
        <v>2335.6</v>
      </c>
      <c r="X21" s="153">
        <v>-232</v>
      </c>
      <c r="Y21" s="324">
        <v>-7.6999999999999999E-2</v>
      </c>
      <c r="Z21" s="562">
        <v>2418.6</v>
      </c>
      <c r="AA21" s="436">
        <v>1</v>
      </c>
      <c r="AB21" s="151">
        <v>976</v>
      </c>
      <c r="AC21" s="153">
        <v>977</v>
      </c>
      <c r="AD21" s="151">
        <v>977</v>
      </c>
      <c r="AE21" s="152">
        <v>975</v>
      </c>
      <c r="AF21" s="437">
        <v>-1</v>
      </c>
      <c r="AG21" s="438">
        <v>-1.0235414534288639E-3</v>
      </c>
      <c r="AH21" s="153">
        <v>2</v>
      </c>
      <c r="AI21" s="156">
        <v>2.0512820512820513E-3</v>
      </c>
      <c r="AJ21" s="146">
        <v>952</v>
      </c>
      <c r="AK21" s="439">
        <v>959</v>
      </c>
      <c r="AL21" s="150">
        <v>959</v>
      </c>
      <c r="AM21" s="152">
        <v>961</v>
      </c>
      <c r="AN21" s="153">
        <v>-7</v>
      </c>
      <c r="AO21" s="154">
        <v>-7.2992700729927005E-3</v>
      </c>
      <c r="AP21" s="440">
        <v>8.3508771929824572</v>
      </c>
      <c r="AQ21" s="153">
        <v>-2</v>
      </c>
      <c r="AR21" s="154">
        <v>-2.0811654526534861E-3</v>
      </c>
      <c r="AS21" s="441">
        <v>8.4122807017543852</v>
      </c>
      <c r="AT21" s="148">
        <v>755</v>
      </c>
      <c r="AU21" s="148">
        <v>630</v>
      </c>
      <c r="AV21" s="148">
        <v>20</v>
      </c>
      <c r="AW21" s="442">
        <v>650</v>
      </c>
      <c r="AX21" s="443">
        <v>0.86092715231788075</v>
      </c>
      <c r="AY21" s="440">
        <v>0.98504250837286123</v>
      </c>
      <c r="AZ21" s="148">
        <v>45</v>
      </c>
      <c r="BA21" s="154">
        <v>5.9602649006622516E-2</v>
      </c>
      <c r="BB21" s="440">
        <v>0.97072718251828216</v>
      </c>
      <c r="BC21" s="148">
        <v>35</v>
      </c>
      <c r="BD21" s="148">
        <v>15</v>
      </c>
      <c r="BE21" s="442">
        <v>50</v>
      </c>
      <c r="BF21" s="444">
        <v>6.6225165562913912E-2</v>
      </c>
      <c r="BG21" s="440">
        <v>1.6515003881025916</v>
      </c>
      <c r="BH21" s="148">
        <v>0</v>
      </c>
      <c r="BI21" s="148" t="s">
        <v>6</v>
      </c>
      <c r="BJ21" s="148" t="s">
        <v>6</v>
      </c>
      <c r="BK21" s="148" t="s">
        <v>6</v>
      </c>
    </row>
    <row r="22" spans="1:65" x14ac:dyDescent="0.2">
      <c r="A22" s="320"/>
      <c r="B22" s="148">
        <v>8350005.0899999999</v>
      </c>
      <c r="C22" s="144">
        <v>8350005.0899999999</v>
      </c>
      <c r="D22" s="145">
        <v>8350005.04</v>
      </c>
      <c r="E22" s="148">
        <v>0.31918310700000002</v>
      </c>
      <c r="F22" s="146">
        <v>10474</v>
      </c>
      <c r="G22" s="325">
        <v>3558</v>
      </c>
      <c r="H22" s="325">
        <v>3487</v>
      </c>
      <c r="I22" s="147"/>
      <c r="J22" s="436"/>
      <c r="K22" s="436">
        <v>1</v>
      </c>
      <c r="L22" s="318">
        <v>1.67</v>
      </c>
      <c r="M22" s="153">
        <v>167</v>
      </c>
      <c r="N22" s="145">
        <v>1.67</v>
      </c>
      <c r="O22" s="149">
        <v>167</v>
      </c>
      <c r="P22" s="149">
        <v>3264</v>
      </c>
      <c r="Q22" s="149">
        <v>3269</v>
      </c>
      <c r="R22" s="150">
        <v>3269</v>
      </c>
      <c r="S22" s="151">
        <v>3418</v>
      </c>
      <c r="T22" s="152">
        <v>3343</v>
      </c>
      <c r="U22" s="153">
        <v>-5</v>
      </c>
      <c r="V22" s="154">
        <v>-1.5295197308045274E-3</v>
      </c>
      <c r="W22" s="323">
        <v>1950.8</v>
      </c>
      <c r="X22" s="153">
        <v>-74</v>
      </c>
      <c r="Y22" s="324">
        <v>-2.1999999999999999E-2</v>
      </c>
      <c r="Z22" s="562">
        <v>1954.4</v>
      </c>
      <c r="AA22" s="436">
        <v>1</v>
      </c>
      <c r="AB22" s="151">
        <v>1152</v>
      </c>
      <c r="AC22" s="153">
        <v>1079</v>
      </c>
      <c r="AD22" s="151">
        <v>1079</v>
      </c>
      <c r="AE22" s="152">
        <v>1135.6534947060002</v>
      </c>
      <c r="AF22" s="437">
        <v>73</v>
      </c>
      <c r="AG22" s="438">
        <v>6.7655236329935128E-2</v>
      </c>
      <c r="AH22" s="153">
        <v>-56.653494706000174</v>
      </c>
      <c r="AI22" s="156">
        <v>-4.9886250489342018E-2</v>
      </c>
      <c r="AJ22" s="146">
        <v>1131</v>
      </c>
      <c r="AK22" s="439">
        <v>1072</v>
      </c>
      <c r="AL22" s="150">
        <v>1072</v>
      </c>
      <c r="AM22" s="152">
        <v>1112.9914941090001</v>
      </c>
      <c r="AN22" s="153">
        <v>59</v>
      </c>
      <c r="AO22" s="154">
        <v>5.503731343283582E-2</v>
      </c>
      <c r="AP22" s="440">
        <v>6.772455089820359</v>
      </c>
      <c r="AQ22" s="153">
        <v>-40.991494109000087</v>
      </c>
      <c r="AR22" s="154">
        <v>-3.6830015616440649E-2</v>
      </c>
      <c r="AS22" s="441">
        <v>6.4191616766467066</v>
      </c>
      <c r="AT22" s="148">
        <v>925</v>
      </c>
      <c r="AU22" s="148">
        <v>790</v>
      </c>
      <c r="AV22" s="148">
        <v>50</v>
      </c>
      <c r="AW22" s="442">
        <v>840</v>
      </c>
      <c r="AX22" s="443">
        <v>0.90810810810810816</v>
      </c>
      <c r="AY22" s="440">
        <v>1.0390252953182015</v>
      </c>
      <c r="AZ22" s="148">
        <v>30</v>
      </c>
      <c r="BA22" s="154">
        <v>3.2432432432432434E-2</v>
      </c>
      <c r="BB22" s="440">
        <v>0.52821551192886707</v>
      </c>
      <c r="BC22" s="148">
        <v>30</v>
      </c>
      <c r="BD22" s="148">
        <v>0</v>
      </c>
      <c r="BE22" s="442">
        <v>30</v>
      </c>
      <c r="BF22" s="444">
        <v>3.2432432432432434E-2</v>
      </c>
      <c r="BG22" s="440">
        <v>0.80878883871402585</v>
      </c>
      <c r="BH22" s="148">
        <v>20</v>
      </c>
      <c r="BI22" s="148" t="s">
        <v>6</v>
      </c>
      <c r="BJ22" s="148" t="s">
        <v>6</v>
      </c>
      <c r="BK22" s="148" t="s">
        <v>6</v>
      </c>
    </row>
    <row r="23" spans="1:65" x14ac:dyDescent="0.2">
      <c r="A23" s="320"/>
      <c r="B23" s="145">
        <v>8350005.0999999996</v>
      </c>
      <c r="C23" s="144">
        <v>8350005.0999999996</v>
      </c>
      <c r="D23" s="145">
        <v>8350005.04</v>
      </c>
      <c r="E23" s="148">
        <v>0.30095365699999999</v>
      </c>
      <c r="F23" s="146">
        <v>10474</v>
      </c>
      <c r="G23" s="325">
        <v>3558</v>
      </c>
      <c r="H23" s="325">
        <v>3487</v>
      </c>
      <c r="I23" s="147"/>
      <c r="J23" s="436"/>
      <c r="K23" s="436">
        <v>1</v>
      </c>
      <c r="L23" s="318">
        <v>1.63</v>
      </c>
      <c r="M23" s="153">
        <v>163</v>
      </c>
      <c r="N23" s="145">
        <v>1.63</v>
      </c>
      <c r="O23" s="149">
        <v>163</v>
      </c>
      <c r="P23" s="149">
        <v>4108</v>
      </c>
      <c r="Q23" s="149">
        <v>4258</v>
      </c>
      <c r="R23" s="150">
        <v>4258</v>
      </c>
      <c r="S23" s="151">
        <v>4300</v>
      </c>
      <c r="T23" s="152">
        <v>3152</v>
      </c>
      <c r="U23" s="153">
        <v>-150</v>
      </c>
      <c r="V23" s="154">
        <v>-3.5227806481916396E-2</v>
      </c>
      <c r="W23" s="323">
        <v>2516.1999999999998</v>
      </c>
      <c r="X23" s="153">
        <v>1106</v>
      </c>
      <c r="Y23" s="324">
        <v>0.35099999999999998</v>
      </c>
      <c r="Z23" s="562">
        <v>2608.3000000000002</v>
      </c>
      <c r="AA23" s="436">
        <v>1</v>
      </c>
      <c r="AB23" s="151">
        <v>1485</v>
      </c>
      <c r="AC23" s="153">
        <v>1479</v>
      </c>
      <c r="AD23" s="151">
        <v>1479</v>
      </c>
      <c r="AE23" s="152">
        <v>1070.7931116059999</v>
      </c>
      <c r="AF23" s="437">
        <v>6</v>
      </c>
      <c r="AG23" s="438">
        <v>4.0567951318458417E-3</v>
      </c>
      <c r="AH23" s="153">
        <v>408.20688839400009</v>
      </c>
      <c r="AI23" s="156">
        <v>0.38121919535115623</v>
      </c>
      <c r="AJ23" s="146">
        <v>1455</v>
      </c>
      <c r="AK23" s="439">
        <v>1422</v>
      </c>
      <c r="AL23" s="150">
        <v>1422</v>
      </c>
      <c r="AM23" s="152">
        <v>1049.4254019590001</v>
      </c>
      <c r="AN23" s="153">
        <v>33</v>
      </c>
      <c r="AO23" s="154">
        <v>2.3206751054852322E-2</v>
      </c>
      <c r="AP23" s="440">
        <v>8.9263803680981599</v>
      </c>
      <c r="AQ23" s="153">
        <v>372.57459804099994</v>
      </c>
      <c r="AR23" s="154">
        <v>0.35502723428030386</v>
      </c>
      <c r="AS23" s="441">
        <v>8.7239263803680984</v>
      </c>
      <c r="AT23" s="148">
        <v>1310</v>
      </c>
      <c r="AU23" s="148">
        <v>1110</v>
      </c>
      <c r="AV23" s="148">
        <v>80</v>
      </c>
      <c r="AW23" s="442">
        <v>1190</v>
      </c>
      <c r="AX23" s="443">
        <v>0.90839694656488545</v>
      </c>
      <c r="AY23" s="440">
        <v>1.0393557741016997</v>
      </c>
      <c r="AZ23" s="148">
        <v>30</v>
      </c>
      <c r="BA23" s="154">
        <v>2.2900763358778626E-2</v>
      </c>
      <c r="BB23" s="440">
        <v>0.37297660193450533</v>
      </c>
      <c r="BC23" s="148">
        <v>30</v>
      </c>
      <c r="BD23" s="148">
        <v>10</v>
      </c>
      <c r="BE23" s="442">
        <v>40</v>
      </c>
      <c r="BF23" s="444">
        <v>3.0534351145038167E-2</v>
      </c>
      <c r="BG23" s="440">
        <v>0.7614551407740191</v>
      </c>
      <c r="BH23" s="148">
        <v>45</v>
      </c>
      <c r="BI23" s="148" t="s">
        <v>6</v>
      </c>
      <c r="BJ23" s="148" t="s">
        <v>6</v>
      </c>
      <c r="BK23" s="148" t="s">
        <v>6</v>
      </c>
    </row>
    <row r="24" spans="1:65" x14ac:dyDescent="0.2">
      <c r="A24" s="320"/>
      <c r="B24" s="148">
        <v>8350005.1100000003</v>
      </c>
      <c r="C24" s="144">
        <v>8350005.1100000003</v>
      </c>
      <c r="D24" s="145">
        <v>8350005.04</v>
      </c>
      <c r="E24" s="148">
        <v>0.37986323599999999</v>
      </c>
      <c r="F24" s="146">
        <v>10474</v>
      </c>
      <c r="G24" s="325">
        <v>3558</v>
      </c>
      <c r="H24" s="325">
        <v>3487</v>
      </c>
      <c r="I24" s="147"/>
      <c r="J24" s="436"/>
      <c r="K24" s="436">
        <v>1</v>
      </c>
      <c r="L24" s="318">
        <v>1.99</v>
      </c>
      <c r="M24" s="153">
        <v>199</v>
      </c>
      <c r="N24" s="145">
        <v>2</v>
      </c>
      <c r="O24" s="149">
        <v>200</v>
      </c>
      <c r="P24" s="149">
        <v>3810</v>
      </c>
      <c r="Q24" s="149">
        <v>4031</v>
      </c>
      <c r="R24" s="150">
        <v>4031</v>
      </c>
      <c r="S24" s="151">
        <v>3972</v>
      </c>
      <c r="T24" s="152">
        <v>3979</v>
      </c>
      <c r="U24" s="153">
        <v>-221</v>
      </c>
      <c r="V24" s="154">
        <v>-5.4825105432895066E-2</v>
      </c>
      <c r="W24" s="323">
        <v>1918.7</v>
      </c>
      <c r="X24" s="153">
        <v>52</v>
      </c>
      <c r="Y24" s="324">
        <v>1.2999999999999999E-2</v>
      </c>
      <c r="Z24" s="562">
        <v>2019.6</v>
      </c>
      <c r="AA24" s="436">
        <v>1</v>
      </c>
      <c r="AB24" s="151">
        <v>1483</v>
      </c>
      <c r="AC24" s="153">
        <v>1466</v>
      </c>
      <c r="AD24" s="151">
        <v>1466</v>
      </c>
      <c r="AE24" s="152">
        <v>1351.5533936879999</v>
      </c>
      <c r="AF24" s="437">
        <v>17</v>
      </c>
      <c r="AG24" s="438">
        <v>1.1596180081855388E-2</v>
      </c>
      <c r="AH24" s="153">
        <v>114.44660631200009</v>
      </c>
      <c r="AI24" s="156">
        <v>8.4677828376212544E-2</v>
      </c>
      <c r="AJ24" s="146">
        <v>1423</v>
      </c>
      <c r="AK24" s="439">
        <v>1437</v>
      </c>
      <c r="AL24" s="150">
        <v>1437</v>
      </c>
      <c r="AM24" s="152">
        <v>1324.5831039320001</v>
      </c>
      <c r="AN24" s="153">
        <v>-14</v>
      </c>
      <c r="AO24" s="154">
        <v>-9.7425191370911629E-3</v>
      </c>
      <c r="AP24" s="440">
        <v>7.1507537688442211</v>
      </c>
      <c r="AQ24" s="153">
        <v>112.41689606799991</v>
      </c>
      <c r="AR24" s="154">
        <v>8.4869643689620133E-2</v>
      </c>
      <c r="AS24" s="441">
        <v>7.1849999999999996</v>
      </c>
      <c r="AT24" s="148">
        <v>1315</v>
      </c>
      <c r="AU24" s="148">
        <v>1095</v>
      </c>
      <c r="AV24" s="148">
        <v>80</v>
      </c>
      <c r="AW24" s="442">
        <v>1175</v>
      </c>
      <c r="AX24" s="443">
        <v>0.89353612167300378</v>
      </c>
      <c r="AY24" s="440">
        <v>1.0223525419599584</v>
      </c>
      <c r="AZ24" s="148">
        <v>85</v>
      </c>
      <c r="BA24" s="154">
        <v>6.4638783269961975E-2</v>
      </c>
      <c r="BB24" s="440">
        <v>1.0527489131915633</v>
      </c>
      <c r="BC24" s="148">
        <v>40</v>
      </c>
      <c r="BD24" s="148">
        <v>0</v>
      </c>
      <c r="BE24" s="442">
        <v>40</v>
      </c>
      <c r="BF24" s="444">
        <v>3.0418250950570342E-2</v>
      </c>
      <c r="BG24" s="440">
        <v>0.75855987407906089</v>
      </c>
      <c r="BH24" s="148">
        <v>20</v>
      </c>
      <c r="BI24" s="148" t="s">
        <v>6</v>
      </c>
      <c r="BJ24" s="148" t="s">
        <v>6</v>
      </c>
      <c r="BK24" s="148" t="s">
        <v>6</v>
      </c>
    </row>
    <row r="25" spans="1:65" x14ac:dyDescent="0.2">
      <c r="A25" s="320"/>
      <c r="B25" s="148">
        <v>8350005.1200000001</v>
      </c>
      <c r="C25" s="144">
        <v>8350005.0499999998</v>
      </c>
      <c r="D25" s="145"/>
      <c r="E25" s="145"/>
      <c r="F25" s="146"/>
      <c r="G25" s="146"/>
      <c r="H25" s="146"/>
      <c r="I25" s="147" t="s">
        <v>48</v>
      </c>
      <c r="J25" s="321">
        <v>8350005.0499999998</v>
      </c>
      <c r="K25" s="322">
        <v>0.36132040999999998</v>
      </c>
      <c r="L25" s="318">
        <v>0.84</v>
      </c>
      <c r="M25" s="153">
        <v>84</v>
      </c>
      <c r="N25" s="145">
        <v>3.07</v>
      </c>
      <c r="O25" s="149">
        <v>307</v>
      </c>
      <c r="P25" s="149">
        <v>2045</v>
      </c>
      <c r="Q25" s="149">
        <v>2311</v>
      </c>
      <c r="R25" s="150">
        <v>6401</v>
      </c>
      <c r="S25" s="151">
        <v>6576</v>
      </c>
      <c r="T25" s="152">
        <v>4538</v>
      </c>
      <c r="U25" s="153">
        <v>-266</v>
      </c>
      <c r="V25" s="154">
        <v>-0.1151016875811337</v>
      </c>
      <c r="W25" s="323">
        <v>2434.1999999999998</v>
      </c>
      <c r="X25" s="153">
        <v>1863</v>
      </c>
      <c r="Y25" s="324">
        <v>0.41099999999999998</v>
      </c>
      <c r="Z25" s="562">
        <v>2084.4</v>
      </c>
      <c r="AA25" s="326">
        <v>0.36546426999999998</v>
      </c>
      <c r="AB25" s="151">
        <v>799</v>
      </c>
      <c r="AC25" s="153">
        <v>800.73221556999999</v>
      </c>
      <c r="AD25" s="151">
        <v>2191</v>
      </c>
      <c r="AE25" s="152">
        <v>1659</v>
      </c>
      <c r="AF25" s="437">
        <v>-1.7322155699999939</v>
      </c>
      <c r="AG25" s="438">
        <v>-2.1632894697098193E-3</v>
      </c>
      <c r="AH25" s="153">
        <v>532</v>
      </c>
      <c r="AI25" s="156">
        <v>0.32067510548523209</v>
      </c>
      <c r="AJ25" s="146">
        <v>762</v>
      </c>
      <c r="AK25" s="439">
        <v>786.11364476999995</v>
      </c>
      <c r="AL25" s="150">
        <v>2151</v>
      </c>
      <c r="AM25" s="152">
        <v>1631</v>
      </c>
      <c r="AN25" s="153">
        <v>-24.113644769999951</v>
      </c>
      <c r="AO25" s="154">
        <v>-3.0674502256038422E-2</v>
      </c>
      <c r="AP25" s="440">
        <v>9.0714285714285712</v>
      </c>
      <c r="AQ25" s="153">
        <v>520</v>
      </c>
      <c r="AR25" s="154">
        <v>0.31882280809319435</v>
      </c>
      <c r="AS25" s="441">
        <v>7.006514657980456</v>
      </c>
      <c r="AT25" s="148">
        <v>535</v>
      </c>
      <c r="AU25" s="148">
        <v>460</v>
      </c>
      <c r="AV25" s="148">
        <v>45</v>
      </c>
      <c r="AW25" s="442">
        <v>505</v>
      </c>
      <c r="AX25" s="443">
        <v>0.94392523364485981</v>
      </c>
      <c r="AY25" s="440">
        <v>1.0800059881520134</v>
      </c>
      <c r="AZ25" s="148">
        <v>10</v>
      </c>
      <c r="BA25" s="154">
        <v>1.8691588785046728E-2</v>
      </c>
      <c r="BB25" s="440">
        <v>0.30442327011476755</v>
      </c>
      <c r="BC25" s="148">
        <v>10</v>
      </c>
      <c r="BD25" s="148">
        <v>0</v>
      </c>
      <c r="BE25" s="442">
        <v>10</v>
      </c>
      <c r="BF25" s="444">
        <v>1.8691588785046728E-2</v>
      </c>
      <c r="BG25" s="440">
        <v>0.46612440860465659</v>
      </c>
      <c r="BH25" s="148">
        <v>10</v>
      </c>
      <c r="BI25" s="148" t="s">
        <v>6</v>
      </c>
      <c r="BJ25" s="148" t="s">
        <v>6</v>
      </c>
      <c r="BK25" s="148" t="s">
        <v>6</v>
      </c>
      <c r="BL25" s="81" t="s">
        <v>832</v>
      </c>
    </row>
    <row r="26" spans="1:65" x14ac:dyDescent="0.2">
      <c r="A26" s="320" t="s">
        <v>844</v>
      </c>
      <c r="B26" s="148">
        <v>8350005.1299999999</v>
      </c>
      <c r="C26" s="144"/>
      <c r="D26" s="145"/>
      <c r="E26" s="148"/>
      <c r="F26" s="146"/>
      <c r="G26" s="325"/>
      <c r="H26" s="325"/>
      <c r="I26" s="147"/>
      <c r="J26" s="321">
        <v>8350005.0499999998</v>
      </c>
      <c r="K26" s="322">
        <v>0.63867958999999996</v>
      </c>
      <c r="L26" s="318">
        <v>1.97</v>
      </c>
      <c r="M26" s="153">
        <v>197</v>
      </c>
      <c r="N26" s="145"/>
      <c r="O26" s="149"/>
      <c r="P26" s="149">
        <v>4026</v>
      </c>
      <c r="Q26" s="149">
        <v>4085</v>
      </c>
      <c r="R26" s="150"/>
      <c r="S26" s="151"/>
      <c r="T26" s="152"/>
      <c r="U26" s="153">
        <v>-59</v>
      </c>
      <c r="V26" s="154">
        <v>-1.4443084455324358E-2</v>
      </c>
      <c r="W26" s="323">
        <v>2045.4</v>
      </c>
      <c r="X26" s="153"/>
      <c r="Y26" s="324"/>
      <c r="Z26" s="562"/>
      <c r="AA26" s="326">
        <v>0.63453572999999996</v>
      </c>
      <c r="AB26" s="151">
        <v>1427</v>
      </c>
      <c r="AC26" s="153">
        <v>1390.2677844299999</v>
      </c>
      <c r="AD26" s="501"/>
      <c r="AE26" s="152"/>
      <c r="AF26" s="437">
        <v>36.732215570000108</v>
      </c>
      <c r="AG26" s="438">
        <v>2.6420964350447104E-2</v>
      </c>
      <c r="AH26" s="153"/>
      <c r="AI26" s="156"/>
      <c r="AJ26" s="146">
        <v>1386</v>
      </c>
      <c r="AK26" s="439">
        <v>1364.8863552299999</v>
      </c>
      <c r="AL26" s="502"/>
      <c r="AM26" s="152"/>
      <c r="AN26" s="153">
        <v>21.113644770000064</v>
      </c>
      <c r="AO26" s="154">
        <v>1.5469159530459339E-2</v>
      </c>
      <c r="AP26" s="440">
        <v>7.0355329949238579</v>
      </c>
      <c r="AQ26" s="153"/>
      <c r="AR26" s="154"/>
      <c r="AS26" s="441"/>
      <c r="AT26" s="148">
        <v>1320</v>
      </c>
      <c r="AU26" s="148">
        <v>1140</v>
      </c>
      <c r="AV26" s="148">
        <v>70</v>
      </c>
      <c r="AW26" s="442">
        <v>1210</v>
      </c>
      <c r="AX26" s="443">
        <v>0.91666666666666663</v>
      </c>
      <c r="AY26" s="440">
        <v>1.0488176964149503</v>
      </c>
      <c r="AZ26" s="148">
        <v>40</v>
      </c>
      <c r="BA26" s="154">
        <v>3.0303030303030304E-2</v>
      </c>
      <c r="BB26" s="440">
        <v>0.49353469548909296</v>
      </c>
      <c r="BC26" s="148">
        <v>25</v>
      </c>
      <c r="BD26" s="148">
        <v>20</v>
      </c>
      <c r="BE26" s="442">
        <v>45</v>
      </c>
      <c r="BF26" s="444">
        <v>3.4090909090909088E-2</v>
      </c>
      <c r="BG26" s="440">
        <v>0.85014735887553838</v>
      </c>
      <c r="BH26" s="148">
        <v>25</v>
      </c>
      <c r="BI26" s="146" t="s">
        <v>6</v>
      </c>
      <c r="BJ26" s="98"/>
      <c r="BK26" s="4"/>
      <c r="BL26" s="81" t="s">
        <v>832</v>
      </c>
    </row>
    <row r="27" spans="1:65" x14ac:dyDescent="0.2">
      <c r="A27" s="173" t="s">
        <v>326</v>
      </c>
      <c r="B27" s="178">
        <v>8350006.0099999998</v>
      </c>
      <c r="C27" s="174">
        <v>8350006.0099999998</v>
      </c>
      <c r="D27" s="175"/>
      <c r="E27" s="175"/>
      <c r="F27" s="176"/>
      <c r="G27" s="176"/>
      <c r="H27" s="176"/>
      <c r="I27" s="177" t="s">
        <v>51</v>
      </c>
      <c r="J27" s="262">
        <v>8350006.0099999998</v>
      </c>
      <c r="K27" s="263">
        <v>0.99999992000000004</v>
      </c>
      <c r="L27" s="270">
        <v>9.4600000000000009</v>
      </c>
      <c r="M27" s="181">
        <v>946.00000000000011</v>
      </c>
      <c r="N27" s="175">
        <v>10.35</v>
      </c>
      <c r="O27" s="179">
        <v>1035</v>
      </c>
      <c r="P27" s="179">
        <v>141</v>
      </c>
      <c r="Q27" s="179">
        <v>164</v>
      </c>
      <c r="R27" s="564">
        <v>164</v>
      </c>
      <c r="S27" s="176">
        <v>83</v>
      </c>
      <c r="T27" s="180">
        <v>130</v>
      </c>
      <c r="U27" s="181">
        <v>-23</v>
      </c>
      <c r="V27" s="184">
        <v>-0.1402439024390244</v>
      </c>
      <c r="W27" s="264">
        <v>14.9</v>
      </c>
      <c r="X27" s="181">
        <v>34</v>
      </c>
      <c r="Y27" s="265">
        <v>0.26200000000000001</v>
      </c>
      <c r="Z27" s="566">
        <v>15.8</v>
      </c>
      <c r="AA27" s="266">
        <v>0.99999992000000004</v>
      </c>
      <c r="AB27" s="182">
        <v>5</v>
      </c>
      <c r="AC27" s="181">
        <v>7.9999993600000003</v>
      </c>
      <c r="AD27" s="182">
        <v>8</v>
      </c>
      <c r="AE27" s="180">
        <v>11</v>
      </c>
      <c r="AF27" s="420">
        <v>-2.9999993600000003</v>
      </c>
      <c r="AG27" s="421">
        <v>-0.37499994999999603</v>
      </c>
      <c r="AH27" s="181">
        <v>-3</v>
      </c>
      <c r="AI27" s="186">
        <v>-0.27272727272727271</v>
      </c>
      <c r="AJ27" s="176">
        <v>4</v>
      </c>
      <c r="AK27" s="422">
        <v>6.9999994399999999</v>
      </c>
      <c r="AL27" s="183">
        <v>7</v>
      </c>
      <c r="AM27" s="180">
        <v>10</v>
      </c>
      <c r="AN27" s="181">
        <v>-2.9999994399999999</v>
      </c>
      <c r="AO27" s="184">
        <v>-0.42857138285713919</v>
      </c>
      <c r="AP27" s="423">
        <v>4.2283298097251579E-3</v>
      </c>
      <c r="AQ27" s="181">
        <v>-3</v>
      </c>
      <c r="AR27" s="184">
        <v>-0.3</v>
      </c>
      <c r="AS27" s="424">
        <v>6.7632850241545897E-3</v>
      </c>
      <c r="AT27" s="178" t="s">
        <v>419</v>
      </c>
      <c r="AU27" s="178" t="s">
        <v>419</v>
      </c>
      <c r="AV27" s="178" t="s">
        <v>419</v>
      </c>
      <c r="AW27" s="425" t="s">
        <v>419</v>
      </c>
      <c r="AX27" s="426" t="s">
        <v>419</v>
      </c>
      <c r="AY27" s="423" t="s">
        <v>419</v>
      </c>
      <c r="AZ27" s="178" t="s">
        <v>419</v>
      </c>
      <c r="BA27" s="178" t="s">
        <v>419</v>
      </c>
      <c r="BB27" s="609" t="s">
        <v>419</v>
      </c>
      <c r="BC27" s="178" t="s">
        <v>419</v>
      </c>
      <c r="BD27" s="178" t="s">
        <v>419</v>
      </c>
      <c r="BE27" s="178" t="s">
        <v>419</v>
      </c>
      <c r="BF27" s="178" t="s">
        <v>419</v>
      </c>
      <c r="BG27" s="178" t="s">
        <v>419</v>
      </c>
      <c r="BH27" s="178" t="s">
        <v>419</v>
      </c>
      <c r="BI27" s="178" t="s">
        <v>26</v>
      </c>
      <c r="BJ27" s="178" t="s">
        <v>26</v>
      </c>
      <c r="BK27" s="178" t="s">
        <v>26</v>
      </c>
    </row>
    <row r="28" spans="1:65" x14ac:dyDescent="0.2">
      <c r="A28" s="306"/>
      <c r="B28" s="164">
        <v>8350006.0300000003</v>
      </c>
      <c r="C28" s="162">
        <v>8350006.0300000003</v>
      </c>
      <c r="D28" s="296"/>
      <c r="E28" s="164"/>
      <c r="F28" s="163"/>
      <c r="G28" s="163"/>
      <c r="H28" s="163"/>
      <c r="I28" s="297" t="s">
        <v>52</v>
      </c>
      <c r="J28" s="298"/>
      <c r="K28" s="298">
        <v>1</v>
      </c>
      <c r="L28" s="299">
        <v>0.89</v>
      </c>
      <c r="M28" s="303">
        <v>89</v>
      </c>
      <c r="N28" s="298">
        <v>0.89</v>
      </c>
      <c r="O28" s="298">
        <v>89</v>
      </c>
      <c r="P28" s="302">
        <v>3564</v>
      </c>
      <c r="Q28" s="302">
        <v>3769</v>
      </c>
      <c r="R28" s="312">
        <v>3769</v>
      </c>
      <c r="S28" s="312">
        <v>3688</v>
      </c>
      <c r="T28" s="312">
        <v>3501</v>
      </c>
      <c r="U28" s="303">
        <v>-205</v>
      </c>
      <c r="V28" s="305">
        <v>-5.4391085168479701E-2</v>
      </c>
      <c r="W28" s="300">
        <v>3991</v>
      </c>
      <c r="X28" s="298">
        <v>268</v>
      </c>
      <c r="Y28" s="298">
        <v>7.6999999999999999E-2</v>
      </c>
      <c r="Z28" s="300">
        <v>4220.6000000000004</v>
      </c>
      <c r="AA28" s="356">
        <v>1</v>
      </c>
      <c r="AB28" s="301">
        <v>1363</v>
      </c>
      <c r="AC28" s="303">
        <v>1362</v>
      </c>
      <c r="AD28" s="301">
        <v>1362</v>
      </c>
      <c r="AE28" s="302">
        <v>1351</v>
      </c>
      <c r="AF28" s="428">
        <v>1</v>
      </c>
      <c r="AG28" s="429">
        <v>7.3421439060205576E-4</v>
      </c>
      <c r="AH28" s="303">
        <v>11</v>
      </c>
      <c r="AI28" s="167">
        <v>8.142116950407105E-3</v>
      </c>
      <c r="AJ28" s="163">
        <v>1290</v>
      </c>
      <c r="AK28" s="430">
        <v>1280</v>
      </c>
      <c r="AL28" s="304">
        <v>1280</v>
      </c>
      <c r="AM28" s="302">
        <v>1294</v>
      </c>
      <c r="AN28" s="303">
        <v>10</v>
      </c>
      <c r="AO28" s="305">
        <v>7.8125E-3</v>
      </c>
      <c r="AP28" s="431">
        <v>14.49438202247191</v>
      </c>
      <c r="AQ28" s="303">
        <v>-14</v>
      </c>
      <c r="AR28" s="305">
        <v>-1.0819165378670788E-2</v>
      </c>
      <c r="AS28" s="432">
        <v>14.382022471910112</v>
      </c>
      <c r="AT28" s="164">
        <v>1470</v>
      </c>
      <c r="AU28" s="164">
        <v>920</v>
      </c>
      <c r="AV28" s="164">
        <v>155</v>
      </c>
      <c r="AW28" s="433">
        <v>1075</v>
      </c>
      <c r="AX28" s="434">
        <v>0.73129251700680276</v>
      </c>
      <c r="AY28" s="431">
        <v>0.83671912701007178</v>
      </c>
      <c r="AZ28" s="164">
        <v>265</v>
      </c>
      <c r="BA28" s="305">
        <v>0.18027210884353742</v>
      </c>
      <c r="BB28" s="431">
        <v>2.9360278313279711</v>
      </c>
      <c r="BC28" s="164">
        <v>90</v>
      </c>
      <c r="BD28" s="164">
        <v>0</v>
      </c>
      <c r="BE28" s="433">
        <v>90</v>
      </c>
      <c r="BF28" s="435">
        <v>6.1224489795918366E-2</v>
      </c>
      <c r="BG28" s="431">
        <v>1.526795256756069</v>
      </c>
      <c r="BH28" s="164">
        <v>40</v>
      </c>
      <c r="BI28" s="163" t="s">
        <v>5</v>
      </c>
      <c r="BJ28" s="164" t="s">
        <v>5</v>
      </c>
      <c r="BK28" s="129" t="s">
        <v>4</v>
      </c>
    </row>
    <row r="29" spans="1:65" x14ac:dyDescent="0.2">
      <c r="A29" s="306"/>
      <c r="B29" s="164">
        <v>8350006.04</v>
      </c>
      <c r="C29" s="162">
        <v>8350006.04</v>
      </c>
      <c r="D29" s="296"/>
      <c r="E29" s="164"/>
      <c r="F29" s="163"/>
      <c r="G29" s="163"/>
      <c r="H29" s="163"/>
      <c r="I29" s="297" t="s">
        <v>53</v>
      </c>
      <c r="J29" s="298"/>
      <c r="K29" s="298">
        <v>1</v>
      </c>
      <c r="L29" s="299">
        <v>0.9</v>
      </c>
      <c r="M29" s="303">
        <v>90</v>
      </c>
      <c r="N29" s="298">
        <v>0.9</v>
      </c>
      <c r="O29" s="298">
        <v>90</v>
      </c>
      <c r="P29" s="302">
        <v>2439</v>
      </c>
      <c r="Q29" s="302">
        <v>2474</v>
      </c>
      <c r="R29" s="312">
        <v>2474</v>
      </c>
      <c r="S29" s="312">
        <v>2412</v>
      </c>
      <c r="T29" s="312">
        <v>2194</v>
      </c>
      <c r="U29" s="303">
        <v>-35</v>
      </c>
      <c r="V29" s="305">
        <v>-1.4147130153597413E-2</v>
      </c>
      <c r="W29" s="300">
        <v>2698.3</v>
      </c>
      <c r="X29" s="298">
        <v>280</v>
      </c>
      <c r="Y29" s="298">
        <v>0.128</v>
      </c>
      <c r="Z29" s="300">
        <v>2737</v>
      </c>
      <c r="AA29" s="356">
        <v>1</v>
      </c>
      <c r="AB29" s="301">
        <v>1171</v>
      </c>
      <c r="AC29" s="303">
        <v>1172</v>
      </c>
      <c r="AD29" s="301">
        <v>1172</v>
      </c>
      <c r="AE29" s="302">
        <v>1090</v>
      </c>
      <c r="AF29" s="428">
        <v>-1</v>
      </c>
      <c r="AG29" s="429">
        <v>-8.5324232081911264E-4</v>
      </c>
      <c r="AH29" s="303">
        <v>82</v>
      </c>
      <c r="AI29" s="167">
        <v>7.5229357798165142E-2</v>
      </c>
      <c r="AJ29" s="163">
        <v>1101</v>
      </c>
      <c r="AK29" s="430">
        <v>1089</v>
      </c>
      <c r="AL29" s="304">
        <v>1089</v>
      </c>
      <c r="AM29" s="302">
        <v>1043</v>
      </c>
      <c r="AN29" s="303">
        <v>12</v>
      </c>
      <c r="AO29" s="305">
        <v>1.1019283746556474E-2</v>
      </c>
      <c r="AP29" s="431">
        <v>12.233333333333333</v>
      </c>
      <c r="AQ29" s="303">
        <v>46</v>
      </c>
      <c r="AR29" s="305">
        <v>4.4103547459252157E-2</v>
      </c>
      <c r="AS29" s="432">
        <v>12.1</v>
      </c>
      <c r="AT29" s="164">
        <v>1000</v>
      </c>
      <c r="AU29" s="164">
        <v>775</v>
      </c>
      <c r="AV29" s="164">
        <v>85</v>
      </c>
      <c r="AW29" s="433">
        <v>860</v>
      </c>
      <c r="AX29" s="434">
        <v>0.86</v>
      </c>
      <c r="AY29" s="431">
        <v>0.98398169336384433</v>
      </c>
      <c r="AZ29" s="164">
        <v>100</v>
      </c>
      <c r="BA29" s="305">
        <v>0.1</v>
      </c>
      <c r="BB29" s="431">
        <v>1.6286644951140066</v>
      </c>
      <c r="BC29" s="164">
        <v>10</v>
      </c>
      <c r="BD29" s="164">
        <v>0</v>
      </c>
      <c r="BE29" s="433">
        <v>10</v>
      </c>
      <c r="BF29" s="435">
        <v>0.01</v>
      </c>
      <c r="BG29" s="431">
        <v>0.24937655860349131</v>
      </c>
      <c r="BH29" s="164">
        <v>25</v>
      </c>
      <c r="BI29" s="163" t="s">
        <v>5</v>
      </c>
      <c r="BJ29" s="164" t="s">
        <v>5</v>
      </c>
      <c r="BK29" s="148" t="s">
        <v>6</v>
      </c>
      <c r="BM29" s="88"/>
    </row>
    <row r="30" spans="1:65" x14ac:dyDescent="0.2">
      <c r="A30" s="306"/>
      <c r="B30" s="164">
        <v>8350006.0499999998</v>
      </c>
      <c r="C30" s="162">
        <v>8350006.0499999998</v>
      </c>
      <c r="D30" s="296"/>
      <c r="E30" s="296"/>
      <c r="F30" s="163"/>
      <c r="G30" s="163"/>
      <c r="H30" s="163"/>
      <c r="I30" s="297" t="s">
        <v>54</v>
      </c>
      <c r="J30" s="298"/>
      <c r="K30" s="298">
        <v>1</v>
      </c>
      <c r="L30" s="299">
        <v>2.0499999999999998</v>
      </c>
      <c r="M30" s="303">
        <v>204.99999999999997</v>
      </c>
      <c r="N30" s="298">
        <v>2.0499999999999998</v>
      </c>
      <c r="O30" s="298">
        <v>205</v>
      </c>
      <c r="P30" s="302">
        <v>5311</v>
      </c>
      <c r="Q30" s="302">
        <v>5503</v>
      </c>
      <c r="R30" s="312">
        <v>5503</v>
      </c>
      <c r="S30" s="312">
        <v>5348</v>
      </c>
      <c r="T30" s="312">
        <v>5331</v>
      </c>
      <c r="U30" s="303">
        <v>-192</v>
      </c>
      <c r="V30" s="305">
        <v>-3.4890059967290568E-2</v>
      </c>
      <c r="W30" s="300">
        <v>2594.1</v>
      </c>
      <c r="X30" s="298">
        <v>172</v>
      </c>
      <c r="Y30" s="298">
        <v>3.2000000000000001E-2</v>
      </c>
      <c r="Z30" s="300">
        <v>2688.1</v>
      </c>
      <c r="AA30" s="356">
        <v>1</v>
      </c>
      <c r="AB30" s="301">
        <v>1993</v>
      </c>
      <c r="AC30" s="303">
        <v>1998</v>
      </c>
      <c r="AD30" s="301">
        <v>1998</v>
      </c>
      <c r="AE30" s="302">
        <v>1976</v>
      </c>
      <c r="AF30" s="428">
        <v>-5</v>
      </c>
      <c r="AG30" s="429">
        <v>-2.5025025025025025E-3</v>
      </c>
      <c r="AH30" s="303">
        <v>22</v>
      </c>
      <c r="AI30" s="167">
        <v>1.1133603238866396E-2</v>
      </c>
      <c r="AJ30" s="163">
        <v>1913</v>
      </c>
      <c r="AK30" s="430">
        <v>1924</v>
      </c>
      <c r="AL30" s="304">
        <v>1924</v>
      </c>
      <c r="AM30" s="302">
        <v>1906</v>
      </c>
      <c r="AN30" s="303">
        <v>-11</v>
      </c>
      <c r="AO30" s="305">
        <v>-5.7172557172557176E-3</v>
      </c>
      <c r="AP30" s="431">
        <v>9.3317073170731728</v>
      </c>
      <c r="AQ30" s="303">
        <v>18</v>
      </c>
      <c r="AR30" s="305">
        <v>9.4438614900314802E-3</v>
      </c>
      <c r="AS30" s="432">
        <v>9.385365853658536</v>
      </c>
      <c r="AT30" s="164">
        <v>2115</v>
      </c>
      <c r="AU30" s="164">
        <v>1535</v>
      </c>
      <c r="AV30" s="164">
        <v>210</v>
      </c>
      <c r="AW30" s="433">
        <v>1745</v>
      </c>
      <c r="AX30" s="434">
        <v>0.82505910165484631</v>
      </c>
      <c r="AY30" s="431">
        <v>0.94400354880417192</v>
      </c>
      <c r="AZ30" s="164">
        <v>280</v>
      </c>
      <c r="BA30" s="305">
        <v>0.13238770685579196</v>
      </c>
      <c r="BB30" s="431">
        <v>2.156151577455895</v>
      </c>
      <c r="BC30" s="164">
        <v>45</v>
      </c>
      <c r="BD30" s="164">
        <v>0</v>
      </c>
      <c r="BE30" s="433">
        <v>45</v>
      </c>
      <c r="BF30" s="435">
        <v>2.1276595744680851E-2</v>
      </c>
      <c r="BG30" s="431">
        <v>0.53058842256061967</v>
      </c>
      <c r="BH30" s="164">
        <v>40</v>
      </c>
      <c r="BI30" s="163" t="s">
        <v>5</v>
      </c>
      <c r="BJ30" s="164" t="s">
        <v>5</v>
      </c>
      <c r="BK30" s="148" t="s">
        <v>6</v>
      </c>
      <c r="BM30" s="88"/>
    </row>
    <row r="31" spans="1:65" x14ac:dyDescent="0.2">
      <c r="A31" s="306"/>
      <c r="B31" s="164">
        <v>8350006.0599999996</v>
      </c>
      <c r="C31" s="162">
        <v>8350006.0599999996</v>
      </c>
      <c r="D31" s="296"/>
      <c r="E31" s="296"/>
      <c r="F31" s="163"/>
      <c r="G31" s="163"/>
      <c r="H31" s="163"/>
      <c r="I31" s="297" t="s">
        <v>55</v>
      </c>
      <c r="J31" s="298"/>
      <c r="K31" s="298">
        <v>1</v>
      </c>
      <c r="L31" s="299">
        <v>0.77</v>
      </c>
      <c r="M31" s="303">
        <v>77</v>
      </c>
      <c r="N31" s="298">
        <v>0.77</v>
      </c>
      <c r="O31" s="298">
        <v>77</v>
      </c>
      <c r="P31" s="302">
        <v>5405</v>
      </c>
      <c r="Q31" s="302">
        <v>5998</v>
      </c>
      <c r="R31" s="312">
        <v>5998</v>
      </c>
      <c r="S31" s="312">
        <v>5475</v>
      </c>
      <c r="T31" s="312">
        <v>5045</v>
      </c>
      <c r="U31" s="303">
        <v>-593</v>
      </c>
      <c r="V31" s="305">
        <v>-9.8866288762920973E-2</v>
      </c>
      <c r="W31" s="300">
        <v>6984.1</v>
      </c>
      <c r="X31" s="298">
        <v>953</v>
      </c>
      <c r="Y31" s="298">
        <v>0.189</v>
      </c>
      <c r="Z31" s="300">
        <v>7749.4</v>
      </c>
      <c r="AA31" s="356">
        <v>1</v>
      </c>
      <c r="AB31" s="301">
        <v>2980</v>
      </c>
      <c r="AC31" s="303">
        <v>2985</v>
      </c>
      <c r="AD31" s="301">
        <v>2985</v>
      </c>
      <c r="AE31" s="302">
        <v>2991</v>
      </c>
      <c r="AF31" s="428">
        <v>-5</v>
      </c>
      <c r="AG31" s="429">
        <v>-1.6750418760469012E-3</v>
      </c>
      <c r="AH31" s="303">
        <v>-6</v>
      </c>
      <c r="AI31" s="167">
        <v>-2.0060180541624875E-3</v>
      </c>
      <c r="AJ31" s="163">
        <v>2684</v>
      </c>
      <c r="AK31" s="430">
        <v>2807</v>
      </c>
      <c r="AL31" s="304">
        <v>2807</v>
      </c>
      <c r="AM31" s="302">
        <v>2671</v>
      </c>
      <c r="AN31" s="303">
        <v>-123</v>
      </c>
      <c r="AO31" s="305">
        <v>-4.381902386889918E-2</v>
      </c>
      <c r="AP31" s="431">
        <v>34.857142857142854</v>
      </c>
      <c r="AQ31" s="303">
        <v>136</v>
      </c>
      <c r="AR31" s="305">
        <v>5.0917259453388243E-2</v>
      </c>
      <c r="AS31" s="432">
        <v>36.454545454545453</v>
      </c>
      <c r="AT31" s="164">
        <v>1890</v>
      </c>
      <c r="AU31" s="164">
        <v>1300</v>
      </c>
      <c r="AV31" s="164">
        <v>195</v>
      </c>
      <c r="AW31" s="433">
        <v>1495</v>
      </c>
      <c r="AX31" s="434">
        <v>0.79100529100529104</v>
      </c>
      <c r="AY31" s="431">
        <v>0.9050403787245892</v>
      </c>
      <c r="AZ31" s="164">
        <v>295</v>
      </c>
      <c r="BA31" s="305">
        <v>0.15608465608465608</v>
      </c>
      <c r="BB31" s="431">
        <v>2.5420953759715972</v>
      </c>
      <c r="BC31" s="164">
        <v>60</v>
      </c>
      <c r="BD31" s="164">
        <v>0</v>
      </c>
      <c r="BE31" s="433">
        <v>60</v>
      </c>
      <c r="BF31" s="435">
        <v>3.1746031746031744E-2</v>
      </c>
      <c r="BG31" s="431">
        <v>0.79167161461425795</v>
      </c>
      <c r="BH31" s="164">
        <v>35</v>
      </c>
      <c r="BI31" s="163" t="s">
        <v>5</v>
      </c>
      <c r="BJ31" s="164" t="s">
        <v>5</v>
      </c>
      <c r="BK31" s="164" t="s">
        <v>5</v>
      </c>
      <c r="BM31" s="88"/>
    </row>
    <row r="32" spans="1:65" x14ac:dyDescent="0.2">
      <c r="A32" s="320"/>
      <c r="B32" s="148">
        <v>8350006.0800000001</v>
      </c>
      <c r="C32" s="144">
        <v>8350006.0800000001</v>
      </c>
      <c r="D32" s="145"/>
      <c r="E32" s="145"/>
      <c r="F32" s="146"/>
      <c r="G32" s="146"/>
      <c r="H32" s="146"/>
      <c r="I32" s="147" t="s">
        <v>56</v>
      </c>
      <c r="J32" s="317"/>
      <c r="K32" s="317">
        <v>1</v>
      </c>
      <c r="L32" s="318">
        <v>1.93</v>
      </c>
      <c r="M32" s="153">
        <v>193</v>
      </c>
      <c r="N32" s="317">
        <v>1.93</v>
      </c>
      <c r="O32" s="317">
        <v>193</v>
      </c>
      <c r="P32" s="152">
        <v>5714</v>
      </c>
      <c r="Q32" s="152">
        <v>6044</v>
      </c>
      <c r="R32" s="604">
        <v>6044</v>
      </c>
      <c r="S32" s="325">
        <v>6106</v>
      </c>
      <c r="T32" s="325">
        <v>6319</v>
      </c>
      <c r="U32" s="153">
        <v>-330</v>
      </c>
      <c r="V32" s="154">
        <v>-5.4599602911978823E-2</v>
      </c>
      <c r="W32" s="319">
        <v>2953.4</v>
      </c>
      <c r="X32" s="317">
        <v>-275</v>
      </c>
      <c r="Y32" s="317">
        <v>-4.3999999999999997E-2</v>
      </c>
      <c r="Z32" s="607">
        <v>3123.8</v>
      </c>
      <c r="AA32" s="327">
        <v>1</v>
      </c>
      <c r="AB32" s="151">
        <v>2199</v>
      </c>
      <c r="AC32" s="153">
        <v>2200</v>
      </c>
      <c r="AD32" s="151">
        <v>2200</v>
      </c>
      <c r="AE32" s="152">
        <v>2206</v>
      </c>
      <c r="AF32" s="437">
        <v>-1</v>
      </c>
      <c r="AG32" s="438">
        <v>-4.5454545454545455E-4</v>
      </c>
      <c r="AH32" s="153">
        <v>-6</v>
      </c>
      <c r="AI32" s="156">
        <v>-2.7198549410698096E-3</v>
      </c>
      <c r="AJ32" s="146">
        <v>2118</v>
      </c>
      <c r="AK32" s="439">
        <v>2161</v>
      </c>
      <c r="AL32" s="150">
        <v>2161</v>
      </c>
      <c r="AM32" s="152">
        <v>2174</v>
      </c>
      <c r="AN32" s="153">
        <v>-43</v>
      </c>
      <c r="AO32" s="154">
        <v>-1.989819527996298E-2</v>
      </c>
      <c r="AP32" s="440">
        <v>10.974093264248705</v>
      </c>
      <c r="AQ32" s="153">
        <v>-13</v>
      </c>
      <c r="AR32" s="154">
        <v>-5.9797608095676176E-3</v>
      </c>
      <c r="AS32" s="441">
        <v>11.196891191709845</v>
      </c>
      <c r="AT32" s="148">
        <v>2350</v>
      </c>
      <c r="AU32" s="148">
        <v>1935</v>
      </c>
      <c r="AV32" s="148">
        <v>135</v>
      </c>
      <c r="AW32" s="442">
        <v>2070</v>
      </c>
      <c r="AX32" s="443">
        <v>0.88085106382978728</v>
      </c>
      <c r="AY32" s="440">
        <v>1.0078387458006719</v>
      </c>
      <c r="AZ32" s="148">
        <v>205</v>
      </c>
      <c r="BA32" s="154">
        <v>8.723404255319149E-2</v>
      </c>
      <c r="BB32" s="440">
        <v>1.4207498787164738</v>
      </c>
      <c r="BC32" s="148">
        <v>25</v>
      </c>
      <c r="BD32" s="148">
        <v>0</v>
      </c>
      <c r="BE32" s="442">
        <v>25</v>
      </c>
      <c r="BF32" s="444">
        <v>1.0638297872340425E-2</v>
      </c>
      <c r="BG32" s="440">
        <v>0.26529421128030983</v>
      </c>
      <c r="BH32" s="148">
        <v>40</v>
      </c>
      <c r="BI32" s="146" t="s">
        <v>6</v>
      </c>
      <c r="BJ32" s="148" t="s">
        <v>6</v>
      </c>
      <c r="BK32" s="148" t="s">
        <v>6</v>
      </c>
      <c r="BM32" s="88"/>
    </row>
    <row r="33" spans="1:73" x14ac:dyDescent="0.2">
      <c r="A33" s="320"/>
      <c r="B33" s="148">
        <v>8350006.0899999999</v>
      </c>
      <c r="C33" s="144">
        <v>8350006.0899999999</v>
      </c>
      <c r="D33" s="145"/>
      <c r="E33" s="145"/>
      <c r="F33" s="146"/>
      <c r="G33" s="146"/>
      <c r="H33" s="146"/>
      <c r="I33" s="147" t="s">
        <v>57</v>
      </c>
      <c r="J33" s="317"/>
      <c r="K33" s="317">
        <v>1</v>
      </c>
      <c r="L33" s="318">
        <v>1.61</v>
      </c>
      <c r="M33" s="153">
        <v>161</v>
      </c>
      <c r="N33" s="317">
        <v>1.62</v>
      </c>
      <c r="O33" s="317">
        <v>162</v>
      </c>
      <c r="P33" s="152">
        <v>5123</v>
      </c>
      <c r="Q33" s="152">
        <v>5390</v>
      </c>
      <c r="R33" s="604">
        <v>5390</v>
      </c>
      <c r="S33" s="325">
        <v>5407</v>
      </c>
      <c r="T33" s="325">
        <v>5595</v>
      </c>
      <c r="U33" s="153">
        <v>-267</v>
      </c>
      <c r="V33" s="154">
        <v>-4.9536178107606681E-2</v>
      </c>
      <c r="W33" s="319">
        <v>3180.2</v>
      </c>
      <c r="X33" s="317">
        <v>-205</v>
      </c>
      <c r="Y33" s="317">
        <v>-3.6999999999999998E-2</v>
      </c>
      <c r="Z33" s="607">
        <v>3322.9</v>
      </c>
      <c r="AA33" s="327">
        <v>1</v>
      </c>
      <c r="AB33" s="151">
        <v>1943</v>
      </c>
      <c r="AC33" s="153">
        <v>1943</v>
      </c>
      <c r="AD33" s="151">
        <v>1943</v>
      </c>
      <c r="AE33" s="152">
        <v>1914</v>
      </c>
      <c r="AF33" s="437">
        <v>0</v>
      </c>
      <c r="AG33" s="438">
        <v>0</v>
      </c>
      <c r="AH33" s="153">
        <v>29</v>
      </c>
      <c r="AI33" s="156">
        <v>1.5151515151515152E-2</v>
      </c>
      <c r="AJ33" s="146">
        <v>1861</v>
      </c>
      <c r="AK33" s="439">
        <v>1878</v>
      </c>
      <c r="AL33" s="150">
        <v>1878</v>
      </c>
      <c r="AM33" s="152">
        <v>1886</v>
      </c>
      <c r="AN33" s="153">
        <v>-17</v>
      </c>
      <c r="AO33" s="154">
        <v>-9.0521831735889246E-3</v>
      </c>
      <c r="AP33" s="440">
        <v>11.559006211180124</v>
      </c>
      <c r="AQ33" s="153">
        <v>-8</v>
      </c>
      <c r="AR33" s="154">
        <v>-4.2417815482502655E-3</v>
      </c>
      <c r="AS33" s="441">
        <v>11.592592592592593</v>
      </c>
      <c r="AT33" s="148">
        <v>1840</v>
      </c>
      <c r="AU33" s="148">
        <v>1485</v>
      </c>
      <c r="AV33" s="148">
        <v>135</v>
      </c>
      <c r="AW33" s="442">
        <v>1620</v>
      </c>
      <c r="AX33" s="443">
        <v>0.88043478260869568</v>
      </c>
      <c r="AY33" s="440">
        <v>1.0073624514973634</v>
      </c>
      <c r="AZ33" s="148">
        <v>150</v>
      </c>
      <c r="BA33" s="154">
        <v>8.1521739130434784E-2</v>
      </c>
      <c r="BB33" s="440">
        <v>1.3277156210168533</v>
      </c>
      <c r="BC33" s="148">
        <v>30</v>
      </c>
      <c r="BD33" s="148">
        <v>10</v>
      </c>
      <c r="BE33" s="442">
        <v>40</v>
      </c>
      <c r="BF33" s="444">
        <v>2.1739130434782608E-2</v>
      </c>
      <c r="BG33" s="440">
        <v>0.5421229534858506</v>
      </c>
      <c r="BH33" s="148">
        <v>30</v>
      </c>
      <c r="BI33" s="146" t="s">
        <v>6</v>
      </c>
      <c r="BJ33" s="148" t="s">
        <v>6</v>
      </c>
      <c r="BK33" s="148" t="s">
        <v>6</v>
      </c>
      <c r="BM33" s="88"/>
    </row>
    <row r="34" spans="1:73" x14ac:dyDescent="0.2">
      <c r="A34" s="320"/>
      <c r="B34" s="148">
        <v>8350006.1299999999</v>
      </c>
      <c r="C34" s="144">
        <v>8350006.1299999999</v>
      </c>
      <c r="D34" s="145"/>
      <c r="E34" s="145"/>
      <c r="F34" s="146"/>
      <c r="G34" s="146"/>
      <c r="H34" s="146"/>
      <c r="I34" s="147" t="s">
        <v>59</v>
      </c>
      <c r="J34" s="317"/>
      <c r="K34" s="317">
        <v>1</v>
      </c>
      <c r="L34" s="318">
        <v>2.72</v>
      </c>
      <c r="M34" s="153">
        <v>272</v>
      </c>
      <c r="N34" s="317">
        <v>2.72</v>
      </c>
      <c r="O34" s="317">
        <v>272</v>
      </c>
      <c r="P34" s="152">
        <v>5120</v>
      </c>
      <c r="Q34" s="152">
        <v>5286</v>
      </c>
      <c r="R34" s="325">
        <v>5286</v>
      </c>
      <c r="S34" s="325">
        <v>5122</v>
      </c>
      <c r="T34" s="325">
        <v>5412</v>
      </c>
      <c r="U34" s="153">
        <v>-166</v>
      </c>
      <c r="V34" s="154">
        <v>-3.1403707907680663E-2</v>
      </c>
      <c r="W34" s="319">
        <v>1882.6</v>
      </c>
      <c r="X34" s="317">
        <v>-126</v>
      </c>
      <c r="Y34" s="317">
        <v>-2.3E-2</v>
      </c>
      <c r="Z34" s="319">
        <v>1943.5</v>
      </c>
      <c r="AA34" s="327">
        <v>1</v>
      </c>
      <c r="AB34" s="151">
        <v>2032</v>
      </c>
      <c r="AC34" s="153">
        <v>2023</v>
      </c>
      <c r="AD34" s="151">
        <v>2023</v>
      </c>
      <c r="AE34" s="152">
        <v>2035</v>
      </c>
      <c r="AF34" s="437">
        <v>9</v>
      </c>
      <c r="AG34" s="438">
        <v>4.448838358872961E-3</v>
      </c>
      <c r="AH34" s="153">
        <v>-12</v>
      </c>
      <c r="AI34" s="156">
        <v>-5.8968058968058967E-3</v>
      </c>
      <c r="AJ34" s="146">
        <v>1952</v>
      </c>
      <c r="AK34" s="439">
        <v>1968</v>
      </c>
      <c r="AL34" s="150">
        <v>1968</v>
      </c>
      <c r="AM34" s="152">
        <v>1990</v>
      </c>
      <c r="AN34" s="153">
        <v>-16</v>
      </c>
      <c r="AO34" s="154">
        <v>-8.130081300813009E-3</v>
      </c>
      <c r="AP34" s="440">
        <v>7.1764705882352944</v>
      </c>
      <c r="AQ34" s="153">
        <v>-22</v>
      </c>
      <c r="AR34" s="154">
        <v>-1.1055276381909548E-2</v>
      </c>
      <c r="AS34" s="441">
        <v>7.2352941176470589</v>
      </c>
      <c r="AT34" s="148">
        <v>2010</v>
      </c>
      <c r="AU34" s="148">
        <v>1560</v>
      </c>
      <c r="AV34" s="148">
        <v>160</v>
      </c>
      <c r="AW34" s="442">
        <v>1720</v>
      </c>
      <c r="AX34" s="443">
        <v>0.85572139303482586</v>
      </c>
      <c r="AY34" s="440">
        <v>0.97908626205357641</v>
      </c>
      <c r="AZ34" s="148">
        <v>180</v>
      </c>
      <c r="BA34" s="154">
        <v>8.9552238805970144E-2</v>
      </c>
      <c r="BB34" s="440">
        <v>1.4585055180125432</v>
      </c>
      <c r="BC34" s="148">
        <v>55</v>
      </c>
      <c r="BD34" s="148">
        <v>15</v>
      </c>
      <c r="BE34" s="442">
        <v>70</v>
      </c>
      <c r="BF34" s="444">
        <v>3.482587064676617E-2</v>
      </c>
      <c r="BG34" s="440">
        <v>0.86847557722608915</v>
      </c>
      <c r="BH34" s="148">
        <v>45</v>
      </c>
      <c r="BI34" s="148" t="s">
        <v>6</v>
      </c>
      <c r="BJ34" s="148" t="s">
        <v>6</v>
      </c>
      <c r="BK34" s="148" t="s">
        <v>6</v>
      </c>
      <c r="BM34" s="88"/>
    </row>
    <row r="35" spans="1:73" x14ac:dyDescent="0.2">
      <c r="A35" s="320" t="s">
        <v>319</v>
      </c>
      <c r="B35" s="148">
        <v>8350006.1399999997</v>
      </c>
      <c r="C35" s="144">
        <v>8350006.1399999997</v>
      </c>
      <c r="D35" s="145"/>
      <c r="E35" s="145"/>
      <c r="F35" s="146"/>
      <c r="G35" s="146"/>
      <c r="H35" s="146"/>
      <c r="I35" s="147" t="s">
        <v>60</v>
      </c>
      <c r="J35" s="317"/>
      <c r="K35" s="317">
        <v>1</v>
      </c>
      <c r="L35" s="318">
        <v>1.07</v>
      </c>
      <c r="M35" s="153">
        <v>107</v>
      </c>
      <c r="N35" s="317">
        <v>1.07</v>
      </c>
      <c r="O35" s="317">
        <v>107</v>
      </c>
      <c r="P35" s="152">
        <v>2161</v>
      </c>
      <c r="Q35" s="152">
        <v>2185</v>
      </c>
      <c r="R35" s="325">
        <v>2185</v>
      </c>
      <c r="S35" s="325">
        <v>2190</v>
      </c>
      <c r="T35" s="325">
        <v>2068</v>
      </c>
      <c r="U35" s="153">
        <v>-24</v>
      </c>
      <c r="V35" s="154">
        <v>-1.0983981693363844E-2</v>
      </c>
      <c r="W35" s="319">
        <v>2019.1</v>
      </c>
      <c r="X35" s="317">
        <v>117</v>
      </c>
      <c r="Y35" s="317">
        <v>5.7000000000000002E-2</v>
      </c>
      <c r="Z35" s="319">
        <v>2041.3</v>
      </c>
      <c r="AA35" s="327">
        <v>1</v>
      </c>
      <c r="AB35" s="151">
        <v>1195</v>
      </c>
      <c r="AC35" s="153">
        <v>1171</v>
      </c>
      <c r="AD35" s="151">
        <v>1171</v>
      </c>
      <c r="AE35" s="152">
        <v>1447</v>
      </c>
      <c r="AF35" s="437">
        <v>24</v>
      </c>
      <c r="AG35" s="438">
        <v>2.0495303159692571E-2</v>
      </c>
      <c r="AH35" s="153">
        <v>-276</v>
      </c>
      <c r="AI35" s="156">
        <v>-0.19073946095369732</v>
      </c>
      <c r="AJ35" s="146">
        <v>1137</v>
      </c>
      <c r="AK35" s="439">
        <v>1122</v>
      </c>
      <c r="AL35" s="150">
        <v>1122</v>
      </c>
      <c r="AM35" s="152">
        <v>1332</v>
      </c>
      <c r="AN35" s="153">
        <v>15</v>
      </c>
      <c r="AO35" s="154">
        <v>1.3368983957219251E-2</v>
      </c>
      <c r="AP35" s="440">
        <v>10.626168224299066</v>
      </c>
      <c r="AQ35" s="153">
        <v>-210</v>
      </c>
      <c r="AR35" s="154">
        <v>-0.15765765765765766</v>
      </c>
      <c r="AS35" s="441">
        <v>10.485981308411215</v>
      </c>
      <c r="AT35" s="148">
        <v>665</v>
      </c>
      <c r="AU35" s="148">
        <v>510</v>
      </c>
      <c r="AV35" s="148">
        <v>45</v>
      </c>
      <c r="AW35" s="442">
        <v>555</v>
      </c>
      <c r="AX35" s="443">
        <v>0.83458646616541354</v>
      </c>
      <c r="AY35" s="440">
        <v>0.95490442353022131</v>
      </c>
      <c r="AZ35" s="148">
        <v>70</v>
      </c>
      <c r="BA35" s="154">
        <v>0.10526315789473684</v>
      </c>
      <c r="BB35" s="440">
        <v>1.7143836790673752</v>
      </c>
      <c r="BC35" s="148">
        <v>15</v>
      </c>
      <c r="BD35" s="148">
        <v>0</v>
      </c>
      <c r="BE35" s="442">
        <v>15</v>
      </c>
      <c r="BF35" s="444">
        <v>2.2556390977443608E-2</v>
      </c>
      <c r="BG35" s="440">
        <v>0.56250351564697287</v>
      </c>
      <c r="BH35" s="148">
        <v>30</v>
      </c>
      <c r="BI35" s="146" t="s">
        <v>6</v>
      </c>
      <c r="BJ35" s="148" t="s">
        <v>6</v>
      </c>
      <c r="BK35" s="148" t="s">
        <v>6</v>
      </c>
      <c r="BL35" s="81" t="s">
        <v>826</v>
      </c>
      <c r="BM35" s="88"/>
    </row>
    <row r="36" spans="1:73" x14ac:dyDescent="0.2">
      <c r="A36" s="306"/>
      <c r="B36" s="164">
        <v>8350006.1500000004</v>
      </c>
      <c r="C36" s="162">
        <v>8350006.1500000004</v>
      </c>
      <c r="D36" s="296"/>
      <c r="E36" s="296"/>
      <c r="F36" s="163"/>
      <c r="G36" s="163"/>
      <c r="H36" s="163"/>
      <c r="I36" s="297" t="s">
        <v>61</v>
      </c>
      <c r="J36" s="298"/>
      <c r="K36" s="298">
        <v>1</v>
      </c>
      <c r="L36" s="299">
        <v>1.58</v>
      </c>
      <c r="M36" s="303">
        <v>158</v>
      </c>
      <c r="N36" s="298">
        <v>1.58</v>
      </c>
      <c r="O36" s="298">
        <v>158</v>
      </c>
      <c r="P36" s="302">
        <v>4578</v>
      </c>
      <c r="Q36" s="302">
        <v>4786</v>
      </c>
      <c r="R36" s="312">
        <v>4786</v>
      </c>
      <c r="S36" s="312">
        <v>4789</v>
      </c>
      <c r="T36" s="312">
        <v>4672</v>
      </c>
      <c r="U36" s="303">
        <v>-208</v>
      </c>
      <c r="V36" s="305">
        <v>-4.3460091934809861E-2</v>
      </c>
      <c r="W36" s="300">
        <v>2891.4</v>
      </c>
      <c r="X36" s="298">
        <v>114</v>
      </c>
      <c r="Y36" s="298">
        <v>2.4E-2</v>
      </c>
      <c r="Z36" s="300">
        <v>3022.2</v>
      </c>
      <c r="AA36" s="356">
        <v>1</v>
      </c>
      <c r="AB36" s="301">
        <v>1698</v>
      </c>
      <c r="AC36" s="303">
        <v>1701</v>
      </c>
      <c r="AD36" s="301">
        <v>1701</v>
      </c>
      <c r="AE36" s="302">
        <v>1672</v>
      </c>
      <c r="AF36" s="428">
        <v>-3</v>
      </c>
      <c r="AG36" s="429">
        <v>-1.7636684303350969E-3</v>
      </c>
      <c r="AH36" s="303">
        <v>29</v>
      </c>
      <c r="AI36" s="167">
        <v>1.7344497607655503E-2</v>
      </c>
      <c r="AJ36" s="163">
        <v>1635</v>
      </c>
      <c r="AK36" s="430">
        <v>1664</v>
      </c>
      <c r="AL36" s="304">
        <v>1664</v>
      </c>
      <c r="AM36" s="302">
        <v>1638</v>
      </c>
      <c r="AN36" s="303">
        <v>-29</v>
      </c>
      <c r="AO36" s="305">
        <v>-1.7427884615384616E-2</v>
      </c>
      <c r="AP36" s="431">
        <v>10.348101265822784</v>
      </c>
      <c r="AQ36" s="303">
        <v>26</v>
      </c>
      <c r="AR36" s="305">
        <v>1.5873015873015872E-2</v>
      </c>
      <c r="AS36" s="432">
        <v>10.531645569620252</v>
      </c>
      <c r="AT36" s="164">
        <v>1710</v>
      </c>
      <c r="AU36" s="164">
        <v>1240</v>
      </c>
      <c r="AV36" s="164">
        <v>150</v>
      </c>
      <c r="AW36" s="433">
        <v>1390</v>
      </c>
      <c r="AX36" s="434">
        <v>0.8128654970760234</v>
      </c>
      <c r="AY36" s="431">
        <v>0.93005205615105646</v>
      </c>
      <c r="AZ36" s="164">
        <v>210</v>
      </c>
      <c r="BA36" s="305">
        <v>0.12280701754385964</v>
      </c>
      <c r="BB36" s="431">
        <v>2.000114292245271</v>
      </c>
      <c r="BC36" s="164">
        <v>65</v>
      </c>
      <c r="BD36" s="164">
        <v>10</v>
      </c>
      <c r="BE36" s="433">
        <v>75</v>
      </c>
      <c r="BF36" s="435">
        <v>4.3859649122807015E-2</v>
      </c>
      <c r="BG36" s="431">
        <v>1.0937568359802248</v>
      </c>
      <c r="BH36" s="164">
        <v>40</v>
      </c>
      <c r="BI36" s="163" t="s">
        <v>5</v>
      </c>
      <c r="BJ36" s="164" t="s">
        <v>5</v>
      </c>
      <c r="BK36" s="148" t="s">
        <v>6</v>
      </c>
      <c r="BM36" s="88"/>
    </row>
    <row r="37" spans="1:73" x14ac:dyDescent="0.2">
      <c r="A37" s="148" t="s">
        <v>944</v>
      </c>
      <c r="B37" s="148">
        <v>8350006.1600000001</v>
      </c>
      <c r="C37" s="316">
        <v>8350006.1600000001</v>
      </c>
      <c r="D37" s="145"/>
      <c r="E37" s="145"/>
      <c r="F37" s="146"/>
      <c r="G37" s="146"/>
      <c r="H37" s="146"/>
      <c r="I37" s="336" t="s">
        <v>62</v>
      </c>
      <c r="J37" s="317"/>
      <c r="K37" s="317">
        <v>1</v>
      </c>
      <c r="L37" s="318">
        <v>1.1100000000000001</v>
      </c>
      <c r="M37" s="153">
        <v>111.00000000000001</v>
      </c>
      <c r="N37" s="317">
        <v>1.1100000000000001</v>
      </c>
      <c r="O37" s="317">
        <v>111</v>
      </c>
      <c r="P37" s="152">
        <v>1997</v>
      </c>
      <c r="Q37" s="152">
        <v>2081</v>
      </c>
      <c r="R37" s="325">
        <v>2081</v>
      </c>
      <c r="S37" s="325">
        <v>2126</v>
      </c>
      <c r="T37" s="325">
        <v>2066</v>
      </c>
      <c r="U37" s="153">
        <v>-84</v>
      </c>
      <c r="V37" s="154">
        <v>-4.0365209034118214E-2</v>
      </c>
      <c r="W37" s="319">
        <v>1801</v>
      </c>
      <c r="X37" s="317">
        <v>15</v>
      </c>
      <c r="Y37" s="317">
        <v>7.0000000000000001E-3</v>
      </c>
      <c r="Z37" s="319">
        <v>1876.8</v>
      </c>
      <c r="AA37" s="327">
        <v>1</v>
      </c>
      <c r="AB37" s="151">
        <v>888</v>
      </c>
      <c r="AC37" s="153">
        <v>865</v>
      </c>
      <c r="AD37" s="151">
        <v>865</v>
      </c>
      <c r="AE37" s="152">
        <v>869</v>
      </c>
      <c r="AF37" s="437">
        <v>23</v>
      </c>
      <c r="AG37" s="438">
        <v>2.6589595375722544E-2</v>
      </c>
      <c r="AH37" s="153">
        <v>-4</v>
      </c>
      <c r="AI37" s="156">
        <v>-4.6029919447640967E-3</v>
      </c>
      <c r="AJ37" s="146">
        <v>863</v>
      </c>
      <c r="AK37" s="439">
        <v>846</v>
      </c>
      <c r="AL37" s="150">
        <v>846</v>
      </c>
      <c r="AM37" s="152">
        <v>842</v>
      </c>
      <c r="AN37" s="153">
        <v>17</v>
      </c>
      <c r="AO37" s="154">
        <v>2.0094562647754138E-2</v>
      </c>
      <c r="AP37" s="440">
        <v>7.774774774774774</v>
      </c>
      <c r="AQ37" s="153">
        <v>4</v>
      </c>
      <c r="AR37" s="154">
        <v>4.7505938242280287E-3</v>
      </c>
      <c r="AS37" s="441">
        <v>7.6216216216216219</v>
      </c>
      <c r="AT37" s="148">
        <v>780</v>
      </c>
      <c r="AU37" s="148">
        <v>570</v>
      </c>
      <c r="AV37" s="148">
        <v>40</v>
      </c>
      <c r="AW37" s="442">
        <v>610</v>
      </c>
      <c r="AX37" s="443">
        <v>0.78205128205128205</v>
      </c>
      <c r="AY37" s="440">
        <v>0.89479551722114647</v>
      </c>
      <c r="AZ37" s="148">
        <v>45</v>
      </c>
      <c r="BA37" s="154">
        <v>5.7692307692307696E-2</v>
      </c>
      <c r="BB37" s="440">
        <v>0.9396141317965423</v>
      </c>
      <c r="BC37" s="148">
        <v>90</v>
      </c>
      <c r="BD37" s="148">
        <v>0</v>
      </c>
      <c r="BE37" s="442">
        <v>90</v>
      </c>
      <c r="BF37" s="444">
        <v>0.11538461538461539</v>
      </c>
      <c r="BG37" s="440">
        <v>2.8774218300402841</v>
      </c>
      <c r="BH37" s="148">
        <v>25</v>
      </c>
      <c r="BI37" s="146" t="s">
        <v>6</v>
      </c>
      <c r="BJ37" s="148" t="s">
        <v>6</v>
      </c>
      <c r="BK37" s="148" t="s">
        <v>6</v>
      </c>
      <c r="BL37" s="81" t="s">
        <v>826</v>
      </c>
      <c r="BM37" s="88"/>
    </row>
    <row r="38" spans="1:73" x14ac:dyDescent="0.2">
      <c r="A38" s="148"/>
      <c r="B38" s="148">
        <v>8350006.1699999999</v>
      </c>
      <c r="C38" s="144">
        <v>8350006.1699999999</v>
      </c>
      <c r="D38" s="145"/>
      <c r="E38" s="145"/>
      <c r="F38" s="146"/>
      <c r="G38" s="146"/>
      <c r="H38" s="146"/>
      <c r="I38" s="147" t="s">
        <v>63</v>
      </c>
      <c r="J38" s="148">
        <v>8350006.1699999999</v>
      </c>
      <c r="K38" s="322">
        <v>0.80235652999999996</v>
      </c>
      <c r="L38" s="318">
        <v>2.2999999999999998</v>
      </c>
      <c r="M38" s="153">
        <v>229.99999999999997</v>
      </c>
      <c r="N38" s="145">
        <v>2.63</v>
      </c>
      <c r="O38" s="149">
        <v>263</v>
      </c>
      <c r="P38" s="149">
        <v>5417</v>
      </c>
      <c r="Q38" s="149">
        <v>5773</v>
      </c>
      <c r="R38" s="150">
        <v>6269</v>
      </c>
      <c r="S38" s="151">
        <v>5902</v>
      </c>
      <c r="T38" s="152">
        <v>6075</v>
      </c>
      <c r="U38" s="153">
        <v>-356</v>
      </c>
      <c r="V38" s="154">
        <v>-6.1666377966395292E-2</v>
      </c>
      <c r="W38" s="323">
        <v>2358.6</v>
      </c>
      <c r="X38" s="153">
        <v>194</v>
      </c>
      <c r="Y38" s="324">
        <v>3.2000000000000001E-2</v>
      </c>
      <c r="Z38" s="562">
        <v>2385.4</v>
      </c>
      <c r="AA38" s="326">
        <v>0.80235652999999996</v>
      </c>
      <c r="AB38" s="151">
        <v>1987</v>
      </c>
      <c r="AC38" s="153">
        <v>1946.5169417799998</v>
      </c>
      <c r="AD38" s="151">
        <v>2426</v>
      </c>
      <c r="AE38" s="152">
        <v>1922</v>
      </c>
      <c r="AF38" s="437">
        <v>40.483058220000203</v>
      </c>
      <c r="AG38" s="438">
        <v>2.0797691173949053E-2</v>
      </c>
      <c r="AH38" s="153">
        <v>504</v>
      </c>
      <c r="AI38" s="156">
        <v>0.26222684703433924</v>
      </c>
      <c r="AJ38" s="146">
        <v>1955</v>
      </c>
      <c r="AK38" s="439">
        <v>1743.5207396899998</v>
      </c>
      <c r="AL38" s="150">
        <v>2173</v>
      </c>
      <c r="AM38" s="152">
        <v>1911</v>
      </c>
      <c r="AN38" s="153">
        <v>211.4792603100002</v>
      </c>
      <c r="AO38" s="154">
        <v>0.12129437608387812</v>
      </c>
      <c r="AP38" s="440">
        <v>8.5000000000000018</v>
      </c>
      <c r="AQ38" s="153">
        <v>262</v>
      </c>
      <c r="AR38" s="154">
        <v>0.13710099424385139</v>
      </c>
      <c r="AS38" s="441">
        <v>8.2623574144486689</v>
      </c>
      <c r="AT38" s="148">
        <v>2265</v>
      </c>
      <c r="AU38" s="148">
        <v>1955</v>
      </c>
      <c r="AV38" s="148">
        <v>115</v>
      </c>
      <c r="AW38" s="442">
        <v>2070</v>
      </c>
      <c r="AX38" s="443">
        <v>0.91390728476821192</v>
      </c>
      <c r="AY38" s="440">
        <v>1.0456605088881143</v>
      </c>
      <c r="AZ38" s="148">
        <v>85</v>
      </c>
      <c r="BA38" s="154">
        <v>3.7527593818984545E-2</v>
      </c>
      <c r="BB38" s="440">
        <v>0.61119859640039975</v>
      </c>
      <c r="BC38" s="148">
        <v>45</v>
      </c>
      <c r="BD38" s="148">
        <v>10</v>
      </c>
      <c r="BE38" s="442">
        <v>55</v>
      </c>
      <c r="BF38" s="444">
        <v>2.4282560706401765E-2</v>
      </c>
      <c r="BG38" s="440">
        <v>0.6055501423042835</v>
      </c>
      <c r="BH38" s="148">
        <v>50</v>
      </c>
      <c r="BI38" s="148" t="s">
        <v>6</v>
      </c>
      <c r="BJ38" s="148" t="s">
        <v>6</v>
      </c>
      <c r="BK38" s="148" t="s">
        <v>6</v>
      </c>
      <c r="BM38" s="88"/>
    </row>
    <row r="39" spans="1:73" s="91" customFormat="1" x14ac:dyDescent="0.2">
      <c r="A39" s="148"/>
      <c r="B39" s="345">
        <v>8350006.1799999997</v>
      </c>
      <c r="C39" s="316">
        <v>8350006.1799999997</v>
      </c>
      <c r="D39" s="344"/>
      <c r="E39" s="344"/>
      <c r="F39" s="151"/>
      <c r="G39" s="151"/>
      <c r="H39" s="151"/>
      <c r="I39" s="336" t="s">
        <v>64</v>
      </c>
      <c r="J39" s="345">
        <v>8350006.1799999997</v>
      </c>
      <c r="K39" s="346">
        <v>1</v>
      </c>
      <c r="L39" s="318">
        <v>1.6</v>
      </c>
      <c r="M39" s="153">
        <v>160</v>
      </c>
      <c r="N39" s="145">
        <v>1.41</v>
      </c>
      <c r="O39" s="149">
        <v>141</v>
      </c>
      <c r="P39" s="149">
        <v>3253</v>
      </c>
      <c r="Q39" s="149">
        <v>3343</v>
      </c>
      <c r="R39" s="150">
        <v>3274</v>
      </c>
      <c r="S39" s="151">
        <v>3276</v>
      </c>
      <c r="T39" s="152">
        <v>3095</v>
      </c>
      <c r="U39" s="153">
        <v>-90</v>
      </c>
      <c r="V39" s="154">
        <v>-2.6921926413401135E-2</v>
      </c>
      <c r="W39" s="323">
        <v>2028.2</v>
      </c>
      <c r="X39" s="153">
        <v>179</v>
      </c>
      <c r="Y39" s="324">
        <v>5.8000000000000003E-2</v>
      </c>
      <c r="Z39" s="562">
        <v>2321.3000000000002</v>
      </c>
      <c r="AA39" s="326">
        <v>1</v>
      </c>
      <c r="AB39" s="151">
        <v>1147</v>
      </c>
      <c r="AC39" s="153">
        <v>1176</v>
      </c>
      <c r="AD39" s="151">
        <v>1109</v>
      </c>
      <c r="AE39" s="152">
        <v>1168</v>
      </c>
      <c r="AF39" s="437">
        <v>-29</v>
      </c>
      <c r="AG39" s="438">
        <v>-2.4659863945578231E-2</v>
      </c>
      <c r="AH39" s="153">
        <v>-59</v>
      </c>
      <c r="AI39" s="156">
        <v>-5.0513698630136987E-2</v>
      </c>
      <c r="AJ39" s="146">
        <v>1111</v>
      </c>
      <c r="AK39" s="439">
        <v>1157</v>
      </c>
      <c r="AL39" s="150">
        <v>1095</v>
      </c>
      <c r="AM39" s="152">
        <v>1061</v>
      </c>
      <c r="AN39" s="153">
        <v>-46</v>
      </c>
      <c r="AO39" s="154">
        <v>-3.9757994814174587E-2</v>
      </c>
      <c r="AP39" s="440">
        <v>6.9437499999999996</v>
      </c>
      <c r="AQ39" s="153">
        <v>34</v>
      </c>
      <c r="AR39" s="154">
        <v>3.2045240339302547E-2</v>
      </c>
      <c r="AS39" s="441">
        <v>7.7659574468085104</v>
      </c>
      <c r="AT39" s="148">
        <v>1035</v>
      </c>
      <c r="AU39" s="148">
        <v>855</v>
      </c>
      <c r="AV39" s="148">
        <v>70</v>
      </c>
      <c r="AW39" s="442">
        <v>925</v>
      </c>
      <c r="AX39" s="443">
        <v>0.893719806763285</v>
      </c>
      <c r="AY39" s="440">
        <v>1.0225627079671453</v>
      </c>
      <c r="AZ39" s="148">
        <v>35</v>
      </c>
      <c r="BA39" s="154">
        <v>3.3816425120772944E-2</v>
      </c>
      <c r="BB39" s="440">
        <v>0.55075610945884279</v>
      </c>
      <c r="BC39" s="148">
        <v>45</v>
      </c>
      <c r="BD39" s="148">
        <v>0</v>
      </c>
      <c r="BE39" s="442">
        <v>45</v>
      </c>
      <c r="BF39" s="444">
        <v>4.3478260869565216E-2</v>
      </c>
      <c r="BG39" s="440">
        <v>1.0842459069717012</v>
      </c>
      <c r="BH39" s="148">
        <v>30</v>
      </c>
      <c r="BI39" s="148" t="s">
        <v>6</v>
      </c>
      <c r="BJ39" s="148" t="s">
        <v>6</v>
      </c>
      <c r="BK39" s="148" t="s">
        <v>6</v>
      </c>
      <c r="BL39" s="81"/>
      <c r="BM39" s="88"/>
      <c r="BN39" s="4"/>
      <c r="BO39" s="4"/>
      <c r="BP39" s="4"/>
      <c r="BQ39" s="4"/>
      <c r="BR39" s="4"/>
      <c r="BS39" s="4"/>
      <c r="BT39" s="4"/>
      <c r="BU39" s="4"/>
    </row>
    <row r="40" spans="1:73" x14ac:dyDescent="0.2">
      <c r="A40" s="320"/>
      <c r="B40" s="148">
        <v>8350006.1900000004</v>
      </c>
      <c r="C40" s="144">
        <v>8350006.1100000003</v>
      </c>
      <c r="D40" s="145"/>
      <c r="E40" s="145"/>
      <c r="F40" s="146"/>
      <c r="G40" s="146"/>
      <c r="H40" s="146"/>
      <c r="I40" s="147" t="s">
        <v>58</v>
      </c>
      <c r="J40" s="321">
        <v>8350006.1100000003</v>
      </c>
      <c r="K40" s="322">
        <v>0.87951873000000003</v>
      </c>
      <c r="L40" s="318">
        <v>4.34</v>
      </c>
      <c r="M40" s="153">
        <v>434</v>
      </c>
      <c r="N40" s="145">
        <v>14.46</v>
      </c>
      <c r="O40" s="149">
        <v>1446</v>
      </c>
      <c r="P40" s="149">
        <v>3710</v>
      </c>
      <c r="Q40" s="149">
        <v>3387</v>
      </c>
      <c r="R40" s="150">
        <v>3687</v>
      </c>
      <c r="S40" s="151">
        <v>2725</v>
      </c>
      <c r="T40" s="152">
        <v>2140</v>
      </c>
      <c r="U40" s="153">
        <v>323</v>
      </c>
      <c r="V40" s="154">
        <v>9.5364629465603784E-2</v>
      </c>
      <c r="W40" s="323">
        <v>854</v>
      </c>
      <c r="X40" s="153">
        <v>1547</v>
      </c>
      <c r="Y40" s="324">
        <v>0.72299999999999998</v>
      </c>
      <c r="Z40" s="562">
        <v>255</v>
      </c>
      <c r="AA40" s="326">
        <v>0.87742887999999997</v>
      </c>
      <c r="AB40" s="151">
        <v>1253</v>
      </c>
      <c r="AC40" s="153">
        <v>1108.1926754399999</v>
      </c>
      <c r="AD40" s="151">
        <v>1263</v>
      </c>
      <c r="AE40" s="152">
        <v>697</v>
      </c>
      <c r="AF40" s="437">
        <v>144.8073245600001</v>
      </c>
      <c r="AG40" s="438">
        <v>0.13066980839095096</v>
      </c>
      <c r="AH40" s="153">
        <v>566</v>
      </c>
      <c r="AI40" s="156">
        <v>0.81205164992826395</v>
      </c>
      <c r="AJ40" s="146">
        <v>1221</v>
      </c>
      <c r="AK40" s="439">
        <v>1033.6112206400001</v>
      </c>
      <c r="AL40" s="150">
        <v>1178</v>
      </c>
      <c r="AM40" s="152">
        <v>659</v>
      </c>
      <c r="AN40" s="153">
        <v>187.38877935999994</v>
      </c>
      <c r="AO40" s="154">
        <v>0.18129522553361116</v>
      </c>
      <c r="AP40" s="440">
        <v>2.8133640552995391</v>
      </c>
      <c r="AQ40" s="153">
        <v>519</v>
      </c>
      <c r="AR40" s="154">
        <v>0.78755690440060699</v>
      </c>
      <c r="AS40" s="441">
        <v>0.81466113416320884</v>
      </c>
      <c r="AT40" s="148">
        <v>1320</v>
      </c>
      <c r="AU40" s="148">
        <v>1240</v>
      </c>
      <c r="AV40" s="148">
        <v>20</v>
      </c>
      <c r="AW40" s="442">
        <v>1260</v>
      </c>
      <c r="AX40" s="443">
        <v>0.95454545454545459</v>
      </c>
      <c r="AY40" s="440">
        <v>1.0921572706469731</v>
      </c>
      <c r="AZ40" s="148">
        <v>15</v>
      </c>
      <c r="BA40" s="154">
        <v>1.1363636363636364E-2</v>
      </c>
      <c r="BB40" s="440">
        <v>0.18507551080840984</v>
      </c>
      <c r="BC40" s="148">
        <v>20</v>
      </c>
      <c r="BD40" s="148">
        <v>0</v>
      </c>
      <c r="BE40" s="442">
        <v>20</v>
      </c>
      <c r="BF40" s="444">
        <v>1.5151515151515152E-2</v>
      </c>
      <c r="BG40" s="440">
        <v>0.37784327061135042</v>
      </c>
      <c r="BH40" s="148">
        <v>30</v>
      </c>
      <c r="BI40" s="148" t="s">
        <v>6</v>
      </c>
      <c r="BJ40" s="148" t="s">
        <v>6</v>
      </c>
      <c r="BK40" s="4" t="s">
        <v>2</v>
      </c>
      <c r="BL40" s="81" t="s">
        <v>832</v>
      </c>
      <c r="BM40" s="88"/>
    </row>
    <row r="41" spans="1:73" s="91" customFormat="1" x14ac:dyDescent="0.2">
      <c r="A41" s="320" t="s">
        <v>899</v>
      </c>
      <c r="B41" s="145">
        <v>8350006.2000000002</v>
      </c>
      <c r="C41" s="144"/>
      <c r="D41" s="145"/>
      <c r="E41" s="145"/>
      <c r="F41" s="146"/>
      <c r="G41" s="146"/>
      <c r="H41" s="146"/>
      <c r="I41" s="147"/>
      <c r="J41" s="321">
        <v>8350006.1100000003</v>
      </c>
      <c r="K41" s="322">
        <v>6.2604290000000007E-2</v>
      </c>
      <c r="L41" s="318">
        <v>9.69</v>
      </c>
      <c r="M41" s="153">
        <v>969</v>
      </c>
      <c r="N41" s="145"/>
      <c r="O41" s="149"/>
      <c r="P41" s="149">
        <v>1500</v>
      </c>
      <c r="Q41" s="149">
        <v>231</v>
      </c>
      <c r="R41" s="150"/>
      <c r="S41" s="151"/>
      <c r="T41" s="152"/>
      <c r="U41" s="153">
        <v>1269</v>
      </c>
      <c r="V41" s="154">
        <v>5.4935064935064934</v>
      </c>
      <c r="W41" s="323">
        <v>154.80000000000001</v>
      </c>
      <c r="X41" s="153"/>
      <c r="Y41" s="324"/>
      <c r="Z41" s="562"/>
      <c r="AA41" s="326">
        <v>6.9623030000000002E-2</v>
      </c>
      <c r="AB41" s="151">
        <v>581</v>
      </c>
      <c r="AC41" s="153">
        <v>88</v>
      </c>
      <c r="AD41" s="151"/>
      <c r="AE41" s="152"/>
      <c r="AF41" s="437">
        <v>493</v>
      </c>
      <c r="AG41" s="438">
        <v>5.6022727272727275</v>
      </c>
      <c r="AH41" s="153"/>
      <c r="AI41" s="156"/>
      <c r="AJ41" s="146">
        <v>553</v>
      </c>
      <c r="AK41" s="439">
        <v>82</v>
      </c>
      <c r="AL41" s="150"/>
      <c r="AM41" s="152"/>
      <c r="AN41" s="153">
        <v>471</v>
      </c>
      <c r="AO41" s="154">
        <v>5.7439024390243905</v>
      </c>
      <c r="AP41" s="440">
        <v>0.57069143446852422</v>
      </c>
      <c r="AQ41" s="153"/>
      <c r="AR41" s="154"/>
      <c r="AS41" s="441"/>
      <c r="AT41" s="148">
        <v>610</v>
      </c>
      <c r="AU41" s="148">
        <v>550</v>
      </c>
      <c r="AV41" s="148">
        <v>40</v>
      </c>
      <c r="AW41" s="442">
        <v>590</v>
      </c>
      <c r="AX41" s="443">
        <v>0.96721311475409832</v>
      </c>
      <c r="AY41" s="440">
        <v>1.1066511610458791</v>
      </c>
      <c r="AZ41" s="148">
        <v>0</v>
      </c>
      <c r="BA41" s="154">
        <v>0</v>
      </c>
      <c r="BB41" s="440">
        <v>0</v>
      </c>
      <c r="BC41" s="148">
        <v>0</v>
      </c>
      <c r="BD41" s="148">
        <v>0</v>
      </c>
      <c r="BE41" s="442">
        <v>0</v>
      </c>
      <c r="BF41" s="444">
        <v>0</v>
      </c>
      <c r="BG41" s="440">
        <v>0</v>
      </c>
      <c r="BH41" s="148">
        <v>20</v>
      </c>
      <c r="BI41" s="146" t="s">
        <v>6</v>
      </c>
      <c r="BJ41" s="4"/>
      <c r="BK41" s="4"/>
      <c r="BL41" s="81" t="s">
        <v>832</v>
      </c>
      <c r="BM41" s="88"/>
      <c r="BN41" s="4"/>
      <c r="BO41" s="4"/>
      <c r="BP41" s="4"/>
      <c r="BQ41" s="4"/>
      <c r="BR41" s="4"/>
      <c r="BS41" s="4"/>
      <c r="BT41" s="4"/>
      <c r="BU41" s="4"/>
    </row>
    <row r="42" spans="1:73" x14ac:dyDescent="0.2">
      <c r="A42" s="306"/>
      <c r="B42" s="164">
        <v>8350007.0099999998</v>
      </c>
      <c r="C42" s="162">
        <v>8350007.0099999998</v>
      </c>
      <c r="D42" s="296"/>
      <c r="E42" s="296"/>
      <c r="F42" s="163"/>
      <c r="G42" s="163"/>
      <c r="H42" s="163"/>
      <c r="I42" s="297" t="s">
        <v>65</v>
      </c>
      <c r="J42" s="298"/>
      <c r="K42" s="298">
        <v>1</v>
      </c>
      <c r="L42" s="299">
        <v>1.36</v>
      </c>
      <c r="M42" s="303">
        <v>136</v>
      </c>
      <c r="N42" s="298">
        <v>1.36</v>
      </c>
      <c r="O42" s="298">
        <v>136</v>
      </c>
      <c r="P42" s="302">
        <v>3473</v>
      </c>
      <c r="Q42" s="302">
        <v>3603</v>
      </c>
      <c r="R42" s="312">
        <v>3603</v>
      </c>
      <c r="S42" s="312">
        <v>3464</v>
      </c>
      <c r="T42" s="312">
        <v>3471</v>
      </c>
      <c r="U42" s="303">
        <v>-130</v>
      </c>
      <c r="V42" s="305">
        <v>-3.6081043574798778E-2</v>
      </c>
      <c r="W42" s="300">
        <v>2548.1999999999998</v>
      </c>
      <c r="X42" s="298">
        <v>132</v>
      </c>
      <c r="Y42" s="298">
        <v>3.7999999999999999E-2</v>
      </c>
      <c r="Z42" s="300">
        <v>2643.8</v>
      </c>
      <c r="AA42" s="356">
        <v>1</v>
      </c>
      <c r="AB42" s="301">
        <v>1350</v>
      </c>
      <c r="AC42" s="303">
        <v>1344</v>
      </c>
      <c r="AD42" s="301">
        <v>1344</v>
      </c>
      <c r="AE42" s="302">
        <v>1332</v>
      </c>
      <c r="AF42" s="428">
        <v>6</v>
      </c>
      <c r="AG42" s="429">
        <v>4.464285714285714E-3</v>
      </c>
      <c r="AH42" s="303">
        <v>12</v>
      </c>
      <c r="AI42" s="167">
        <v>9.0090090090090089E-3</v>
      </c>
      <c r="AJ42" s="163">
        <v>1284</v>
      </c>
      <c r="AK42" s="430">
        <v>1312</v>
      </c>
      <c r="AL42" s="304">
        <v>1312</v>
      </c>
      <c r="AM42" s="302">
        <v>1314</v>
      </c>
      <c r="AN42" s="303">
        <v>-28</v>
      </c>
      <c r="AO42" s="305">
        <v>-2.1341463414634148E-2</v>
      </c>
      <c r="AP42" s="431">
        <v>9.4411764705882355</v>
      </c>
      <c r="AQ42" s="303">
        <v>-2</v>
      </c>
      <c r="AR42" s="305">
        <v>-1.5220700152207001E-3</v>
      </c>
      <c r="AS42" s="432">
        <v>9.6470588235294112</v>
      </c>
      <c r="AT42" s="164">
        <v>1210</v>
      </c>
      <c r="AU42" s="164">
        <v>930</v>
      </c>
      <c r="AV42" s="164">
        <v>65</v>
      </c>
      <c r="AW42" s="433">
        <v>995</v>
      </c>
      <c r="AX42" s="434">
        <v>0.8223140495867769</v>
      </c>
      <c r="AY42" s="431">
        <v>0.94086275696427557</v>
      </c>
      <c r="AZ42" s="164">
        <v>130</v>
      </c>
      <c r="BA42" s="305">
        <v>0.10743801652892562</v>
      </c>
      <c r="BB42" s="431">
        <v>1.7498048294613295</v>
      </c>
      <c r="BC42" s="164">
        <v>50</v>
      </c>
      <c r="BD42" s="164">
        <v>15</v>
      </c>
      <c r="BE42" s="433">
        <v>65</v>
      </c>
      <c r="BF42" s="435">
        <v>5.3719008264462811E-2</v>
      </c>
      <c r="BG42" s="431">
        <v>1.3396261412584243</v>
      </c>
      <c r="BH42" s="164">
        <v>15</v>
      </c>
      <c r="BI42" s="163" t="s">
        <v>5</v>
      </c>
      <c r="BJ42" s="164" t="s">
        <v>5</v>
      </c>
      <c r="BK42" s="148" t="s">
        <v>6</v>
      </c>
      <c r="BM42" s="88"/>
    </row>
    <row r="43" spans="1:73" x14ac:dyDescent="0.2">
      <c r="A43" s="320"/>
      <c r="B43" s="148">
        <v>8350007.0199999996</v>
      </c>
      <c r="C43" s="144">
        <v>8350007.0199999996</v>
      </c>
      <c r="D43" s="145"/>
      <c r="E43" s="145"/>
      <c r="F43" s="146"/>
      <c r="G43" s="146"/>
      <c r="H43" s="146"/>
      <c r="I43" s="147" t="s">
        <v>66</v>
      </c>
      <c r="J43" s="317"/>
      <c r="K43" s="317">
        <v>1</v>
      </c>
      <c r="L43" s="318">
        <v>4.9800000000000004</v>
      </c>
      <c r="M43" s="153">
        <v>498.00000000000006</v>
      </c>
      <c r="N43" s="317">
        <v>4.9800000000000004</v>
      </c>
      <c r="O43" s="317">
        <v>498</v>
      </c>
      <c r="P43" s="152">
        <v>6032</v>
      </c>
      <c r="Q43" s="152">
        <v>6287</v>
      </c>
      <c r="R43" s="325">
        <v>6287</v>
      </c>
      <c r="S43" s="325">
        <v>6462</v>
      </c>
      <c r="T43" s="325">
        <v>6324</v>
      </c>
      <c r="U43" s="153">
        <v>-255</v>
      </c>
      <c r="V43" s="154">
        <v>-4.0559885477970417E-2</v>
      </c>
      <c r="W43" s="319">
        <v>1210.4000000000001</v>
      </c>
      <c r="X43" s="317">
        <v>-37</v>
      </c>
      <c r="Y43" s="317">
        <v>-6.0000000000000001E-3</v>
      </c>
      <c r="Z43" s="319">
        <v>1261.4000000000001</v>
      </c>
      <c r="AA43" s="327">
        <v>1</v>
      </c>
      <c r="AB43" s="151">
        <v>2338</v>
      </c>
      <c r="AC43" s="153">
        <v>2323</v>
      </c>
      <c r="AD43" s="151">
        <v>2323</v>
      </c>
      <c r="AE43" s="152">
        <v>2195</v>
      </c>
      <c r="AF43" s="437">
        <v>15</v>
      </c>
      <c r="AG43" s="438">
        <v>6.4571674558760225E-3</v>
      </c>
      <c r="AH43" s="153">
        <v>128</v>
      </c>
      <c r="AI43" s="156">
        <v>5.8314350797266518E-2</v>
      </c>
      <c r="AJ43" s="146">
        <v>2267</v>
      </c>
      <c r="AK43" s="439">
        <v>2263</v>
      </c>
      <c r="AL43" s="150">
        <v>2263</v>
      </c>
      <c r="AM43" s="152">
        <v>2166</v>
      </c>
      <c r="AN43" s="153">
        <v>4</v>
      </c>
      <c r="AO43" s="154">
        <v>1.7675651789659744E-3</v>
      </c>
      <c r="AP43" s="440">
        <v>4.5522088353413652</v>
      </c>
      <c r="AQ43" s="153">
        <v>97</v>
      </c>
      <c r="AR43" s="154">
        <v>4.4783010156971378E-2</v>
      </c>
      <c r="AS43" s="441">
        <v>4.5441767068273089</v>
      </c>
      <c r="AT43" s="148">
        <v>1855</v>
      </c>
      <c r="AU43" s="148">
        <v>1600</v>
      </c>
      <c r="AV43" s="148">
        <v>105</v>
      </c>
      <c r="AW43" s="442">
        <v>1705</v>
      </c>
      <c r="AX43" s="443">
        <v>0.91913746630727766</v>
      </c>
      <c r="AY43" s="440">
        <v>1.0516446982920795</v>
      </c>
      <c r="AZ43" s="148">
        <v>45</v>
      </c>
      <c r="BA43" s="154">
        <v>2.4258760107816711E-2</v>
      </c>
      <c r="BB43" s="440">
        <v>0.39509381283089107</v>
      </c>
      <c r="BC43" s="148">
        <v>45</v>
      </c>
      <c r="BD43" s="148">
        <v>15</v>
      </c>
      <c r="BE43" s="442">
        <v>60</v>
      </c>
      <c r="BF43" s="444">
        <v>3.2345013477088951E-2</v>
      </c>
      <c r="BG43" s="440">
        <v>0.8066088148899988</v>
      </c>
      <c r="BH43" s="148">
        <v>50</v>
      </c>
      <c r="BI43" s="148" t="s">
        <v>6</v>
      </c>
      <c r="BJ43" s="148" t="s">
        <v>6</v>
      </c>
      <c r="BK43" s="148" t="s">
        <v>6</v>
      </c>
      <c r="BM43" s="88"/>
    </row>
    <row r="44" spans="1:73" x14ac:dyDescent="0.2">
      <c r="A44" s="320"/>
      <c r="B44" s="148">
        <v>8350008.0099999998</v>
      </c>
      <c r="C44" s="144">
        <v>8350008.0099999998</v>
      </c>
      <c r="D44" s="145"/>
      <c r="E44" s="145"/>
      <c r="F44" s="146"/>
      <c r="G44" s="146"/>
      <c r="H44" s="146"/>
      <c r="I44" s="147" t="s">
        <v>67</v>
      </c>
      <c r="J44" s="317"/>
      <c r="K44" s="317">
        <v>1</v>
      </c>
      <c r="L44" s="318">
        <v>1.1000000000000001</v>
      </c>
      <c r="M44" s="153">
        <v>110.00000000000001</v>
      </c>
      <c r="N44" s="317">
        <v>1.1000000000000001</v>
      </c>
      <c r="O44" s="317">
        <v>110</v>
      </c>
      <c r="P44" s="152">
        <v>1618</v>
      </c>
      <c r="Q44" s="152">
        <v>1689</v>
      </c>
      <c r="R44" s="325">
        <v>1689</v>
      </c>
      <c r="S44" s="325">
        <v>1731</v>
      </c>
      <c r="T44" s="325">
        <v>1734</v>
      </c>
      <c r="U44" s="153">
        <v>-71</v>
      </c>
      <c r="V44" s="154">
        <v>-4.2036708111308468E-2</v>
      </c>
      <c r="W44" s="319">
        <v>1470.8</v>
      </c>
      <c r="X44" s="317">
        <v>-45</v>
      </c>
      <c r="Y44" s="317">
        <v>-2.5999999999999999E-2</v>
      </c>
      <c r="Z44" s="319">
        <v>1536.6</v>
      </c>
      <c r="AA44" s="327">
        <v>1</v>
      </c>
      <c r="AB44" s="151">
        <v>637</v>
      </c>
      <c r="AC44" s="153">
        <v>632</v>
      </c>
      <c r="AD44" s="151">
        <v>632</v>
      </c>
      <c r="AE44" s="152">
        <v>635</v>
      </c>
      <c r="AF44" s="437">
        <v>5</v>
      </c>
      <c r="AG44" s="438">
        <v>7.9113924050632917E-3</v>
      </c>
      <c r="AH44" s="153">
        <v>-3</v>
      </c>
      <c r="AI44" s="156">
        <v>-4.7244094488188976E-3</v>
      </c>
      <c r="AJ44" s="146">
        <v>619</v>
      </c>
      <c r="AK44" s="439">
        <v>627</v>
      </c>
      <c r="AL44" s="150">
        <v>627</v>
      </c>
      <c r="AM44" s="152">
        <v>629</v>
      </c>
      <c r="AN44" s="153">
        <v>-8</v>
      </c>
      <c r="AO44" s="154">
        <v>-1.2759170653907496E-2</v>
      </c>
      <c r="AP44" s="440">
        <v>5.627272727272727</v>
      </c>
      <c r="AQ44" s="153">
        <v>-2</v>
      </c>
      <c r="AR44" s="154">
        <v>-3.1796502384737681E-3</v>
      </c>
      <c r="AS44" s="441">
        <v>5.7</v>
      </c>
      <c r="AT44" s="148">
        <v>535</v>
      </c>
      <c r="AU44" s="148">
        <v>440</v>
      </c>
      <c r="AV44" s="148">
        <v>15</v>
      </c>
      <c r="AW44" s="442">
        <v>455</v>
      </c>
      <c r="AX44" s="443">
        <v>0.85046728971962615</v>
      </c>
      <c r="AY44" s="440">
        <v>0.9730747021963686</v>
      </c>
      <c r="AZ44" s="148">
        <v>15</v>
      </c>
      <c r="BA44" s="154">
        <v>2.8037383177570093E-2</v>
      </c>
      <c r="BB44" s="440">
        <v>0.45663490517215144</v>
      </c>
      <c r="BC44" s="148">
        <v>25</v>
      </c>
      <c r="BD44" s="148">
        <v>20</v>
      </c>
      <c r="BE44" s="442">
        <v>45</v>
      </c>
      <c r="BF44" s="444">
        <v>8.4112149532710276E-2</v>
      </c>
      <c r="BG44" s="440">
        <v>2.0975598387209549</v>
      </c>
      <c r="BH44" s="148">
        <v>20</v>
      </c>
      <c r="BI44" s="148" t="s">
        <v>6</v>
      </c>
      <c r="BJ44" s="148" t="s">
        <v>6</v>
      </c>
      <c r="BK44" s="148" t="s">
        <v>6</v>
      </c>
      <c r="BM44" s="88"/>
    </row>
    <row r="45" spans="1:73" x14ac:dyDescent="0.2">
      <c r="A45" s="306"/>
      <c r="B45" s="164">
        <v>8350008.0199999996</v>
      </c>
      <c r="C45" s="162">
        <v>8350008.0199999996</v>
      </c>
      <c r="D45" s="296"/>
      <c r="E45" s="296"/>
      <c r="F45" s="163"/>
      <c r="G45" s="163"/>
      <c r="H45" s="163"/>
      <c r="I45" s="297" t="s">
        <v>68</v>
      </c>
      <c r="J45" s="298"/>
      <c r="K45" s="298">
        <v>1</v>
      </c>
      <c r="L45" s="299">
        <v>0.64</v>
      </c>
      <c r="M45" s="303">
        <v>64</v>
      </c>
      <c r="N45" s="298">
        <v>0.64</v>
      </c>
      <c r="O45" s="298">
        <v>64</v>
      </c>
      <c r="P45" s="302">
        <v>2501</v>
      </c>
      <c r="Q45" s="302">
        <v>2739</v>
      </c>
      <c r="R45" s="312">
        <v>2739</v>
      </c>
      <c r="S45" s="312">
        <v>2575</v>
      </c>
      <c r="T45" s="312">
        <v>2336</v>
      </c>
      <c r="U45" s="303">
        <v>-238</v>
      </c>
      <c r="V45" s="305">
        <v>-8.6893026652062791E-2</v>
      </c>
      <c r="W45" s="300">
        <v>3912.7</v>
      </c>
      <c r="X45" s="298">
        <v>403</v>
      </c>
      <c r="Y45" s="298">
        <v>0.17299999999999999</v>
      </c>
      <c r="Z45" s="300">
        <v>4283</v>
      </c>
      <c r="AA45" s="356">
        <v>1</v>
      </c>
      <c r="AB45" s="301">
        <v>1091</v>
      </c>
      <c r="AC45" s="303">
        <v>1094</v>
      </c>
      <c r="AD45" s="301">
        <v>1094</v>
      </c>
      <c r="AE45" s="302">
        <v>1087</v>
      </c>
      <c r="AF45" s="428">
        <v>-3</v>
      </c>
      <c r="AG45" s="429">
        <v>-2.7422303473491772E-3</v>
      </c>
      <c r="AH45" s="303">
        <v>7</v>
      </c>
      <c r="AI45" s="167">
        <v>6.439742410303588E-3</v>
      </c>
      <c r="AJ45" s="163">
        <v>1044</v>
      </c>
      <c r="AK45" s="430">
        <v>1068</v>
      </c>
      <c r="AL45" s="304">
        <v>1068</v>
      </c>
      <c r="AM45" s="302">
        <v>1054</v>
      </c>
      <c r="AN45" s="303">
        <v>-24</v>
      </c>
      <c r="AO45" s="305">
        <v>-2.247191011235955E-2</v>
      </c>
      <c r="AP45" s="431">
        <v>16.3125</v>
      </c>
      <c r="AQ45" s="303">
        <v>14</v>
      </c>
      <c r="AR45" s="305">
        <v>1.3282732447817837E-2</v>
      </c>
      <c r="AS45" s="432">
        <v>16.6875</v>
      </c>
      <c r="AT45" s="164">
        <v>880</v>
      </c>
      <c r="AU45" s="164">
        <v>650</v>
      </c>
      <c r="AV45" s="164">
        <v>60</v>
      </c>
      <c r="AW45" s="433">
        <v>710</v>
      </c>
      <c r="AX45" s="434">
        <v>0.80681818181818177</v>
      </c>
      <c r="AY45" s="431">
        <v>0.92313293114208439</v>
      </c>
      <c r="AZ45" s="164">
        <v>105</v>
      </c>
      <c r="BA45" s="305">
        <v>0.11931818181818182</v>
      </c>
      <c r="BB45" s="431">
        <v>1.9432928634883033</v>
      </c>
      <c r="BC45" s="164">
        <v>30</v>
      </c>
      <c r="BD45" s="164">
        <v>15</v>
      </c>
      <c r="BE45" s="433">
        <v>45</v>
      </c>
      <c r="BF45" s="435">
        <v>5.113636363636364E-2</v>
      </c>
      <c r="BG45" s="431">
        <v>1.2752210383133078</v>
      </c>
      <c r="BH45" s="164">
        <v>20</v>
      </c>
      <c r="BI45" s="163" t="s">
        <v>5</v>
      </c>
      <c r="BJ45" s="164" t="s">
        <v>5</v>
      </c>
      <c r="BK45" s="164" t="s">
        <v>5</v>
      </c>
      <c r="BM45" s="88"/>
    </row>
    <row r="46" spans="1:73" x14ac:dyDescent="0.2">
      <c r="A46" s="320"/>
      <c r="B46" s="145">
        <v>8350009</v>
      </c>
      <c r="C46" s="144">
        <v>8350009</v>
      </c>
      <c r="D46" s="145"/>
      <c r="E46" s="145"/>
      <c r="F46" s="146"/>
      <c r="G46" s="146"/>
      <c r="H46" s="146"/>
      <c r="I46" s="147" t="s">
        <v>69</v>
      </c>
      <c r="J46" s="317"/>
      <c r="K46" s="317">
        <v>1</v>
      </c>
      <c r="L46" s="318">
        <v>3.77</v>
      </c>
      <c r="M46" s="153">
        <v>377</v>
      </c>
      <c r="N46" s="317">
        <v>3.77</v>
      </c>
      <c r="O46" s="317">
        <v>377</v>
      </c>
      <c r="P46" s="152">
        <v>4718</v>
      </c>
      <c r="Q46" s="152">
        <v>4945</v>
      </c>
      <c r="R46" s="325">
        <v>4945</v>
      </c>
      <c r="S46" s="325">
        <v>4931</v>
      </c>
      <c r="T46" s="325">
        <v>4840</v>
      </c>
      <c r="U46" s="153">
        <v>-227</v>
      </c>
      <c r="V46" s="154">
        <v>-4.5904954499494437E-2</v>
      </c>
      <c r="W46" s="319">
        <v>1251.0999999999999</v>
      </c>
      <c r="X46" s="317">
        <v>105</v>
      </c>
      <c r="Y46" s="317">
        <v>2.1999999999999999E-2</v>
      </c>
      <c r="Z46" s="319">
        <v>1312.8</v>
      </c>
      <c r="AA46" s="327">
        <v>1</v>
      </c>
      <c r="AB46" s="151">
        <v>1908</v>
      </c>
      <c r="AC46" s="153">
        <v>1854</v>
      </c>
      <c r="AD46" s="151">
        <v>1854</v>
      </c>
      <c r="AE46" s="152">
        <v>2045</v>
      </c>
      <c r="AF46" s="437">
        <v>54</v>
      </c>
      <c r="AG46" s="438">
        <v>2.9126213592233011E-2</v>
      </c>
      <c r="AH46" s="153">
        <v>-191</v>
      </c>
      <c r="AI46" s="156">
        <v>-9.3398533007334958E-2</v>
      </c>
      <c r="AJ46" s="146">
        <v>1837</v>
      </c>
      <c r="AK46" s="439">
        <v>1816</v>
      </c>
      <c r="AL46" s="150">
        <v>1816</v>
      </c>
      <c r="AM46" s="152">
        <v>2005</v>
      </c>
      <c r="AN46" s="153">
        <v>21</v>
      </c>
      <c r="AO46" s="154">
        <v>1.1563876651982379E-2</v>
      </c>
      <c r="AP46" s="440">
        <v>4.8726790450928386</v>
      </c>
      <c r="AQ46" s="153">
        <v>-189</v>
      </c>
      <c r="AR46" s="154">
        <v>-9.4264339152119694E-2</v>
      </c>
      <c r="AS46" s="441">
        <v>4.816976127320955</v>
      </c>
      <c r="AT46" s="148">
        <v>1420</v>
      </c>
      <c r="AU46" s="148">
        <v>1165</v>
      </c>
      <c r="AV46" s="148">
        <v>80</v>
      </c>
      <c r="AW46" s="442">
        <v>1245</v>
      </c>
      <c r="AX46" s="443">
        <v>0.87676056338028174</v>
      </c>
      <c r="AY46" s="440">
        <v>1.0031585393367066</v>
      </c>
      <c r="AZ46" s="148">
        <v>30</v>
      </c>
      <c r="BA46" s="154">
        <v>2.1126760563380281E-2</v>
      </c>
      <c r="BB46" s="440">
        <v>0.34408404826352251</v>
      </c>
      <c r="BC46" s="148">
        <v>45</v>
      </c>
      <c r="BD46" s="148">
        <v>75</v>
      </c>
      <c r="BE46" s="442">
        <v>120</v>
      </c>
      <c r="BF46" s="444">
        <v>8.4507042253521125E-2</v>
      </c>
      <c r="BG46" s="440">
        <v>2.1074075374942924</v>
      </c>
      <c r="BH46" s="148">
        <v>25</v>
      </c>
      <c r="BI46" s="148" t="s">
        <v>6</v>
      </c>
      <c r="BJ46" s="148" t="s">
        <v>6</v>
      </c>
      <c r="BK46" s="148" t="s">
        <v>6</v>
      </c>
      <c r="BM46" s="88"/>
    </row>
    <row r="47" spans="1:73" x14ac:dyDescent="0.2">
      <c r="A47" s="288"/>
      <c r="B47" s="275">
        <v>8350010</v>
      </c>
      <c r="C47" s="314">
        <v>8350010</v>
      </c>
      <c r="D47" s="275"/>
      <c r="E47" s="275"/>
      <c r="F47" s="130"/>
      <c r="G47" s="130"/>
      <c r="H47" s="130"/>
      <c r="I47" s="313" t="s">
        <v>70</v>
      </c>
      <c r="J47" s="277"/>
      <c r="K47" s="277">
        <v>1</v>
      </c>
      <c r="L47" s="278">
        <v>3.94</v>
      </c>
      <c r="M47" s="133">
        <v>394</v>
      </c>
      <c r="N47" s="277">
        <v>3.95</v>
      </c>
      <c r="O47" s="277">
        <v>395</v>
      </c>
      <c r="P47" s="132">
        <v>3882</v>
      </c>
      <c r="Q47" s="132">
        <v>3985</v>
      </c>
      <c r="R47" s="602">
        <v>3985</v>
      </c>
      <c r="S47" s="280">
        <v>3806</v>
      </c>
      <c r="T47" s="280">
        <v>3808</v>
      </c>
      <c r="U47" s="133">
        <v>-103</v>
      </c>
      <c r="V47" s="136">
        <v>-2.5846925972396486E-2</v>
      </c>
      <c r="W47" s="279">
        <v>984.1</v>
      </c>
      <c r="X47" s="277">
        <v>177</v>
      </c>
      <c r="Y47" s="277">
        <v>4.5999999999999999E-2</v>
      </c>
      <c r="Z47" s="605">
        <v>1009.2</v>
      </c>
      <c r="AA47" s="339">
        <v>1</v>
      </c>
      <c r="AB47" s="134">
        <v>1656</v>
      </c>
      <c r="AC47" s="133">
        <v>1615</v>
      </c>
      <c r="AD47" s="134">
        <v>1615</v>
      </c>
      <c r="AE47" s="132">
        <v>1562</v>
      </c>
      <c r="AF47" s="446">
        <v>41</v>
      </c>
      <c r="AG47" s="447">
        <v>2.5386996904024767E-2</v>
      </c>
      <c r="AH47" s="133">
        <v>53</v>
      </c>
      <c r="AI47" s="138">
        <v>3.3930857874519847E-2</v>
      </c>
      <c r="AJ47" s="130">
        <v>1456</v>
      </c>
      <c r="AK47" s="448">
        <v>1483</v>
      </c>
      <c r="AL47" s="135">
        <v>1483</v>
      </c>
      <c r="AM47" s="132">
        <v>1470</v>
      </c>
      <c r="AN47" s="133">
        <v>-27</v>
      </c>
      <c r="AO47" s="136">
        <v>-1.8206338503034391E-2</v>
      </c>
      <c r="AP47" s="449">
        <v>3.6954314720812182</v>
      </c>
      <c r="AQ47" s="133">
        <v>13</v>
      </c>
      <c r="AR47" s="136">
        <v>8.8435374149659872E-3</v>
      </c>
      <c r="AS47" s="450">
        <v>3.7544303797468355</v>
      </c>
      <c r="AT47" s="129">
        <v>995</v>
      </c>
      <c r="AU47" s="129">
        <v>665</v>
      </c>
      <c r="AV47" s="129">
        <v>25</v>
      </c>
      <c r="AW47" s="451">
        <v>690</v>
      </c>
      <c r="AX47" s="452">
        <v>0.69346733668341709</v>
      </c>
      <c r="AY47" s="449">
        <v>0.79344088865379525</v>
      </c>
      <c r="AZ47" s="129">
        <v>75</v>
      </c>
      <c r="BA47" s="136">
        <v>7.5376884422110546E-2</v>
      </c>
      <c r="BB47" s="449">
        <v>1.227636554106035</v>
      </c>
      <c r="BC47" s="129">
        <v>145</v>
      </c>
      <c r="BD47" s="129">
        <v>45</v>
      </c>
      <c r="BE47" s="451">
        <v>190</v>
      </c>
      <c r="BF47" s="453">
        <v>0.19095477386934673</v>
      </c>
      <c r="BG47" s="449">
        <v>4.7619644356445567</v>
      </c>
      <c r="BH47" s="129">
        <v>45</v>
      </c>
      <c r="BI47" s="129" t="s">
        <v>4</v>
      </c>
      <c r="BJ47" s="129" t="s">
        <v>4</v>
      </c>
      <c r="BK47" s="129" t="s">
        <v>4</v>
      </c>
      <c r="BM47" s="88"/>
    </row>
    <row r="48" spans="1:73" x14ac:dyDescent="0.2">
      <c r="A48" s="288"/>
      <c r="B48" s="275">
        <v>8350011</v>
      </c>
      <c r="C48" s="314">
        <v>8350011</v>
      </c>
      <c r="D48" s="275"/>
      <c r="E48" s="275"/>
      <c r="F48" s="130"/>
      <c r="G48" s="130"/>
      <c r="H48" s="130"/>
      <c r="I48" s="313" t="s">
        <v>71</v>
      </c>
      <c r="J48" s="277"/>
      <c r="K48" s="277">
        <v>1</v>
      </c>
      <c r="L48" s="278">
        <v>1.73</v>
      </c>
      <c r="M48" s="133">
        <v>173</v>
      </c>
      <c r="N48" s="277">
        <v>1.73</v>
      </c>
      <c r="O48" s="277">
        <v>173</v>
      </c>
      <c r="P48" s="132">
        <v>5732</v>
      </c>
      <c r="Q48" s="132">
        <v>5787</v>
      </c>
      <c r="R48" s="602">
        <v>5787</v>
      </c>
      <c r="S48" s="280">
        <v>5555</v>
      </c>
      <c r="T48" s="280">
        <v>5547</v>
      </c>
      <c r="U48" s="133">
        <v>-55</v>
      </c>
      <c r="V48" s="136">
        <v>-9.5040608259892856E-3</v>
      </c>
      <c r="W48" s="279">
        <v>3308.7</v>
      </c>
      <c r="X48" s="277">
        <v>240</v>
      </c>
      <c r="Y48" s="277">
        <v>4.2999999999999997E-2</v>
      </c>
      <c r="Z48" s="605">
        <v>3337.6</v>
      </c>
      <c r="AA48" s="339">
        <v>1</v>
      </c>
      <c r="AB48" s="134">
        <v>2997</v>
      </c>
      <c r="AC48" s="133">
        <v>3029</v>
      </c>
      <c r="AD48" s="134">
        <v>3029</v>
      </c>
      <c r="AE48" s="132">
        <v>2917</v>
      </c>
      <c r="AF48" s="446">
        <v>-32</v>
      </c>
      <c r="AG48" s="447">
        <v>-1.0564542753383956E-2</v>
      </c>
      <c r="AH48" s="133">
        <v>112</v>
      </c>
      <c r="AI48" s="138">
        <v>3.8395611930065132E-2</v>
      </c>
      <c r="AJ48" s="130">
        <v>2541</v>
      </c>
      <c r="AK48" s="448">
        <v>2530</v>
      </c>
      <c r="AL48" s="135">
        <v>2530</v>
      </c>
      <c r="AM48" s="132">
        <v>2610</v>
      </c>
      <c r="AN48" s="133">
        <v>11</v>
      </c>
      <c r="AO48" s="136">
        <v>4.3478260869565218E-3</v>
      </c>
      <c r="AP48" s="449">
        <v>14.687861271676301</v>
      </c>
      <c r="AQ48" s="133">
        <v>-80</v>
      </c>
      <c r="AR48" s="136">
        <v>-3.0651340996168581E-2</v>
      </c>
      <c r="AS48" s="450">
        <v>14.624277456647398</v>
      </c>
      <c r="AT48" s="129">
        <v>2105</v>
      </c>
      <c r="AU48" s="129">
        <v>1200</v>
      </c>
      <c r="AV48" s="129">
        <v>125</v>
      </c>
      <c r="AW48" s="451">
        <v>1325</v>
      </c>
      <c r="AX48" s="452">
        <v>0.62945368171021376</v>
      </c>
      <c r="AY48" s="449">
        <v>0.72019872049223543</v>
      </c>
      <c r="AZ48" s="129">
        <v>290</v>
      </c>
      <c r="BA48" s="136">
        <v>0.13776722090261281</v>
      </c>
      <c r="BB48" s="449">
        <v>2.2437658127461368</v>
      </c>
      <c r="BC48" s="129">
        <v>335</v>
      </c>
      <c r="BD48" s="129">
        <v>90</v>
      </c>
      <c r="BE48" s="451">
        <v>425</v>
      </c>
      <c r="BF48" s="453">
        <v>0.20190023752969122</v>
      </c>
      <c r="BG48" s="449">
        <v>5.0349186416381846</v>
      </c>
      <c r="BH48" s="129">
        <v>60</v>
      </c>
      <c r="BI48" s="129" t="s">
        <v>4</v>
      </c>
      <c r="BJ48" s="129" t="s">
        <v>4</v>
      </c>
      <c r="BK48" s="129" t="s">
        <v>4</v>
      </c>
      <c r="BM48" s="88"/>
    </row>
    <row r="49" spans="1:65" x14ac:dyDescent="0.2">
      <c r="A49" s="306"/>
      <c r="B49" s="164">
        <v>8350012.0099999998</v>
      </c>
      <c r="C49" s="162">
        <v>8350012.0099999998</v>
      </c>
      <c r="D49" s="296"/>
      <c r="E49" s="296"/>
      <c r="F49" s="163"/>
      <c r="G49" s="163"/>
      <c r="H49" s="163"/>
      <c r="I49" s="297" t="s">
        <v>72</v>
      </c>
      <c r="J49" s="298"/>
      <c r="K49" s="298">
        <v>1</v>
      </c>
      <c r="L49" s="299">
        <v>1.47</v>
      </c>
      <c r="M49" s="303">
        <v>147</v>
      </c>
      <c r="N49" s="298">
        <v>1.47</v>
      </c>
      <c r="O49" s="298">
        <v>147</v>
      </c>
      <c r="P49" s="302">
        <v>4587</v>
      </c>
      <c r="Q49" s="302">
        <v>4894</v>
      </c>
      <c r="R49" s="312">
        <v>4894</v>
      </c>
      <c r="S49" s="312">
        <v>4453</v>
      </c>
      <c r="T49" s="312">
        <v>4491</v>
      </c>
      <c r="U49" s="303">
        <v>-307</v>
      </c>
      <c r="V49" s="305">
        <v>-6.2729873314262358E-2</v>
      </c>
      <c r="W49" s="300">
        <v>3129.6</v>
      </c>
      <c r="X49" s="298">
        <v>403</v>
      </c>
      <c r="Y49" s="298">
        <v>0.09</v>
      </c>
      <c r="Z49" s="300">
        <v>3335.4</v>
      </c>
      <c r="AA49" s="356">
        <v>1</v>
      </c>
      <c r="AB49" s="301">
        <v>2342</v>
      </c>
      <c r="AC49" s="303">
        <v>2313</v>
      </c>
      <c r="AD49" s="301">
        <v>2313</v>
      </c>
      <c r="AE49" s="302">
        <v>2359</v>
      </c>
      <c r="AF49" s="428">
        <v>29</v>
      </c>
      <c r="AG49" s="429">
        <v>1.2537829658452227E-2</v>
      </c>
      <c r="AH49" s="303">
        <v>-46</v>
      </c>
      <c r="AI49" s="167">
        <v>-1.9499788045782111E-2</v>
      </c>
      <c r="AJ49" s="163">
        <v>2113</v>
      </c>
      <c r="AK49" s="430">
        <v>2112</v>
      </c>
      <c r="AL49" s="304">
        <v>2112</v>
      </c>
      <c r="AM49" s="302">
        <v>2207</v>
      </c>
      <c r="AN49" s="303">
        <v>1</v>
      </c>
      <c r="AO49" s="305">
        <v>4.734848484848485E-4</v>
      </c>
      <c r="AP49" s="431">
        <v>14.374149659863946</v>
      </c>
      <c r="AQ49" s="303">
        <v>-95</v>
      </c>
      <c r="AR49" s="305">
        <v>-4.3044857272315364E-2</v>
      </c>
      <c r="AS49" s="432">
        <v>14.36734693877551</v>
      </c>
      <c r="AT49" s="164">
        <v>1650</v>
      </c>
      <c r="AU49" s="164">
        <v>1160</v>
      </c>
      <c r="AV49" s="164">
        <v>90</v>
      </c>
      <c r="AW49" s="433">
        <v>1250</v>
      </c>
      <c r="AX49" s="434">
        <v>0.75757575757575757</v>
      </c>
      <c r="AY49" s="431">
        <v>0.86679148464045475</v>
      </c>
      <c r="AZ49" s="164">
        <v>240</v>
      </c>
      <c r="BA49" s="305">
        <v>0.14545454545454545</v>
      </c>
      <c r="BB49" s="431">
        <v>2.3689665383476459</v>
      </c>
      <c r="BC49" s="164">
        <v>80</v>
      </c>
      <c r="BD49" s="164">
        <v>55</v>
      </c>
      <c r="BE49" s="433">
        <v>135</v>
      </c>
      <c r="BF49" s="435">
        <v>8.1818181818181818E-2</v>
      </c>
      <c r="BG49" s="431">
        <v>2.040353661301292</v>
      </c>
      <c r="BH49" s="164">
        <v>35</v>
      </c>
      <c r="BI49" s="163" t="s">
        <v>5</v>
      </c>
      <c r="BJ49" s="164" t="s">
        <v>5</v>
      </c>
      <c r="BK49" s="129" t="s">
        <v>4</v>
      </c>
      <c r="BM49" s="88"/>
    </row>
    <row r="50" spans="1:65" x14ac:dyDescent="0.2">
      <c r="A50" s="320"/>
      <c r="B50" s="148">
        <v>8350012.0199999996</v>
      </c>
      <c r="C50" s="144">
        <v>8350012.0199999996</v>
      </c>
      <c r="D50" s="145"/>
      <c r="E50" s="145"/>
      <c r="F50" s="146"/>
      <c r="G50" s="146"/>
      <c r="H50" s="146"/>
      <c r="I50" s="147" t="s">
        <v>73</v>
      </c>
      <c r="J50" s="317"/>
      <c r="K50" s="317">
        <v>1</v>
      </c>
      <c r="L50" s="318">
        <v>1.94</v>
      </c>
      <c r="M50" s="153">
        <v>194</v>
      </c>
      <c r="N50" s="317">
        <v>1.95</v>
      </c>
      <c r="O50" s="317">
        <v>195</v>
      </c>
      <c r="P50" s="152">
        <v>2779</v>
      </c>
      <c r="Q50" s="152">
        <v>2888</v>
      </c>
      <c r="R50" s="325">
        <v>2888</v>
      </c>
      <c r="S50" s="325">
        <v>2530</v>
      </c>
      <c r="T50" s="325">
        <v>2459</v>
      </c>
      <c r="U50" s="153">
        <v>-109</v>
      </c>
      <c r="V50" s="154">
        <v>-3.7742382271468145E-2</v>
      </c>
      <c r="W50" s="319">
        <v>1428.9</v>
      </c>
      <c r="X50" s="317">
        <v>429</v>
      </c>
      <c r="Y50" s="317">
        <v>0.17399999999999999</v>
      </c>
      <c r="Z50" s="319">
        <v>1484</v>
      </c>
      <c r="AA50" s="327">
        <v>1</v>
      </c>
      <c r="AB50" s="151">
        <v>1417</v>
      </c>
      <c r="AC50" s="153">
        <v>1371</v>
      </c>
      <c r="AD50" s="151">
        <v>1371</v>
      </c>
      <c r="AE50" s="152">
        <v>1131</v>
      </c>
      <c r="AF50" s="437">
        <v>46</v>
      </c>
      <c r="AG50" s="438">
        <v>3.3552151714077313E-2</v>
      </c>
      <c r="AH50" s="153">
        <v>240</v>
      </c>
      <c r="AI50" s="156">
        <v>0.21220159151193635</v>
      </c>
      <c r="AJ50" s="146">
        <v>1269</v>
      </c>
      <c r="AK50" s="439">
        <v>1265</v>
      </c>
      <c r="AL50" s="150">
        <v>1265</v>
      </c>
      <c r="AM50" s="152">
        <v>1053</v>
      </c>
      <c r="AN50" s="153">
        <v>4</v>
      </c>
      <c r="AO50" s="154">
        <v>3.1620553359683794E-3</v>
      </c>
      <c r="AP50" s="440">
        <v>6.5412371134020617</v>
      </c>
      <c r="AQ50" s="153">
        <v>212</v>
      </c>
      <c r="AR50" s="154">
        <v>0.20132953466286799</v>
      </c>
      <c r="AS50" s="441">
        <v>6.4871794871794872</v>
      </c>
      <c r="AT50" s="148">
        <v>1050</v>
      </c>
      <c r="AU50" s="148">
        <v>775</v>
      </c>
      <c r="AV50" s="148">
        <v>75</v>
      </c>
      <c r="AW50" s="442">
        <v>850</v>
      </c>
      <c r="AX50" s="443">
        <v>0.80952380952380953</v>
      </c>
      <c r="AY50" s="440">
        <v>0.92622861501580034</v>
      </c>
      <c r="AZ50" s="148">
        <v>95</v>
      </c>
      <c r="BA50" s="154">
        <v>9.0476190476190474E-2</v>
      </c>
      <c r="BB50" s="440">
        <v>1.4735535908174346</v>
      </c>
      <c r="BC50" s="148">
        <v>55</v>
      </c>
      <c r="BD50" s="148">
        <v>35</v>
      </c>
      <c r="BE50" s="442">
        <v>90</v>
      </c>
      <c r="BF50" s="444">
        <v>8.5714285714285715E-2</v>
      </c>
      <c r="BG50" s="440">
        <v>2.137513359458497</v>
      </c>
      <c r="BH50" s="148">
        <v>25</v>
      </c>
      <c r="BI50" s="148" t="s">
        <v>6</v>
      </c>
      <c r="BJ50" s="148" t="s">
        <v>6</v>
      </c>
      <c r="BK50" s="129" t="s">
        <v>4</v>
      </c>
      <c r="BM50" s="88"/>
    </row>
    <row r="51" spans="1:65" x14ac:dyDescent="0.2">
      <c r="A51" s="288"/>
      <c r="B51" s="340">
        <v>8350013</v>
      </c>
      <c r="C51" s="314">
        <v>8350013</v>
      </c>
      <c r="D51" s="275"/>
      <c r="E51" s="275"/>
      <c r="F51" s="130"/>
      <c r="G51" s="130"/>
      <c r="H51" s="130"/>
      <c r="I51" s="313" t="s">
        <v>74</v>
      </c>
      <c r="J51" s="277"/>
      <c r="K51" s="277">
        <v>1</v>
      </c>
      <c r="L51" s="278">
        <v>1.31</v>
      </c>
      <c r="M51" s="133">
        <v>131</v>
      </c>
      <c r="N51" s="277">
        <v>1.31</v>
      </c>
      <c r="O51" s="277">
        <v>131</v>
      </c>
      <c r="P51" s="132">
        <v>4437</v>
      </c>
      <c r="Q51" s="132">
        <v>4247</v>
      </c>
      <c r="R51" s="602">
        <v>4247</v>
      </c>
      <c r="S51" s="280">
        <v>4088</v>
      </c>
      <c r="T51" s="280">
        <v>4130</v>
      </c>
      <c r="U51" s="133">
        <v>190</v>
      </c>
      <c r="V51" s="136">
        <v>4.4737461737697201E-2</v>
      </c>
      <c r="W51" s="279">
        <v>3374.4</v>
      </c>
      <c r="X51" s="277">
        <v>117</v>
      </c>
      <c r="Y51" s="277">
        <v>2.8000000000000001E-2</v>
      </c>
      <c r="Z51" s="605">
        <v>3229.9</v>
      </c>
      <c r="AA51" s="339">
        <v>1</v>
      </c>
      <c r="AB51" s="134">
        <v>2995</v>
      </c>
      <c r="AC51" s="133">
        <v>2826</v>
      </c>
      <c r="AD51" s="134">
        <v>2826</v>
      </c>
      <c r="AE51" s="132">
        <v>2693</v>
      </c>
      <c r="AF51" s="446">
        <v>169</v>
      </c>
      <c r="AG51" s="447">
        <v>5.980184005661713E-2</v>
      </c>
      <c r="AH51" s="133">
        <v>133</v>
      </c>
      <c r="AI51" s="138">
        <v>4.9387300408466395E-2</v>
      </c>
      <c r="AJ51" s="130">
        <v>2543</v>
      </c>
      <c r="AK51" s="448">
        <v>2422</v>
      </c>
      <c r="AL51" s="135">
        <v>2422</v>
      </c>
      <c r="AM51" s="132">
        <v>2485</v>
      </c>
      <c r="AN51" s="133">
        <v>121</v>
      </c>
      <c r="AO51" s="136">
        <v>4.995871180842279E-2</v>
      </c>
      <c r="AP51" s="449">
        <v>19.412213740458014</v>
      </c>
      <c r="AQ51" s="133">
        <v>-63</v>
      </c>
      <c r="AR51" s="136">
        <v>-2.5352112676056339E-2</v>
      </c>
      <c r="AS51" s="450">
        <v>18.488549618320612</v>
      </c>
      <c r="AT51" s="129">
        <v>1550</v>
      </c>
      <c r="AU51" s="129">
        <v>875</v>
      </c>
      <c r="AV51" s="129">
        <v>100</v>
      </c>
      <c r="AW51" s="451">
        <v>975</v>
      </c>
      <c r="AX51" s="452">
        <v>0.62903225806451613</v>
      </c>
      <c r="AY51" s="449">
        <v>0.71971654240791316</v>
      </c>
      <c r="AZ51" s="129">
        <v>190</v>
      </c>
      <c r="BA51" s="136">
        <v>0.12258064516129032</v>
      </c>
      <c r="BB51" s="449">
        <v>1.9964274456236208</v>
      </c>
      <c r="BC51" s="129">
        <v>295</v>
      </c>
      <c r="BD51" s="129">
        <v>55</v>
      </c>
      <c r="BE51" s="451">
        <v>350</v>
      </c>
      <c r="BF51" s="453">
        <v>0.22580645161290322</v>
      </c>
      <c r="BG51" s="449">
        <v>5.6310835813691575</v>
      </c>
      <c r="BH51" s="129">
        <v>35</v>
      </c>
      <c r="BI51" s="129" t="s">
        <v>4</v>
      </c>
      <c r="BJ51" s="129" t="s">
        <v>4</v>
      </c>
      <c r="BK51" s="129" t="s">
        <v>4</v>
      </c>
      <c r="BM51" s="88"/>
    </row>
    <row r="52" spans="1:65" x14ac:dyDescent="0.2">
      <c r="A52" s="320"/>
      <c r="B52" s="145">
        <v>8350014</v>
      </c>
      <c r="C52" s="316">
        <v>8350014</v>
      </c>
      <c r="D52" s="145"/>
      <c r="E52" s="145"/>
      <c r="F52" s="146"/>
      <c r="G52" s="146"/>
      <c r="H52" s="146"/>
      <c r="I52" s="336" t="s">
        <v>75</v>
      </c>
      <c r="J52" s="317"/>
      <c r="K52" s="317">
        <v>1</v>
      </c>
      <c r="L52" s="318">
        <v>1.66</v>
      </c>
      <c r="M52" s="153">
        <v>166</v>
      </c>
      <c r="N52" s="317">
        <v>1.66</v>
      </c>
      <c r="O52" s="317">
        <v>166</v>
      </c>
      <c r="P52" s="152">
        <v>4586</v>
      </c>
      <c r="Q52" s="152">
        <v>4343</v>
      </c>
      <c r="R52" s="325">
        <v>4343</v>
      </c>
      <c r="S52" s="325">
        <v>4085</v>
      </c>
      <c r="T52" s="325">
        <v>3783</v>
      </c>
      <c r="U52" s="153">
        <v>243</v>
      </c>
      <c r="V52" s="154">
        <v>5.5952106838590837E-2</v>
      </c>
      <c r="W52" s="319">
        <v>2768.3</v>
      </c>
      <c r="X52" s="317">
        <v>560</v>
      </c>
      <c r="Y52" s="317">
        <v>0.14799999999999999</v>
      </c>
      <c r="Z52" s="319">
        <v>2618.3000000000002</v>
      </c>
      <c r="AA52" s="327">
        <v>1</v>
      </c>
      <c r="AB52" s="151">
        <v>2698</v>
      </c>
      <c r="AC52" s="153">
        <v>2550</v>
      </c>
      <c r="AD52" s="151">
        <v>2550</v>
      </c>
      <c r="AE52" s="152">
        <v>2124</v>
      </c>
      <c r="AF52" s="437">
        <v>148</v>
      </c>
      <c r="AG52" s="438">
        <v>5.8039215686274508E-2</v>
      </c>
      <c r="AH52" s="153">
        <v>426</v>
      </c>
      <c r="AI52" s="156">
        <v>0.20056497175141244</v>
      </c>
      <c r="AJ52" s="146">
        <v>2378</v>
      </c>
      <c r="AK52" s="439">
        <v>2226</v>
      </c>
      <c r="AL52" s="150">
        <v>2226</v>
      </c>
      <c r="AM52" s="152">
        <v>1987</v>
      </c>
      <c r="AN52" s="153">
        <v>152</v>
      </c>
      <c r="AO52" s="154">
        <v>6.8283917340521111E-2</v>
      </c>
      <c r="AP52" s="440">
        <v>14.325301204819278</v>
      </c>
      <c r="AQ52" s="153">
        <v>239</v>
      </c>
      <c r="AR52" s="154">
        <v>0.12028183190739809</v>
      </c>
      <c r="AS52" s="441">
        <v>13.409638554216867</v>
      </c>
      <c r="AT52" s="148">
        <v>1845</v>
      </c>
      <c r="AU52" s="148">
        <v>1370</v>
      </c>
      <c r="AV52" s="148">
        <v>85</v>
      </c>
      <c r="AW52" s="442">
        <v>1455</v>
      </c>
      <c r="AX52" s="443">
        <v>0.78861788617886175</v>
      </c>
      <c r="AY52" s="440">
        <v>0.90230879425499055</v>
      </c>
      <c r="AZ52" s="148">
        <v>150</v>
      </c>
      <c r="BA52" s="154">
        <v>8.1300813008130079E-2</v>
      </c>
      <c r="BB52" s="440">
        <v>1.3241174757024443</v>
      </c>
      <c r="BC52" s="148">
        <v>145</v>
      </c>
      <c r="BD52" s="148">
        <v>75</v>
      </c>
      <c r="BE52" s="442">
        <v>220</v>
      </c>
      <c r="BF52" s="444">
        <v>0.11924119241192412</v>
      </c>
      <c r="BG52" s="440">
        <v>2.9735958207462372</v>
      </c>
      <c r="BH52" s="148">
        <v>30</v>
      </c>
      <c r="BI52" s="146" t="s">
        <v>6</v>
      </c>
      <c r="BJ52" s="148" t="s">
        <v>6</v>
      </c>
      <c r="BK52" s="129" t="s">
        <v>4</v>
      </c>
      <c r="BL52" s="81" t="s">
        <v>826</v>
      </c>
      <c r="BM52" s="88"/>
    </row>
    <row r="53" spans="1:65" x14ac:dyDescent="0.2">
      <c r="A53" s="173" t="s">
        <v>864</v>
      </c>
      <c r="B53" s="175">
        <v>8350015.0099999998</v>
      </c>
      <c r="C53" s="174">
        <v>8350015.0099999998</v>
      </c>
      <c r="D53" s="175"/>
      <c r="E53" s="175"/>
      <c r="F53" s="176"/>
      <c r="G53" s="176"/>
      <c r="H53" s="176"/>
      <c r="I53" s="177" t="s">
        <v>76</v>
      </c>
      <c r="J53" s="260"/>
      <c r="K53" s="260">
        <v>1</v>
      </c>
      <c r="L53" s="270">
        <v>2.0499999999999998</v>
      </c>
      <c r="M53" s="181">
        <v>204.99999999999997</v>
      </c>
      <c r="N53" s="260">
        <v>2.0499999999999998</v>
      </c>
      <c r="O53" s="260">
        <v>205</v>
      </c>
      <c r="P53" s="180">
        <v>5</v>
      </c>
      <c r="Q53" s="180">
        <v>10</v>
      </c>
      <c r="R53" s="193">
        <v>10</v>
      </c>
      <c r="S53" s="193">
        <v>5</v>
      </c>
      <c r="T53" s="193">
        <v>10</v>
      </c>
      <c r="U53" s="181">
        <v>-5</v>
      </c>
      <c r="V53" s="184">
        <v>-0.5</v>
      </c>
      <c r="W53" s="261">
        <v>2.4</v>
      </c>
      <c r="X53" s="260">
        <v>0</v>
      </c>
      <c r="Y53" s="260">
        <v>0</v>
      </c>
      <c r="Z53" s="261">
        <v>4.9000000000000004</v>
      </c>
      <c r="AA53" s="355">
        <v>1</v>
      </c>
      <c r="AB53" s="182">
        <v>7</v>
      </c>
      <c r="AC53" s="181">
        <v>4</v>
      </c>
      <c r="AD53" s="182">
        <v>4</v>
      </c>
      <c r="AE53" s="180">
        <v>3</v>
      </c>
      <c r="AF53" s="420">
        <v>3</v>
      </c>
      <c r="AG53" s="421">
        <v>0.75</v>
      </c>
      <c r="AH53" s="181">
        <v>1</v>
      </c>
      <c r="AI53" s="186">
        <v>0.33333333333333331</v>
      </c>
      <c r="AJ53" s="176">
        <v>4</v>
      </c>
      <c r="AK53" s="422">
        <v>4</v>
      </c>
      <c r="AL53" s="183">
        <v>4</v>
      </c>
      <c r="AM53" s="180">
        <v>3</v>
      </c>
      <c r="AN53" s="181">
        <v>0</v>
      </c>
      <c r="AO53" s="184">
        <v>0</v>
      </c>
      <c r="AP53" s="423">
        <v>1.9512195121951223E-2</v>
      </c>
      <c r="AQ53" s="181">
        <v>1</v>
      </c>
      <c r="AR53" s="184">
        <v>0.33333333333333331</v>
      </c>
      <c r="AS53" s="424">
        <v>1.9512195121951219E-2</v>
      </c>
      <c r="AT53" s="178" t="s">
        <v>419</v>
      </c>
      <c r="AU53" s="178" t="s">
        <v>419</v>
      </c>
      <c r="AV53" s="178" t="s">
        <v>419</v>
      </c>
      <c r="AW53" s="425" t="s">
        <v>419</v>
      </c>
      <c r="AX53" s="426" t="s">
        <v>419</v>
      </c>
      <c r="AY53" s="423" t="s">
        <v>419</v>
      </c>
      <c r="AZ53" s="178" t="s">
        <v>419</v>
      </c>
      <c r="BA53" s="178" t="s">
        <v>419</v>
      </c>
      <c r="BB53" s="609" t="s">
        <v>419</v>
      </c>
      <c r="BC53" s="178" t="s">
        <v>419</v>
      </c>
      <c r="BD53" s="178" t="s">
        <v>419</v>
      </c>
      <c r="BE53" s="178" t="s">
        <v>419</v>
      </c>
      <c r="BF53" s="178" t="s">
        <v>419</v>
      </c>
      <c r="BG53" s="178" t="s">
        <v>419</v>
      </c>
      <c r="BH53" s="178" t="s">
        <v>419</v>
      </c>
      <c r="BI53" s="178" t="s">
        <v>26</v>
      </c>
      <c r="BJ53" s="178" t="s">
        <v>26</v>
      </c>
      <c r="BK53" s="178" t="s">
        <v>26</v>
      </c>
      <c r="BM53" s="88"/>
    </row>
    <row r="54" spans="1:65" x14ac:dyDescent="0.2">
      <c r="A54" s="288"/>
      <c r="B54" s="275">
        <v>8350015.0199999996</v>
      </c>
      <c r="C54" s="314">
        <v>8350015.0199999996</v>
      </c>
      <c r="D54" s="275"/>
      <c r="E54" s="275"/>
      <c r="F54" s="130"/>
      <c r="G54" s="130"/>
      <c r="H54" s="130"/>
      <c r="I54" s="313" t="s">
        <v>77</v>
      </c>
      <c r="J54" s="277"/>
      <c r="K54" s="277">
        <v>1</v>
      </c>
      <c r="L54" s="278">
        <v>1.62</v>
      </c>
      <c r="M54" s="133">
        <v>162</v>
      </c>
      <c r="N54" s="277">
        <v>1.63</v>
      </c>
      <c r="O54" s="277">
        <v>163</v>
      </c>
      <c r="P54" s="132">
        <v>3242</v>
      </c>
      <c r="Q54" s="132">
        <v>3361</v>
      </c>
      <c r="R54" s="602">
        <v>3361</v>
      </c>
      <c r="S54" s="280">
        <v>3191</v>
      </c>
      <c r="T54" s="280">
        <v>3255</v>
      </c>
      <c r="U54" s="133">
        <v>-119</v>
      </c>
      <c r="V54" s="136">
        <v>-3.5406129128235646E-2</v>
      </c>
      <c r="W54" s="279">
        <v>2003.7</v>
      </c>
      <c r="X54" s="277">
        <v>106</v>
      </c>
      <c r="Y54" s="277">
        <v>3.3000000000000002E-2</v>
      </c>
      <c r="Z54" s="605">
        <v>2066.3000000000002</v>
      </c>
      <c r="AA54" s="339">
        <v>1</v>
      </c>
      <c r="AB54" s="134">
        <v>1512</v>
      </c>
      <c r="AC54" s="133">
        <v>1472</v>
      </c>
      <c r="AD54" s="134">
        <v>1472</v>
      </c>
      <c r="AE54" s="132">
        <v>1391</v>
      </c>
      <c r="AF54" s="446">
        <v>40</v>
      </c>
      <c r="AG54" s="447">
        <v>2.717391304347826E-2</v>
      </c>
      <c r="AH54" s="133">
        <v>81</v>
      </c>
      <c r="AI54" s="138">
        <v>5.8231488138030196E-2</v>
      </c>
      <c r="AJ54" s="130">
        <v>1351</v>
      </c>
      <c r="AK54" s="448">
        <v>1360</v>
      </c>
      <c r="AL54" s="135">
        <v>1360</v>
      </c>
      <c r="AM54" s="132">
        <v>1321</v>
      </c>
      <c r="AN54" s="133">
        <v>-9</v>
      </c>
      <c r="AO54" s="136">
        <v>-6.6176470588235293E-3</v>
      </c>
      <c r="AP54" s="449">
        <v>8.3395061728395063</v>
      </c>
      <c r="AQ54" s="133">
        <v>39</v>
      </c>
      <c r="AR54" s="136">
        <v>2.9523088569265707E-2</v>
      </c>
      <c r="AS54" s="450">
        <v>8.3435582822085887</v>
      </c>
      <c r="AT54" s="129">
        <v>1185</v>
      </c>
      <c r="AU54" s="129">
        <v>875</v>
      </c>
      <c r="AV54" s="129">
        <v>60</v>
      </c>
      <c r="AW54" s="451">
        <v>935</v>
      </c>
      <c r="AX54" s="452">
        <v>0.78902953586497893</v>
      </c>
      <c r="AY54" s="449">
        <v>0.90277978931919778</v>
      </c>
      <c r="AZ54" s="129">
        <v>85</v>
      </c>
      <c r="BA54" s="136">
        <v>7.1729957805907171E-2</v>
      </c>
      <c r="BB54" s="449">
        <v>1.168240355145068</v>
      </c>
      <c r="BC54" s="129">
        <v>85</v>
      </c>
      <c r="BD54" s="129">
        <v>30</v>
      </c>
      <c r="BE54" s="451">
        <v>115</v>
      </c>
      <c r="BF54" s="453">
        <v>9.7046413502109699E-2</v>
      </c>
      <c r="BG54" s="449">
        <v>2.4201100623967506</v>
      </c>
      <c r="BH54" s="129">
        <v>40</v>
      </c>
      <c r="BI54" s="130" t="s">
        <v>4</v>
      </c>
      <c r="BJ54" s="129" t="s">
        <v>4</v>
      </c>
      <c r="BK54" s="148" t="s">
        <v>6</v>
      </c>
      <c r="BM54" s="88"/>
    </row>
    <row r="55" spans="1:65" x14ac:dyDescent="0.2">
      <c r="A55" s="173" t="s">
        <v>865</v>
      </c>
      <c r="B55" s="175">
        <v>8350016.0099999998</v>
      </c>
      <c r="C55" s="174">
        <v>8350016.0099999998</v>
      </c>
      <c r="D55" s="175"/>
      <c r="E55" s="175"/>
      <c r="F55" s="176"/>
      <c r="G55" s="176"/>
      <c r="H55" s="176"/>
      <c r="I55" s="177" t="s">
        <v>78</v>
      </c>
      <c r="J55" s="260"/>
      <c r="K55" s="260">
        <v>1</v>
      </c>
      <c r="L55" s="270">
        <v>3.3</v>
      </c>
      <c r="M55" s="181">
        <v>330</v>
      </c>
      <c r="N55" s="260">
        <v>3.3</v>
      </c>
      <c r="O55" s="260">
        <v>330</v>
      </c>
      <c r="P55" s="180">
        <v>5</v>
      </c>
      <c r="Q55" s="180">
        <v>0</v>
      </c>
      <c r="R55" s="193">
        <v>0</v>
      </c>
      <c r="S55" s="193">
        <v>10</v>
      </c>
      <c r="T55" s="193">
        <v>5</v>
      </c>
      <c r="U55" s="181">
        <v>5</v>
      </c>
      <c r="V55" s="184" t="s">
        <v>872</v>
      </c>
      <c r="W55" s="261">
        <v>1.5</v>
      </c>
      <c r="X55" s="260">
        <v>-5</v>
      </c>
      <c r="Y55" s="260">
        <v>-1</v>
      </c>
      <c r="Z55" s="261">
        <v>0</v>
      </c>
      <c r="AA55" s="355">
        <v>1</v>
      </c>
      <c r="AB55" s="182">
        <v>4</v>
      </c>
      <c r="AC55" s="181">
        <v>1</v>
      </c>
      <c r="AD55" s="182">
        <v>1</v>
      </c>
      <c r="AE55" s="180">
        <v>3</v>
      </c>
      <c r="AF55" s="420">
        <v>3</v>
      </c>
      <c r="AG55" s="421">
        <v>3</v>
      </c>
      <c r="AH55" s="181">
        <v>-2</v>
      </c>
      <c r="AI55" s="186">
        <v>-0.66666666666666663</v>
      </c>
      <c r="AJ55" s="176">
        <v>4</v>
      </c>
      <c r="AK55" s="422">
        <v>0</v>
      </c>
      <c r="AL55" s="183">
        <v>0</v>
      </c>
      <c r="AM55" s="180">
        <v>4</v>
      </c>
      <c r="AN55" s="181">
        <v>4</v>
      </c>
      <c r="AO55" s="184" t="e">
        <v>#DIV/0!</v>
      </c>
      <c r="AP55" s="423">
        <v>1.2121212121212121E-2</v>
      </c>
      <c r="AQ55" s="181">
        <v>-4</v>
      </c>
      <c r="AR55" s="184">
        <v>-1</v>
      </c>
      <c r="AS55" s="424">
        <v>0</v>
      </c>
      <c r="AT55" s="178" t="s">
        <v>419</v>
      </c>
      <c r="AU55" s="178" t="s">
        <v>419</v>
      </c>
      <c r="AV55" s="178" t="s">
        <v>419</v>
      </c>
      <c r="AW55" s="425" t="s">
        <v>419</v>
      </c>
      <c r="AX55" s="426" t="s">
        <v>419</v>
      </c>
      <c r="AY55" s="423" t="s">
        <v>419</v>
      </c>
      <c r="AZ55" s="178" t="s">
        <v>419</v>
      </c>
      <c r="BA55" s="178" t="s">
        <v>419</v>
      </c>
      <c r="BB55" s="609" t="s">
        <v>419</v>
      </c>
      <c r="BC55" s="178" t="s">
        <v>419</v>
      </c>
      <c r="BD55" s="178" t="s">
        <v>419</v>
      </c>
      <c r="BE55" s="178" t="s">
        <v>419</v>
      </c>
      <c r="BF55" s="178" t="s">
        <v>419</v>
      </c>
      <c r="BG55" s="178" t="s">
        <v>419</v>
      </c>
      <c r="BH55" s="178" t="s">
        <v>419</v>
      </c>
      <c r="BI55" s="178" t="s">
        <v>26</v>
      </c>
      <c r="BJ55" s="178" t="s">
        <v>26</v>
      </c>
      <c r="BK55" s="178" t="s">
        <v>26</v>
      </c>
      <c r="BM55" s="88"/>
    </row>
    <row r="56" spans="1:65" x14ac:dyDescent="0.2">
      <c r="A56" s="320"/>
      <c r="B56" s="145">
        <v>8350016.0199999996</v>
      </c>
      <c r="C56" s="316">
        <v>8350016.0199999996</v>
      </c>
      <c r="D56" s="145"/>
      <c r="E56" s="145"/>
      <c r="F56" s="146"/>
      <c r="G56" s="146"/>
      <c r="H56" s="146"/>
      <c r="I56" s="336" t="s">
        <v>79</v>
      </c>
      <c r="J56" s="317"/>
      <c r="K56" s="317">
        <v>1</v>
      </c>
      <c r="L56" s="318">
        <v>1.61</v>
      </c>
      <c r="M56" s="153">
        <v>161</v>
      </c>
      <c r="N56" s="317">
        <v>1.6</v>
      </c>
      <c r="O56" s="317">
        <v>160</v>
      </c>
      <c r="P56" s="152">
        <v>2971</v>
      </c>
      <c r="Q56" s="152">
        <v>2996</v>
      </c>
      <c r="R56" s="325">
        <v>2996</v>
      </c>
      <c r="S56" s="325">
        <v>2938</v>
      </c>
      <c r="T56" s="325">
        <v>2850</v>
      </c>
      <c r="U56" s="153">
        <v>-25</v>
      </c>
      <c r="V56" s="154">
        <v>-8.3444592790387177E-3</v>
      </c>
      <c r="W56" s="319">
        <v>1849.2</v>
      </c>
      <c r="X56" s="317">
        <v>146</v>
      </c>
      <c r="Y56" s="317">
        <v>5.0999999999999997E-2</v>
      </c>
      <c r="Z56" s="319">
        <v>1867.8</v>
      </c>
      <c r="AA56" s="327">
        <v>1</v>
      </c>
      <c r="AB56" s="151">
        <v>1350</v>
      </c>
      <c r="AC56" s="153">
        <v>1346</v>
      </c>
      <c r="AD56" s="151">
        <v>1346</v>
      </c>
      <c r="AE56" s="152">
        <v>1258</v>
      </c>
      <c r="AF56" s="437">
        <v>4</v>
      </c>
      <c r="AG56" s="438">
        <v>2.9717682020802376E-3</v>
      </c>
      <c r="AH56" s="153">
        <v>88</v>
      </c>
      <c r="AI56" s="156">
        <v>6.9952305246422888E-2</v>
      </c>
      <c r="AJ56" s="146">
        <v>1290</v>
      </c>
      <c r="AK56" s="439">
        <v>1297</v>
      </c>
      <c r="AL56" s="150">
        <v>1297</v>
      </c>
      <c r="AM56" s="152">
        <v>1212</v>
      </c>
      <c r="AN56" s="153">
        <v>-7</v>
      </c>
      <c r="AO56" s="154">
        <v>-5.3970701619121047E-3</v>
      </c>
      <c r="AP56" s="440">
        <v>8.012422360248447</v>
      </c>
      <c r="AQ56" s="153">
        <v>85</v>
      </c>
      <c r="AR56" s="154">
        <v>7.0132013201320134E-2</v>
      </c>
      <c r="AS56" s="441">
        <v>8.1062499999999993</v>
      </c>
      <c r="AT56" s="148">
        <v>1095</v>
      </c>
      <c r="AU56" s="148">
        <v>810</v>
      </c>
      <c r="AV56" s="148">
        <v>45</v>
      </c>
      <c r="AW56" s="442">
        <v>855</v>
      </c>
      <c r="AX56" s="443">
        <v>0.78082191780821919</v>
      </c>
      <c r="AY56" s="440">
        <v>0.89338892197736741</v>
      </c>
      <c r="AZ56" s="148">
        <v>80</v>
      </c>
      <c r="BA56" s="154">
        <v>7.3059360730593603E-2</v>
      </c>
      <c r="BB56" s="440">
        <v>1.189891868576443</v>
      </c>
      <c r="BC56" s="148">
        <v>70</v>
      </c>
      <c r="BD56" s="148">
        <v>45</v>
      </c>
      <c r="BE56" s="442">
        <v>115</v>
      </c>
      <c r="BF56" s="444">
        <v>0.1050228310502283</v>
      </c>
      <c r="BG56" s="440">
        <v>2.6190232182101822</v>
      </c>
      <c r="BH56" s="148">
        <v>50</v>
      </c>
      <c r="BI56" s="146" t="s">
        <v>6</v>
      </c>
      <c r="BJ56" s="148" t="s">
        <v>6</v>
      </c>
      <c r="BK56" s="148" t="s">
        <v>6</v>
      </c>
      <c r="BL56" s="81" t="s">
        <v>826</v>
      </c>
      <c r="BM56" s="88"/>
    </row>
    <row r="57" spans="1:65" x14ac:dyDescent="0.2">
      <c r="A57" s="320"/>
      <c r="B57" s="145">
        <v>8350017</v>
      </c>
      <c r="C57" s="144">
        <v>8350017</v>
      </c>
      <c r="D57" s="145"/>
      <c r="E57" s="145"/>
      <c r="F57" s="146"/>
      <c r="G57" s="146"/>
      <c r="H57" s="146"/>
      <c r="I57" s="147" t="s">
        <v>80</v>
      </c>
      <c r="J57" s="317"/>
      <c r="K57" s="317">
        <v>1</v>
      </c>
      <c r="L57" s="318">
        <v>1.32</v>
      </c>
      <c r="M57" s="153">
        <v>132</v>
      </c>
      <c r="N57" s="317">
        <v>1.33</v>
      </c>
      <c r="O57" s="317">
        <v>133</v>
      </c>
      <c r="P57" s="152">
        <v>3448</v>
      </c>
      <c r="Q57" s="152">
        <v>3493</v>
      </c>
      <c r="R57" s="325">
        <v>3493</v>
      </c>
      <c r="S57" s="325">
        <v>3381</v>
      </c>
      <c r="T57" s="325">
        <v>3281</v>
      </c>
      <c r="U57" s="153">
        <v>-45</v>
      </c>
      <c r="V57" s="154">
        <v>-1.2882908674491841E-2</v>
      </c>
      <c r="W57" s="319">
        <v>2604.8000000000002</v>
      </c>
      <c r="X57" s="317">
        <v>212</v>
      </c>
      <c r="Y57" s="317">
        <v>6.5000000000000002E-2</v>
      </c>
      <c r="Z57" s="319">
        <v>2635.8</v>
      </c>
      <c r="AA57" s="327">
        <v>1</v>
      </c>
      <c r="AB57" s="151">
        <v>1776</v>
      </c>
      <c r="AC57" s="153">
        <v>1753</v>
      </c>
      <c r="AD57" s="151">
        <v>1753</v>
      </c>
      <c r="AE57" s="152">
        <v>1620</v>
      </c>
      <c r="AF57" s="437">
        <v>23</v>
      </c>
      <c r="AG57" s="438">
        <v>1.3120365088419851E-2</v>
      </c>
      <c r="AH57" s="153">
        <v>133</v>
      </c>
      <c r="AI57" s="156">
        <v>8.2098765432098764E-2</v>
      </c>
      <c r="AJ57" s="146">
        <v>1578</v>
      </c>
      <c r="AK57" s="439">
        <v>1568</v>
      </c>
      <c r="AL57" s="150">
        <v>1568</v>
      </c>
      <c r="AM57" s="152">
        <v>1539</v>
      </c>
      <c r="AN57" s="153">
        <v>10</v>
      </c>
      <c r="AO57" s="154">
        <v>6.3775510204081634E-3</v>
      </c>
      <c r="AP57" s="440">
        <v>11.954545454545455</v>
      </c>
      <c r="AQ57" s="153">
        <v>29</v>
      </c>
      <c r="AR57" s="154">
        <v>1.8843404808317088E-2</v>
      </c>
      <c r="AS57" s="441">
        <v>11.789473684210526</v>
      </c>
      <c r="AT57" s="148">
        <v>1290</v>
      </c>
      <c r="AU57" s="148">
        <v>995</v>
      </c>
      <c r="AV57" s="148">
        <v>60</v>
      </c>
      <c r="AW57" s="442">
        <v>1055</v>
      </c>
      <c r="AX57" s="443">
        <v>0.81782945736434109</v>
      </c>
      <c r="AY57" s="440">
        <v>0.93573164458162594</v>
      </c>
      <c r="AZ57" s="148">
        <v>105</v>
      </c>
      <c r="BA57" s="154">
        <v>8.1395348837209308E-2</v>
      </c>
      <c r="BB57" s="440">
        <v>1.3256571471858194</v>
      </c>
      <c r="BC57" s="148">
        <v>55</v>
      </c>
      <c r="BD57" s="148">
        <v>45</v>
      </c>
      <c r="BE57" s="442">
        <v>100</v>
      </c>
      <c r="BF57" s="444">
        <v>7.7519379844961239E-2</v>
      </c>
      <c r="BG57" s="440">
        <v>1.9331516170813277</v>
      </c>
      <c r="BH57" s="148">
        <v>25</v>
      </c>
      <c r="BI57" s="146" t="s">
        <v>6</v>
      </c>
      <c r="BJ57" s="148" t="s">
        <v>6</v>
      </c>
      <c r="BK57" s="164" t="s">
        <v>5</v>
      </c>
      <c r="BM57" s="88"/>
    </row>
    <row r="58" spans="1:65" x14ac:dyDescent="0.2">
      <c r="A58" s="173" t="s">
        <v>300</v>
      </c>
      <c r="B58" s="175">
        <v>8350018</v>
      </c>
      <c r="C58" s="174">
        <v>8350018</v>
      </c>
      <c r="D58" s="175"/>
      <c r="E58" s="175"/>
      <c r="F58" s="176"/>
      <c r="G58" s="176"/>
      <c r="H58" s="176"/>
      <c r="I58" s="177" t="s">
        <v>81</v>
      </c>
      <c r="J58" s="260"/>
      <c r="K58" s="260">
        <v>1</v>
      </c>
      <c r="L58" s="270">
        <v>14.24</v>
      </c>
      <c r="M58" s="181">
        <v>1424</v>
      </c>
      <c r="N58" s="260">
        <v>14.28</v>
      </c>
      <c r="O58" s="260">
        <v>1428</v>
      </c>
      <c r="P58" s="180">
        <v>48</v>
      </c>
      <c r="Q58" s="180">
        <v>90</v>
      </c>
      <c r="R58" s="193">
        <v>90</v>
      </c>
      <c r="S58" s="193">
        <v>106</v>
      </c>
      <c r="T58" s="193">
        <v>152</v>
      </c>
      <c r="U58" s="181">
        <v>-42</v>
      </c>
      <c r="V58" s="184">
        <v>-0.46666666666666667</v>
      </c>
      <c r="W58" s="261">
        <v>3.4</v>
      </c>
      <c r="X58" s="260">
        <v>-62</v>
      </c>
      <c r="Y58" s="260">
        <v>-0.40799999999999997</v>
      </c>
      <c r="Z58" s="261">
        <v>6.3</v>
      </c>
      <c r="AA58" s="355">
        <v>1</v>
      </c>
      <c r="AB58" s="182">
        <v>25</v>
      </c>
      <c r="AC58" s="181">
        <v>56</v>
      </c>
      <c r="AD58" s="182">
        <v>56</v>
      </c>
      <c r="AE58" s="180">
        <v>261</v>
      </c>
      <c r="AF58" s="420">
        <v>-31</v>
      </c>
      <c r="AG58" s="421">
        <v>-0.5535714285714286</v>
      </c>
      <c r="AH58" s="181">
        <v>-205</v>
      </c>
      <c r="AI58" s="186">
        <v>-0.78544061302681989</v>
      </c>
      <c r="AJ58" s="176">
        <v>24</v>
      </c>
      <c r="AK58" s="422">
        <v>48</v>
      </c>
      <c r="AL58" s="183">
        <v>48</v>
      </c>
      <c r="AM58" s="180">
        <v>76</v>
      </c>
      <c r="AN58" s="181">
        <v>-24</v>
      </c>
      <c r="AO58" s="184">
        <v>-0.5</v>
      </c>
      <c r="AP58" s="423">
        <v>1.6853932584269662E-2</v>
      </c>
      <c r="AQ58" s="181">
        <v>-28</v>
      </c>
      <c r="AR58" s="184">
        <v>-0.36842105263157893</v>
      </c>
      <c r="AS58" s="424">
        <v>3.3613445378151259E-2</v>
      </c>
      <c r="AT58" s="178" t="s">
        <v>419</v>
      </c>
      <c r="AU58" s="178" t="s">
        <v>419</v>
      </c>
      <c r="AV58" s="178" t="s">
        <v>419</v>
      </c>
      <c r="AW58" s="425" t="s">
        <v>419</v>
      </c>
      <c r="AX58" s="426" t="s">
        <v>419</v>
      </c>
      <c r="AY58" s="423" t="s">
        <v>419</v>
      </c>
      <c r="AZ58" s="178" t="s">
        <v>419</v>
      </c>
      <c r="BA58" s="184" t="s">
        <v>419</v>
      </c>
      <c r="BB58" s="423" t="s">
        <v>419</v>
      </c>
      <c r="BC58" s="178" t="s">
        <v>419</v>
      </c>
      <c r="BD58" s="178" t="s">
        <v>419</v>
      </c>
      <c r="BE58" s="425" t="s">
        <v>419</v>
      </c>
      <c r="BF58" s="454" t="s">
        <v>419</v>
      </c>
      <c r="BG58" s="423" t="s">
        <v>419</v>
      </c>
      <c r="BH58" s="178" t="s">
        <v>419</v>
      </c>
      <c r="BI58" s="178" t="s">
        <v>26</v>
      </c>
      <c r="BJ58" s="178" t="s">
        <v>26</v>
      </c>
      <c r="BK58" s="178" t="s">
        <v>26</v>
      </c>
      <c r="BM58" s="88"/>
    </row>
    <row r="59" spans="1:65" x14ac:dyDescent="0.2">
      <c r="A59" s="320"/>
      <c r="B59" s="145">
        <v>8350019.0099999998</v>
      </c>
      <c r="C59" s="144">
        <v>8350019.0099999998</v>
      </c>
      <c r="D59" s="145"/>
      <c r="E59" s="148"/>
      <c r="F59" s="325"/>
      <c r="G59" s="325"/>
      <c r="H59" s="146"/>
      <c r="I59" s="147" t="s">
        <v>82</v>
      </c>
      <c r="J59" s="317"/>
      <c r="K59" s="317">
        <v>1</v>
      </c>
      <c r="L59" s="318">
        <v>0.84</v>
      </c>
      <c r="M59" s="153">
        <v>84</v>
      </c>
      <c r="N59" s="317">
        <v>0.82</v>
      </c>
      <c r="O59" s="317">
        <v>82</v>
      </c>
      <c r="P59" s="152">
        <v>473</v>
      </c>
      <c r="Q59" s="152">
        <v>392</v>
      </c>
      <c r="R59" s="325">
        <v>392</v>
      </c>
      <c r="S59" s="325">
        <v>160</v>
      </c>
      <c r="T59" s="325">
        <v>10</v>
      </c>
      <c r="U59" s="153">
        <v>81</v>
      </c>
      <c r="V59" s="154">
        <v>0.2066326530612245</v>
      </c>
      <c r="W59" s="319">
        <v>561.9</v>
      </c>
      <c r="X59" s="317">
        <v>382</v>
      </c>
      <c r="Y59" s="317">
        <v>38.200000000000003</v>
      </c>
      <c r="Z59" s="319">
        <v>479</v>
      </c>
      <c r="AA59" s="327">
        <v>1</v>
      </c>
      <c r="AB59" s="151">
        <v>307</v>
      </c>
      <c r="AC59" s="153">
        <v>237</v>
      </c>
      <c r="AD59" s="151">
        <v>237</v>
      </c>
      <c r="AE59" s="152">
        <v>3</v>
      </c>
      <c r="AF59" s="437">
        <v>70</v>
      </c>
      <c r="AG59" s="438">
        <v>0.29535864978902954</v>
      </c>
      <c r="AH59" s="153">
        <v>234</v>
      </c>
      <c r="AI59" s="156">
        <v>78</v>
      </c>
      <c r="AJ59" s="146">
        <v>293</v>
      </c>
      <c r="AK59" s="439">
        <v>227</v>
      </c>
      <c r="AL59" s="150">
        <v>227</v>
      </c>
      <c r="AM59" s="152">
        <v>4</v>
      </c>
      <c r="AN59" s="153">
        <v>66</v>
      </c>
      <c r="AO59" s="154">
        <v>0.29074889867841408</v>
      </c>
      <c r="AP59" s="440">
        <v>3.4880952380952381</v>
      </c>
      <c r="AQ59" s="153">
        <v>223</v>
      </c>
      <c r="AR59" s="154">
        <v>55.75</v>
      </c>
      <c r="AS59" s="441">
        <v>2.7682926829268291</v>
      </c>
      <c r="AT59" s="148">
        <v>240</v>
      </c>
      <c r="AU59" s="148">
        <v>215</v>
      </c>
      <c r="AV59" s="148">
        <v>0</v>
      </c>
      <c r="AW59" s="442">
        <v>215</v>
      </c>
      <c r="AX59" s="443">
        <v>0.89583333333333337</v>
      </c>
      <c r="AY59" s="440">
        <v>1.0249809305873379</v>
      </c>
      <c r="AZ59" s="148">
        <v>10</v>
      </c>
      <c r="BA59" s="154">
        <v>4.1666666666666664E-2</v>
      </c>
      <c r="BB59" s="440">
        <v>0.67861020629750268</v>
      </c>
      <c r="BC59" s="148">
        <v>0</v>
      </c>
      <c r="BD59" s="148">
        <v>0</v>
      </c>
      <c r="BE59" s="442">
        <v>0</v>
      </c>
      <c r="BF59" s="444">
        <v>0</v>
      </c>
      <c r="BG59" s="440">
        <v>0</v>
      </c>
      <c r="BH59" s="148">
        <v>0</v>
      </c>
      <c r="BI59" s="148" t="s">
        <v>6</v>
      </c>
      <c r="BJ59" s="148" t="s">
        <v>6</v>
      </c>
      <c r="BK59" s="178" t="s">
        <v>26</v>
      </c>
      <c r="BM59" s="88"/>
    </row>
    <row r="60" spans="1:65" x14ac:dyDescent="0.2">
      <c r="A60" s="320"/>
      <c r="B60" s="145">
        <v>8350019.0199999996</v>
      </c>
      <c r="C60" s="144">
        <v>8350019.0199999996</v>
      </c>
      <c r="D60" s="145"/>
      <c r="E60" s="145"/>
      <c r="F60" s="146"/>
      <c r="G60" s="146"/>
      <c r="H60" s="146"/>
      <c r="I60" s="147" t="s">
        <v>83</v>
      </c>
      <c r="J60" s="317"/>
      <c r="K60" s="317">
        <v>1</v>
      </c>
      <c r="L60" s="318">
        <v>1.42</v>
      </c>
      <c r="M60" s="153">
        <v>142</v>
      </c>
      <c r="N60" s="317">
        <v>1.42</v>
      </c>
      <c r="O60" s="317">
        <v>142</v>
      </c>
      <c r="P60" s="152">
        <v>3386</v>
      </c>
      <c r="Q60" s="152">
        <v>3487</v>
      </c>
      <c r="R60" s="325">
        <v>3487</v>
      </c>
      <c r="S60" s="325">
        <v>3468</v>
      </c>
      <c r="T60" s="325">
        <v>3511</v>
      </c>
      <c r="U60" s="153">
        <v>-101</v>
      </c>
      <c r="V60" s="154">
        <v>-2.8964726125609408E-2</v>
      </c>
      <c r="W60" s="319">
        <v>2392.1</v>
      </c>
      <c r="X60" s="317">
        <v>-24</v>
      </c>
      <c r="Y60" s="317">
        <v>-7.0000000000000001E-3</v>
      </c>
      <c r="Z60" s="319">
        <v>2459.6</v>
      </c>
      <c r="AA60" s="327">
        <v>1</v>
      </c>
      <c r="AB60" s="151">
        <v>1664</v>
      </c>
      <c r="AC60" s="153">
        <v>1672</v>
      </c>
      <c r="AD60" s="151">
        <v>1672</v>
      </c>
      <c r="AE60" s="152">
        <v>1610</v>
      </c>
      <c r="AF60" s="437">
        <v>-8</v>
      </c>
      <c r="AG60" s="438">
        <v>-4.7846889952153108E-3</v>
      </c>
      <c r="AH60" s="153">
        <v>62</v>
      </c>
      <c r="AI60" s="156">
        <v>3.8509316770186333E-2</v>
      </c>
      <c r="AJ60" s="146">
        <v>1547</v>
      </c>
      <c r="AK60" s="439">
        <v>1535</v>
      </c>
      <c r="AL60" s="150">
        <v>1535</v>
      </c>
      <c r="AM60" s="152">
        <v>1556</v>
      </c>
      <c r="AN60" s="153">
        <v>12</v>
      </c>
      <c r="AO60" s="154">
        <v>7.8175895765472316E-3</v>
      </c>
      <c r="AP60" s="440">
        <v>10.894366197183098</v>
      </c>
      <c r="AQ60" s="153">
        <v>-21</v>
      </c>
      <c r="AR60" s="154">
        <v>-1.3496143958868894E-2</v>
      </c>
      <c r="AS60" s="441">
        <v>10.809859154929578</v>
      </c>
      <c r="AT60" s="148">
        <v>1380</v>
      </c>
      <c r="AU60" s="148">
        <v>1095</v>
      </c>
      <c r="AV60" s="148">
        <v>55</v>
      </c>
      <c r="AW60" s="442">
        <v>1150</v>
      </c>
      <c r="AX60" s="443">
        <v>0.83333333333333337</v>
      </c>
      <c r="AY60" s="440">
        <v>0.95347063310450042</v>
      </c>
      <c r="AZ60" s="148">
        <v>125</v>
      </c>
      <c r="BA60" s="154">
        <v>9.0579710144927536E-2</v>
      </c>
      <c r="BB60" s="440">
        <v>1.4752395789076147</v>
      </c>
      <c r="BC60" s="148">
        <v>55</v>
      </c>
      <c r="BD60" s="148">
        <v>10</v>
      </c>
      <c r="BE60" s="442">
        <v>65</v>
      </c>
      <c r="BF60" s="444">
        <v>4.710144927536232E-2</v>
      </c>
      <c r="BG60" s="440">
        <v>1.1745997325526762</v>
      </c>
      <c r="BH60" s="148">
        <v>35</v>
      </c>
      <c r="BI60" s="148" t="s">
        <v>6</v>
      </c>
      <c r="BJ60" s="148" t="s">
        <v>6</v>
      </c>
      <c r="BK60" s="148" t="s">
        <v>6</v>
      </c>
      <c r="BM60" s="88"/>
    </row>
    <row r="61" spans="1:65" x14ac:dyDescent="0.2">
      <c r="A61" s="320"/>
      <c r="B61" s="145">
        <v>8350020</v>
      </c>
      <c r="C61" s="144">
        <v>8350020</v>
      </c>
      <c r="D61" s="145"/>
      <c r="E61" s="145"/>
      <c r="F61" s="146"/>
      <c r="G61" s="146"/>
      <c r="H61" s="146"/>
      <c r="I61" s="147" t="s">
        <v>84</v>
      </c>
      <c r="J61" s="317"/>
      <c r="K61" s="317">
        <v>1</v>
      </c>
      <c r="L61" s="318">
        <v>2.62</v>
      </c>
      <c r="M61" s="153">
        <v>262</v>
      </c>
      <c r="N61" s="317">
        <v>2.94</v>
      </c>
      <c r="O61" s="317">
        <v>294</v>
      </c>
      <c r="P61" s="152">
        <v>6697</v>
      </c>
      <c r="Q61" s="152">
        <v>6577</v>
      </c>
      <c r="R61" s="325">
        <v>6784</v>
      </c>
      <c r="S61" s="325">
        <v>6541</v>
      </c>
      <c r="T61" s="325">
        <v>5790</v>
      </c>
      <c r="U61" s="153">
        <v>120</v>
      </c>
      <c r="V61" s="154">
        <v>1.8245400638589024E-2</v>
      </c>
      <c r="W61" s="319">
        <v>2559.4</v>
      </c>
      <c r="X61" s="317">
        <v>994</v>
      </c>
      <c r="Y61" s="317">
        <v>0.17199999999999999</v>
      </c>
      <c r="Z61" s="319">
        <v>2306.9</v>
      </c>
      <c r="AA61" s="327">
        <v>1</v>
      </c>
      <c r="AB61" s="151">
        <v>3560</v>
      </c>
      <c r="AC61" s="153">
        <v>3406</v>
      </c>
      <c r="AD61" s="151">
        <v>3406</v>
      </c>
      <c r="AE61" s="152">
        <v>3004</v>
      </c>
      <c r="AF61" s="437">
        <v>154</v>
      </c>
      <c r="AG61" s="438">
        <v>4.5214327657075747E-2</v>
      </c>
      <c r="AH61" s="153">
        <v>402</v>
      </c>
      <c r="AI61" s="156">
        <v>0.13382157123834887</v>
      </c>
      <c r="AJ61" s="146">
        <v>3254</v>
      </c>
      <c r="AK61" s="439">
        <v>3156</v>
      </c>
      <c r="AL61" s="150">
        <v>3156</v>
      </c>
      <c r="AM61" s="152">
        <v>2823</v>
      </c>
      <c r="AN61" s="153">
        <v>98</v>
      </c>
      <c r="AO61" s="154">
        <v>3.1051964512040557E-2</v>
      </c>
      <c r="AP61" s="440">
        <v>12.419847328244275</v>
      </c>
      <c r="AQ61" s="153">
        <v>333</v>
      </c>
      <c r="AR61" s="154">
        <v>0.1179596174282678</v>
      </c>
      <c r="AS61" s="441">
        <v>10.73469387755102</v>
      </c>
      <c r="AT61" s="148">
        <v>2230</v>
      </c>
      <c r="AU61" s="148">
        <v>1660</v>
      </c>
      <c r="AV61" s="148">
        <v>105</v>
      </c>
      <c r="AW61" s="442">
        <v>1765</v>
      </c>
      <c r="AX61" s="443">
        <v>0.79147982062780264</v>
      </c>
      <c r="AY61" s="440">
        <v>0.90558331879611287</v>
      </c>
      <c r="AZ61" s="148">
        <v>205</v>
      </c>
      <c r="BA61" s="154">
        <v>9.1928251121076235E-2</v>
      </c>
      <c r="BB61" s="440">
        <v>1.4972027869882123</v>
      </c>
      <c r="BC61" s="148">
        <v>125</v>
      </c>
      <c r="BD61" s="148">
        <v>60</v>
      </c>
      <c r="BE61" s="442">
        <v>185</v>
      </c>
      <c r="BF61" s="444">
        <v>8.2959641255605385E-2</v>
      </c>
      <c r="BG61" s="440">
        <v>2.0688189839303086</v>
      </c>
      <c r="BH61" s="148">
        <v>75</v>
      </c>
      <c r="BI61" s="146" t="s">
        <v>6</v>
      </c>
      <c r="BJ61" s="148" t="s">
        <v>6</v>
      </c>
      <c r="BK61" s="164" t="s">
        <v>5</v>
      </c>
      <c r="BM61" s="88"/>
    </row>
    <row r="62" spans="1:65" x14ac:dyDescent="0.2">
      <c r="A62" s="288"/>
      <c r="B62" s="275">
        <v>8350021</v>
      </c>
      <c r="C62" s="314">
        <v>8350021</v>
      </c>
      <c r="D62" s="275"/>
      <c r="E62" s="275"/>
      <c r="F62" s="130"/>
      <c r="G62" s="130"/>
      <c r="H62" s="130"/>
      <c r="I62" s="313" t="s">
        <v>85</v>
      </c>
      <c r="J62" s="277"/>
      <c r="K62" s="277">
        <v>1</v>
      </c>
      <c r="L62" s="278">
        <v>1.63</v>
      </c>
      <c r="M62" s="133">
        <v>163</v>
      </c>
      <c r="N62" s="277">
        <v>1.29</v>
      </c>
      <c r="O62" s="277">
        <v>129</v>
      </c>
      <c r="P62" s="132">
        <v>6206</v>
      </c>
      <c r="Q62" s="132">
        <v>6287</v>
      </c>
      <c r="R62" s="602">
        <v>6080</v>
      </c>
      <c r="S62" s="280">
        <v>6138</v>
      </c>
      <c r="T62" s="280">
        <v>6161</v>
      </c>
      <c r="U62" s="133">
        <v>-81</v>
      </c>
      <c r="V62" s="136">
        <v>-1.2883728328296484E-2</v>
      </c>
      <c r="W62" s="279">
        <v>3807.4</v>
      </c>
      <c r="X62" s="277">
        <v>-81</v>
      </c>
      <c r="Y62" s="277">
        <v>-1.2999999999999999E-2</v>
      </c>
      <c r="Z62" s="605">
        <v>4717.2</v>
      </c>
      <c r="AA62" s="339">
        <v>1</v>
      </c>
      <c r="AB62" s="134">
        <v>4090</v>
      </c>
      <c r="AC62" s="133">
        <v>3921</v>
      </c>
      <c r="AD62" s="134">
        <v>3921</v>
      </c>
      <c r="AE62" s="132">
        <v>3784</v>
      </c>
      <c r="AF62" s="446">
        <v>169</v>
      </c>
      <c r="AG62" s="447">
        <v>4.3101249681203775E-2</v>
      </c>
      <c r="AH62" s="133">
        <v>137</v>
      </c>
      <c r="AI62" s="138">
        <v>3.6205073995771671E-2</v>
      </c>
      <c r="AJ62" s="130">
        <v>3552</v>
      </c>
      <c r="AK62" s="448">
        <v>3393</v>
      </c>
      <c r="AL62" s="135">
        <v>3393</v>
      </c>
      <c r="AM62" s="132">
        <v>3496</v>
      </c>
      <c r="AN62" s="133">
        <v>159</v>
      </c>
      <c r="AO62" s="136">
        <v>4.6861184792219276E-2</v>
      </c>
      <c r="AP62" s="449">
        <v>21.791411042944784</v>
      </c>
      <c r="AQ62" s="133">
        <v>-103</v>
      </c>
      <c r="AR62" s="136">
        <v>-2.9462242562929061E-2</v>
      </c>
      <c r="AS62" s="450">
        <v>26.302325581395348</v>
      </c>
      <c r="AT62" s="129">
        <v>2340</v>
      </c>
      <c r="AU62" s="129">
        <v>1515</v>
      </c>
      <c r="AV62" s="129">
        <v>105</v>
      </c>
      <c r="AW62" s="451">
        <v>1620</v>
      </c>
      <c r="AX62" s="452">
        <v>0.69230769230769229</v>
      </c>
      <c r="AY62" s="449">
        <v>0.7921140644252771</v>
      </c>
      <c r="AZ62" s="129">
        <v>260</v>
      </c>
      <c r="BA62" s="136">
        <v>0.1111111111111111</v>
      </c>
      <c r="BB62" s="449">
        <v>1.8096272167933407</v>
      </c>
      <c r="BC62" s="129">
        <v>265</v>
      </c>
      <c r="BD62" s="129">
        <v>140</v>
      </c>
      <c r="BE62" s="451">
        <v>405</v>
      </c>
      <c r="BF62" s="453">
        <v>0.17307692307692307</v>
      </c>
      <c r="BG62" s="449">
        <v>4.3161327450604263</v>
      </c>
      <c r="BH62" s="129">
        <v>50</v>
      </c>
      <c r="BI62" s="129" t="s">
        <v>4</v>
      </c>
      <c r="BJ62" s="129" t="s">
        <v>4</v>
      </c>
      <c r="BK62" s="129" t="s">
        <v>4</v>
      </c>
      <c r="BM62" s="88"/>
    </row>
    <row r="63" spans="1:65" x14ac:dyDescent="0.2">
      <c r="A63" s="288"/>
      <c r="B63" s="340">
        <v>8350022</v>
      </c>
      <c r="C63" s="314">
        <v>8350022</v>
      </c>
      <c r="D63" s="275"/>
      <c r="E63" s="275"/>
      <c r="F63" s="130"/>
      <c r="G63" s="130"/>
      <c r="H63" s="130"/>
      <c r="I63" s="313" t="s">
        <v>86</v>
      </c>
      <c r="J63" s="277"/>
      <c r="K63" s="277">
        <v>1</v>
      </c>
      <c r="L63" s="278">
        <v>1.26</v>
      </c>
      <c r="M63" s="133">
        <v>126</v>
      </c>
      <c r="N63" s="277">
        <v>1.26</v>
      </c>
      <c r="O63" s="277">
        <v>126</v>
      </c>
      <c r="P63" s="132">
        <v>4466</v>
      </c>
      <c r="Q63" s="132">
        <v>4432</v>
      </c>
      <c r="R63" s="602">
        <v>4432</v>
      </c>
      <c r="S63" s="280">
        <v>4556</v>
      </c>
      <c r="T63" s="280">
        <v>4530</v>
      </c>
      <c r="U63" s="133">
        <v>34</v>
      </c>
      <c r="V63" s="136">
        <v>7.6714801444043319E-3</v>
      </c>
      <c r="W63" s="279">
        <v>3554.6</v>
      </c>
      <c r="X63" s="277">
        <v>-98</v>
      </c>
      <c r="Y63" s="277">
        <v>-2.1999999999999999E-2</v>
      </c>
      <c r="Z63" s="605">
        <v>3506.1</v>
      </c>
      <c r="AA63" s="339">
        <v>1</v>
      </c>
      <c r="AB63" s="134">
        <v>3262</v>
      </c>
      <c r="AC63" s="133">
        <v>3188</v>
      </c>
      <c r="AD63" s="134">
        <v>3188</v>
      </c>
      <c r="AE63" s="132">
        <v>3082</v>
      </c>
      <c r="AF63" s="446">
        <v>74</v>
      </c>
      <c r="AG63" s="447">
        <v>2.3212045169385194E-2</v>
      </c>
      <c r="AH63" s="133">
        <v>106</v>
      </c>
      <c r="AI63" s="138">
        <v>3.4393251135626218E-2</v>
      </c>
      <c r="AJ63" s="130">
        <v>2782</v>
      </c>
      <c r="AK63" s="448">
        <v>2739</v>
      </c>
      <c r="AL63" s="135">
        <v>2739</v>
      </c>
      <c r="AM63" s="132">
        <v>2774</v>
      </c>
      <c r="AN63" s="133">
        <v>43</v>
      </c>
      <c r="AO63" s="136">
        <v>1.569916027747353E-2</v>
      </c>
      <c r="AP63" s="449">
        <v>22.079365079365079</v>
      </c>
      <c r="AQ63" s="133">
        <v>-35</v>
      </c>
      <c r="AR63" s="136">
        <v>-1.2617159336697908E-2</v>
      </c>
      <c r="AS63" s="450">
        <v>21.738095238095237</v>
      </c>
      <c r="AT63" s="129">
        <v>1900</v>
      </c>
      <c r="AU63" s="129">
        <v>990</v>
      </c>
      <c r="AV63" s="129">
        <v>75</v>
      </c>
      <c r="AW63" s="451">
        <v>1065</v>
      </c>
      <c r="AX63" s="452">
        <v>0.56052631578947365</v>
      </c>
      <c r="AY63" s="449">
        <v>0.64133445742502704</v>
      </c>
      <c r="AZ63" s="129">
        <v>235</v>
      </c>
      <c r="BA63" s="136">
        <v>0.12368421052631579</v>
      </c>
      <c r="BB63" s="449">
        <v>2.0144008229041659</v>
      </c>
      <c r="BC63" s="129">
        <v>455</v>
      </c>
      <c r="BD63" s="129">
        <v>95</v>
      </c>
      <c r="BE63" s="451">
        <v>550</v>
      </c>
      <c r="BF63" s="453">
        <v>0.28947368421052633</v>
      </c>
      <c r="BG63" s="449">
        <v>7.218795117469484</v>
      </c>
      <c r="BH63" s="129">
        <v>50</v>
      </c>
      <c r="BI63" s="129" t="s">
        <v>4</v>
      </c>
      <c r="BJ63" s="129" t="s">
        <v>4</v>
      </c>
      <c r="BK63" s="129" t="s">
        <v>4</v>
      </c>
      <c r="BM63" s="88"/>
    </row>
    <row r="64" spans="1:65" x14ac:dyDescent="0.2">
      <c r="A64" s="288" t="s">
        <v>320</v>
      </c>
      <c r="B64" s="275">
        <v>8350023</v>
      </c>
      <c r="C64" s="314">
        <v>8350023</v>
      </c>
      <c r="D64" s="275"/>
      <c r="E64" s="275"/>
      <c r="F64" s="130"/>
      <c r="G64" s="130"/>
      <c r="H64" s="130"/>
      <c r="I64" s="313" t="s">
        <v>87</v>
      </c>
      <c r="J64" s="277"/>
      <c r="K64" s="277">
        <v>1</v>
      </c>
      <c r="L64" s="278">
        <v>4.26</v>
      </c>
      <c r="M64" s="133">
        <v>426</v>
      </c>
      <c r="N64" s="277">
        <v>4.28</v>
      </c>
      <c r="O64" s="277">
        <v>428</v>
      </c>
      <c r="P64" s="132">
        <v>4847</v>
      </c>
      <c r="Q64" s="132">
        <v>6046</v>
      </c>
      <c r="R64" s="602">
        <v>6046</v>
      </c>
      <c r="S64" s="280">
        <v>5465</v>
      </c>
      <c r="T64" s="280">
        <v>5551</v>
      </c>
      <c r="U64" s="133">
        <v>-1199</v>
      </c>
      <c r="V64" s="136">
        <v>-0.19831293417135296</v>
      </c>
      <c r="W64" s="279">
        <v>1138.3</v>
      </c>
      <c r="X64" s="277">
        <v>495</v>
      </c>
      <c r="Y64" s="277">
        <v>8.8999999999999996E-2</v>
      </c>
      <c r="Z64" s="605">
        <v>1411.8</v>
      </c>
      <c r="AA64" s="339">
        <v>1</v>
      </c>
      <c r="AB64" s="134">
        <v>3088</v>
      </c>
      <c r="AC64" s="133">
        <v>3297</v>
      </c>
      <c r="AD64" s="134">
        <v>3297</v>
      </c>
      <c r="AE64" s="132">
        <v>3545</v>
      </c>
      <c r="AF64" s="446">
        <v>-209</v>
      </c>
      <c r="AG64" s="447">
        <v>-6.3390961480133456E-2</v>
      </c>
      <c r="AH64" s="133">
        <v>-248</v>
      </c>
      <c r="AI64" s="138">
        <v>-6.9957686882933703E-2</v>
      </c>
      <c r="AJ64" s="130">
        <v>2507</v>
      </c>
      <c r="AK64" s="448">
        <v>2592</v>
      </c>
      <c r="AL64" s="135">
        <v>2592</v>
      </c>
      <c r="AM64" s="132">
        <v>3036</v>
      </c>
      <c r="AN64" s="133">
        <v>-85</v>
      </c>
      <c r="AO64" s="136">
        <v>-3.279320987654321E-2</v>
      </c>
      <c r="AP64" s="449">
        <v>5.884976525821596</v>
      </c>
      <c r="AQ64" s="133">
        <v>-444</v>
      </c>
      <c r="AR64" s="136">
        <v>-0.14624505928853754</v>
      </c>
      <c r="AS64" s="450">
        <v>6.05607476635514</v>
      </c>
      <c r="AT64" s="129">
        <v>1360</v>
      </c>
      <c r="AU64" s="129">
        <v>705</v>
      </c>
      <c r="AV64" s="129">
        <v>65</v>
      </c>
      <c r="AW64" s="451">
        <v>770</v>
      </c>
      <c r="AX64" s="452">
        <v>0.56617647058823528</v>
      </c>
      <c r="AY64" s="449">
        <v>0.64779916543276339</v>
      </c>
      <c r="AZ64" s="129">
        <v>125</v>
      </c>
      <c r="BA64" s="136">
        <v>9.1911764705882359E-2</v>
      </c>
      <c r="BB64" s="449">
        <v>1.4969342785974327</v>
      </c>
      <c r="BC64" s="129">
        <v>410</v>
      </c>
      <c r="BD64" s="129">
        <v>35</v>
      </c>
      <c r="BE64" s="451">
        <v>445</v>
      </c>
      <c r="BF64" s="453">
        <v>0.32720588235294118</v>
      </c>
      <c r="BG64" s="449">
        <v>8.1597476895995307</v>
      </c>
      <c r="BH64" s="129">
        <v>15</v>
      </c>
      <c r="BI64" s="129" t="s">
        <v>4</v>
      </c>
      <c r="BJ64" s="129" t="s">
        <v>4</v>
      </c>
      <c r="BK64" s="129" t="s">
        <v>4</v>
      </c>
      <c r="BM64" s="88"/>
    </row>
    <row r="65" spans="1:65" x14ac:dyDescent="0.2">
      <c r="A65" s="320"/>
      <c r="B65" s="145">
        <v>8350024.0099999998</v>
      </c>
      <c r="C65" s="144">
        <v>8350024.0099999998</v>
      </c>
      <c r="D65" s="145"/>
      <c r="E65" s="145"/>
      <c r="F65" s="146"/>
      <c r="G65" s="146"/>
      <c r="H65" s="146"/>
      <c r="I65" s="147" t="s">
        <v>88</v>
      </c>
      <c r="J65" s="317"/>
      <c r="K65" s="317">
        <v>1</v>
      </c>
      <c r="L65" s="318">
        <v>0.73</v>
      </c>
      <c r="M65" s="153">
        <v>73</v>
      </c>
      <c r="N65" s="317">
        <v>0.73</v>
      </c>
      <c r="O65" s="317">
        <v>73</v>
      </c>
      <c r="P65" s="152">
        <v>1343</v>
      </c>
      <c r="Q65" s="152">
        <v>1296</v>
      </c>
      <c r="R65" s="325">
        <v>1296</v>
      </c>
      <c r="S65" s="325">
        <v>1283</v>
      </c>
      <c r="T65" s="325">
        <v>1263</v>
      </c>
      <c r="U65" s="153">
        <v>47</v>
      </c>
      <c r="V65" s="154">
        <v>3.6265432098765434E-2</v>
      </c>
      <c r="W65" s="319">
        <v>1847.3</v>
      </c>
      <c r="X65" s="317">
        <v>33</v>
      </c>
      <c r="Y65" s="317">
        <v>2.5999999999999999E-2</v>
      </c>
      <c r="Z65" s="319">
        <v>1773.9</v>
      </c>
      <c r="AA65" s="327">
        <v>1</v>
      </c>
      <c r="AB65" s="151">
        <v>520</v>
      </c>
      <c r="AC65" s="153">
        <v>506</v>
      </c>
      <c r="AD65" s="151">
        <v>506</v>
      </c>
      <c r="AE65" s="152">
        <v>505</v>
      </c>
      <c r="AF65" s="437">
        <v>14</v>
      </c>
      <c r="AG65" s="438">
        <v>2.766798418972332E-2</v>
      </c>
      <c r="AH65" s="153">
        <v>1</v>
      </c>
      <c r="AI65" s="156">
        <v>1.9801980198019802E-3</v>
      </c>
      <c r="AJ65" s="146">
        <v>504</v>
      </c>
      <c r="AK65" s="439">
        <v>493</v>
      </c>
      <c r="AL65" s="150">
        <v>493</v>
      </c>
      <c r="AM65" s="152">
        <v>493</v>
      </c>
      <c r="AN65" s="153">
        <v>11</v>
      </c>
      <c r="AO65" s="154">
        <v>2.231237322515213E-2</v>
      </c>
      <c r="AP65" s="440">
        <v>6.904109589041096</v>
      </c>
      <c r="AQ65" s="153">
        <v>0</v>
      </c>
      <c r="AR65" s="154">
        <v>0</v>
      </c>
      <c r="AS65" s="441">
        <v>6.7534246575342465</v>
      </c>
      <c r="AT65" s="148">
        <v>455</v>
      </c>
      <c r="AU65" s="148">
        <v>345</v>
      </c>
      <c r="AV65" s="148">
        <v>20</v>
      </c>
      <c r="AW65" s="442">
        <v>365</v>
      </c>
      <c r="AX65" s="443">
        <v>0.80219780219780223</v>
      </c>
      <c r="AY65" s="440">
        <v>0.91784645560389255</v>
      </c>
      <c r="AZ65" s="148">
        <v>15</v>
      </c>
      <c r="BA65" s="154">
        <v>3.2967032967032968E-2</v>
      </c>
      <c r="BB65" s="440">
        <v>0.53692236102659563</v>
      </c>
      <c r="BC65" s="148">
        <v>25</v>
      </c>
      <c r="BD65" s="148">
        <v>10</v>
      </c>
      <c r="BE65" s="442">
        <v>35</v>
      </c>
      <c r="BF65" s="444">
        <v>7.6923076923076927E-2</v>
      </c>
      <c r="BG65" s="440">
        <v>1.9182812200268562</v>
      </c>
      <c r="BH65" s="148">
        <v>35</v>
      </c>
      <c r="BI65" s="148" t="s">
        <v>6</v>
      </c>
      <c r="BJ65" s="148" t="s">
        <v>6</v>
      </c>
      <c r="BK65" s="148" t="s">
        <v>6</v>
      </c>
      <c r="BM65" s="88"/>
    </row>
    <row r="66" spans="1:65" x14ac:dyDescent="0.2">
      <c r="A66" s="320"/>
      <c r="B66" s="145">
        <v>8350024.0199999996</v>
      </c>
      <c r="C66" s="144">
        <v>8350024.0199999996</v>
      </c>
      <c r="D66" s="145"/>
      <c r="E66" s="145"/>
      <c r="F66" s="146"/>
      <c r="G66" s="146"/>
      <c r="H66" s="146"/>
      <c r="I66" s="147" t="s">
        <v>89</v>
      </c>
      <c r="J66" s="317"/>
      <c r="K66" s="317">
        <v>1</v>
      </c>
      <c r="L66" s="318">
        <v>1.44</v>
      </c>
      <c r="M66" s="153">
        <v>144</v>
      </c>
      <c r="N66" s="317">
        <v>1.44</v>
      </c>
      <c r="O66" s="317">
        <v>144</v>
      </c>
      <c r="P66" s="152">
        <v>2360</v>
      </c>
      <c r="Q66" s="152">
        <v>2363</v>
      </c>
      <c r="R66" s="325">
        <v>2363</v>
      </c>
      <c r="S66" s="325">
        <v>2340</v>
      </c>
      <c r="T66" s="325">
        <v>2334</v>
      </c>
      <c r="U66" s="153">
        <v>-3</v>
      </c>
      <c r="V66" s="154">
        <v>-1.2695725772323319E-3</v>
      </c>
      <c r="W66" s="319">
        <v>1634.8</v>
      </c>
      <c r="X66" s="317">
        <v>29</v>
      </c>
      <c r="Y66" s="317">
        <v>1.2E-2</v>
      </c>
      <c r="Z66" s="319">
        <v>1642.3</v>
      </c>
      <c r="AA66" s="327">
        <v>1</v>
      </c>
      <c r="AB66" s="151">
        <v>960</v>
      </c>
      <c r="AC66" s="153">
        <v>936</v>
      </c>
      <c r="AD66" s="151">
        <v>936</v>
      </c>
      <c r="AE66" s="152">
        <v>935</v>
      </c>
      <c r="AF66" s="437">
        <v>24</v>
      </c>
      <c r="AG66" s="438">
        <v>2.564102564102564E-2</v>
      </c>
      <c r="AH66" s="153">
        <v>1</v>
      </c>
      <c r="AI66" s="156">
        <v>1.0695187165775401E-3</v>
      </c>
      <c r="AJ66" s="146">
        <v>919</v>
      </c>
      <c r="AK66" s="439">
        <v>903</v>
      </c>
      <c r="AL66" s="150">
        <v>903</v>
      </c>
      <c r="AM66" s="152">
        <v>908</v>
      </c>
      <c r="AN66" s="153">
        <v>16</v>
      </c>
      <c r="AO66" s="154">
        <v>1.7718715393133997E-2</v>
      </c>
      <c r="AP66" s="440">
        <v>6.3819444444444446</v>
      </c>
      <c r="AQ66" s="153">
        <v>-5</v>
      </c>
      <c r="AR66" s="154">
        <v>-5.5066079295154188E-3</v>
      </c>
      <c r="AS66" s="441">
        <v>6.270833333333333</v>
      </c>
      <c r="AT66" s="148">
        <v>780</v>
      </c>
      <c r="AU66" s="148">
        <v>645</v>
      </c>
      <c r="AV66" s="148">
        <v>60</v>
      </c>
      <c r="AW66" s="442">
        <v>705</v>
      </c>
      <c r="AX66" s="443">
        <v>0.90384615384615385</v>
      </c>
      <c r="AY66" s="440">
        <v>1.0341489174441119</v>
      </c>
      <c r="AZ66" s="148">
        <v>15</v>
      </c>
      <c r="BA66" s="154">
        <v>1.9230769230769232E-2</v>
      </c>
      <c r="BB66" s="440">
        <v>0.31320471059884741</v>
      </c>
      <c r="BC66" s="148">
        <v>35</v>
      </c>
      <c r="BD66" s="148">
        <v>10</v>
      </c>
      <c r="BE66" s="442">
        <v>45</v>
      </c>
      <c r="BF66" s="444">
        <v>5.7692307692307696E-2</v>
      </c>
      <c r="BG66" s="440">
        <v>1.438710915020142</v>
      </c>
      <c r="BH66" s="148">
        <v>15</v>
      </c>
      <c r="BI66" s="148" t="s">
        <v>6</v>
      </c>
      <c r="BJ66" s="148" t="s">
        <v>6</v>
      </c>
      <c r="BK66" s="148" t="s">
        <v>6</v>
      </c>
      <c r="BM66" s="88"/>
    </row>
    <row r="67" spans="1:65" x14ac:dyDescent="0.2">
      <c r="A67" s="306"/>
      <c r="B67" s="296">
        <v>8350025</v>
      </c>
      <c r="C67" s="162">
        <v>8350025</v>
      </c>
      <c r="D67" s="296"/>
      <c r="E67" s="296"/>
      <c r="F67" s="163"/>
      <c r="G67" s="163"/>
      <c r="H67" s="163"/>
      <c r="I67" s="297" t="s">
        <v>90</v>
      </c>
      <c r="J67" s="298"/>
      <c r="K67" s="298">
        <v>1</v>
      </c>
      <c r="L67" s="299">
        <v>1.1000000000000001</v>
      </c>
      <c r="M67" s="303">
        <v>110.00000000000001</v>
      </c>
      <c r="N67" s="298">
        <v>1.1000000000000001</v>
      </c>
      <c r="O67" s="298">
        <v>110</v>
      </c>
      <c r="P67" s="302">
        <v>3219</v>
      </c>
      <c r="Q67" s="302">
        <v>3293</v>
      </c>
      <c r="R67" s="312">
        <v>3293</v>
      </c>
      <c r="S67" s="312">
        <v>3216</v>
      </c>
      <c r="T67" s="312">
        <v>3112</v>
      </c>
      <c r="U67" s="303">
        <v>-74</v>
      </c>
      <c r="V67" s="305">
        <v>-2.247191011235955E-2</v>
      </c>
      <c r="W67" s="300">
        <v>2918.1</v>
      </c>
      <c r="X67" s="298">
        <v>181</v>
      </c>
      <c r="Y67" s="298">
        <v>5.8000000000000003E-2</v>
      </c>
      <c r="Z67" s="300">
        <v>2985.2</v>
      </c>
      <c r="AA67" s="356">
        <v>1</v>
      </c>
      <c r="AB67" s="301">
        <v>1592</v>
      </c>
      <c r="AC67" s="303">
        <v>1537</v>
      </c>
      <c r="AD67" s="301">
        <v>1537</v>
      </c>
      <c r="AE67" s="302">
        <v>1494</v>
      </c>
      <c r="AF67" s="428">
        <v>55</v>
      </c>
      <c r="AG67" s="429">
        <v>3.5783994795055306E-2</v>
      </c>
      <c r="AH67" s="303">
        <v>43</v>
      </c>
      <c r="AI67" s="167">
        <v>2.8781793842034806E-2</v>
      </c>
      <c r="AJ67" s="163">
        <v>1446</v>
      </c>
      <c r="AK67" s="430">
        <v>1427</v>
      </c>
      <c r="AL67" s="304">
        <v>1427</v>
      </c>
      <c r="AM67" s="302">
        <v>1426</v>
      </c>
      <c r="AN67" s="303">
        <v>19</v>
      </c>
      <c r="AO67" s="305">
        <v>1.3314646110721794E-2</v>
      </c>
      <c r="AP67" s="431">
        <v>13.145454545454545</v>
      </c>
      <c r="AQ67" s="303">
        <v>1</v>
      </c>
      <c r="AR67" s="305">
        <v>7.0126227208976155E-4</v>
      </c>
      <c r="AS67" s="432">
        <v>12.972727272727273</v>
      </c>
      <c r="AT67" s="164">
        <v>1370</v>
      </c>
      <c r="AU67" s="164">
        <v>1065</v>
      </c>
      <c r="AV67" s="164">
        <v>65</v>
      </c>
      <c r="AW67" s="433">
        <v>1130</v>
      </c>
      <c r="AX67" s="434">
        <v>0.82481751824817517</v>
      </c>
      <c r="AY67" s="431">
        <v>0.9437271375837244</v>
      </c>
      <c r="AZ67" s="164">
        <v>135</v>
      </c>
      <c r="BA67" s="305">
        <v>9.8540145985401464E-2</v>
      </c>
      <c r="BB67" s="431">
        <v>1.6048883710977437</v>
      </c>
      <c r="BC67" s="164">
        <v>65</v>
      </c>
      <c r="BD67" s="164">
        <v>10</v>
      </c>
      <c r="BE67" s="433">
        <v>75</v>
      </c>
      <c r="BF67" s="435">
        <v>5.4744525547445258E-2</v>
      </c>
      <c r="BG67" s="431">
        <v>1.3652001383402808</v>
      </c>
      <c r="BH67" s="164">
        <v>25</v>
      </c>
      <c r="BI67" s="163" t="s">
        <v>5</v>
      </c>
      <c r="BJ67" s="164" t="s">
        <v>5</v>
      </c>
      <c r="BK67" s="148" t="s">
        <v>6</v>
      </c>
      <c r="BM67" s="88"/>
    </row>
    <row r="68" spans="1:65" x14ac:dyDescent="0.2">
      <c r="A68" s="288" t="s">
        <v>292</v>
      </c>
      <c r="B68" s="275">
        <v>8350026.0099999998</v>
      </c>
      <c r="C68" s="314">
        <v>8350026.0099999998</v>
      </c>
      <c r="D68" s="275"/>
      <c r="E68" s="275"/>
      <c r="F68" s="130"/>
      <c r="G68" s="130"/>
      <c r="H68" s="130"/>
      <c r="I68" s="313" t="s">
        <v>91</v>
      </c>
      <c r="J68" s="277"/>
      <c r="K68" s="277">
        <v>1</v>
      </c>
      <c r="L68" s="278">
        <v>1.1000000000000001</v>
      </c>
      <c r="M68" s="133">
        <v>110.00000000000001</v>
      </c>
      <c r="N68" s="277">
        <v>1.1000000000000001</v>
      </c>
      <c r="O68" s="277">
        <v>110</v>
      </c>
      <c r="P68" s="132">
        <v>3389</v>
      </c>
      <c r="Q68" s="132">
        <v>3736</v>
      </c>
      <c r="R68" s="602">
        <v>3736</v>
      </c>
      <c r="S68" s="280">
        <v>3640</v>
      </c>
      <c r="T68" s="280">
        <v>3431</v>
      </c>
      <c r="U68" s="133">
        <v>-347</v>
      </c>
      <c r="V68" s="136">
        <v>-9.2880085653104918E-2</v>
      </c>
      <c r="W68" s="279">
        <v>3067.8</v>
      </c>
      <c r="X68" s="277">
        <v>305</v>
      </c>
      <c r="Y68" s="277">
        <v>8.8999999999999996E-2</v>
      </c>
      <c r="Z68" s="605">
        <v>3381.9</v>
      </c>
      <c r="AA68" s="339">
        <v>1</v>
      </c>
      <c r="AB68" s="134">
        <v>1320</v>
      </c>
      <c r="AC68" s="133">
        <v>1311</v>
      </c>
      <c r="AD68" s="134">
        <v>1311</v>
      </c>
      <c r="AE68" s="132">
        <v>1305</v>
      </c>
      <c r="AF68" s="446">
        <v>9</v>
      </c>
      <c r="AG68" s="447">
        <v>6.8649885583524023E-3</v>
      </c>
      <c r="AH68" s="133">
        <v>6</v>
      </c>
      <c r="AI68" s="138">
        <v>4.5977011494252873E-3</v>
      </c>
      <c r="AJ68" s="130">
        <v>1251</v>
      </c>
      <c r="AK68" s="448">
        <v>1246</v>
      </c>
      <c r="AL68" s="135">
        <v>1246</v>
      </c>
      <c r="AM68" s="132">
        <v>1274</v>
      </c>
      <c r="AN68" s="133">
        <v>5</v>
      </c>
      <c r="AO68" s="136">
        <v>4.0128410914927765E-3</v>
      </c>
      <c r="AP68" s="449">
        <v>11.372727272727271</v>
      </c>
      <c r="AQ68" s="133">
        <v>-28</v>
      </c>
      <c r="AR68" s="136">
        <v>-2.197802197802198E-2</v>
      </c>
      <c r="AS68" s="450">
        <v>11.327272727272728</v>
      </c>
      <c r="AT68" s="129">
        <v>1355</v>
      </c>
      <c r="AU68" s="129">
        <v>840</v>
      </c>
      <c r="AV68" s="129">
        <v>150</v>
      </c>
      <c r="AW68" s="451">
        <v>990</v>
      </c>
      <c r="AX68" s="452">
        <v>0.73062730627306272</v>
      </c>
      <c r="AY68" s="449">
        <v>0.83595801633073541</v>
      </c>
      <c r="AZ68" s="129">
        <v>155</v>
      </c>
      <c r="BA68" s="136">
        <v>0.11439114391143912</v>
      </c>
      <c r="BB68" s="449">
        <v>1.8630479464403766</v>
      </c>
      <c r="BC68" s="129">
        <v>155</v>
      </c>
      <c r="BD68" s="129">
        <v>10</v>
      </c>
      <c r="BE68" s="451">
        <v>165</v>
      </c>
      <c r="BF68" s="453">
        <v>0.12177121771217712</v>
      </c>
      <c r="BG68" s="449">
        <v>3.0366887210019233</v>
      </c>
      <c r="BH68" s="129">
        <v>45</v>
      </c>
      <c r="BI68" s="130" t="s">
        <v>4</v>
      </c>
      <c r="BJ68" s="129" t="s">
        <v>4</v>
      </c>
      <c r="BK68" s="148" t="s">
        <v>6</v>
      </c>
      <c r="BM68" s="88"/>
    </row>
    <row r="69" spans="1:65" x14ac:dyDescent="0.2">
      <c r="A69" s="320"/>
      <c r="B69" s="145">
        <v>8350026.0199999996</v>
      </c>
      <c r="C69" s="144">
        <v>8350026.0199999996</v>
      </c>
      <c r="D69" s="145"/>
      <c r="E69" s="145"/>
      <c r="F69" s="146"/>
      <c r="G69" s="146"/>
      <c r="H69" s="146"/>
      <c r="I69" s="147" t="s">
        <v>92</v>
      </c>
      <c r="J69" s="317"/>
      <c r="K69" s="317">
        <v>1</v>
      </c>
      <c r="L69" s="318">
        <v>1.1100000000000001</v>
      </c>
      <c r="M69" s="153">
        <v>111.00000000000001</v>
      </c>
      <c r="N69" s="317">
        <v>1.1100000000000001</v>
      </c>
      <c r="O69" s="317">
        <v>111</v>
      </c>
      <c r="P69" s="152">
        <v>2671</v>
      </c>
      <c r="Q69" s="152">
        <v>2803</v>
      </c>
      <c r="R69" s="325">
        <v>2803</v>
      </c>
      <c r="S69" s="325">
        <v>2780</v>
      </c>
      <c r="T69" s="325">
        <v>2767</v>
      </c>
      <c r="U69" s="153">
        <v>-132</v>
      </c>
      <c r="V69" s="154">
        <v>-4.7092400998929716E-2</v>
      </c>
      <c r="W69" s="319">
        <v>2406.5</v>
      </c>
      <c r="X69" s="317">
        <v>36</v>
      </c>
      <c r="Y69" s="317">
        <v>1.2999999999999999E-2</v>
      </c>
      <c r="Z69" s="319">
        <v>2525</v>
      </c>
      <c r="AA69" s="327">
        <v>1</v>
      </c>
      <c r="AB69" s="151">
        <v>1231</v>
      </c>
      <c r="AC69" s="153">
        <v>1225</v>
      </c>
      <c r="AD69" s="151">
        <v>1225</v>
      </c>
      <c r="AE69" s="152">
        <v>1211</v>
      </c>
      <c r="AF69" s="437">
        <v>6</v>
      </c>
      <c r="AG69" s="438">
        <v>4.8979591836734691E-3</v>
      </c>
      <c r="AH69" s="153">
        <v>14</v>
      </c>
      <c r="AI69" s="156">
        <v>1.1560693641618497E-2</v>
      </c>
      <c r="AJ69" s="146">
        <v>1180</v>
      </c>
      <c r="AK69" s="439">
        <v>1200</v>
      </c>
      <c r="AL69" s="150">
        <v>1200</v>
      </c>
      <c r="AM69" s="152">
        <v>1191</v>
      </c>
      <c r="AN69" s="153">
        <v>-20</v>
      </c>
      <c r="AO69" s="154">
        <v>-1.6666666666666666E-2</v>
      </c>
      <c r="AP69" s="440">
        <v>10.630630630630629</v>
      </c>
      <c r="AQ69" s="153">
        <v>9</v>
      </c>
      <c r="AR69" s="154">
        <v>7.556675062972292E-3</v>
      </c>
      <c r="AS69" s="441">
        <v>10.810810810810811</v>
      </c>
      <c r="AT69" s="148">
        <v>955</v>
      </c>
      <c r="AU69" s="148">
        <v>745</v>
      </c>
      <c r="AV69" s="148">
        <v>75</v>
      </c>
      <c r="AW69" s="442">
        <v>820</v>
      </c>
      <c r="AX69" s="443">
        <v>0.8586387434554974</v>
      </c>
      <c r="AY69" s="440">
        <v>0.98242419159667893</v>
      </c>
      <c r="AZ69" s="148">
        <v>75</v>
      </c>
      <c r="BA69" s="154">
        <v>7.8534031413612565E-2</v>
      </c>
      <c r="BB69" s="440">
        <v>1.2790558862151884</v>
      </c>
      <c r="BC69" s="148">
        <v>30</v>
      </c>
      <c r="BD69" s="148">
        <v>10</v>
      </c>
      <c r="BE69" s="442">
        <v>40</v>
      </c>
      <c r="BF69" s="444">
        <v>4.1884816753926704E-2</v>
      </c>
      <c r="BG69" s="440">
        <v>1.0445091459832097</v>
      </c>
      <c r="BH69" s="148">
        <v>20</v>
      </c>
      <c r="BI69" s="146" t="s">
        <v>6</v>
      </c>
      <c r="BJ69" s="148" t="s">
        <v>6</v>
      </c>
      <c r="BK69" s="148" t="s">
        <v>6</v>
      </c>
      <c r="BM69" s="88"/>
    </row>
    <row r="70" spans="1:65" x14ac:dyDescent="0.2">
      <c r="A70" s="306"/>
      <c r="B70" s="296">
        <v>8350027</v>
      </c>
      <c r="C70" s="162">
        <v>8350027</v>
      </c>
      <c r="D70" s="296"/>
      <c r="E70" s="296"/>
      <c r="F70" s="163"/>
      <c r="G70" s="163"/>
      <c r="H70" s="163"/>
      <c r="I70" s="297" t="s">
        <v>93</v>
      </c>
      <c r="J70" s="298"/>
      <c r="K70" s="298">
        <v>1</v>
      </c>
      <c r="L70" s="299">
        <v>2.1</v>
      </c>
      <c r="M70" s="303">
        <v>210</v>
      </c>
      <c r="N70" s="298">
        <v>2.1</v>
      </c>
      <c r="O70" s="298">
        <v>210</v>
      </c>
      <c r="P70" s="302">
        <v>6823</v>
      </c>
      <c r="Q70" s="302">
        <v>7152</v>
      </c>
      <c r="R70" s="312">
        <v>7152</v>
      </c>
      <c r="S70" s="312">
        <v>6708</v>
      </c>
      <c r="T70" s="312">
        <v>6265</v>
      </c>
      <c r="U70" s="303">
        <v>-329</v>
      </c>
      <c r="V70" s="305">
        <v>-4.6001118568232663E-2</v>
      </c>
      <c r="W70" s="300">
        <v>3242.7</v>
      </c>
      <c r="X70" s="298">
        <v>887</v>
      </c>
      <c r="Y70" s="298">
        <v>0.14199999999999999</v>
      </c>
      <c r="Z70" s="300">
        <v>3398.8</v>
      </c>
      <c r="AA70" s="356">
        <v>1</v>
      </c>
      <c r="AB70" s="301">
        <v>3299</v>
      </c>
      <c r="AC70" s="303">
        <v>3220</v>
      </c>
      <c r="AD70" s="301">
        <v>3220</v>
      </c>
      <c r="AE70" s="302">
        <v>2975</v>
      </c>
      <c r="AF70" s="428">
        <v>79</v>
      </c>
      <c r="AG70" s="429">
        <v>2.4534161490683229E-2</v>
      </c>
      <c r="AH70" s="303">
        <v>245</v>
      </c>
      <c r="AI70" s="167">
        <v>8.2352941176470587E-2</v>
      </c>
      <c r="AJ70" s="163">
        <v>3025</v>
      </c>
      <c r="AK70" s="430">
        <v>2994</v>
      </c>
      <c r="AL70" s="304">
        <v>2994</v>
      </c>
      <c r="AM70" s="302">
        <v>2828</v>
      </c>
      <c r="AN70" s="303">
        <v>31</v>
      </c>
      <c r="AO70" s="305">
        <v>1.0354041416165664E-2</v>
      </c>
      <c r="AP70" s="431">
        <v>14.404761904761905</v>
      </c>
      <c r="AQ70" s="303">
        <v>166</v>
      </c>
      <c r="AR70" s="305">
        <v>5.8698727015558699E-2</v>
      </c>
      <c r="AS70" s="432">
        <v>14.257142857142858</v>
      </c>
      <c r="AT70" s="164">
        <v>2505</v>
      </c>
      <c r="AU70" s="164">
        <v>1790</v>
      </c>
      <c r="AV70" s="164">
        <v>205</v>
      </c>
      <c r="AW70" s="433">
        <v>1995</v>
      </c>
      <c r="AX70" s="434">
        <v>0.79640718562874246</v>
      </c>
      <c r="AY70" s="431">
        <v>0.91122103618849237</v>
      </c>
      <c r="AZ70" s="164">
        <v>315</v>
      </c>
      <c r="BA70" s="305">
        <v>0.12574850299401197</v>
      </c>
      <c r="BB70" s="431">
        <v>2.0480212214008464</v>
      </c>
      <c r="BC70" s="164">
        <v>135</v>
      </c>
      <c r="BD70" s="164">
        <v>30</v>
      </c>
      <c r="BE70" s="433">
        <v>165</v>
      </c>
      <c r="BF70" s="435">
        <v>6.5868263473053898E-2</v>
      </c>
      <c r="BG70" s="431">
        <v>1.6426000866098232</v>
      </c>
      <c r="BH70" s="164">
        <v>45</v>
      </c>
      <c r="BI70" s="163" t="s">
        <v>5</v>
      </c>
      <c r="BJ70" s="164" t="s">
        <v>5</v>
      </c>
      <c r="BK70" s="148" t="s">
        <v>6</v>
      </c>
      <c r="BM70" s="88"/>
    </row>
    <row r="71" spans="1:65" x14ac:dyDescent="0.2">
      <c r="A71" s="306" t="s">
        <v>940</v>
      </c>
      <c r="B71" s="296">
        <v>8350028</v>
      </c>
      <c r="C71" s="162">
        <v>8350028</v>
      </c>
      <c r="D71" s="296"/>
      <c r="E71" s="296"/>
      <c r="F71" s="163"/>
      <c r="G71" s="163"/>
      <c r="H71" s="163"/>
      <c r="I71" s="297" t="s">
        <v>94</v>
      </c>
      <c r="J71" s="298"/>
      <c r="K71" s="298">
        <v>1</v>
      </c>
      <c r="L71" s="299">
        <v>2.67</v>
      </c>
      <c r="M71" s="303">
        <v>267</v>
      </c>
      <c r="N71" s="298">
        <v>2.67</v>
      </c>
      <c r="O71" s="298">
        <v>267</v>
      </c>
      <c r="P71" s="302">
        <v>6516</v>
      </c>
      <c r="Q71" s="302">
        <v>7255</v>
      </c>
      <c r="R71" s="312">
        <v>7255</v>
      </c>
      <c r="S71" s="312">
        <v>6735</v>
      </c>
      <c r="T71" s="312">
        <v>6860</v>
      </c>
      <c r="U71" s="303">
        <v>-739</v>
      </c>
      <c r="V71" s="305">
        <v>-0.10186078566505859</v>
      </c>
      <c r="W71" s="300">
        <v>2437.3000000000002</v>
      </c>
      <c r="X71" s="298">
        <v>395</v>
      </c>
      <c r="Y71" s="298">
        <v>5.8000000000000003E-2</v>
      </c>
      <c r="Z71" s="300">
        <v>2713.5</v>
      </c>
      <c r="AA71" s="356">
        <v>1</v>
      </c>
      <c r="AB71" s="301">
        <v>3828</v>
      </c>
      <c r="AC71" s="303">
        <v>3779</v>
      </c>
      <c r="AD71" s="301">
        <v>3779</v>
      </c>
      <c r="AE71" s="302">
        <v>3609</v>
      </c>
      <c r="AF71" s="428">
        <v>49</v>
      </c>
      <c r="AG71" s="429">
        <v>1.2966393225721091E-2</v>
      </c>
      <c r="AH71" s="303">
        <v>170</v>
      </c>
      <c r="AI71" s="167">
        <v>4.7104461069548353E-2</v>
      </c>
      <c r="AJ71" s="163">
        <v>3267</v>
      </c>
      <c r="AK71" s="430">
        <v>3336</v>
      </c>
      <c r="AL71" s="304">
        <v>3336</v>
      </c>
      <c r="AM71" s="302">
        <v>3378</v>
      </c>
      <c r="AN71" s="303">
        <v>-69</v>
      </c>
      <c r="AO71" s="305">
        <v>-2.0683453237410072E-2</v>
      </c>
      <c r="AP71" s="431">
        <v>12.235955056179776</v>
      </c>
      <c r="AQ71" s="303">
        <v>-42</v>
      </c>
      <c r="AR71" s="305">
        <v>-1.2433392539964476E-2</v>
      </c>
      <c r="AS71" s="432">
        <v>12.49438202247191</v>
      </c>
      <c r="AT71" s="164">
        <v>2520</v>
      </c>
      <c r="AU71" s="164">
        <v>1740</v>
      </c>
      <c r="AV71" s="164">
        <v>205</v>
      </c>
      <c r="AW71" s="433">
        <v>1945</v>
      </c>
      <c r="AX71" s="434">
        <v>0.77182539682539686</v>
      </c>
      <c r="AY71" s="431">
        <v>0.88309541970869199</v>
      </c>
      <c r="AZ71" s="164">
        <v>365</v>
      </c>
      <c r="BA71" s="305">
        <v>0.14484126984126985</v>
      </c>
      <c r="BB71" s="431">
        <v>2.3589783361770333</v>
      </c>
      <c r="BC71" s="164">
        <v>135</v>
      </c>
      <c r="BD71" s="164">
        <v>30</v>
      </c>
      <c r="BE71" s="433">
        <v>165</v>
      </c>
      <c r="BF71" s="435">
        <v>6.5476190476190479E-2</v>
      </c>
      <c r="BG71" s="431">
        <v>1.6328227051419075</v>
      </c>
      <c r="BH71" s="164">
        <v>40</v>
      </c>
      <c r="BI71" s="163" t="s">
        <v>5</v>
      </c>
      <c r="BJ71" s="164" t="s">
        <v>5</v>
      </c>
      <c r="BK71" s="129" t="s">
        <v>4</v>
      </c>
      <c r="BM71" s="88"/>
    </row>
    <row r="72" spans="1:65" x14ac:dyDescent="0.2">
      <c r="A72" s="320"/>
      <c r="B72" s="145">
        <v>8350029</v>
      </c>
      <c r="C72" s="144">
        <v>8350029</v>
      </c>
      <c r="D72" s="145"/>
      <c r="E72" s="145"/>
      <c r="F72" s="146"/>
      <c r="G72" s="146"/>
      <c r="H72" s="146"/>
      <c r="I72" s="147" t="s">
        <v>95</v>
      </c>
      <c r="J72" s="317"/>
      <c r="K72" s="317">
        <v>1</v>
      </c>
      <c r="L72" s="318">
        <v>3.12</v>
      </c>
      <c r="M72" s="153">
        <v>312</v>
      </c>
      <c r="N72" s="317">
        <v>3.11</v>
      </c>
      <c r="O72" s="317">
        <v>311</v>
      </c>
      <c r="P72" s="152">
        <v>6197</v>
      </c>
      <c r="Q72" s="152">
        <v>6023</v>
      </c>
      <c r="R72" s="325">
        <v>6023</v>
      </c>
      <c r="S72" s="325">
        <v>6001</v>
      </c>
      <c r="T72" s="325">
        <v>5870</v>
      </c>
      <c r="U72" s="153">
        <v>174</v>
      </c>
      <c r="V72" s="154">
        <v>2.8889257844927779E-2</v>
      </c>
      <c r="W72" s="319">
        <v>1984.6</v>
      </c>
      <c r="X72" s="317">
        <v>153</v>
      </c>
      <c r="Y72" s="317">
        <v>2.5999999999999999E-2</v>
      </c>
      <c r="Z72" s="319">
        <v>1936.5</v>
      </c>
      <c r="AA72" s="327">
        <v>1</v>
      </c>
      <c r="AB72" s="151">
        <v>2745</v>
      </c>
      <c r="AC72" s="153">
        <v>2620</v>
      </c>
      <c r="AD72" s="151">
        <v>2620</v>
      </c>
      <c r="AE72" s="152">
        <v>2582</v>
      </c>
      <c r="AF72" s="437">
        <v>125</v>
      </c>
      <c r="AG72" s="438">
        <v>4.7709923664122141E-2</v>
      </c>
      <c r="AH72" s="153">
        <v>38</v>
      </c>
      <c r="AI72" s="156">
        <v>1.4717273431448489E-2</v>
      </c>
      <c r="AJ72" s="146">
        <v>2553</v>
      </c>
      <c r="AK72" s="439">
        <v>2446</v>
      </c>
      <c r="AL72" s="150">
        <v>2446</v>
      </c>
      <c r="AM72" s="152">
        <v>2473</v>
      </c>
      <c r="AN72" s="153">
        <v>107</v>
      </c>
      <c r="AO72" s="154">
        <v>4.3744889615699098E-2</v>
      </c>
      <c r="AP72" s="440">
        <v>8.1826923076923084</v>
      </c>
      <c r="AQ72" s="153">
        <v>-27</v>
      </c>
      <c r="AR72" s="154">
        <v>-1.0917913465426607E-2</v>
      </c>
      <c r="AS72" s="441">
        <v>7.864951768488746</v>
      </c>
      <c r="AT72" s="148">
        <v>2110</v>
      </c>
      <c r="AU72" s="148">
        <v>1700</v>
      </c>
      <c r="AV72" s="148">
        <v>50</v>
      </c>
      <c r="AW72" s="442">
        <v>1750</v>
      </c>
      <c r="AX72" s="443">
        <v>0.82938388625592419</v>
      </c>
      <c r="AY72" s="440">
        <v>0.94895181493812819</v>
      </c>
      <c r="AZ72" s="148">
        <v>145</v>
      </c>
      <c r="BA72" s="154">
        <v>6.8720379146919433E-2</v>
      </c>
      <c r="BB72" s="440">
        <v>1.1192244160736065</v>
      </c>
      <c r="BC72" s="148">
        <v>95</v>
      </c>
      <c r="BD72" s="148">
        <v>75</v>
      </c>
      <c r="BE72" s="442">
        <v>170</v>
      </c>
      <c r="BF72" s="444">
        <v>8.0568720379146919E-2</v>
      </c>
      <c r="BG72" s="440">
        <v>2.0091950219238637</v>
      </c>
      <c r="BH72" s="148">
        <v>50</v>
      </c>
      <c r="BI72" s="148" t="s">
        <v>6</v>
      </c>
      <c r="BJ72" s="148" t="s">
        <v>6</v>
      </c>
      <c r="BK72" s="148" t="s">
        <v>6</v>
      </c>
      <c r="BM72" s="88"/>
    </row>
    <row r="73" spans="1:65" x14ac:dyDescent="0.2">
      <c r="A73" s="288" t="s">
        <v>309</v>
      </c>
      <c r="B73" s="275">
        <v>8350030</v>
      </c>
      <c r="C73" s="314">
        <v>8350030</v>
      </c>
      <c r="D73" s="275"/>
      <c r="E73" s="275"/>
      <c r="F73" s="130"/>
      <c r="G73" s="130"/>
      <c r="H73" s="130"/>
      <c r="I73" s="313" t="s">
        <v>96</v>
      </c>
      <c r="J73" s="277"/>
      <c r="K73" s="277">
        <v>1</v>
      </c>
      <c r="L73" s="278">
        <v>1.1100000000000001</v>
      </c>
      <c r="M73" s="133">
        <v>111.00000000000001</v>
      </c>
      <c r="N73" s="277">
        <v>1.1000000000000001</v>
      </c>
      <c r="O73" s="277">
        <v>110</v>
      </c>
      <c r="P73" s="132">
        <v>6103</v>
      </c>
      <c r="Q73" s="132">
        <v>5657</v>
      </c>
      <c r="R73" s="602">
        <v>5657</v>
      </c>
      <c r="S73" s="280">
        <v>5265</v>
      </c>
      <c r="T73" s="280">
        <v>5300</v>
      </c>
      <c r="U73" s="133">
        <v>446</v>
      </c>
      <c r="V73" s="136">
        <v>7.8840374756938308E-2</v>
      </c>
      <c r="W73" s="279">
        <v>5474</v>
      </c>
      <c r="X73" s="277">
        <v>357</v>
      </c>
      <c r="Y73" s="277">
        <v>6.7000000000000004E-2</v>
      </c>
      <c r="Z73" s="605">
        <v>5147.8999999999996</v>
      </c>
      <c r="AA73" s="339">
        <v>1</v>
      </c>
      <c r="AB73" s="134">
        <v>4573</v>
      </c>
      <c r="AC73" s="133">
        <v>4410</v>
      </c>
      <c r="AD73" s="134">
        <v>4410</v>
      </c>
      <c r="AE73" s="132">
        <v>3871</v>
      </c>
      <c r="AF73" s="446">
        <v>163</v>
      </c>
      <c r="AG73" s="447">
        <v>3.696145124716553E-2</v>
      </c>
      <c r="AH73" s="133">
        <v>539</v>
      </c>
      <c r="AI73" s="138">
        <v>0.13924050632911392</v>
      </c>
      <c r="AJ73" s="130">
        <v>3932</v>
      </c>
      <c r="AK73" s="448">
        <v>3818</v>
      </c>
      <c r="AL73" s="135">
        <v>3818</v>
      </c>
      <c r="AM73" s="132">
        <v>3642</v>
      </c>
      <c r="AN73" s="133">
        <v>114</v>
      </c>
      <c r="AO73" s="136">
        <v>2.9858564693556838E-2</v>
      </c>
      <c r="AP73" s="449">
        <v>35.423423423423422</v>
      </c>
      <c r="AQ73" s="133">
        <v>176</v>
      </c>
      <c r="AR73" s="136">
        <v>4.832509610104338E-2</v>
      </c>
      <c r="AS73" s="450">
        <v>34.709090909090911</v>
      </c>
      <c r="AT73" s="129">
        <v>2290</v>
      </c>
      <c r="AU73" s="129">
        <v>1425</v>
      </c>
      <c r="AV73" s="129">
        <v>135</v>
      </c>
      <c r="AW73" s="451">
        <v>1560</v>
      </c>
      <c r="AX73" s="452">
        <v>0.68122270742358082</v>
      </c>
      <c r="AY73" s="449">
        <v>0.77943101535878812</v>
      </c>
      <c r="AZ73" s="129">
        <v>315</v>
      </c>
      <c r="BA73" s="136">
        <v>0.13755458515283842</v>
      </c>
      <c r="BB73" s="449">
        <v>2.2403026897856422</v>
      </c>
      <c r="BC73" s="129">
        <v>265</v>
      </c>
      <c r="BD73" s="129">
        <v>70</v>
      </c>
      <c r="BE73" s="451">
        <v>335</v>
      </c>
      <c r="BF73" s="453">
        <v>0.14628820960698691</v>
      </c>
      <c r="BG73" s="449">
        <v>3.6480850276056591</v>
      </c>
      <c r="BH73" s="129">
        <v>80</v>
      </c>
      <c r="BI73" s="129" t="s">
        <v>4</v>
      </c>
      <c r="BJ73" s="129" t="s">
        <v>4</v>
      </c>
      <c r="BK73" s="129" t="s">
        <v>4</v>
      </c>
      <c r="BM73" s="88"/>
    </row>
    <row r="74" spans="1:65" x14ac:dyDescent="0.2">
      <c r="A74" s="288" t="s">
        <v>321</v>
      </c>
      <c r="B74" s="275">
        <v>8350031</v>
      </c>
      <c r="C74" s="314">
        <v>8350031</v>
      </c>
      <c r="D74" s="275"/>
      <c r="E74" s="275"/>
      <c r="F74" s="130"/>
      <c r="G74" s="130"/>
      <c r="H74" s="130"/>
      <c r="I74" s="313" t="s">
        <v>97</v>
      </c>
      <c r="J74" s="277"/>
      <c r="K74" s="277">
        <v>1</v>
      </c>
      <c r="L74" s="278">
        <v>1.17</v>
      </c>
      <c r="M74" s="133">
        <v>117</v>
      </c>
      <c r="N74" s="277">
        <v>1.17</v>
      </c>
      <c r="O74" s="277">
        <v>117</v>
      </c>
      <c r="P74" s="132">
        <v>5062</v>
      </c>
      <c r="Q74" s="132">
        <v>5543</v>
      </c>
      <c r="R74" s="602">
        <v>5543</v>
      </c>
      <c r="S74" s="280">
        <v>5266</v>
      </c>
      <c r="T74" s="280">
        <v>5526</v>
      </c>
      <c r="U74" s="133">
        <v>-481</v>
      </c>
      <c r="V74" s="136">
        <v>-8.6776114017679956E-2</v>
      </c>
      <c r="W74" s="279">
        <v>4311.8</v>
      </c>
      <c r="X74" s="277">
        <v>17</v>
      </c>
      <c r="Y74" s="277">
        <v>3.0000000000000001E-3</v>
      </c>
      <c r="Z74" s="605">
        <v>4727.5</v>
      </c>
      <c r="AA74" s="339">
        <v>1</v>
      </c>
      <c r="AB74" s="134">
        <v>3438</v>
      </c>
      <c r="AC74" s="133">
        <v>3467</v>
      </c>
      <c r="AD74" s="134">
        <v>3467</v>
      </c>
      <c r="AE74" s="132">
        <v>3703</v>
      </c>
      <c r="AF74" s="446">
        <v>-29</v>
      </c>
      <c r="AG74" s="447">
        <v>-8.3645803288145363E-3</v>
      </c>
      <c r="AH74" s="133">
        <v>-236</v>
      </c>
      <c r="AI74" s="138">
        <v>-6.3732109100729142E-2</v>
      </c>
      <c r="AJ74" s="130">
        <v>3084</v>
      </c>
      <c r="AK74" s="448">
        <v>3153</v>
      </c>
      <c r="AL74" s="135">
        <v>3153</v>
      </c>
      <c r="AM74" s="132">
        <v>3477</v>
      </c>
      <c r="AN74" s="133">
        <v>-69</v>
      </c>
      <c r="AO74" s="136">
        <v>-2.1883920076117985E-2</v>
      </c>
      <c r="AP74" s="449">
        <v>26.358974358974358</v>
      </c>
      <c r="AQ74" s="133">
        <v>-324</v>
      </c>
      <c r="AR74" s="136">
        <v>-9.3183779119930976E-2</v>
      </c>
      <c r="AS74" s="450">
        <v>26.948717948717949</v>
      </c>
      <c r="AT74" s="129">
        <v>2050</v>
      </c>
      <c r="AU74" s="129">
        <v>1325</v>
      </c>
      <c r="AV74" s="129">
        <v>100</v>
      </c>
      <c r="AW74" s="451">
        <v>1425</v>
      </c>
      <c r="AX74" s="452">
        <v>0.69512195121951215</v>
      </c>
      <c r="AY74" s="449">
        <v>0.79533404029692467</v>
      </c>
      <c r="AZ74" s="129">
        <v>305</v>
      </c>
      <c r="BA74" s="136">
        <v>0.14878048780487804</v>
      </c>
      <c r="BB74" s="449">
        <v>2.4231349805354729</v>
      </c>
      <c r="BC74" s="129">
        <v>225</v>
      </c>
      <c r="BD74" s="129">
        <v>40</v>
      </c>
      <c r="BE74" s="451">
        <v>265</v>
      </c>
      <c r="BF74" s="453">
        <v>0.12926829268292683</v>
      </c>
      <c r="BG74" s="449">
        <v>3.2236481965817165</v>
      </c>
      <c r="BH74" s="129">
        <v>50</v>
      </c>
      <c r="BI74" s="130" t="s">
        <v>4</v>
      </c>
      <c r="BJ74" s="129" t="s">
        <v>4</v>
      </c>
      <c r="BK74" s="129" t="s">
        <v>4</v>
      </c>
      <c r="BM74" s="88"/>
    </row>
    <row r="75" spans="1:65" x14ac:dyDescent="0.2">
      <c r="A75" s="288"/>
      <c r="B75" s="337">
        <v>8350032.0099999998</v>
      </c>
      <c r="C75" s="314">
        <v>8350032.0099999998</v>
      </c>
      <c r="D75" s="294"/>
      <c r="E75" s="294"/>
      <c r="F75" s="295"/>
      <c r="G75" s="295"/>
      <c r="H75" s="295"/>
      <c r="I75" s="313" t="s">
        <v>98</v>
      </c>
      <c r="J75" s="337">
        <v>8350032.0099999998</v>
      </c>
      <c r="K75" s="338" t="s">
        <v>807</v>
      </c>
      <c r="L75" s="278">
        <v>0.5</v>
      </c>
      <c r="M75" s="133">
        <v>50</v>
      </c>
      <c r="N75" s="275">
        <v>0.45</v>
      </c>
      <c r="O75" s="131">
        <v>45</v>
      </c>
      <c r="P75" s="131">
        <v>5354</v>
      </c>
      <c r="Q75" s="131">
        <v>5689</v>
      </c>
      <c r="R75" s="603">
        <v>5362</v>
      </c>
      <c r="S75" s="130">
        <v>5177</v>
      </c>
      <c r="T75" s="132">
        <v>4841</v>
      </c>
      <c r="U75" s="133">
        <v>-335</v>
      </c>
      <c r="V75" s="136">
        <v>-5.8885568641237479E-2</v>
      </c>
      <c r="W75" s="284">
        <v>10612.5</v>
      </c>
      <c r="X75" s="133">
        <v>521</v>
      </c>
      <c r="Y75" s="285">
        <v>0.108</v>
      </c>
      <c r="Z75" s="606">
        <v>11905</v>
      </c>
      <c r="AA75" s="287">
        <v>0.91725482000000003</v>
      </c>
      <c r="AB75" s="134">
        <v>3910</v>
      </c>
      <c r="AC75" s="133">
        <v>3877</v>
      </c>
      <c r="AD75" s="134">
        <v>3686</v>
      </c>
      <c r="AE75" s="132">
        <v>3475</v>
      </c>
      <c r="AF75" s="446">
        <v>33</v>
      </c>
      <c r="AG75" s="447">
        <v>8.5117358782563837E-3</v>
      </c>
      <c r="AH75" s="133">
        <v>211</v>
      </c>
      <c r="AI75" s="138">
        <v>6.0719424460431652E-2</v>
      </c>
      <c r="AJ75" s="130">
        <v>3414</v>
      </c>
      <c r="AK75" s="448">
        <v>3414</v>
      </c>
      <c r="AL75" s="135">
        <v>3290</v>
      </c>
      <c r="AM75" s="132">
        <v>3202</v>
      </c>
      <c r="AN75" s="133">
        <v>0</v>
      </c>
      <c r="AO75" s="136">
        <v>0</v>
      </c>
      <c r="AP75" s="449">
        <v>68.28</v>
      </c>
      <c r="AQ75" s="133">
        <v>88</v>
      </c>
      <c r="AR75" s="136">
        <v>2.7482823235477825E-2</v>
      </c>
      <c r="AS75" s="450">
        <v>73.111111111111114</v>
      </c>
      <c r="AT75" s="129">
        <v>2265</v>
      </c>
      <c r="AU75" s="129">
        <v>1275</v>
      </c>
      <c r="AV75" s="129">
        <v>145</v>
      </c>
      <c r="AW75" s="451">
        <v>1420</v>
      </c>
      <c r="AX75" s="452">
        <v>0.6269315673289183</v>
      </c>
      <c r="AY75" s="449">
        <v>0.71731300609716053</v>
      </c>
      <c r="AZ75" s="129">
        <v>265</v>
      </c>
      <c r="BA75" s="136">
        <v>0.11699779249448124</v>
      </c>
      <c r="BB75" s="449">
        <v>1.9055015064247758</v>
      </c>
      <c r="BC75" s="129">
        <v>420</v>
      </c>
      <c r="BD75" s="129">
        <v>80</v>
      </c>
      <c r="BE75" s="451">
        <v>500</v>
      </c>
      <c r="BF75" s="453">
        <v>0.22075055187637968</v>
      </c>
      <c r="BG75" s="449">
        <v>5.5050012936753037</v>
      </c>
      <c r="BH75" s="129">
        <v>90</v>
      </c>
      <c r="BI75" s="129" t="s">
        <v>4</v>
      </c>
      <c r="BJ75" s="129" t="s">
        <v>4</v>
      </c>
      <c r="BK75" s="129" t="s">
        <v>4</v>
      </c>
      <c r="BM75" s="88"/>
    </row>
    <row r="76" spans="1:65" x14ac:dyDescent="0.2">
      <c r="A76" s="288" t="s">
        <v>322</v>
      </c>
      <c r="B76" s="129">
        <v>8350032.0199999996</v>
      </c>
      <c r="C76" s="314">
        <v>8350032.0199999996</v>
      </c>
      <c r="D76" s="275"/>
      <c r="E76" s="275"/>
      <c r="F76" s="130"/>
      <c r="G76" s="130"/>
      <c r="H76" s="130"/>
      <c r="I76" s="313" t="s">
        <v>99</v>
      </c>
      <c r="J76" s="277"/>
      <c r="K76" s="277">
        <v>1</v>
      </c>
      <c r="L76" s="278">
        <v>0.85</v>
      </c>
      <c r="M76" s="133">
        <v>85</v>
      </c>
      <c r="N76" s="277">
        <v>0.81</v>
      </c>
      <c r="O76" s="277">
        <v>81</v>
      </c>
      <c r="P76" s="132">
        <v>5565</v>
      </c>
      <c r="Q76" s="132">
        <v>5586</v>
      </c>
      <c r="R76" s="602">
        <v>5454</v>
      </c>
      <c r="S76" s="280">
        <v>5371</v>
      </c>
      <c r="T76" s="280">
        <v>5591</v>
      </c>
      <c r="U76" s="133">
        <v>-21</v>
      </c>
      <c r="V76" s="136">
        <v>-3.7593984962406013E-3</v>
      </c>
      <c r="W76" s="279">
        <v>6544.7</v>
      </c>
      <c r="X76" s="277">
        <v>-137</v>
      </c>
      <c r="Y76" s="277">
        <v>-2.5000000000000001E-2</v>
      </c>
      <c r="Z76" s="605">
        <v>6774.3</v>
      </c>
      <c r="AA76" s="339">
        <v>1</v>
      </c>
      <c r="AB76" s="134">
        <v>4020</v>
      </c>
      <c r="AC76" s="133">
        <v>3559</v>
      </c>
      <c r="AD76" s="134">
        <v>3559</v>
      </c>
      <c r="AE76" s="132">
        <v>3785</v>
      </c>
      <c r="AF76" s="446">
        <v>461</v>
      </c>
      <c r="AG76" s="447">
        <v>0.1295307670694015</v>
      </c>
      <c r="AH76" s="133">
        <v>-226</v>
      </c>
      <c r="AI76" s="138">
        <v>-5.9709379128137383E-2</v>
      </c>
      <c r="AJ76" s="130">
        <v>3465</v>
      </c>
      <c r="AK76" s="448">
        <v>3228</v>
      </c>
      <c r="AL76" s="135">
        <v>3228</v>
      </c>
      <c r="AM76" s="132">
        <v>3534</v>
      </c>
      <c r="AN76" s="133">
        <v>237</v>
      </c>
      <c r="AO76" s="136">
        <v>7.342007434944238E-2</v>
      </c>
      <c r="AP76" s="449">
        <v>40.764705882352942</v>
      </c>
      <c r="AQ76" s="133">
        <v>-306</v>
      </c>
      <c r="AR76" s="136">
        <v>-8.6587436332767401E-2</v>
      </c>
      <c r="AS76" s="450">
        <v>39.851851851851855</v>
      </c>
      <c r="AT76" s="129">
        <v>1870</v>
      </c>
      <c r="AU76" s="129">
        <v>1005</v>
      </c>
      <c r="AV76" s="129">
        <v>75</v>
      </c>
      <c r="AW76" s="451">
        <v>1080</v>
      </c>
      <c r="AX76" s="452">
        <v>0.57754010695187163</v>
      </c>
      <c r="AY76" s="449">
        <v>0.6608010377023702</v>
      </c>
      <c r="AZ76" s="129">
        <v>330</v>
      </c>
      <c r="BA76" s="136">
        <v>0.17647058823529413</v>
      </c>
      <c r="BB76" s="449">
        <v>2.8741138149070706</v>
      </c>
      <c r="BC76" s="129">
        <v>325</v>
      </c>
      <c r="BD76" s="129">
        <v>35</v>
      </c>
      <c r="BE76" s="451">
        <v>360</v>
      </c>
      <c r="BF76" s="453">
        <v>0.19251336898395721</v>
      </c>
      <c r="BG76" s="449">
        <v>4.8008321442383348</v>
      </c>
      <c r="BH76" s="129">
        <v>105</v>
      </c>
      <c r="BI76" s="129" t="s">
        <v>4</v>
      </c>
      <c r="BJ76" s="129" t="s">
        <v>4</v>
      </c>
      <c r="BK76" s="129" t="s">
        <v>4</v>
      </c>
      <c r="BM76" s="88"/>
    </row>
    <row r="77" spans="1:65" x14ac:dyDescent="0.2">
      <c r="A77" s="288" t="s">
        <v>871</v>
      </c>
      <c r="B77" s="281">
        <v>8350033.0099999998</v>
      </c>
      <c r="C77" s="314">
        <v>8350033.0099999998</v>
      </c>
      <c r="D77" s="275">
        <v>8350033</v>
      </c>
      <c r="E77" s="129">
        <v>0.51272862699999999</v>
      </c>
      <c r="F77" s="130">
        <v>7624</v>
      </c>
      <c r="G77" s="280">
        <v>5620</v>
      </c>
      <c r="H77" s="280">
        <v>4920</v>
      </c>
      <c r="I77" s="313"/>
      <c r="J77" s="281">
        <v>8350033.0099999998</v>
      </c>
      <c r="K77" s="282">
        <v>0.78000614000000001</v>
      </c>
      <c r="L77" s="278">
        <v>1</v>
      </c>
      <c r="M77" s="133">
        <v>100</v>
      </c>
      <c r="N77" s="275">
        <v>1.21</v>
      </c>
      <c r="O77" s="131">
        <v>121</v>
      </c>
      <c r="P77" s="131">
        <v>5518</v>
      </c>
      <c r="Q77" s="131">
        <v>4089</v>
      </c>
      <c r="R77" s="603">
        <v>5373</v>
      </c>
      <c r="S77" s="130">
        <v>4250</v>
      </c>
      <c r="T77" s="132">
        <v>3909</v>
      </c>
      <c r="U77" s="133">
        <v>1429</v>
      </c>
      <c r="V77" s="136">
        <v>0.34947419907067745</v>
      </c>
      <c r="W77" s="284">
        <v>5533.5</v>
      </c>
      <c r="X77" s="133">
        <v>1464</v>
      </c>
      <c r="Y77" s="285">
        <v>0.375</v>
      </c>
      <c r="Z77" s="606">
        <v>4454.1000000000004</v>
      </c>
      <c r="AA77" s="287">
        <v>0.80719176000000004</v>
      </c>
      <c r="AB77" s="134">
        <v>5271</v>
      </c>
      <c r="AC77" s="133">
        <v>3265.8978609600003</v>
      </c>
      <c r="AD77" s="134">
        <v>4046</v>
      </c>
      <c r="AE77" s="132">
        <v>2881.5348837400002</v>
      </c>
      <c r="AF77" s="446">
        <v>2005.1021390399997</v>
      </c>
      <c r="AG77" s="447">
        <v>0.61395126988160198</v>
      </c>
      <c r="AH77" s="133">
        <v>1164.4651162599998</v>
      </c>
      <c r="AI77" s="138">
        <v>0.40411279517415311</v>
      </c>
      <c r="AJ77" s="130">
        <v>3643</v>
      </c>
      <c r="AK77" s="448">
        <v>2790.4619143200002</v>
      </c>
      <c r="AL77" s="135">
        <v>3457</v>
      </c>
      <c r="AM77" s="132">
        <v>2522.6248448400002</v>
      </c>
      <c r="AN77" s="133">
        <v>852.53808567999977</v>
      </c>
      <c r="AO77" s="136">
        <v>0.30551862446320194</v>
      </c>
      <c r="AP77" s="449">
        <v>36.43</v>
      </c>
      <c r="AQ77" s="133">
        <v>934.37515515999985</v>
      </c>
      <c r="AR77" s="136">
        <v>0.37039798330348384</v>
      </c>
      <c r="AS77" s="450">
        <v>28.570247933884296</v>
      </c>
      <c r="AT77" s="129">
        <v>2110</v>
      </c>
      <c r="AU77" s="129">
        <v>1020</v>
      </c>
      <c r="AV77" s="129">
        <v>75</v>
      </c>
      <c r="AW77" s="451">
        <v>1095</v>
      </c>
      <c r="AX77" s="452">
        <v>0.51895734597156395</v>
      </c>
      <c r="AY77" s="449">
        <v>0.59377270706128593</v>
      </c>
      <c r="AZ77" s="129">
        <v>445</v>
      </c>
      <c r="BA77" s="136">
        <v>0.2109004739336493</v>
      </c>
      <c r="BB77" s="449">
        <v>3.4348611389845165</v>
      </c>
      <c r="BC77" s="129">
        <v>485</v>
      </c>
      <c r="BD77" s="129">
        <v>30</v>
      </c>
      <c r="BE77" s="451">
        <v>515</v>
      </c>
      <c r="BF77" s="453">
        <v>0.24407582938388625</v>
      </c>
      <c r="BG77" s="449">
        <v>6.0866790370046449</v>
      </c>
      <c r="BH77" s="129">
        <v>60</v>
      </c>
      <c r="BI77" s="129" t="s">
        <v>4</v>
      </c>
      <c r="BJ77" s="129" t="s">
        <v>4</v>
      </c>
      <c r="BK77" s="129" t="s">
        <v>4</v>
      </c>
      <c r="BM77" s="88"/>
    </row>
    <row r="78" spans="1:65" x14ac:dyDescent="0.2">
      <c r="A78" s="288"/>
      <c r="B78" s="129">
        <v>8350033.0199999996</v>
      </c>
      <c r="C78" s="314">
        <v>8350033.0199999996</v>
      </c>
      <c r="D78" s="289">
        <v>8350033</v>
      </c>
      <c r="E78" s="290">
        <v>0.48727137300000001</v>
      </c>
      <c r="F78" s="291">
        <v>7624</v>
      </c>
      <c r="G78" s="292">
        <v>5620</v>
      </c>
      <c r="H78" s="292">
        <v>4920</v>
      </c>
      <c r="I78" s="313"/>
      <c r="J78" s="293"/>
      <c r="K78" s="277">
        <v>1</v>
      </c>
      <c r="L78" s="278">
        <v>0.88</v>
      </c>
      <c r="M78" s="133">
        <v>88</v>
      </c>
      <c r="N78" s="277">
        <v>0.88</v>
      </c>
      <c r="O78" s="277">
        <v>88</v>
      </c>
      <c r="P78" s="132">
        <v>4142</v>
      </c>
      <c r="Q78" s="132">
        <v>4135</v>
      </c>
      <c r="R78" s="602">
        <v>4135</v>
      </c>
      <c r="S78" s="280">
        <v>4315</v>
      </c>
      <c r="T78" s="280">
        <v>3715</v>
      </c>
      <c r="U78" s="133">
        <v>7</v>
      </c>
      <c r="V78" s="136">
        <v>1.6928657799274486E-3</v>
      </c>
      <c r="W78" s="279">
        <v>4716.5</v>
      </c>
      <c r="X78" s="277">
        <v>420</v>
      </c>
      <c r="Y78" s="277">
        <v>0.113</v>
      </c>
      <c r="Z78" s="605">
        <v>4677.6000000000004</v>
      </c>
      <c r="AA78" s="339">
        <v>1</v>
      </c>
      <c r="AB78" s="134">
        <v>3381</v>
      </c>
      <c r="AC78" s="133">
        <v>3205</v>
      </c>
      <c r="AD78" s="134">
        <v>3205</v>
      </c>
      <c r="AE78" s="132">
        <v>2738.4651162599998</v>
      </c>
      <c r="AF78" s="446">
        <v>176</v>
      </c>
      <c r="AG78" s="447">
        <v>5.4914196567862714E-2</v>
      </c>
      <c r="AH78" s="133">
        <v>466.53488374000017</v>
      </c>
      <c r="AI78" s="138">
        <v>0.17036363945988847</v>
      </c>
      <c r="AJ78" s="130">
        <v>2834</v>
      </c>
      <c r="AK78" s="448">
        <v>2798</v>
      </c>
      <c r="AL78" s="135">
        <v>2798</v>
      </c>
      <c r="AM78" s="132">
        <v>2397.3751551599998</v>
      </c>
      <c r="AN78" s="133">
        <v>36</v>
      </c>
      <c r="AO78" s="136">
        <v>1.2866333095067906E-2</v>
      </c>
      <c r="AP78" s="449">
        <v>32.204545454545453</v>
      </c>
      <c r="AQ78" s="133">
        <v>400.62484484000015</v>
      </c>
      <c r="AR78" s="136">
        <v>0.16710978420616135</v>
      </c>
      <c r="AS78" s="450">
        <v>31.795454545454547</v>
      </c>
      <c r="AT78" s="129">
        <v>1995</v>
      </c>
      <c r="AU78" s="129">
        <v>1040</v>
      </c>
      <c r="AV78" s="129">
        <v>90</v>
      </c>
      <c r="AW78" s="451">
        <v>1130</v>
      </c>
      <c r="AX78" s="452">
        <v>0.5664160401002506</v>
      </c>
      <c r="AY78" s="449">
        <v>0.64807327242591595</v>
      </c>
      <c r="AZ78" s="129">
        <v>300</v>
      </c>
      <c r="BA78" s="136">
        <v>0.15037593984962405</v>
      </c>
      <c r="BB78" s="449">
        <v>2.4491195415248219</v>
      </c>
      <c r="BC78" s="129">
        <v>445</v>
      </c>
      <c r="BD78" s="129">
        <v>35</v>
      </c>
      <c r="BE78" s="451">
        <v>480</v>
      </c>
      <c r="BF78" s="453">
        <v>0.24060150375939848</v>
      </c>
      <c r="BG78" s="449">
        <v>6.0000375002343764</v>
      </c>
      <c r="BH78" s="129">
        <v>85</v>
      </c>
      <c r="BI78" s="129" t="s">
        <v>4</v>
      </c>
      <c r="BJ78" s="129" t="s">
        <v>4</v>
      </c>
      <c r="BK78" s="129" t="s">
        <v>4</v>
      </c>
      <c r="BM78" s="88"/>
    </row>
    <row r="79" spans="1:65" x14ac:dyDescent="0.2">
      <c r="A79" s="288"/>
      <c r="B79" s="129">
        <v>8350034.0099999998</v>
      </c>
      <c r="C79" s="128">
        <v>8350034</v>
      </c>
      <c r="D79" s="275"/>
      <c r="E79" s="275"/>
      <c r="F79" s="130"/>
      <c r="G79" s="130"/>
      <c r="H79" s="130"/>
      <c r="I79" s="276" t="s">
        <v>101</v>
      </c>
      <c r="J79" s="281">
        <v>8350034</v>
      </c>
      <c r="K79" s="282">
        <v>0.24173168</v>
      </c>
      <c r="L79" s="278">
        <v>0.76</v>
      </c>
      <c r="M79" s="133">
        <v>76</v>
      </c>
      <c r="N79" s="275">
        <v>2.37</v>
      </c>
      <c r="O79" s="131">
        <v>237</v>
      </c>
      <c r="P79" s="131">
        <v>1522</v>
      </c>
      <c r="Q79" s="131">
        <v>1833</v>
      </c>
      <c r="R79" s="603">
        <v>7589</v>
      </c>
      <c r="S79" s="130">
        <v>7708</v>
      </c>
      <c r="T79" s="132">
        <v>7395</v>
      </c>
      <c r="U79" s="133">
        <v>-311</v>
      </c>
      <c r="V79" s="136">
        <v>-0.16966721222040371</v>
      </c>
      <c r="W79" s="284">
        <v>2013.8</v>
      </c>
      <c r="X79" s="133">
        <v>194</v>
      </c>
      <c r="Y79" s="285">
        <v>2.5999999999999999E-2</v>
      </c>
      <c r="Z79" s="606">
        <v>3206.3</v>
      </c>
      <c r="AA79" s="287">
        <v>0.25007207999999997</v>
      </c>
      <c r="AB79" s="134">
        <v>1068</v>
      </c>
      <c r="AC79" s="133">
        <v>1052.3033126399998</v>
      </c>
      <c r="AD79" s="134">
        <v>4208</v>
      </c>
      <c r="AE79" s="132">
        <v>3795</v>
      </c>
      <c r="AF79" s="446">
        <v>15.696687360000169</v>
      </c>
      <c r="AG79" s="447">
        <v>1.4916504748636207E-2</v>
      </c>
      <c r="AH79" s="133">
        <v>413</v>
      </c>
      <c r="AI79" s="138">
        <v>0.10882740447957839</v>
      </c>
      <c r="AJ79" s="130">
        <v>878</v>
      </c>
      <c r="AK79" s="448">
        <v>921.26554271999987</v>
      </c>
      <c r="AL79" s="135">
        <v>3684</v>
      </c>
      <c r="AM79" s="132">
        <v>3488</v>
      </c>
      <c r="AN79" s="133">
        <v>-43.265542719999871</v>
      </c>
      <c r="AO79" s="136">
        <v>-4.6963161774465238E-2</v>
      </c>
      <c r="AP79" s="449">
        <v>11.552631578947368</v>
      </c>
      <c r="AQ79" s="133">
        <v>196</v>
      </c>
      <c r="AR79" s="136">
        <v>5.6192660550458719E-2</v>
      </c>
      <c r="AS79" s="450">
        <v>15.544303797468354</v>
      </c>
      <c r="AT79" s="129">
        <v>550</v>
      </c>
      <c r="AU79" s="129">
        <v>235</v>
      </c>
      <c r="AV79" s="129">
        <v>25</v>
      </c>
      <c r="AW79" s="451">
        <v>260</v>
      </c>
      <c r="AX79" s="452">
        <v>0.47272727272727272</v>
      </c>
      <c r="AY79" s="449">
        <v>0.54087788641564383</v>
      </c>
      <c r="AZ79" s="129">
        <v>165</v>
      </c>
      <c r="BA79" s="136">
        <v>0.3</v>
      </c>
      <c r="BB79" s="449">
        <v>4.8859934853420199</v>
      </c>
      <c r="BC79" s="129">
        <v>90</v>
      </c>
      <c r="BD79" s="129">
        <v>10</v>
      </c>
      <c r="BE79" s="451">
        <v>100</v>
      </c>
      <c r="BF79" s="453">
        <v>0.18181818181818182</v>
      </c>
      <c r="BG79" s="449">
        <v>4.5341192473362053</v>
      </c>
      <c r="BH79" s="129">
        <v>25</v>
      </c>
      <c r="BI79" s="129" t="s">
        <v>4</v>
      </c>
      <c r="BJ79" s="129" t="s">
        <v>4</v>
      </c>
      <c r="BK79" s="129" t="s">
        <v>4</v>
      </c>
      <c r="BL79" s="81" t="s">
        <v>903</v>
      </c>
      <c r="BM79" s="88"/>
    </row>
    <row r="80" spans="1:65" x14ac:dyDescent="0.2">
      <c r="A80" s="288" t="s">
        <v>902</v>
      </c>
      <c r="B80" s="129">
        <v>8350034.0199999996</v>
      </c>
      <c r="C80" s="314"/>
      <c r="D80" s="275"/>
      <c r="E80" s="275"/>
      <c r="F80" s="130"/>
      <c r="G80" s="130"/>
      <c r="H80" s="130"/>
      <c r="I80" s="313"/>
      <c r="J80" s="281">
        <v>8350034</v>
      </c>
      <c r="K80" s="282">
        <v>0.46836547000000001</v>
      </c>
      <c r="L80" s="278">
        <v>0.56000000000000005</v>
      </c>
      <c r="M80" s="133">
        <v>56.000000000000007</v>
      </c>
      <c r="N80" s="275"/>
      <c r="O80" s="131"/>
      <c r="P80" s="131">
        <v>3257</v>
      </c>
      <c r="Q80" s="131">
        <v>3541</v>
      </c>
      <c r="R80" s="603"/>
      <c r="S80" s="130"/>
      <c r="T80" s="132"/>
      <c r="U80" s="133">
        <v>-284</v>
      </c>
      <c r="V80" s="136">
        <v>-8.0203332391979673E-2</v>
      </c>
      <c r="W80" s="284">
        <v>5833.8</v>
      </c>
      <c r="X80" s="133"/>
      <c r="Y80" s="285"/>
      <c r="Z80" s="606"/>
      <c r="AA80" s="287">
        <v>0.48138574000000001</v>
      </c>
      <c r="AB80" s="134">
        <v>2226</v>
      </c>
      <c r="AC80" s="133">
        <v>2025.67119392</v>
      </c>
      <c r="AD80" s="503"/>
      <c r="AE80" s="132"/>
      <c r="AF80" s="446">
        <v>200.32880608000005</v>
      </c>
      <c r="AG80" s="447">
        <v>9.8895026340544215E-2</v>
      </c>
      <c r="AH80" s="133"/>
      <c r="AI80" s="138"/>
      <c r="AJ80" s="130">
        <v>1828</v>
      </c>
      <c r="AK80" s="448">
        <v>1773.4250661599999</v>
      </c>
      <c r="AL80" s="504"/>
      <c r="AM80" s="132"/>
      <c r="AN80" s="133">
        <v>54.574933840000085</v>
      </c>
      <c r="AO80" s="136">
        <v>3.0773746735277219E-2</v>
      </c>
      <c r="AP80" s="449">
        <v>32.642857142857139</v>
      </c>
      <c r="AQ80" s="133"/>
      <c r="AR80" s="136"/>
      <c r="AS80" s="450"/>
      <c r="AT80" s="129">
        <v>640</v>
      </c>
      <c r="AU80" s="129">
        <v>385</v>
      </c>
      <c r="AV80" s="129">
        <v>25</v>
      </c>
      <c r="AW80" s="451">
        <v>410</v>
      </c>
      <c r="AX80" s="452">
        <v>0.640625</v>
      </c>
      <c r="AY80" s="449">
        <v>0.73298054919908462</v>
      </c>
      <c r="AZ80" s="129">
        <v>100</v>
      </c>
      <c r="BA80" s="136">
        <v>0.15625</v>
      </c>
      <c r="BB80" s="449">
        <v>2.5447882736156351</v>
      </c>
      <c r="BC80" s="129">
        <v>55</v>
      </c>
      <c r="BD80" s="129">
        <v>35</v>
      </c>
      <c r="BE80" s="451">
        <v>90</v>
      </c>
      <c r="BF80" s="453">
        <v>0.140625</v>
      </c>
      <c r="BG80" s="449">
        <v>3.5068578553615963</v>
      </c>
      <c r="BH80" s="129">
        <v>35</v>
      </c>
      <c r="BI80" s="130" t="s">
        <v>4</v>
      </c>
      <c r="BJ80" s="98"/>
      <c r="BK80" s="4"/>
      <c r="BL80" s="81" t="s">
        <v>903</v>
      </c>
      <c r="BM80" s="88"/>
    </row>
    <row r="81" spans="1:65" x14ac:dyDescent="0.2">
      <c r="A81" s="288" t="s">
        <v>834</v>
      </c>
      <c r="B81" s="129">
        <v>8350034.0300000003</v>
      </c>
      <c r="C81" s="314"/>
      <c r="D81" s="275"/>
      <c r="E81" s="275"/>
      <c r="F81" s="130"/>
      <c r="G81" s="130"/>
      <c r="H81" s="130"/>
      <c r="I81" s="313"/>
      <c r="J81" s="281">
        <v>8350034</v>
      </c>
      <c r="K81" s="282">
        <v>0.28990285999999998</v>
      </c>
      <c r="L81" s="278">
        <v>0.91</v>
      </c>
      <c r="M81" s="133">
        <v>91</v>
      </c>
      <c r="N81" s="275"/>
      <c r="O81" s="131"/>
      <c r="P81" s="131">
        <v>2109</v>
      </c>
      <c r="Q81" s="131">
        <v>2205</v>
      </c>
      <c r="R81" s="603"/>
      <c r="S81" s="130"/>
      <c r="T81" s="132"/>
      <c r="U81" s="133">
        <v>-96</v>
      </c>
      <c r="V81" s="136">
        <v>-4.3537414965986392E-2</v>
      </c>
      <c r="W81" s="284">
        <v>2323.1999999999998</v>
      </c>
      <c r="X81" s="133"/>
      <c r="Y81" s="285"/>
      <c r="Z81" s="606"/>
      <c r="AA81" s="287">
        <v>0.26854218000000002</v>
      </c>
      <c r="AB81" s="134">
        <v>1140</v>
      </c>
      <c r="AC81" s="133">
        <v>1130.02549344</v>
      </c>
      <c r="AD81" s="503"/>
      <c r="AE81" s="132"/>
      <c r="AF81" s="446">
        <v>9.9745065600000089</v>
      </c>
      <c r="AG81" s="447">
        <v>8.8267978181941938E-3</v>
      </c>
      <c r="AH81" s="133"/>
      <c r="AI81" s="138"/>
      <c r="AJ81" s="130">
        <v>1032</v>
      </c>
      <c r="AK81" s="448">
        <v>989.3093911200001</v>
      </c>
      <c r="AL81" s="504"/>
      <c r="AM81" s="132"/>
      <c r="AN81" s="133">
        <v>42.6906088799999</v>
      </c>
      <c r="AO81" s="136">
        <v>4.315192927833196E-2</v>
      </c>
      <c r="AP81" s="449">
        <v>11.340659340659341</v>
      </c>
      <c r="AQ81" s="133"/>
      <c r="AR81" s="136"/>
      <c r="AS81" s="450"/>
      <c r="AT81" s="129">
        <v>755</v>
      </c>
      <c r="AU81" s="129">
        <v>510</v>
      </c>
      <c r="AV81" s="129">
        <v>70</v>
      </c>
      <c r="AW81" s="451">
        <v>580</v>
      </c>
      <c r="AX81" s="452">
        <v>0.76821192052980136</v>
      </c>
      <c r="AY81" s="449">
        <v>0.87896100747116868</v>
      </c>
      <c r="AZ81" s="129">
        <v>70</v>
      </c>
      <c r="BA81" s="136">
        <v>9.2715231788079472E-2</v>
      </c>
      <c r="BB81" s="449">
        <v>1.5100200616951056</v>
      </c>
      <c r="BC81" s="129">
        <v>55</v>
      </c>
      <c r="BD81" s="129">
        <v>35</v>
      </c>
      <c r="BE81" s="451">
        <v>90</v>
      </c>
      <c r="BF81" s="453">
        <v>0.11920529801324503</v>
      </c>
      <c r="BG81" s="449">
        <v>2.9727006985846645</v>
      </c>
      <c r="BH81" s="129">
        <v>15</v>
      </c>
      <c r="BI81" s="130" t="s">
        <v>4</v>
      </c>
      <c r="BJ81" s="98"/>
      <c r="BK81" s="4"/>
      <c r="BL81" s="81" t="s">
        <v>903</v>
      </c>
      <c r="BM81" s="88"/>
    </row>
    <row r="82" spans="1:65" x14ac:dyDescent="0.2">
      <c r="A82" s="320" t="s">
        <v>323</v>
      </c>
      <c r="B82" s="145">
        <v>8350035</v>
      </c>
      <c r="C82" s="144">
        <v>8350035</v>
      </c>
      <c r="D82" s="145"/>
      <c r="E82" s="145"/>
      <c r="F82" s="146"/>
      <c r="G82" s="146"/>
      <c r="H82" s="146"/>
      <c r="I82" s="147" t="s">
        <v>102</v>
      </c>
      <c r="J82" s="317"/>
      <c r="K82" s="317">
        <v>1</v>
      </c>
      <c r="L82" s="318">
        <v>1.7</v>
      </c>
      <c r="M82" s="153">
        <v>170</v>
      </c>
      <c r="N82" s="317">
        <v>1.7</v>
      </c>
      <c r="O82" s="317">
        <v>170</v>
      </c>
      <c r="P82" s="152">
        <v>3381</v>
      </c>
      <c r="Q82" s="152">
        <v>3602</v>
      </c>
      <c r="R82" s="325">
        <v>3602</v>
      </c>
      <c r="S82" s="325">
        <v>3509</v>
      </c>
      <c r="T82" s="325">
        <v>3361</v>
      </c>
      <c r="U82" s="153">
        <v>-221</v>
      </c>
      <c r="V82" s="154">
        <v>-6.1354802887284843E-2</v>
      </c>
      <c r="W82" s="319">
        <v>1985.7</v>
      </c>
      <c r="X82" s="317">
        <v>241</v>
      </c>
      <c r="Y82" s="317">
        <v>7.1999999999999995E-2</v>
      </c>
      <c r="Z82" s="319">
        <v>2118.8000000000002</v>
      </c>
      <c r="AA82" s="327">
        <v>1</v>
      </c>
      <c r="AB82" s="151">
        <v>2019</v>
      </c>
      <c r="AC82" s="153">
        <v>1731</v>
      </c>
      <c r="AD82" s="151">
        <v>1731</v>
      </c>
      <c r="AE82" s="152">
        <v>1941</v>
      </c>
      <c r="AF82" s="437">
        <v>288</v>
      </c>
      <c r="AG82" s="438">
        <v>0.16637781629116119</v>
      </c>
      <c r="AH82" s="153">
        <v>-210</v>
      </c>
      <c r="AI82" s="156">
        <v>-0.10819165378670788</v>
      </c>
      <c r="AJ82" s="146">
        <v>1862</v>
      </c>
      <c r="AK82" s="439">
        <v>1616</v>
      </c>
      <c r="AL82" s="150">
        <v>1616</v>
      </c>
      <c r="AM82" s="152">
        <v>1840</v>
      </c>
      <c r="AN82" s="153">
        <v>246</v>
      </c>
      <c r="AO82" s="154">
        <v>0.15222772277227722</v>
      </c>
      <c r="AP82" s="440">
        <v>10.952941176470588</v>
      </c>
      <c r="AQ82" s="153">
        <v>-224</v>
      </c>
      <c r="AR82" s="154">
        <v>-0.12173913043478261</v>
      </c>
      <c r="AS82" s="441">
        <v>9.5058823529411764</v>
      </c>
      <c r="AT82" s="148">
        <v>1220</v>
      </c>
      <c r="AU82" s="148">
        <v>925</v>
      </c>
      <c r="AV82" s="148">
        <v>30</v>
      </c>
      <c r="AW82" s="442">
        <v>955</v>
      </c>
      <c r="AX82" s="443">
        <v>0.78278688524590168</v>
      </c>
      <c r="AY82" s="440">
        <v>0.89563716847357178</v>
      </c>
      <c r="AZ82" s="148">
        <v>105</v>
      </c>
      <c r="BA82" s="154">
        <v>8.6065573770491802E-2</v>
      </c>
      <c r="BB82" s="440">
        <v>1.4017194425161532</v>
      </c>
      <c r="BC82" s="148">
        <v>65</v>
      </c>
      <c r="BD82" s="148">
        <v>40</v>
      </c>
      <c r="BE82" s="442">
        <v>105</v>
      </c>
      <c r="BF82" s="444">
        <v>8.6065573770491802E-2</v>
      </c>
      <c r="BG82" s="440">
        <v>2.1462736601120151</v>
      </c>
      <c r="BH82" s="148">
        <v>65</v>
      </c>
      <c r="BI82" s="146" t="s">
        <v>6</v>
      </c>
      <c r="BJ82" s="148" t="s">
        <v>6</v>
      </c>
      <c r="BK82" s="164" t="s">
        <v>5</v>
      </c>
      <c r="BM82" s="88"/>
    </row>
    <row r="83" spans="1:65" x14ac:dyDescent="0.2">
      <c r="A83" s="320"/>
      <c r="B83" s="145">
        <v>8350036</v>
      </c>
      <c r="C83" s="144">
        <v>8350036</v>
      </c>
      <c r="D83" s="145"/>
      <c r="E83" s="145"/>
      <c r="F83" s="146"/>
      <c r="G83" s="146"/>
      <c r="H83" s="146"/>
      <c r="I83" s="147" t="s">
        <v>103</v>
      </c>
      <c r="J83" s="317"/>
      <c r="K83" s="317">
        <v>1</v>
      </c>
      <c r="L83" s="318">
        <v>1.29</v>
      </c>
      <c r="M83" s="153">
        <v>129</v>
      </c>
      <c r="N83" s="317">
        <v>1.29</v>
      </c>
      <c r="O83" s="317">
        <v>129</v>
      </c>
      <c r="P83" s="152">
        <v>3305</v>
      </c>
      <c r="Q83" s="152">
        <v>3493</v>
      </c>
      <c r="R83" s="325">
        <v>3493</v>
      </c>
      <c r="S83" s="325">
        <v>3408</v>
      </c>
      <c r="T83" s="325">
        <v>3469</v>
      </c>
      <c r="U83" s="153">
        <v>-188</v>
      </c>
      <c r="V83" s="154">
        <v>-5.3821929573432577E-2</v>
      </c>
      <c r="W83" s="319">
        <v>2565.8000000000002</v>
      </c>
      <c r="X83" s="317">
        <v>24</v>
      </c>
      <c r="Y83" s="317">
        <v>7.0000000000000001E-3</v>
      </c>
      <c r="Z83" s="319">
        <v>2706.9</v>
      </c>
      <c r="AA83" s="327">
        <v>1</v>
      </c>
      <c r="AB83" s="151">
        <v>1502</v>
      </c>
      <c r="AC83" s="153">
        <v>1560</v>
      </c>
      <c r="AD83" s="151">
        <v>1560</v>
      </c>
      <c r="AE83" s="152">
        <v>1529</v>
      </c>
      <c r="AF83" s="437">
        <v>-58</v>
      </c>
      <c r="AG83" s="438">
        <v>-3.7179487179487179E-2</v>
      </c>
      <c r="AH83" s="153">
        <v>31</v>
      </c>
      <c r="AI83" s="156">
        <v>2.0274689339437543E-2</v>
      </c>
      <c r="AJ83" s="146">
        <v>1420</v>
      </c>
      <c r="AK83" s="439">
        <v>1484</v>
      </c>
      <c r="AL83" s="150">
        <v>1484</v>
      </c>
      <c r="AM83" s="152">
        <v>1482</v>
      </c>
      <c r="AN83" s="153">
        <v>-64</v>
      </c>
      <c r="AO83" s="154">
        <v>-4.3126684636118601E-2</v>
      </c>
      <c r="AP83" s="440">
        <v>11.007751937984496</v>
      </c>
      <c r="AQ83" s="153">
        <v>2</v>
      </c>
      <c r="AR83" s="154">
        <v>1.3495276653171389E-3</v>
      </c>
      <c r="AS83" s="441">
        <v>11.503875968992247</v>
      </c>
      <c r="AT83" s="148">
        <v>1140</v>
      </c>
      <c r="AU83" s="148">
        <v>895</v>
      </c>
      <c r="AV83" s="148">
        <v>75</v>
      </c>
      <c r="AW83" s="442">
        <v>970</v>
      </c>
      <c r="AX83" s="443">
        <v>0.85087719298245612</v>
      </c>
      <c r="AY83" s="440">
        <v>0.97354369906459504</v>
      </c>
      <c r="AZ83" s="148">
        <v>75</v>
      </c>
      <c r="BA83" s="154">
        <v>6.5789473684210523E-2</v>
      </c>
      <c r="BB83" s="440">
        <v>1.0714897994171095</v>
      </c>
      <c r="BC83" s="148">
        <v>10</v>
      </c>
      <c r="BD83" s="148">
        <v>60</v>
      </c>
      <c r="BE83" s="442">
        <v>70</v>
      </c>
      <c r="BF83" s="444">
        <v>6.1403508771929821E-2</v>
      </c>
      <c r="BG83" s="440">
        <v>1.5312595703723146</v>
      </c>
      <c r="BH83" s="148">
        <v>25</v>
      </c>
      <c r="BI83" s="148" t="s">
        <v>6</v>
      </c>
      <c r="BJ83" s="148" t="s">
        <v>6</v>
      </c>
      <c r="BK83" s="148" t="s">
        <v>6</v>
      </c>
      <c r="BM83" s="88"/>
    </row>
    <row r="84" spans="1:65" x14ac:dyDescent="0.2">
      <c r="A84" s="320"/>
      <c r="B84" s="145">
        <v>8350037</v>
      </c>
      <c r="C84" s="144">
        <v>8350037</v>
      </c>
      <c r="D84" s="145"/>
      <c r="E84" s="145"/>
      <c r="F84" s="146"/>
      <c r="G84" s="146"/>
      <c r="H84" s="146"/>
      <c r="I84" s="147" t="s">
        <v>104</v>
      </c>
      <c r="J84" s="317"/>
      <c r="K84" s="317">
        <v>1</v>
      </c>
      <c r="L84" s="318">
        <v>1.6</v>
      </c>
      <c r="M84" s="153">
        <v>160</v>
      </c>
      <c r="N84" s="317">
        <v>1.59</v>
      </c>
      <c r="O84" s="317">
        <v>159</v>
      </c>
      <c r="P84" s="152">
        <v>3969</v>
      </c>
      <c r="Q84" s="152">
        <v>4128</v>
      </c>
      <c r="R84" s="325">
        <v>4128</v>
      </c>
      <c r="S84" s="325">
        <v>4022</v>
      </c>
      <c r="T84" s="325">
        <v>3965</v>
      </c>
      <c r="U84" s="153">
        <v>-159</v>
      </c>
      <c r="V84" s="154">
        <v>-3.8517441860465115E-2</v>
      </c>
      <c r="W84" s="319">
        <v>2486.6999999999998</v>
      </c>
      <c r="X84" s="317">
        <v>163</v>
      </c>
      <c r="Y84" s="317">
        <v>4.1000000000000002E-2</v>
      </c>
      <c r="Z84" s="319">
        <v>2590.6999999999998</v>
      </c>
      <c r="AA84" s="327">
        <v>1</v>
      </c>
      <c r="AB84" s="151">
        <v>1691</v>
      </c>
      <c r="AC84" s="153">
        <v>1695</v>
      </c>
      <c r="AD84" s="151">
        <v>1695</v>
      </c>
      <c r="AE84" s="152">
        <v>1654</v>
      </c>
      <c r="AF84" s="437">
        <v>-4</v>
      </c>
      <c r="AG84" s="438">
        <v>-2.359882005899705E-3</v>
      </c>
      <c r="AH84" s="153">
        <v>41</v>
      </c>
      <c r="AI84" s="156">
        <v>2.4788391777509067E-2</v>
      </c>
      <c r="AJ84" s="146">
        <v>1607</v>
      </c>
      <c r="AK84" s="439">
        <v>1614</v>
      </c>
      <c r="AL84" s="150">
        <v>1614</v>
      </c>
      <c r="AM84" s="152">
        <v>1619</v>
      </c>
      <c r="AN84" s="153">
        <v>-7</v>
      </c>
      <c r="AO84" s="154">
        <v>-4.3370508054522928E-3</v>
      </c>
      <c r="AP84" s="440">
        <v>10.043749999999999</v>
      </c>
      <c r="AQ84" s="153">
        <v>-5</v>
      </c>
      <c r="AR84" s="154">
        <v>-3.0883261272390363E-3</v>
      </c>
      <c r="AS84" s="441">
        <v>10.150943396226415</v>
      </c>
      <c r="AT84" s="148">
        <v>1400</v>
      </c>
      <c r="AU84" s="148">
        <v>1115</v>
      </c>
      <c r="AV84" s="148">
        <v>95</v>
      </c>
      <c r="AW84" s="442">
        <v>1210</v>
      </c>
      <c r="AX84" s="443">
        <v>0.86428571428571432</v>
      </c>
      <c r="AY84" s="440">
        <v>0.98888525661981042</v>
      </c>
      <c r="AZ84" s="148">
        <v>50</v>
      </c>
      <c r="BA84" s="154">
        <v>3.5714285714285712E-2</v>
      </c>
      <c r="BB84" s="440">
        <v>0.58166589111214517</v>
      </c>
      <c r="BC84" s="148">
        <v>85</v>
      </c>
      <c r="BD84" s="148">
        <v>15</v>
      </c>
      <c r="BE84" s="442">
        <v>100</v>
      </c>
      <c r="BF84" s="444">
        <v>7.1428571428571425E-2</v>
      </c>
      <c r="BG84" s="440">
        <v>1.7812611328820807</v>
      </c>
      <c r="BH84" s="148">
        <v>30</v>
      </c>
      <c r="BI84" s="148" t="s">
        <v>6</v>
      </c>
      <c r="BJ84" s="148" t="s">
        <v>6</v>
      </c>
      <c r="BK84" s="148" t="s">
        <v>6</v>
      </c>
      <c r="BM84" s="88"/>
    </row>
    <row r="85" spans="1:65" x14ac:dyDescent="0.2">
      <c r="A85" s="288" t="s">
        <v>299</v>
      </c>
      <c r="B85" s="275">
        <v>8350038</v>
      </c>
      <c r="C85" s="314">
        <v>8350038</v>
      </c>
      <c r="D85" s="275"/>
      <c r="E85" s="275"/>
      <c r="F85" s="130"/>
      <c r="G85" s="130"/>
      <c r="H85" s="130"/>
      <c r="I85" s="313" t="s">
        <v>105</v>
      </c>
      <c r="J85" s="277"/>
      <c r="K85" s="277">
        <v>1</v>
      </c>
      <c r="L85" s="278">
        <v>1.43</v>
      </c>
      <c r="M85" s="133">
        <v>143</v>
      </c>
      <c r="N85" s="277">
        <v>1.42</v>
      </c>
      <c r="O85" s="277">
        <v>142</v>
      </c>
      <c r="P85" s="132">
        <v>3125</v>
      </c>
      <c r="Q85" s="132">
        <v>3139</v>
      </c>
      <c r="R85" s="602">
        <v>3139</v>
      </c>
      <c r="S85" s="280">
        <v>3080</v>
      </c>
      <c r="T85" s="280">
        <v>3189</v>
      </c>
      <c r="U85" s="133">
        <v>-14</v>
      </c>
      <c r="V85" s="136">
        <v>-4.4600191143676334E-3</v>
      </c>
      <c r="W85" s="279">
        <v>2190.6999999999998</v>
      </c>
      <c r="X85" s="277">
        <v>-50</v>
      </c>
      <c r="Y85" s="277">
        <v>-1.6E-2</v>
      </c>
      <c r="Z85" s="605">
        <v>2203</v>
      </c>
      <c r="AA85" s="339">
        <v>1</v>
      </c>
      <c r="AB85" s="134">
        <v>1517</v>
      </c>
      <c r="AC85" s="133">
        <v>1518</v>
      </c>
      <c r="AD85" s="134">
        <v>1518</v>
      </c>
      <c r="AE85" s="132">
        <v>1502</v>
      </c>
      <c r="AF85" s="446">
        <v>-1</v>
      </c>
      <c r="AG85" s="447">
        <v>-6.5876152832674575E-4</v>
      </c>
      <c r="AH85" s="133">
        <v>16</v>
      </c>
      <c r="AI85" s="138">
        <v>1.0652463382157125E-2</v>
      </c>
      <c r="AJ85" s="130">
        <v>1414</v>
      </c>
      <c r="AK85" s="448">
        <v>1409</v>
      </c>
      <c r="AL85" s="135">
        <v>1409</v>
      </c>
      <c r="AM85" s="132">
        <v>1443</v>
      </c>
      <c r="AN85" s="133">
        <v>5</v>
      </c>
      <c r="AO85" s="136">
        <v>3.5486160397444995E-3</v>
      </c>
      <c r="AP85" s="449">
        <v>9.8881118881118883</v>
      </c>
      <c r="AQ85" s="133">
        <v>-34</v>
      </c>
      <c r="AR85" s="136">
        <v>-2.3562023562023561E-2</v>
      </c>
      <c r="AS85" s="450">
        <v>9.922535211267606</v>
      </c>
      <c r="AT85" s="129">
        <v>1205</v>
      </c>
      <c r="AU85" s="129">
        <v>910</v>
      </c>
      <c r="AV85" s="129">
        <v>55</v>
      </c>
      <c r="AW85" s="451">
        <v>965</v>
      </c>
      <c r="AX85" s="452">
        <v>0.80082987551867224</v>
      </c>
      <c r="AY85" s="449">
        <v>0.91628132210374391</v>
      </c>
      <c r="AZ85" s="129">
        <v>115</v>
      </c>
      <c r="BA85" s="136">
        <v>9.5435684647302899E-2</v>
      </c>
      <c r="BB85" s="449">
        <v>1.5543271115195914</v>
      </c>
      <c r="BC85" s="129">
        <v>80</v>
      </c>
      <c r="BD85" s="129">
        <v>20</v>
      </c>
      <c r="BE85" s="451">
        <v>100</v>
      </c>
      <c r="BF85" s="453">
        <v>8.2987551867219914E-2</v>
      </c>
      <c r="BG85" s="449">
        <v>2.069515009157604</v>
      </c>
      <c r="BH85" s="129">
        <v>35</v>
      </c>
      <c r="BI85" s="130" t="s">
        <v>4</v>
      </c>
      <c r="BJ85" s="129" t="s">
        <v>4</v>
      </c>
      <c r="BK85" s="148" t="s">
        <v>6</v>
      </c>
      <c r="BL85" s="81" t="s">
        <v>825</v>
      </c>
      <c r="BM85" s="88"/>
    </row>
    <row r="86" spans="1:65" x14ac:dyDescent="0.2">
      <c r="A86" s="320"/>
      <c r="B86" s="145">
        <v>8350039</v>
      </c>
      <c r="C86" s="144">
        <v>8350039</v>
      </c>
      <c r="D86" s="145"/>
      <c r="E86" s="145"/>
      <c r="F86" s="146"/>
      <c r="G86" s="146"/>
      <c r="H86" s="146"/>
      <c r="I86" s="147" t="s">
        <v>106</v>
      </c>
      <c r="J86" s="317"/>
      <c r="K86" s="317">
        <v>1</v>
      </c>
      <c r="L86" s="318">
        <v>3.28</v>
      </c>
      <c r="M86" s="153">
        <v>328</v>
      </c>
      <c r="N86" s="317">
        <v>3.26</v>
      </c>
      <c r="O86" s="317">
        <v>326</v>
      </c>
      <c r="P86" s="152">
        <v>5064</v>
      </c>
      <c r="Q86" s="152">
        <v>5183</v>
      </c>
      <c r="R86" s="325">
        <v>5183</v>
      </c>
      <c r="S86" s="325">
        <v>5124</v>
      </c>
      <c r="T86" s="325">
        <v>5259</v>
      </c>
      <c r="U86" s="153">
        <v>-119</v>
      </c>
      <c r="V86" s="154">
        <v>-2.2959675863399576E-2</v>
      </c>
      <c r="W86" s="319">
        <v>1545.5</v>
      </c>
      <c r="X86" s="317">
        <v>-76</v>
      </c>
      <c r="Y86" s="317">
        <v>-1.4E-2</v>
      </c>
      <c r="Z86" s="319">
        <v>1589</v>
      </c>
      <c r="AA86" s="327">
        <v>1</v>
      </c>
      <c r="AB86" s="151">
        <v>2555</v>
      </c>
      <c r="AC86" s="153">
        <v>2537</v>
      </c>
      <c r="AD86" s="151">
        <v>2537</v>
      </c>
      <c r="AE86" s="152">
        <v>2425</v>
      </c>
      <c r="AF86" s="437">
        <v>18</v>
      </c>
      <c r="AG86" s="438">
        <v>7.0949940875049272E-3</v>
      </c>
      <c r="AH86" s="153">
        <v>112</v>
      </c>
      <c r="AI86" s="156">
        <v>4.6185567010309278E-2</v>
      </c>
      <c r="AJ86" s="146">
        <v>2286</v>
      </c>
      <c r="AK86" s="439">
        <v>2228</v>
      </c>
      <c r="AL86" s="150">
        <v>2228</v>
      </c>
      <c r="AM86" s="152">
        <v>2265</v>
      </c>
      <c r="AN86" s="153">
        <v>58</v>
      </c>
      <c r="AO86" s="154">
        <v>2.6032315978456014E-2</v>
      </c>
      <c r="AP86" s="440">
        <v>6.9695121951219514</v>
      </c>
      <c r="AQ86" s="153">
        <v>-37</v>
      </c>
      <c r="AR86" s="154">
        <v>-1.6335540838852098E-2</v>
      </c>
      <c r="AS86" s="441">
        <v>6.8343558282208585</v>
      </c>
      <c r="AT86" s="148">
        <v>1610</v>
      </c>
      <c r="AU86" s="148">
        <v>1305</v>
      </c>
      <c r="AV86" s="148">
        <v>70</v>
      </c>
      <c r="AW86" s="442">
        <v>1375</v>
      </c>
      <c r="AX86" s="443">
        <v>0.85403726708074534</v>
      </c>
      <c r="AY86" s="440">
        <v>0.97715934448597863</v>
      </c>
      <c r="AZ86" s="148">
        <v>85</v>
      </c>
      <c r="BA86" s="154">
        <v>5.2795031055900624E-2</v>
      </c>
      <c r="BB86" s="440">
        <v>0.85985392599186683</v>
      </c>
      <c r="BC86" s="148">
        <v>70</v>
      </c>
      <c r="BD86" s="148">
        <v>40</v>
      </c>
      <c r="BE86" s="442">
        <v>110</v>
      </c>
      <c r="BF86" s="444">
        <v>6.8322981366459631E-2</v>
      </c>
      <c r="BG86" s="440">
        <v>1.7038149966698164</v>
      </c>
      <c r="BH86" s="148">
        <v>35</v>
      </c>
      <c r="BI86" s="148" t="s">
        <v>6</v>
      </c>
      <c r="BJ86" s="148" t="s">
        <v>6</v>
      </c>
      <c r="BK86" s="148" t="s">
        <v>6</v>
      </c>
      <c r="BM86" s="88"/>
    </row>
    <row r="87" spans="1:65" x14ac:dyDescent="0.2">
      <c r="A87" s="320"/>
      <c r="B87" s="145">
        <v>8350040</v>
      </c>
      <c r="C87" s="144">
        <v>8350040</v>
      </c>
      <c r="D87" s="145"/>
      <c r="E87" s="145"/>
      <c r="F87" s="146"/>
      <c r="G87" s="146"/>
      <c r="H87" s="146"/>
      <c r="I87" s="147" t="s">
        <v>107</v>
      </c>
      <c r="J87" s="317"/>
      <c r="K87" s="317">
        <v>1</v>
      </c>
      <c r="L87" s="318">
        <v>2.35</v>
      </c>
      <c r="M87" s="153">
        <v>235</v>
      </c>
      <c r="N87" s="317">
        <v>2.34</v>
      </c>
      <c r="O87" s="317">
        <v>234</v>
      </c>
      <c r="P87" s="152">
        <v>4236</v>
      </c>
      <c r="Q87" s="152">
        <v>4321</v>
      </c>
      <c r="R87" s="325">
        <v>4321</v>
      </c>
      <c r="S87" s="325">
        <v>4361</v>
      </c>
      <c r="T87" s="325">
        <v>4347</v>
      </c>
      <c r="U87" s="153">
        <v>-85</v>
      </c>
      <c r="V87" s="154">
        <v>-1.967137236750752E-2</v>
      </c>
      <c r="W87" s="319">
        <v>1800.5</v>
      </c>
      <c r="X87" s="317">
        <v>-26</v>
      </c>
      <c r="Y87" s="317">
        <v>-6.0000000000000001E-3</v>
      </c>
      <c r="Z87" s="319">
        <v>1848.1</v>
      </c>
      <c r="AA87" s="327">
        <v>1</v>
      </c>
      <c r="AB87" s="151">
        <v>1811</v>
      </c>
      <c r="AC87" s="153">
        <v>1810</v>
      </c>
      <c r="AD87" s="151">
        <v>1810</v>
      </c>
      <c r="AE87" s="152">
        <v>1799</v>
      </c>
      <c r="AF87" s="437">
        <v>1</v>
      </c>
      <c r="AG87" s="438">
        <v>5.5248618784530391E-4</v>
      </c>
      <c r="AH87" s="153">
        <v>11</v>
      </c>
      <c r="AI87" s="156">
        <v>6.1145080600333518E-3</v>
      </c>
      <c r="AJ87" s="146">
        <v>1755</v>
      </c>
      <c r="AK87" s="439">
        <v>1748</v>
      </c>
      <c r="AL87" s="150">
        <v>1748</v>
      </c>
      <c r="AM87" s="152">
        <v>1767</v>
      </c>
      <c r="AN87" s="153">
        <v>7</v>
      </c>
      <c r="AO87" s="154">
        <v>4.0045766590389017E-3</v>
      </c>
      <c r="AP87" s="440">
        <v>7.4680851063829783</v>
      </c>
      <c r="AQ87" s="153">
        <v>-19</v>
      </c>
      <c r="AR87" s="154">
        <v>-1.0752688172043012E-2</v>
      </c>
      <c r="AS87" s="441">
        <v>7.4700854700854702</v>
      </c>
      <c r="AT87" s="148">
        <v>1495</v>
      </c>
      <c r="AU87" s="148">
        <v>1220</v>
      </c>
      <c r="AV87" s="148">
        <v>50</v>
      </c>
      <c r="AW87" s="442">
        <v>1270</v>
      </c>
      <c r="AX87" s="443">
        <v>0.84949832775919731</v>
      </c>
      <c r="AY87" s="440">
        <v>0.9719660500677314</v>
      </c>
      <c r="AZ87" s="148">
        <v>90</v>
      </c>
      <c r="BA87" s="154">
        <v>6.0200668896321072E-2</v>
      </c>
      <c r="BB87" s="440">
        <v>0.98046692013552239</v>
      </c>
      <c r="BC87" s="148">
        <v>70</v>
      </c>
      <c r="BD87" s="148">
        <v>40</v>
      </c>
      <c r="BE87" s="442">
        <v>110</v>
      </c>
      <c r="BF87" s="444">
        <v>7.3578595317725759E-2</v>
      </c>
      <c r="BG87" s="440">
        <v>1.8348776887213407</v>
      </c>
      <c r="BH87" s="148">
        <v>25</v>
      </c>
      <c r="BI87" s="148" t="s">
        <v>6</v>
      </c>
      <c r="BJ87" s="148" t="s">
        <v>6</v>
      </c>
      <c r="BK87" s="148" t="s">
        <v>6</v>
      </c>
      <c r="BM87" s="88"/>
    </row>
    <row r="88" spans="1:65" x14ac:dyDescent="0.2">
      <c r="A88" s="320"/>
      <c r="B88" s="145">
        <v>8350041</v>
      </c>
      <c r="C88" s="144">
        <v>8350041</v>
      </c>
      <c r="D88" s="145"/>
      <c r="E88" s="145"/>
      <c r="F88" s="146"/>
      <c r="G88" s="146"/>
      <c r="H88" s="146"/>
      <c r="I88" s="147" t="s">
        <v>108</v>
      </c>
      <c r="J88" s="317"/>
      <c r="K88" s="317">
        <v>1</v>
      </c>
      <c r="L88" s="318">
        <v>2.4</v>
      </c>
      <c r="M88" s="153">
        <v>240</v>
      </c>
      <c r="N88" s="317">
        <v>2.4500000000000002</v>
      </c>
      <c r="O88" s="317">
        <v>245</v>
      </c>
      <c r="P88" s="152">
        <v>3495</v>
      </c>
      <c r="Q88" s="152">
        <v>3555</v>
      </c>
      <c r="R88" s="325">
        <v>3555</v>
      </c>
      <c r="S88" s="325">
        <v>3571</v>
      </c>
      <c r="T88" s="325">
        <v>3523</v>
      </c>
      <c r="U88" s="153">
        <v>-60</v>
      </c>
      <c r="V88" s="154">
        <v>-1.6877637130801686E-2</v>
      </c>
      <c r="W88" s="319">
        <v>1455</v>
      </c>
      <c r="X88" s="317">
        <v>32</v>
      </c>
      <c r="Y88" s="317">
        <v>8.9999999999999993E-3</v>
      </c>
      <c r="Z88" s="319">
        <v>1451.3</v>
      </c>
      <c r="AA88" s="327">
        <v>1</v>
      </c>
      <c r="AB88" s="151">
        <v>1466</v>
      </c>
      <c r="AC88" s="153">
        <v>1465</v>
      </c>
      <c r="AD88" s="151">
        <v>1465</v>
      </c>
      <c r="AE88" s="152">
        <v>1443</v>
      </c>
      <c r="AF88" s="437">
        <v>1</v>
      </c>
      <c r="AG88" s="438">
        <v>6.8259385665529011E-4</v>
      </c>
      <c r="AH88" s="153">
        <v>22</v>
      </c>
      <c r="AI88" s="156">
        <v>1.5246015246015246E-2</v>
      </c>
      <c r="AJ88" s="146">
        <v>1423</v>
      </c>
      <c r="AK88" s="439">
        <v>1412</v>
      </c>
      <c r="AL88" s="150">
        <v>1412</v>
      </c>
      <c r="AM88" s="152">
        <v>1420</v>
      </c>
      <c r="AN88" s="153">
        <v>11</v>
      </c>
      <c r="AO88" s="154">
        <v>7.7903682719546738E-3</v>
      </c>
      <c r="AP88" s="440">
        <v>5.9291666666666663</v>
      </c>
      <c r="AQ88" s="153">
        <v>-8</v>
      </c>
      <c r="AR88" s="154">
        <v>-5.6338028169014088E-3</v>
      </c>
      <c r="AS88" s="441">
        <v>5.7632653061224488</v>
      </c>
      <c r="AT88" s="148">
        <v>1245</v>
      </c>
      <c r="AU88" s="148">
        <v>990</v>
      </c>
      <c r="AV88" s="148">
        <v>85</v>
      </c>
      <c r="AW88" s="442">
        <v>1075</v>
      </c>
      <c r="AX88" s="443">
        <v>0.86345381526104414</v>
      </c>
      <c r="AY88" s="440">
        <v>0.98793342707213294</v>
      </c>
      <c r="AZ88" s="148">
        <v>70</v>
      </c>
      <c r="BA88" s="154">
        <v>5.6224899598393573E-2</v>
      </c>
      <c r="BB88" s="440">
        <v>0.91571497717253381</v>
      </c>
      <c r="BC88" s="148">
        <v>30</v>
      </c>
      <c r="BD88" s="148">
        <v>20</v>
      </c>
      <c r="BE88" s="442">
        <v>50</v>
      </c>
      <c r="BF88" s="444">
        <v>4.0160642570281124E-2</v>
      </c>
      <c r="BG88" s="440">
        <v>1.0015122835481578</v>
      </c>
      <c r="BH88" s="148">
        <v>40</v>
      </c>
      <c r="BI88" s="148" t="s">
        <v>6</v>
      </c>
      <c r="BJ88" s="148" t="s">
        <v>6</v>
      </c>
      <c r="BK88" s="148" t="s">
        <v>6</v>
      </c>
      <c r="BM88" s="88"/>
    </row>
    <row r="89" spans="1:65" x14ac:dyDescent="0.2">
      <c r="A89" s="320"/>
      <c r="B89" s="145">
        <v>8350042.0099999998</v>
      </c>
      <c r="C89" s="144">
        <v>8350042.0099999998</v>
      </c>
      <c r="D89" s="145"/>
      <c r="E89" s="145"/>
      <c r="F89" s="146"/>
      <c r="G89" s="146"/>
      <c r="H89" s="146"/>
      <c r="I89" s="147" t="s">
        <v>109</v>
      </c>
      <c r="J89" s="317"/>
      <c r="K89" s="317">
        <v>1</v>
      </c>
      <c r="L89" s="318">
        <v>2.14</v>
      </c>
      <c r="M89" s="153">
        <v>214</v>
      </c>
      <c r="N89" s="317">
        <v>2.14</v>
      </c>
      <c r="O89" s="317">
        <v>214</v>
      </c>
      <c r="P89" s="152">
        <v>3440</v>
      </c>
      <c r="Q89" s="152">
        <v>3498</v>
      </c>
      <c r="R89" s="325">
        <v>3498</v>
      </c>
      <c r="S89" s="325">
        <v>3485</v>
      </c>
      <c r="T89" s="325">
        <v>3546</v>
      </c>
      <c r="U89" s="153">
        <v>-58</v>
      </c>
      <c r="V89" s="154">
        <v>-1.6580903373356205E-2</v>
      </c>
      <c r="W89" s="319">
        <v>1607.4</v>
      </c>
      <c r="X89" s="317">
        <v>-48</v>
      </c>
      <c r="Y89" s="317">
        <v>-1.4E-2</v>
      </c>
      <c r="Z89" s="319">
        <v>1635.4</v>
      </c>
      <c r="AA89" s="327">
        <v>1</v>
      </c>
      <c r="AB89" s="151">
        <v>1432</v>
      </c>
      <c r="AC89" s="153">
        <v>1422</v>
      </c>
      <c r="AD89" s="151">
        <v>1422</v>
      </c>
      <c r="AE89" s="152">
        <v>1413</v>
      </c>
      <c r="AF89" s="437">
        <v>10</v>
      </c>
      <c r="AG89" s="438">
        <v>7.0323488045007029E-3</v>
      </c>
      <c r="AH89" s="153">
        <v>9</v>
      </c>
      <c r="AI89" s="156">
        <v>6.369426751592357E-3</v>
      </c>
      <c r="AJ89" s="146">
        <v>1321</v>
      </c>
      <c r="AK89" s="439">
        <v>1318</v>
      </c>
      <c r="AL89" s="150">
        <v>1318</v>
      </c>
      <c r="AM89" s="152">
        <v>1337</v>
      </c>
      <c r="AN89" s="153">
        <v>3</v>
      </c>
      <c r="AO89" s="154">
        <v>2.276176024279211E-3</v>
      </c>
      <c r="AP89" s="440">
        <v>6.1728971962616823</v>
      </c>
      <c r="AQ89" s="153">
        <v>-19</v>
      </c>
      <c r="AR89" s="154">
        <v>-1.4210919970082274E-2</v>
      </c>
      <c r="AS89" s="441">
        <v>6.1588785046728969</v>
      </c>
      <c r="AT89" s="148">
        <v>1080</v>
      </c>
      <c r="AU89" s="148">
        <v>845</v>
      </c>
      <c r="AV89" s="148">
        <v>50</v>
      </c>
      <c r="AW89" s="442">
        <v>895</v>
      </c>
      <c r="AX89" s="443">
        <v>0.82870370370370372</v>
      </c>
      <c r="AY89" s="440">
        <v>0.94817357403169755</v>
      </c>
      <c r="AZ89" s="148">
        <v>105</v>
      </c>
      <c r="BA89" s="154">
        <v>9.7222222222222224E-2</v>
      </c>
      <c r="BB89" s="440">
        <v>1.583423814694173</v>
      </c>
      <c r="BC89" s="148">
        <v>30</v>
      </c>
      <c r="BD89" s="148">
        <v>0</v>
      </c>
      <c r="BE89" s="442">
        <v>30</v>
      </c>
      <c r="BF89" s="444">
        <v>2.7777777777777776E-2</v>
      </c>
      <c r="BG89" s="440">
        <v>0.69271266278747579</v>
      </c>
      <c r="BH89" s="148">
        <v>35</v>
      </c>
      <c r="BI89" s="146" t="s">
        <v>6</v>
      </c>
      <c r="BJ89" s="148" t="s">
        <v>6</v>
      </c>
      <c r="BK89" s="148" t="s">
        <v>6</v>
      </c>
      <c r="BL89" s="81" t="s">
        <v>826</v>
      </c>
      <c r="BM89" s="88"/>
    </row>
    <row r="90" spans="1:65" x14ac:dyDescent="0.2">
      <c r="A90" s="320"/>
      <c r="B90" s="145">
        <v>8350042.0199999996</v>
      </c>
      <c r="C90" s="144">
        <v>8350042.0199999996</v>
      </c>
      <c r="D90" s="145"/>
      <c r="E90" s="145"/>
      <c r="F90" s="146"/>
      <c r="G90" s="146"/>
      <c r="H90" s="146"/>
      <c r="I90" s="147" t="s">
        <v>110</v>
      </c>
      <c r="J90" s="317"/>
      <c r="K90" s="317">
        <v>1</v>
      </c>
      <c r="L90" s="318">
        <v>1.54</v>
      </c>
      <c r="M90" s="153">
        <v>154</v>
      </c>
      <c r="N90" s="317">
        <v>1.54</v>
      </c>
      <c r="O90" s="317">
        <v>154</v>
      </c>
      <c r="P90" s="152">
        <v>3252</v>
      </c>
      <c r="Q90" s="152">
        <v>3609</v>
      </c>
      <c r="R90" s="325">
        <v>3609</v>
      </c>
      <c r="S90" s="325">
        <v>3498</v>
      </c>
      <c r="T90" s="325">
        <v>3458</v>
      </c>
      <c r="U90" s="153">
        <v>-357</v>
      </c>
      <c r="V90" s="154">
        <v>-9.8919368246051534E-2</v>
      </c>
      <c r="W90" s="319">
        <v>2107.4</v>
      </c>
      <c r="X90" s="317">
        <v>151</v>
      </c>
      <c r="Y90" s="317">
        <v>4.3999999999999997E-2</v>
      </c>
      <c r="Z90" s="319">
        <v>2348.4</v>
      </c>
      <c r="AA90" s="327">
        <v>1</v>
      </c>
      <c r="AB90" s="151">
        <v>1627</v>
      </c>
      <c r="AC90" s="153">
        <v>1634</v>
      </c>
      <c r="AD90" s="151">
        <v>1634</v>
      </c>
      <c r="AE90" s="152">
        <v>1608</v>
      </c>
      <c r="AF90" s="437">
        <v>-7</v>
      </c>
      <c r="AG90" s="438">
        <v>-4.2839657282741734E-3</v>
      </c>
      <c r="AH90" s="153">
        <v>26</v>
      </c>
      <c r="AI90" s="156">
        <v>1.6169154228855721E-2</v>
      </c>
      <c r="AJ90" s="146">
        <v>1496</v>
      </c>
      <c r="AK90" s="439">
        <v>1578</v>
      </c>
      <c r="AL90" s="150">
        <v>1578</v>
      </c>
      <c r="AM90" s="152">
        <v>1547</v>
      </c>
      <c r="AN90" s="153">
        <v>-82</v>
      </c>
      <c r="AO90" s="154">
        <v>-5.1964512040557666E-2</v>
      </c>
      <c r="AP90" s="440">
        <v>9.7142857142857135</v>
      </c>
      <c r="AQ90" s="153">
        <v>31</v>
      </c>
      <c r="AR90" s="154">
        <v>2.0038784744667099E-2</v>
      </c>
      <c r="AS90" s="441">
        <v>10.246753246753247</v>
      </c>
      <c r="AT90" s="148">
        <v>1115</v>
      </c>
      <c r="AU90" s="148">
        <v>940</v>
      </c>
      <c r="AV90" s="148">
        <v>50</v>
      </c>
      <c r="AW90" s="442">
        <v>990</v>
      </c>
      <c r="AX90" s="443">
        <v>0.88789237668161436</v>
      </c>
      <c r="AY90" s="440">
        <v>1.015895167827934</v>
      </c>
      <c r="AZ90" s="148">
        <v>60</v>
      </c>
      <c r="BA90" s="154">
        <v>5.3811659192825115E-2</v>
      </c>
      <c r="BB90" s="440">
        <v>0.87641138750529501</v>
      </c>
      <c r="BC90" s="148">
        <v>30</v>
      </c>
      <c r="BD90" s="148">
        <v>10</v>
      </c>
      <c r="BE90" s="442">
        <v>40</v>
      </c>
      <c r="BF90" s="444">
        <v>3.5874439461883408E-2</v>
      </c>
      <c r="BG90" s="440">
        <v>0.89462442548337673</v>
      </c>
      <c r="BH90" s="148">
        <v>25</v>
      </c>
      <c r="BI90" s="148" t="s">
        <v>6</v>
      </c>
      <c r="BJ90" s="148" t="s">
        <v>6</v>
      </c>
      <c r="BK90" s="148" t="s">
        <v>6</v>
      </c>
      <c r="BM90" s="88"/>
    </row>
    <row r="91" spans="1:65" x14ac:dyDescent="0.2">
      <c r="A91" s="320"/>
      <c r="B91" s="145">
        <v>8350043</v>
      </c>
      <c r="C91" s="144">
        <v>8350043</v>
      </c>
      <c r="D91" s="145"/>
      <c r="E91" s="145"/>
      <c r="F91" s="146"/>
      <c r="G91" s="146"/>
      <c r="H91" s="146"/>
      <c r="I91" s="147" t="s">
        <v>111</v>
      </c>
      <c r="J91" s="317"/>
      <c r="K91" s="317">
        <v>1</v>
      </c>
      <c r="L91" s="318">
        <v>2.44</v>
      </c>
      <c r="M91" s="153">
        <v>244</v>
      </c>
      <c r="N91" s="317">
        <v>2.4300000000000002</v>
      </c>
      <c r="O91" s="317">
        <v>243</v>
      </c>
      <c r="P91" s="152">
        <v>2873</v>
      </c>
      <c r="Q91" s="152">
        <v>3035</v>
      </c>
      <c r="R91" s="325">
        <v>3035</v>
      </c>
      <c r="S91" s="325">
        <v>3067</v>
      </c>
      <c r="T91" s="325">
        <v>3099</v>
      </c>
      <c r="U91" s="153">
        <v>-162</v>
      </c>
      <c r="V91" s="154">
        <v>-5.3377265238879736E-2</v>
      </c>
      <c r="W91" s="319">
        <v>1179.2</v>
      </c>
      <c r="X91" s="317">
        <v>-64</v>
      </c>
      <c r="Y91" s="317">
        <v>-2.1000000000000001E-2</v>
      </c>
      <c r="Z91" s="319">
        <v>1248.5</v>
      </c>
      <c r="AA91" s="327">
        <v>1</v>
      </c>
      <c r="AB91" s="151">
        <v>1475</v>
      </c>
      <c r="AC91" s="153">
        <v>1489</v>
      </c>
      <c r="AD91" s="151">
        <v>1489</v>
      </c>
      <c r="AE91" s="152">
        <v>1463</v>
      </c>
      <c r="AF91" s="437">
        <v>-14</v>
      </c>
      <c r="AG91" s="438">
        <v>-9.4022834116856951E-3</v>
      </c>
      <c r="AH91" s="153">
        <v>26</v>
      </c>
      <c r="AI91" s="156">
        <v>1.77717019822283E-2</v>
      </c>
      <c r="AJ91" s="146">
        <v>1356</v>
      </c>
      <c r="AK91" s="439">
        <v>1401</v>
      </c>
      <c r="AL91" s="150">
        <v>1401</v>
      </c>
      <c r="AM91" s="152">
        <v>1398</v>
      </c>
      <c r="AN91" s="153">
        <v>-45</v>
      </c>
      <c r="AO91" s="154">
        <v>-3.2119914346895075E-2</v>
      </c>
      <c r="AP91" s="440">
        <v>5.557377049180328</v>
      </c>
      <c r="AQ91" s="153">
        <v>3</v>
      </c>
      <c r="AR91" s="154">
        <v>2.1459227467811159E-3</v>
      </c>
      <c r="AS91" s="441">
        <v>5.7654320987654319</v>
      </c>
      <c r="AT91" s="148">
        <v>925</v>
      </c>
      <c r="AU91" s="148">
        <v>765</v>
      </c>
      <c r="AV91" s="148">
        <v>35</v>
      </c>
      <c r="AW91" s="442">
        <v>800</v>
      </c>
      <c r="AX91" s="443">
        <v>0.86486486486486491</v>
      </c>
      <c r="AY91" s="440">
        <v>0.98954790030304918</v>
      </c>
      <c r="AZ91" s="148">
        <v>65</v>
      </c>
      <c r="BA91" s="154">
        <v>7.0270270270270274E-2</v>
      </c>
      <c r="BB91" s="440">
        <v>1.1444669425125453</v>
      </c>
      <c r="BC91" s="148">
        <v>30</v>
      </c>
      <c r="BD91" s="148">
        <v>20</v>
      </c>
      <c r="BE91" s="442">
        <v>50</v>
      </c>
      <c r="BF91" s="444">
        <v>5.4054054054054057E-2</v>
      </c>
      <c r="BG91" s="440">
        <v>1.3479813978567097</v>
      </c>
      <c r="BH91" s="148">
        <v>20</v>
      </c>
      <c r="BI91" s="148" t="s">
        <v>6</v>
      </c>
      <c r="BJ91" s="148" t="s">
        <v>6</v>
      </c>
      <c r="BK91" s="164" t="s">
        <v>5</v>
      </c>
      <c r="BM91" s="88"/>
    </row>
    <row r="92" spans="1:65" x14ac:dyDescent="0.2">
      <c r="A92" s="306"/>
      <c r="B92" s="296">
        <v>8350044</v>
      </c>
      <c r="C92" s="162">
        <v>8350044</v>
      </c>
      <c r="D92" s="296"/>
      <c r="E92" s="296"/>
      <c r="F92" s="163"/>
      <c r="G92" s="163"/>
      <c r="H92" s="163"/>
      <c r="I92" s="297" t="s">
        <v>112</v>
      </c>
      <c r="J92" s="298"/>
      <c r="K92" s="298">
        <v>1</v>
      </c>
      <c r="L92" s="299">
        <v>1.48</v>
      </c>
      <c r="M92" s="303">
        <v>148</v>
      </c>
      <c r="N92" s="298">
        <v>1.48</v>
      </c>
      <c r="O92" s="298">
        <v>148</v>
      </c>
      <c r="P92" s="302">
        <v>6551</v>
      </c>
      <c r="Q92" s="302">
        <v>6434</v>
      </c>
      <c r="R92" s="312">
        <v>6434</v>
      </c>
      <c r="S92" s="312">
        <v>6193</v>
      </c>
      <c r="T92" s="312">
        <v>6390</v>
      </c>
      <c r="U92" s="303">
        <v>117</v>
      </c>
      <c r="V92" s="305">
        <v>1.8184644078333853E-2</v>
      </c>
      <c r="W92" s="300">
        <v>4434.1000000000004</v>
      </c>
      <c r="X92" s="298">
        <v>44</v>
      </c>
      <c r="Y92" s="298">
        <v>7.0000000000000001E-3</v>
      </c>
      <c r="Z92" s="300">
        <v>4341.3999999999996</v>
      </c>
      <c r="AA92" s="356">
        <v>1</v>
      </c>
      <c r="AB92" s="301">
        <v>4475</v>
      </c>
      <c r="AC92" s="303">
        <v>3901</v>
      </c>
      <c r="AD92" s="301">
        <v>3901</v>
      </c>
      <c r="AE92" s="302">
        <v>3677</v>
      </c>
      <c r="AF92" s="428">
        <v>574</v>
      </c>
      <c r="AG92" s="429">
        <v>0.14714175852345551</v>
      </c>
      <c r="AH92" s="303">
        <v>224</v>
      </c>
      <c r="AI92" s="167">
        <v>6.0919227631221103E-2</v>
      </c>
      <c r="AJ92" s="163">
        <v>3481</v>
      </c>
      <c r="AK92" s="430">
        <v>3188</v>
      </c>
      <c r="AL92" s="304">
        <v>3188</v>
      </c>
      <c r="AM92" s="302">
        <v>3361</v>
      </c>
      <c r="AN92" s="303">
        <v>293</v>
      </c>
      <c r="AO92" s="305">
        <v>9.1907151819322463E-2</v>
      </c>
      <c r="AP92" s="431">
        <v>23.52027027027027</v>
      </c>
      <c r="AQ92" s="303">
        <v>-173</v>
      </c>
      <c r="AR92" s="305">
        <v>-5.1472775959535852E-2</v>
      </c>
      <c r="AS92" s="432">
        <v>21.54054054054054</v>
      </c>
      <c r="AT92" s="164">
        <v>2390</v>
      </c>
      <c r="AU92" s="164">
        <v>1635</v>
      </c>
      <c r="AV92" s="164">
        <v>130</v>
      </c>
      <c r="AW92" s="433">
        <v>1765</v>
      </c>
      <c r="AX92" s="434">
        <v>0.7384937238493724</v>
      </c>
      <c r="AY92" s="431">
        <v>0.84495849410683344</v>
      </c>
      <c r="AZ92" s="164">
        <v>435</v>
      </c>
      <c r="BA92" s="305">
        <v>0.18200836820083682</v>
      </c>
      <c r="BB92" s="431">
        <v>2.9643056710234013</v>
      </c>
      <c r="BC92" s="164">
        <v>135</v>
      </c>
      <c r="BD92" s="164">
        <v>15</v>
      </c>
      <c r="BE92" s="433">
        <v>150</v>
      </c>
      <c r="BF92" s="435">
        <v>6.2761506276150625E-2</v>
      </c>
      <c r="BG92" s="431">
        <v>1.5651248447917863</v>
      </c>
      <c r="BH92" s="164">
        <v>40</v>
      </c>
      <c r="BI92" s="163" t="s">
        <v>5</v>
      </c>
      <c r="BJ92" s="164" t="s">
        <v>5</v>
      </c>
      <c r="BK92" s="164" t="s">
        <v>5</v>
      </c>
      <c r="BM92" s="88"/>
    </row>
    <row r="93" spans="1:65" x14ac:dyDescent="0.2">
      <c r="A93" s="288"/>
      <c r="B93" s="275">
        <v>8350045</v>
      </c>
      <c r="C93" s="314">
        <v>8350045</v>
      </c>
      <c r="D93" s="275"/>
      <c r="E93" s="275"/>
      <c r="F93" s="130"/>
      <c r="G93" s="130"/>
      <c r="H93" s="130"/>
      <c r="I93" s="313" t="s">
        <v>113</v>
      </c>
      <c r="J93" s="339"/>
      <c r="K93" s="339">
        <v>1</v>
      </c>
      <c r="L93" s="278">
        <v>0.67</v>
      </c>
      <c r="M93" s="133">
        <v>67</v>
      </c>
      <c r="N93" s="277">
        <v>0.56000000000000005</v>
      </c>
      <c r="O93" s="277">
        <v>56</v>
      </c>
      <c r="P93" s="132">
        <v>1365</v>
      </c>
      <c r="Q93" s="132">
        <v>2077</v>
      </c>
      <c r="R93" s="602">
        <v>2067</v>
      </c>
      <c r="S93" s="280">
        <v>2434</v>
      </c>
      <c r="T93" s="280">
        <v>2138</v>
      </c>
      <c r="U93" s="133">
        <v>-712</v>
      </c>
      <c r="V93" s="136">
        <v>-0.34280211844005776</v>
      </c>
      <c r="W93" s="279">
        <v>2042.8</v>
      </c>
      <c r="X93" s="277">
        <v>-71</v>
      </c>
      <c r="Y93" s="277">
        <v>-3.3000000000000002E-2</v>
      </c>
      <c r="Z93" s="605">
        <v>3698.3</v>
      </c>
      <c r="AA93" s="339">
        <v>1</v>
      </c>
      <c r="AB93" s="134">
        <v>845</v>
      </c>
      <c r="AC93" s="133">
        <v>945</v>
      </c>
      <c r="AD93" s="134">
        <v>945</v>
      </c>
      <c r="AE93" s="132">
        <v>1035</v>
      </c>
      <c r="AF93" s="446">
        <v>-100</v>
      </c>
      <c r="AG93" s="447">
        <v>-0.10582010582010581</v>
      </c>
      <c r="AH93" s="133">
        <v>-90</v>
      </c>
      <c r="AI93" s="138">
        <v>-8.6956521739130432E-2</v>
      </c>
      <c r="AJ93" s="130">
        <v>659</v>
      </c>
      <c r="AK93" s="448">
        <v>684</v>
      </c>
      <c r="AL93" s="135">
        <v>684</v>
      </c>
      <c r="AM93" s="132">
        <v>922</v>
      </c>
      <c r="AN93" s="133">
        <v>-25</v>
      </c>
      <c r="AO93" s="136">
        <v>-3.6549707602339179E-2</v>
      </c>
      <c r="AP93" s="449">
        <v>9.8358208955223887</v>
      </c>
      <c r="AQ93" s="133">
        <v>-238</v>
      </c>
      <c r="AR93" s="136">
        <v>-0.25813449023861174</v>
      </c>
      <c r="AS93" s="450">
        <v>12.214285714285714</v>
      </c>
      <c r="AT93" s="129">
        <v>330</v>
      </c>
      <c r="AU93" s="129">
        <v>220</v>
      </c>
      <c r="AV93" s="129">
        <v>15</v>
      </c>
      <c r="AW93" s="451">
        <v>235</v>
      </c>
      <c r="AX93" s="452">
        <v>0.71212121212121215</v>
      </c>
      <c r="AY93" s="449">
        <v>0.81478399556202763</v>
      </c>
      <c r="AZ93" s="129">
        <v>45</v>
      </c>
      <c r="BA93" s="136">
        <v>0.13636363636363635</v>
      </c>
      <c r="BB93" s="449">
        <v>2.2209061297009178</v>
      </c>
      <c r="BC93" s="129">
        <v>30</v>
      </c>
      <c r="BD93" s="129">
        <v>15</v>
      </c>
      <c r="BE93" s="451">
        <v>45</v>
      </c>
      <c r="BF93" s="453">
        <v>0.13636363636363635</v>
      </c>
      <c r="BG93" s="449">
        <v>3.4005894355021535</v>
      </c>
      <c r="BH93" s="129">
        <v>0</v>
      </c>
      <c r="BI93" s="130" t="s">
        <v>4</v>
      </c>
      <c r="BJ93" s="129" t="s">
        <v>4</v>
      </c>
      <c r="BK93" s="178" t="s">
        <v>26</v>
      </c>
      <c r="BM93" s="88"/>
    </row>
    <row r="94" spans="1:65" x14ac:dyDescent="0.2">
      <c r="A94" s="288" t="s">
        <v>316</v>
      </c>
      <c r="B94" s="340">
        <v>8350046</v>
      </c>
      <c r="C94" s="314">
        <v>8350046</v>
      </c>
      <c r="D94" s="294"/>
      <c r="E94" s="294"/>
      <c r="F94" s="295"/>
      <c r="G94" s="295"/>
      <c r="H94" s="295"/>
      <c r="I94" s="313" t="s">
        <v>114</v>
      </c>
      <c r="J94" s="340">
        <v>8350046</v>
      </c>
      <c r="K94" s="341">
        <v>1</v>
      </c>
      <c r="L94" s="278">
        <v>1.38</v>
      </c>
      <c r="M94" s="133">
        <v>138</v>
      </c>
      <c r="N94" s="275">
        <v>1.29</v>
      </c>
      <c r="O94" s="131">
        <v>129</v>
      </c>
      <c r="P94" s="131">
        <v>4802</v>
      </c>
      <c r="Q94" s="131">
        <v>5398</v>
      </c>
      <c r="R94" s="603">
        <v>5003</v>
      </c>
      <c r="S94" s="130">
        <v>5279</v>
      </c>
      <c r="T94" s="132">
        <v>5345</v>
      </c>
      <c r="U94" s="133">
        <v>-596</v>
      </c>
      <c r="V94" s="136">
        <v>-0.11041126343090034</v>
      </c>
      <c r="W94" s="284">
        <v>3490.8</v>
      </c>
      <c r="X94" s="133">
        <v>-342</v>
      </c>
      <c r="Y94" s="285">
        <v>-6.4000000000000001E-2</v>
      </c>
      <c r="Z94" s="606">
        <v>3876.5</v>
      </c>
      <c r="AA94" s="342">
        <v>1</v>
      </c>
      <c r="AB94" s="134">
        <v>3399</v>
      </c>
      <c r="AC94" s="133">
        <v>3468</v>
      </c>
      <c r="AD94" s="134">
        <v>3184</v>
      </c>
      <c r="AE94" s="132">
        <v>3355</v>
      </c>
      <c r="AF94" s="446">
        <v>-69</v>
      </c>
      <c r="AG94" s="447">
        <v>-1.9896193771626297E-2</v>
      </c>
      <c r="AH94" s="133">
        <v>-171</v>
      </c>
      <c r="AI94" s="138">
        <v>-5.0968703427719822E-2</v>
      </c>
      <c r="AJ94" s="130">
        <v>2732</v>
      </c>
      <c r="AK94" s="448">
        <v>2873</v>
      </c>
      <c r="AL94" s="135">
        <v>2630</v>
      </c>
      <c r="AM94" s="132">
        <v>3004</v>
      </c>
      <c r="AN94" s="133">
        <v>-141</v>
      </c>
      <c r="AO94" s="136">
        <v>-4.9077619213365821E-2</v>
      </c>
      <c r="AP94" s="449">
        <v>19.797101449275363</v>
      </c>
      <c r="AQ94" s="133">
        <v>-374</v>
      </c>
      <c r="AR94" s="136">
        <v>-0.12450066577896138</v>
      </c>
      <c r="AS94" s="450">
        <v>20.387596899224807</v>
      </c>
      <c r="AT94" s="129">
        <v>1845</v>
      </c>
      <c r="AU94" s="129">
        <v>960</v>
      </c>
      <c r="AV94" s="129">
        <v>140</v>
      </c>
      <c r="AW94" s="451">
        <v>1100</v>
      </c>
      <c r="AX94" s="452">
        <v>0.59620596205962062</v>
      </c>
      <c r="AY94" s="449">
        <v>0.68215785132679696</v>
      </c>
      <c r="AZ94" s="129">
        <v>450</v>
      </c>
      <c r="BA94" s="136">
        <v>0.24390243902439024</v>
      </c>
      <c r="BB94" s="449">
        <v>3.9723524271073334</v>
      </c>
      <c r="BC94" s="129">
        <v>215</v>
      </c>
      <c r="BD94" s="129">
        <v>20</v>
      </c>
      <c r="BE94" s="451">
        <v>235</v>
      </c>
      <c r="BF94" s="453">
        <v>0.12737127371273713</v>
      </c>
      <c r="BG94" s="449">
        <v>3.1763409903425717</v>
      </c>
      <c r="BH94" s="129">
        <v>55</v>
      </c>
      <c r="BI94" s="130" t="s">
        <v>4</v>
      </c>
      <c r="BJ94" s="129" t="s">
        <v>4</v>
      </c>
      <c r="BK94" s="129" t="s">
        <v>4</v>
      </c>
      <c r="BM94" s="88"/>
    </row>
    <row r="95" spans="1:65" x14ac:dyDescent="0.2">
      <c r="A95" s="288"/>
      <c r="B95" s="340">
        <v>8350047</v>
      </c>
      <c r="C95" s="314">
        <v>8350047</v>
      </c>
      <c r="D95" s="294"/>
      <c r="E95" s="294"/>
      <c r="F95" s="295"/>
      <c r="G95" s="295"/>
      <c r="H95" s="295"/>
      <c r="I95" s="313" t="s">
        <v>115</v>
      </c>
      <c r="J95" s="340">
        <v>8350047</v>
      </c>
      <c r="K95" s="342">
        <v>1</v>
      </c>
      <c r="L95" s="278">
        <v>1.98</v>
      </c>
      <c r="M95" s="133">
        <v>198</v>
      </c>
      <c r="N95" s="275">
        <v>1.93</v>
      </c>
      <c r="O95" s="131">
        <v>193</v>
      </c>
      <c r="P95" s="131">
        <v>7958</v>
      </c>
      <c r="Q95" s="131">
        <v>7548</v>
      </c>
      <c r="R95" s="603">
        <v>7118</v>
      </c>
      <c r="S95" s="130">
        <v>6506</v>
      </c>
      <c r="T95" s="132">
        <v>6296</v>
      </c>
      <c r="U95" s="133">
        <v>410</v>
      </c>
      <c r="V95" s="136">
        <v>5.4319024907260198E-2</v>
      </c>
      <c r="W95" s="284">
        <v>4023.1</v>
      </c>
      <c r="X95" s="133">
        <v>822</v>
      </c>
      <c r="Y95" s="285">
        <v>0.13100000000000001</v>
      </c>
      <c r="Z95" s="606">
        <v>3679.1</v>
      </c>
      <c r="AA95" s="342">
        <v>1</v>
      </c>
      <c r="AB95" s="134">
        <v>5187</v>
      </c>
      <c r="AC95" s="133">
        <v>4704</v>
      </c>
      <c r="AD95" s="134">
        <v>4399</v>
      </c>
      <c r="AE95" s="132">
        <v>3959</v>
      </c>
      <c r="AF95" s="446">
        <v>483</v>
      </c>
      <c r="AG95" s="447">
        <v>0.10267857142857142</v>
      </c>
      <c r="AH95" s="133">
        <v>440</v>
      </c>
      <c r="AI95" s="138">
        <v>0.1111391765597373</v>
      </c>
      <c r="AJ95" s="130">
        <v>4525</v>
      </c>
      <c r="AK95" s="448">
        <v>4077</v>
      </c>
      <c r="AL95" s="135">
        <v>3805</v>
      </c>
      <c r="AM95" s="132">
        <v>3546</v>
      </c>
      <c r="AN95" s="133">
        <v>448</v>
      </c>
      <c r="AO95" s="136">
        <v>0.10988471915624233</v>
      </c>
      <c r="AP95" s="449">
        <v>22.853535353535353</v>
      </c>
      <c r="AQ95" s="133">
        <v>259</v>
      </c>
      <c r="AR95" s="136">
        <v>7.30400451212634E-2</v>
      </c>
      <c r="AS95" s="450">
        <v>19.71502590673575</v>
      </c>
      <c r="AT95" s="129">
        <v>3430</v>
      </c>
      <c r="AU95" s="129">
        <v>2315</v>
      </c>
      <c r="AV95" s="129">
        <v>210</v>
      </c>
      <c r="AW95" s="451">
        <v>2525</v>
      </c>
      <c r="AX95" s="452">
        <v>0.73615160349854225</v>
      </c>
      <c r="AY95" s="449">
        <v>0.84227872253837788</v>
      </c>
      <c r="AZ95" s="129">
        <v>460</v>
      </c>
      <c r="BA95" s="136">
        <v>0.13411078717201166</v>
      </c>
      <c r="BB95" s="449">
        <v>2.1842147747884635</v>
      </c>
      <c r="BC95" s="129">
        <v>310</v>
      </c>
      <c r="BD95" s="129">
        <v>45</v>
      </c>
      <c r="BE95" s="451">
        <v>355</v>
      </c>
      <c r="BF95" s="453">
        <v>0.10349854227405247</v>
      </c>
      <c r="BG95" s="449">
        <v>2.581011029278117</v>
      </c>
      <c r="BH95" s="129">
        <v>90</v>
      </c>
      <c r="BI95" s="130" t="s">
        <v>4</v>
      </c>
      <c r="BJ95" s="129" t="s">
        <v>4</v>
      </c>
      <c r="BK95" s="129" t="s">
        <v>4</v>
      </c>
      <c r="BM95" s="88"/>
    </row>
    <row r="96" spans="1:65" x14ac:dyDescent="0.2">
      <c r="A96" s="288"/>
      <c r="B96" s="275">
        <v>8350048</v>
      </c>
      <c r="C96" s="314">
        <v>8350048</v>
      </c>
      <c r="D96" s="275"/>
      <c r="E96" s="275"/>
      <c r="F96" s="130"/>
      <c r="G96" s="130"/>
      <c r="H96" s="130"/>
      <c r="I96" s="313" t="s">
        <v>116</v>
      </c>
      <c r="J96" s="277"/>
      <c r="K96" s="277">
        <v>1</v>
      </c>
      <c r="L96" s="278">
        <v>1.1499999999999999</v>
      </c>
      <c r="M96" s="133">
        <v>114.99999999999999</v>
      </c>
      <c r="N96" s="277">
        <v>1.1499999999999999</v>
      </c>
      <c r="O96" s="277">
        <v>115</v>
      </c>
      <c r="P96" s="132">
        <v>3580</v>
      </c>
      <c r="Q96" s="132">
        <v>3620</v>
      </c>
      <c r="R96" s="602">
        <v>3620</v>
      </c>
      <c r="S96" s="280">
        <v>3498</v>
      </c>
      <c r="T96" s="280">
        <v>3447</v>
      </c>
      <c r="U96" s="133">
        <v>-40</v>
      </c>
      <c r="V96" s="136">
        <v>-1.1049723756906077E-2</v>
      </c>
      <c r="W96" s="279">
        <v>3115.5</v>
      </c>
      <c r="X96" s="277">
        <v>173</v>
      </c>
      <c r="Y96" s="277">
        <v>0.05</v>
      </c>
      <c r="Z96" s="605">
        <v>3149.2</v>
      </c>
      <c r="AA96" s="339">
        <v>1</v>
      </c>
      <c r="AB96" s="134">
        <v>1868</v>
      </c>
      <c r="AC96" s="133">
        <v>1865</v>
      </c>
      <c r="AD96" s="134">
        <v>1865</v>
      </c>
      <c r="AE96" s="132">
        <v>1816</v>
      </c>
      <c r="AF96" s="446">
        <v>3</v>
      </c>
      <c r="AG96" s="447">
        <v>1.6085790884718498E-3</v>
      </c>
      <c r="AH96" s="133">
        <v>49</v>
      </c>
      <c r="AI96" s="138">
        <v>2.6982378854625552E-2</v>
      </c>
      <c r="AJ96" s="130">
        <v>1701</v>
      </c>
      <c r="AK96" s="448">
        <v>1728</v>
      </c>
      <c r="AL96" s="135">
        <v>1728</v>
      </c>
      <c r="AM96" s="132">
        <v>1700</v>
      </c>
      <c r="AN96" s="133">
        <v>-27</v>
      </c>
      <c r="AO96" s="136">
        <v>-1.5625E-2</v>
      </c>
      <c r="AP96" s="449">
        <v>14.791304347826088</v>
      </c>
      <c r="AQ96" s="133">
        <v>28</v>
      </c>
      <c r="AR96" s="136">
        <v>1.6470588235294119E-2</v>
      </c>
      <c r="AS96" s="450">
        <v>15.026086956521739</v>
      </c>
      <c r="AT96" s="129">
        <v>1315</v>
      </c>
      <c r="AU96" s="129">
        <v>990</v>
      </c>
      <c r="AV96" s="129">
        <v>75</v>
      </c>
      <c r="AW96" s="451">
        <v>1065</v>
      </c>
      <c r="AX96" s="452">
        <v>0.8098859315589354</v>
      </c>
      <c r="AY96" s="449">
        <v>0.92664294228711142</v>
      </c>
      <c r="AZ96" s="129">
        <v>115</v>
      </c>
      <c r="BA96" s="136">
        <v>8.7452471482889732E-2</v>
      </c>
      <c r="BB96" s="449">
        <v>1.4243073531415267</v>
      </c>
      <c r="BC96" s="129">
        <v>75</v>
      </c>
      <c r="BD96" s="129">
        <v>30</v>
      </c>
      <c r="BE96" s="451">
        <v>105</v>
      </c>
      <c r="BF96" s="453">
        <v>7.9847908745247151E-2</v>
      </c>
      <c r="BG96" s="449">
        <v>1.9912196694575348</v>
      </c>
      <c r="BH96" s="129">
        <v>40</v>
      </c>
      <c r="BI96" s="130" t="s">
        <v>4</v>
      </c>
      <c r="BJ96" s="129" t="s">
        <v>4</v>
      </c>
      <c r="BK96" s="164" t="s">
        <v>5</v>
      </c>
      <c r="BL96" s="81" t="s">
        <v>825</v>
      </c>
      <c r="BM96" s="88"/>
    </row>
    <row r="97" spans="1:65" x14ac:dyDescent="0.2">
      <c r="A97" s="320"/>
      <c r="B97" s="145">
        <v>8350049</v>
      </c>
      <c r="C97" s="144">
        <v>8350049</v>
      </c>
      <c r="D97" s="145"/>
      <c r="E97" s="145"/>
      <c r="F97" s="146"/>
      <c r="G97" s="146"/>
      <c r="H97" s="146"/>
      <c r="I97" s="147" t="s">
        <v>117</v>
      </c>
      <c r="J97" s="317"/>
      <c r="K97" s="317">
        <v>1</v>
      </c>
      <c r="L97" s="318">
        <v>1.58</v>
      </c>
      <c r="M97" s="153">
        <v>158</v>
      </c>
      <c r="N97" s="317">
        <v>1.58</v>
      </c>
      <c r="O97" s="317">
        <v>158</v>
      </c>
      <c r="P97" s="152">
        <v>3693</v>
      </c>
      <c r="Q97" s="152">
        <v>3770</v>
      </c>
      <c r="R97" s="325">
        <v>3770</v>
      </c>
      <c r="S97" s="325">
        <v>3715</v>
      </c>
      <c r="T97" s="325">
        <v>3702</v>
      </c>
      <c r="U97" s="153">
        <v>-77</v>
      </c>
      <c r="V97" s="154">
        <v>-2.0424403183023871E-2</v>
      </c>
      <c r="W97" s="319">
        <v>2336.1999999999998</v>
      </c>
      <c r="X97" s="317">
        <v>68</v>
      </c>
      <c r="Y97" s="317">
        <v>1.7999999999999999E-2</v>
      </c>
      <c r="Z97" s="319">
        <v>2382.6</v>
      </c>
      <c r="AA97" s="327">
        <v>1</v>
      </c>
      <c r="AB97" s="151">
        <v>1609</v>
      </c>
      <c r="AC97" s="153">
        <v>1594</v>
      </c>
      <c r="AD97" s="151">
        <v>1594</v>
      </c>
      <c r="AE97" s="152">
        <v>1660</v>
      </c>
      <c r="AF97" s="437">
        <v>15</v>
      </c>
      <c r="AG97" s="438">
        <v>9.4102885821831864E-3</v>
      </c>
      <c r="AH97" s="153">
        <v>-66</v>
      </c>
      <c r="AI97" s="156">
        <v>-3.9759036144578312E-2</v>
      </c>
      <c r="AJ97" s="146">
        <v>1486</v>
      </c>
      <c r="AK97" s="439">
        <v>1494</v>
      </c>
      <c r="AL97" s="150">
        <v>1494</v>
      </c>
      <c r="AM97" s="152">
        <v>1609</v>
      </c>
      <c r="AN97" s="153">
        <v>-8</v>
      </c>
      <c r="AO97" s="154">
        <v>-5.3547523427041497E-3</v>
      </c>
      <c r="AP97" s="440">
        <v>9.4050632911392409</v>
      </c>
      <c r="AQ97" s="153">
        <v>-115</v>
      </c>
      <c r="AR97" s="154">
        <v>-7.1472964574269729E-2</v>
      </c>
      <c r="AS97" s="441">
        <v>9.4556962025316462</v>
      </c>
      <c r="AT97" s="148">
        <v>1275</v>
      </c>
      <c r="AU97" s="148">
        <v>935</v>
      </c>
      <c r="AV97" s="148">
        <v>115</v>
      </c>
      <c r="AW97" s="442">
        <v>1050</v>
      </c>
      <c r="AX97" s="443">
        <v>0.82352941176470584</v>
      </c>
      <c r="AY97" s="440">
        <v>0.94225333153856505</v>
      </c>
      <c r="AZ97" s="148">
        <v>90</v>
      </c>
      <c r="BA97" s="154">
        <v>7.0588235294117646E-2</v>
      </c>
      <c r="BB97" s="440">
        <v>1.1496455259628282</v>
      </c>
      <c r="BC97" s="148">
        <v>65</v>
      </c>
      <c r="BD97" s="148">
        <v>45</v>
      </c>
      <c r="BE97" s="442">
        <v>110</v>
      </c>
      <c r="BF97" s="444">
        <v>8.6274509803921567E-2</v>
      </c>
      <c r="BG97" s="440">
        <v>2.1514840350105131</v>
      </c>
      <c r="BH97" s="148">
        <v>10</v>
      </c>
      <c r="BI97" s="148" t="s">
        <v>6</v>
      </c>
      <c r="BJ97" s="148" t="s">
        <v>6</v>
      </c>
      <c r="BK97" s="148" t="s">
        <v>6</v>
      </c>
      <c r="BM97" s="88"/>
    </row>
    <row r="98" spans="1:65" x14ac:dyDescent="0.2">
      <c r="A98" s="320"/>
      <c r="B98" s="145">
        <v>8350050</v>
      </c>
      <c r="C98" s="144">
        <v>8350050</v>
      </c>
      <c r="D98" s="145"/>
      <c r="E98" s="145"/>
      <c r="F98" s="146"/>
      <c r="G98" s="146"/>
      <c r="H98" s="146"/>
      <c r="I98" s="147" t="s">
        <v>118</v>
      </c>
      <c r="J98" s="317"/>
      <c r="K98" s="317">
        <v>1</v>
      </c>
      <c r="L98" s="318">
        <v>1.43</v>
      </c>
      <c r="M98" s="153">
        <v>143</v>
      </c>
      <c r="N98" s="317">
        <v>1.43</v>
      </c>
      <c r="O98" s="317">
        <v>143</v>
      </c>
      <c r="P98" s="152">
        <v>4345</v>
      </c>
      <c r="Q98" s="152">
        <v>4269</v>
      </c>
      <c r="R98" s="325">
        <v>4269</v>
      </c>
      <c r="S98" s="325">
        <v>4074</v>
      </c>
      <c r="T98" s="325">
        <v>3983</v>
      </c>
      <c r="U98" s="153">
        <v>76</v>
      </c>
      <c r="V98" s="154">
        <v>1.7802764113375499E-2</v>
      </c>
      <c r="W98" s="319">
        <v>3031.9</v>
      </c>
      <c r="X98" s="317">
        <v>286</v>
      </c>
      <c r="Y98" s="317">
        <v>7.1999999999999995E-2</v>
      </c>
      <c r="Z98" s="319">
        <v>2978</v>
      </c>
      <c r="AA98" s="327">
        <v>1</v>
      </c>
      <c r="AB98" s="151">
        <v>1933</v>
      </c>
      <c r="AC98" s="153">
        <v>1869</v>
      </c>
      <c r="AD98" s="151">
        <v>1869</v>
      </c>
      <c r="AE98" s="152">
        <v>1720</v>
      </c>
      <c r="AF98" s="437">
        <v>64</v>
      </c>
      <c r="AG98" s="438">
        <v>3.4242910647405027E-2</v>
      </c>
      <c r="AH98" s="153">
        <v>149</v>
      </c>
      <c r="AI98" s="156">
        <v>8.662790697674419E-2</v>
      </c>
      <c r="AJ98" s="146">
        <v>1766</v>
      </c>
      <c r="AK98" s="439">
        <v>1700</v>
      </c>
      <c r="AL98" s="150">
        <v>1700</v>
      </c>
      <c r="AM98" s="152">
        <v>1642</v>
      </c>
      <c r="AN98" s="153">
        <v>66</v>
      </c>
      <c r="AO98" s="154">
        <v>3.8823529411764708E-2</v>
      </c>
      <c r="AP98" s="440">
        <v>12.34965034965035</v>
      </c>
      <c r="AQ98" s="153">
        <v>58</v>
      </c>
      <c r="AR98" s="154">
        <v>3.5322777101096221E-2</v>
      </c>
      <c r="AS98" s="441">
        <v>11.888111888111888</v>
      </c>
      <c r="AT98" s="148">
        <v>1720</v>
      </c>
      <c r="AU98" s="148">
        <v>1210</v>
      </c>
      <c r="AV98" s="148">
        <v>195</v>
      </c>
      <c r="AW98" s="442">
        <v>1405</v>
      </c>
      <c r="AX98" s="443">
        <v>0.81686046511627908</v>
      </c>
      <c r="AY98" s="440">
        <v>0.93462295779894633</v>
      </c>
      <c r="AZ98" s="148">
        <v>150</v>
      </c>
      <c r="BA98" s="154">
        <v>8.7209302325581398E-2</v>
      </c>
      <c r="BB98" s="440">
        <v>1.420346943413378</v>
      </c>
      <c r="BC98" s="148">
        <v>100</v>
      </c>
      <c r="BD98" s="148">
        <v>25</v>
      </c>
      <c r="BE98" s="442">
        <v>125</v>
      </c>
      <c r="BF98" s="444">
        <v>7.2674418604651167E-2</v>
      </c>
      <c r="BG98" s="440">
        <v>1.8123296410137448</v>
      </c>
      <c r="BH98" s="148">
        <v>40</v>
      </c>
      <c r="BI98" s="146" t="s">
        <v>6</v>
      </c>
      <c r="BJ98" s="148" t="s">
        <v>6</v>
      </c>
      <c r="BK98" s="148" t="s">
        <v>6</v>
      </c>
      <c r="BM98" s="88"/>
    </row>
    <row r="99" spans="1:65" x14ac:dyDescent="0.2">
      <c r="A99" s="320"/>
      <c r="B99" s="148">
        <v>8350051.0099999998</v>
      </c>
      <c r="C99" s="144">
        <v>8350051.0099999998</v>
      </c>
      <c r="D99" s="145"/>
      <c r="E99" s="145"/>
      <c r="F99" s="146"/>
      <c r="G99" s="146"/>
      <c r="H99" s="146"/>
      <c r="I99" s="147" t="s">
        <v>119</v>
      </c>
      <c r="J99" s="317"/>
      <c r="K99" s="317">
        <v>1</v>
      </c>
      <c r="L99" s="318">
        <v>0.87</v>
      </c>
      <c r="M99" s="153">
        <v>87</v>
      </c>
      <c r="N99" s="317">
        <v>0.87</v>
      </c>
      <c r="O99" s="317">
        <v>87</v>
      </c>
      <c r="P99" s="152">
        <v>1946</v>
      </c>
      <c r="Q99" s="152">
        <v>2078</v>
      </c>
      <c r="R99" s="325">
        <v>2078</v>
      </c>
      <c r="S99" s="325">
        <v>1986</v>
      </c>
      <c r="T99" s="325">
        <v>1993</v>
      </c>
      <c r="U99" s="153">
        <v>-132</v>
      </c>
      <c r="V99" s="154">
        <v>-6.3522617901828685E-2</v>
      </c>
      <c r="W99" s="319">
        <v>2248.6999999999998</v>
      </c>
      <c r="X99" s="317">
        <v>85</v>
      </c>
      <c r="Y99" s="317">
        <v>4.2999999999999997E-2</v>
      </c>
      <c r="Z99" s="319">
        <v>2401.8000000000002</v>
      </c>
      <c r="AA99" s="327">
        <v>1</v>
      </c>
      <c r="AB99" s="151">
        <v>889</v>
      </c>
      <c r="AC99" s="153">
        <v>893</v>
      </c>
      <c r="AD99" s="151">
        <v>893</v>
      </c>
      <c r="AE99" s="152">
        <v>889</v>
      </c>
      <c r="AF99" s="437">
        <v>-4</v>
      </c>
      <c r="AG99" s="438">
        <v>-4.4792833146696529E-3</v>
      </c>
      <c r="AH99" s="153">
        <v>4</v>
      </c>
      <c r="AI99" s="156">
        <v>4.4994375703037125E-3</v>
      </c>
      <c r="AJ99" s="146">
        <v>835</v>
      </c>
      <c r="AK99" s="439">
        <v>879</v>
      </c>
      <c r="AL99" s="150">
        <v>879</v>
      </c>
      <c r="AM99" s="152">
        <v>864</v>
      </c>
      <c r="AN99" s="153">
        <v>-44</v>
      </c>
      <c r="AO99" s="154">
        <v>-5.0056882821387941E-2</v>
      </c>
      <c r="AP99" s="440">
        <v>9.5977011494252871</v>
      </c>
      <c r="AQ99" s="153">
        <v>15</v>
      </c>
      <c r="AR99" s="154">
        <v>1.7361111111111112E-2</v>
      </c>
      <c r="AS99" s="441">
        <v>10.103448275862069</v>
      </c>
      <c r="AT99" s="148">
        <v>780</v>
      </c>
      <c r="AU99" s="148">
        <v>680</v>
      </c>
      <c r="AV99" s="148">
        <v>45</v>
      </c>
      <c r="AW99" s="442">
        <v>725</v>
      </c>
      <c r="AX99" s="443">
        <v>0.92948717948717952</v>
      </c>
      <c r="AY99" s="440">
        <v>1.0634864753857889</v>
      </c>
      <c r="AZ99" s="148">
        <v>30</v>
      </c>
      <c r="BA99" s="154">
        <v>3.8461538461538464E-2</v>
      </c>
      <c r="BB99" s="440">
        <v>0.62640942119769483</v>
      </c>
      <c r="BC99" s="148">
        <v>20</v>
      </c>
      <c r="BD99" s="148">
        <v>0</v>
      </c>
      <c r="BE99" s="442">
        <v>20</v>
      </c>
      <c r="BF99" s="444">
        <v>2.564102564102564E-2</v>
      </c>
      <c r="BG99" s="440">
        <v>0.63942707334228532</v>
      </c>
      <c r="BH99" s="148">
        <v>0</v>
      </c>
      <c r="BI99" s="148" t="s">
        <v>6</v>
      </c>
      <c r="BJ99" s="148" t="s">
        <v>6</v>
      </c>
      <c r="BK99" s="148" t="s">
        <v>6</v>
      </c>
      <c r="BM99" s="88"/>
    </row>
    <row r="100" spans="1:65" x14ac:dyDescent="0.2">
      <c r="A100" s="173" t="s">
        <v>866</v>
      </c>
      <c r="B100" s="178">
        <v>8350051.0199999996</v>
      </c>
      <c r="C100" s="174">
        <v>8350051.0199999996</v>
      </c>
      <c r="D100" s="175"/>
      <c r="E100" s="175"/>
      <c r="F100" s="176"/>
      <c r="G100" s="176"/>
      <c r="H100" s="176"/>
      <c r="I100" s="177" t="s">
        <v>120</v>
      </c>
      <c r="J100" s="260"/>
      <c r="K100" s="260">
        <v>1</v>
      </c>
      <c r="L100" s="270">
        <v>6.11</v>
      </c>
      <c r="M100" s="181">
        <v>611</v>
      </c>
      <c r="N100" s="260">
        <v>6.1</v>
      </c>
      <c r="O100" s="260">
        <v>610</v>
      </c>
      <c r="P100" s="180">
        <v>20</v>
      </c>
      <c r="Q100" s="180">
        <v>25</v>
      </c>
      <c r="R100" s="193">
        <v>25</v>
      </c>
      <c r="S100" s="193">
        <v>20</v>
      </c>
      <c r="T100" s="193">
        <v>166</v>
      </c>
      <c r="U100" s="181">
        <v>-5</v>
      </c>
      <c r="V100" s="184">
        <v>-0.2</v>
      </c>
      <c r="W100" s="261">
        <v>3.3</v>
      </c>
      <c r="X100" s="260">
        <v>-141</v>
      </c>
      <c r="Y100" s="260">
        <v>-0.84899999999999998</v>
      </c>
      <c r="Z100" s="261">
        <v>4.0999999999999996</v>
      </c>
      <c r="AA100" s="355">
        <v>1</v>
      </c>
      <c r="AB100" s="182">
        <v>9</v>
      </c>
      <c r="AC100" s="181">
        <v>5</v>
      </c>
      <c r="AD100" s="182">
        <v>5</v>
      </c>
      <c r="AE100" s="180">
        <v>93</v>
      </c>
      <c r="AF100" s="420">
        <v>4</v>
      </c>
      <c r="AG100" s="421">
        <v>0.8</v>
      </c>
      <c r="AH100" s="181">
        <v>-88</v>
      </c>
      <c r="AI100" s="186">
        <v>-0.94623655913978499</v>
      </c>
      <c r="AJ100" s="176">
        <v>9</v>
      </c>
      <c r="AK100" s="422">
        <v>5</v>
      </c>
      <c r="AL100" s="183">
        <v>5</v>
      </c>
      <c r="AM100" s="180">
        <v>87</v>
      </c>
      <c r="AN100" s="181">
        <v>4</v>
      </c>
      <c r="AO100" s="184">
        <v>0.8</v>
      </c>
      <c r="AP100" s="423">
        <v>1.4729950900163666E-2</v>
      </c>
      <c r="AQ100" s="181">
        <v>-82</v>
      </c>
      <c r="AR100" s="184">
        <v>-0.94252873563218387</v>
      </c>
      <c r="AS100" s="424">
        <v>8.1967213114754103E-3</v>
      </c>
      <c r="AT100" s="178" t="s">
        <v>419</v>
      </c>
      <c r="AU100" s="178" t="s">
        <v>419</v>
      </c>
      <c r="AV100" s="178" t="s">
        <v>419</v>
      </c>
      <c r="AW100" s="425" t="s">
        <v>419</v>
      </c>
      <c r="AX100" s="426" t="s">
        <v>419</v>
      </c>
      <c r="AY100" s="426" t="s">
        <v>419</v>
      </c>
      <c r="AZ100" s="178" t="s">
        <v>419</v>
      </c>
      <c r="BA100" s="178" t="s">
        <v>419</v>
      </c>
      <c r="BB100" s="609" t="s">
        <v>419</v>
      </c>
      <c r="BC100" s="178" t="s">
        <v>419</v>
      </c>
      <c r="BD100" s="178" t="s">
        <v>419</v>
      </c>
      <c r="BE100" s="178" t="s">
        <v>419</v>
      </c>
      <c r="BF100" s="178" t="s">
        <v>419</v>
      </c>
      <c r="BG100" s="178" t="s">
        <v>419</v>
      </c>
      <c r="BH100" s="178" t="s">
        <v>419</v>
      </c>
      <c r="BI100" s="178" t="s">
        <v>26</v>
      </c>
      <c r="BJ100" s="178" t="s">
        <v>26</v>
      </c>
      <c r="BK100" s="178" t="s">
        <v>26</v>
      </c>
      <c r="BM100" s="88"/>
    </row>
    <row r="101" spans="1:65" x14ac:dyDescent="0.2">
      <c r="A101" s="173" t="s">
        <v>867</v>
      </c>
      <c r="B101" s="178">
        <v>8350052.0099999998</v>
      </c>
      <c r="C101" s="174">
        <v>8350052.0099999998</v>
      </c>
      <c r="D101" s="175"/>
      <c r="E101" s="175"/>
      <c r="F101" s="176"/>
      <c r="G101" s="176"/>
      <c r="H101" s="176"/>
      <c r="I101" s="177" t="s">
        <v>121</v>
      </c>
      <c r="J101" s="260"/>
      <c r="K101" s="260">
        <v>1</v>
      </c>
      <c r="L101" s="270">
        <v>1.03</v>
      </c>
      <c r="M101" s="181">
        <v>103</v>
      </c>
      <c r="N101" s="260">
        <v>1.03</v>
      </c>
      <c r="O101" s="260">
        <v>103</v>
      </c>
      <c r="P101" s="180">
        <v>10</v>
      </c>
      <c r="Q101" s="180">
        <v>5</v>
      </c>
      <c r="R101" s="193">
        <v>5</v>
      </c>
      <c r="S101" s="193">
        <v>5</v>
      </c>
      <c r="T101" s="193">
        <v>5</v>
      </c>
      <c r="U101" s="181">
        <v>5</v>
      </c>
      <c r="V101" s="184">
        <v>1</v>
      </c>
      <c r="W101" s="261">
        <v>9.6999999999999993</v>
      </c>
      <c r="X101" s="260">
        <v>0</v>
      </c>
      <c r="Y101" s="260">
        <v>0</v>
      </c>
      <c r="Z101" s="261">
        <v>4.8</v>
      </c>
      <c r="AA101" s="355">
        <v>1</v>
      </c>
      <c r="AB101" s="182">
        <v>7</v>
      </c>
      <c r="AC101" s="181">
        <v>1</v>
      </c>
      <c r="AD101" s="182">
        <v>1</v>
      </c>
      <c r="AE101" s="180">
        <v>1</v>
      </c>
      <c r="AF101" s="420">
        <v>6</v>
      </c>
      <c r="AG101" s="421">
        <v>6</v>
      </c>
      <c r="AH101" s="181">
        <v>0</v>
      </c>
      <c r="AI101" s="186">
        <v>0</v>
      </c>
      <c r="AJ101" s="176">
        <v>7</v>
      </c>
      <c r="AK101" s="422">
        <v>1</v>
      </c>
      <c r="AL101" s="183">
        <v>1</v>
      </c>
      <c r="AM101" s="180">
        <v>2</v>
      </c>
      <c r="AN101" s="181">
        <v>6</v>
      </c>
      <c r="AO101" s="184">
        <v>6</v>
      </c>
      <c r="AP101" s="423">
        <v>6.7961165048543687E-2</v>
      </c>
      <c r="AQ101" s="181">
        <v>-1</v>
      </c>
      <c r="AR101" s="184">
        <v>-0.5</v>
      </c>
      <c r="AS101" s="424">
        <v>9.7087378640776691E-3</v>
      </c>
      <c r="AT101" s="178" t="s">
        <v>419</v>
      </c>
      <c r="AU101" s="178" t="s">
        <v>419</v>
      </c>
      <c r="AV101" s="178" t="s">
        <v>419</v>
      </c>
      <c r="AW101" s="425" t="s">
        <v>419</v>
      </c>
      <c r="AX101" s="426" t="s">
        <v>419</v>
      </c>
      <c r="AY101" s="426" t="s">
        <v>419</v>
      </c>
      <c r="AZ101" s="178" t="s">
        <v>419</v>
      </c>
      <c r="BA101" s="178" t="s">
        <v>419</v>
      </c>
      <c r="BB101" s="609" t="s">
        <v>419</v>
      </c>
      <c r="BC101" s="178" t="s">
        <v>419</v>
      </c>
      <c r="BD101" s="178" t="s">
        <v>419</v>
      </c>
      <c r="BE101" s="178" t="s">
        <v>419</v>
      </c>
      <c r="BF101" s="178" t="s">
        <v>419</v>
      </c>
      <c r="BG101" s="178" t="s">
        <v>419</v>
      </c>
      <c r="BH101" s="178" t="s">
        <v>419</v>
      </c>
      <c r="BI101" s="178" t="s">
        <v>26</v>
      </c>
      <c r="BJ101" s="178" t="s">
        <v>26</v>
      </c>
      <c r="BK101" s="178" t="s">
        <v>26</v>
      </c>
      <c r="BM101" s="88"/>
    </row>
    <row r="102" spans="1:65" x14ac:dyDescent="0.2">
      <c r="A102" s="320" t="s">
        <v>317</v>
      </c>
      <c r="B102" s="148">
        <v>8350052.0199999996</v>
      </c>
      <c r="C102" s="144">
        <v>8350052.0199999996</v>
      </c>
      <c r="D102" s="145"/>
      <c r="E102" s="145"/>
      <c r="F102" s="146"/>
      <c r="G102" s="146"/>
      <c r="H102" s="146"/>
      <c r="I102" s="147" t="s">
        <v>122</v>
      </c>
      <c r="J102" s="317"/>
      <c r="K102" s="317">
        <v>1</v>
      </c>
      <c r="L102" s="318">
        <v>1.29</v>
      </c>
      <c r="M102" s="153">
        <v>129</v>
      </c>
      <c r="N102" s="317">
        <v>1.29</v>
      </c>
      <c r="O102" s="317">
        <v>129</v>
      </c>
      <c r="P102" s="152">
        <v>2770</v>
      </c>
      <c r="Q102" s="152">
        <v>2750</v>
      </c>
      <c r="R102" s="325">
        <v>2750</v>
      </c>
      <c r="S102" s="325">
        <v>2605</v>
      </c>
      <c r="T102" s="325">
        <v>2542</v>
      </c>
      <c r="U102" s="153">
        <v>20</v>
      </c>
      <c r="V102" s="154">
        <v>7.2727272727272727E-3</v>
      </c>
      <c r="W102" s="319">
        <v>2152.1</v>
      </c>
      <c r="X102" s="317">
        <v>208</v>
      </c>
      <c r="Y102" s="317">
        <v>8.2000000000000003E-2</v>
      </c>
      <c r="Z102" s="319">
        <v>2136.8000000000002</v>
      </c>
      <c r="AA102" s="327">
        <v>1</v>
      </c>
      <c r="AB102" s="151">
        <v>1403</v>
      </c>
      <c r="AC102" s="153">
        <v>941</v>
      </c>
      <c r="AD102" s="151">
        <v>941</v>
      </c>
      <c r="AE102" s="152">
        <v>1308</v>
      </c>
      <c r="AF102" s="437">
        <v>462</v>
      </c>
      <c r="AG102" s="438">
        <v>0.49096705632306059</v>
      </c>
      <c r="AH102" s="153">
        <v>-367</v>
      </c>
      <c r="AI102" s="156">
        <v>-0.2805810397553517</v>
      </c>
      <c r="AJ102" s="146">
        <v>1280</v>
      </c>
      <c r="AK102" s="439">
        <v>893</v>
      </c>
      <c r="AL102" s="150">
        <v>893</v>
      </c>
      <c r="AM102" s="152">
        <v>1256</v>
      </c>
      <c r="AN102" s="153">
        <v>387</v>
      </c>
      <c r="AO102" s="154">
        <v>0.43337066069428892</v>
      </c>
      <c r="AP102" s="440">
        <v>9.9224806201550386</v>
      </c>
      <c r="AQ102" s="153">
        <v>-363</v>
      </c>
      <c r="AR102" s="154">
        <v>-0.2890127388535032</v>
      </c>
      <c r="AS102" s="441">
        <v>6.9224806201550386</v>
      </c>
      <c r="AT102" s="148">
        <v>770</v>
      </c>
      <c r="AU102" s="148">
        <v>600</v>
      </c>
      <c r="AV102" s="148">
        <v>65</v>
      </c>
      <c r="AW102" s="442">
        <v>665</v>
      </c>
      <c r="AX102" s="443">
        <v>0.86363636363636365</v>
      </c>
      <c r="AY102" s="440">
        <v>0.98814229249011865</v>
      </c>
      <c r="AZ102" s="148">
        <v>55</v>
      </c>
      <c r="BA102" s="154">
        <v>7.1428571428571425E-2</v>
      </c>
      <c r="BB102" s="440">
        <v>1.1633317822242903</v>
      </c>
      <c r="BC102" s="148">
        <v>25</v>
      </c>
      <c r="BD102" s="148">
        <v>15</v>
      </c>
      <c r="BE102" s="442">
        <v>40</v>
      </c>
      <c r="BF102" s="444">
        <v>5.1948051948051951E-2</v>
      </c>
      <c r="BG102" s="440">
        <v>1.2954626420960589</v>
      </c>
      <c r="BH102" s="148">
        <v>15</v>
      </c>
      <c r="BI102" s="148" t="s">
        <v>6</v>
      </c>
      <c r="BJ102" s="148" t="s">
        <v>6</v>
      </c>
      <c r="BK102" s="164" t="s">
        <v>5</v>
      </c>
      <c r="BM102" s="88"/>
    </row>
    <row r="103" spans="1:65" x14ac:dyDescent="0.2">
      <c r="A103" s="306"/>
      <c r="B103" s="296">
        <v>8350053</v>
      </c>
      <c r="C103" s="162">
        <v>8350053</v>
      </c>
      <c r="D103" s="296"/>
      <c r="E103" s="296"/>
      <c r="F103" s="163"/>
      <c r="G103" s="163"/>
      <c r="H103" s="163"/>
      <c r="I103" s="297" t="s">
        <v>123</v>
      </c>
      <c r="J103" s="309">
        <v>8350053</v>
      </c>
      <c r="K103" s="310">
        <v>0.99999948000000005</v>
      </c>
      <c r="L103" s="299">
        <v>1.65</v>
      </c>
      <c r="M103" s="303">
        <v>165</v>
      </c>
      <c r="N103" s="296">
        <v>1.65</v>
      </c>
      <c r="O103" s="165">
        <v>165</v>
      </c>
      <c r="P103" s="165">
        <v>7167</v>
      </c>
      <c r="Q103" s="165">
        <v>6905</v>
      </c>
      <c r="R103" s="163">
        <v>6905</v>
      </c>
      <c r="S103" s="301">
        <v>6323</v>
      </c>
      <c r="T103" s="302">
        <v>6550</v>
      </c>
      <c r="U103" s="303">
        <v>262</v>
      </c>
      <c r="V103" s="305">
        <v>3.7943519188993483E-2</v>
      </c>
      <c r="W103" s="307">
        <v>4351</v>
      </c>
      <c r="X103" s="303">
        <v>355</v>
      </c>
      <c r="Y103" s="308">
        <v>5.3999999999999999E-2</v>
      </c>
      <c r="Z103" s="387">
        <v>4191.2</v>
      </c>
      <c r="AA103" s="311">
        <v>0.99999956000000001</v>
      </c>
      <c r="AB103" s="301">
        <v>3827</v>
      </c>
      <c r="AC103" s="303">
        <v>3750.99834956</v>
      </c>
      <c r="AD103" s="301">
        <v>3751</v>
      </c>
      <c r="AE103" s="302">
        <v>3877</v>
      </c>
      <c r="AF103" s="428">
        <v>76.001650440000049</v>
      </c>
      <c r="AG103" s="429">
        <v>2.026171257817674E-2</v>
      </c>
      <c r="AH103" s="303">
        <v>-126</v>
      </c>
      <c r="AI103" s="167">
        <v>-3.2499355171524372E-2</v>
      </c>
      <c r="AJ103" s="163">
        <v>3383</v>
      </c>
      <c r="AK103" s="430">
        <v>3285.9985541599999</v>
      </c>
      <c r="AL103" s="304">
        <v>3286</v>
      </c>
      <c r="AM103" s="302">
        <v>3637</v>
      </c>
      <c r="AN103" s="303">
        <v>97.001445840000088</v>
      </c>
      <c r="AO103" s="305">
        <v>2.9519625234526791E-2</v>
      </c>
      <c r="AP103" s="431">
        <v>20.503030303030304</v>
      </c>
      <c r="AQ103" s="303">
        <v>-351</v>
      </c>
      <c r="AR103" s="305">
        <v>-9.6508111080560899E-2</v>
      </c>
      <c r="AS103" s="432">
        <v>19.915151515151514</v>
      </c>
      <c r="AT103" s="164">
        <v>2690</v>
      </c>
      <c r="AU103" s="164">
        <v>1805</v>
      </c>
      <c r="AV103" s="164">
        <v>215</v>
      </c>
      <c r="AW103" s="433">
        <v>2020</v>
      </c>
      <c r="AX103" s="434">
        <v>0.75092936802973975</v>
      </c>
      <c r="AY103" s="431">
        <v>0.85918691994249385</v>
      </c>
      <c r="AZ103" s="164">
        <v>415</v>
      </c>
      <c r="BA103" s="305">
        <v>0.15427509293680297</v>
      </c>
      <c r="BB103" s="431">
        <v>2.5126236634658463</v>
      </c>
      <c r="BC103" s="164">
        <v>130</v>
      </c>
      <c r="BD103" s="164">
        <v>55</v>
      </c>
      <c r="BE103" s="433">
        <v>185</v>
      </c>
      <c r="BF103" s="435">
        <v>6.8773234200743494E-2</v>
      </c>
      <c r="BG103" s="431">
        <v>1.7150432469013341</v>
      </c>
      <c r="BH103" s="164">
        <v>60</v>
      </c>
      <c r="BI103" s="163" t="s">
        <v>5</v>
      </c>
      <c r="BJ103" s="164" t="s">
        <v>5</v>
      </c>
      <c r="BK103" s="164" t="s">
        <v>5</v>
      </c>
      <c r="BM103" s="88"/>
    </row>
    <row r="104" spans="1:65" x14ac:dyDescent="0.2">
      <c r="A104" s="306"/>
      <c r="B104" s="164">
        <v>8350054.0099999998</v>
      </c>
      <c r="C104" s="348">
        <v>8350054</v>
      </c>
      <c r="D104" s="296"/>
      <c r="E104" s="296"/>
      <c r="F104" s="163"/>
      <c r="G104" s="163"/>
      <c r="H104" s="163"/>
      <c r="I104" s="350" t="s">
        <v>124</v>
      </c>
      <c r="J104" s="309">
        <v>8350054</v>
      </c>
      <c r="K104" s="310">
        <v>0.42399051999999998</v>
      </c>
      <c r="L104" s="299">
        <v>1.1499999999999999</v>
      </c>
      <c r="M104" s="303">
        <v>114.99999999999999</v>
      </c>
      <c r="N104" s="296">
        <v>3.35</v>
      </c>
      <c r="O104" s="165">
        <v>335</v>
      </c>
      <c r="P104" s="165">
        <v>1281</v>
      </c>
      <c r="Q104" s="165">
        <v>1336</v>
      </c>
      <c r="R104" s="163">
        <v>3151</v>
      </c>
      <c r="S104" s="301">
        <v>3316</v>
      </c>
      <c r="T104" s="302">
        <v>3159</v>
      </c>
      <c r="U104" s="303">
        <v>-55</v>
      </c>
      <c r="V104" s="305">
        <v>-4.1167664670658681E-2</v>
      </c>
      <c r="W104" s="307">
        <v>1118.7</v>
      </c>
      <c r="X104" s="303">
        <v>-8</v>
      </c>
      <c r="Y104" s="308">
        <v>-3.0000000000000001E-3</v>
      </c>
      <c r="Z104" s="387">
        <v>941.9</v>
      </c>
      <c r="AA104" s="311">
        <v>0.44963579999999997</v>
      </c>
      <c r="AB104" s="301">
        <v>702</v>
      </c>
      <c r="AC104" s="303">
        <v>682.99678019999999</v>
      </c>
      <c r="AD104" s="301">
        <v>1519</v>
      </c>
      <c r="AE104" s="302">
        <v>1553</v>
      </c>
      <c r="AF104" s="428">
        <v>19.003219800000011</v>
      </c>
      <c r="AG104" s="429">
        <v>2.7823293390102588E-2</v>
      </c>
      <c r="AH104" s="303">
        <v>-34</v>
      </c>
      <c r="AI104" s="167">
        <v>-2.1893110109465552E-2</v>
      </c>
      <c r="AJ104" s="163">
        <v>617</v>
      </c>
      <c r="AK104" s="430">
        <v>601.61270039999999</v>
      </c>
      <c r="AL104" s="304">
        <v>1338</v>
      </c>
      <c r="AM104" s="302">
        <v>1440</v>
      </c>
      <c r="AN104" s="303">
        <v>15.387299600000006</v>
      </c>
      <c r="AO104" s="305">
        <v>2.5576753266294584E-2</v>
      </c>
      <c r="AP104" s="431">
        <v>5.3652173913043484</v>
      </c>
      <c r="AQ104" s="303">
        <v>-102</v>
      </c>
      <c r="AR104" s="305">
        <v>-7.0833333333333331E-2</v>
      </c>
      <c r="AS104" s="432">
        <v>3.9940298507462688</v>
      </c>
      <c r="AT104" s="164">
        <v>560</v>
      </c>
      <c r="AU104" s="164">
        <v>430</v>
      </c>
      <c r="AV104" s="164">
        <v>35</v>
      </c>
      <c r="AW104" s="433">
        <v>465</v>
      </c>
      <c r="AX104" s="434">
        <v>0.8303571428571429</v>
      </c>
      <c r="AY104" s="431">
        <v>0.95006538084341285</v>
      </c>
      <c r="AZ104" s="164">
        <v>35</v>
      </c>
      <c r="BA104" s="305">
        <v>6.25E-2</v>
      </c>
      <c r="BB104" s="431">
        <v>1.0179153094462541</v>
      </c>
      <c r="BC104" s="164">
        <v>40</v>
      </c>
      <c r="BD104" s="164">
        <v>20</v>
      </c>
      <c r="BE104" s="433">
        <v>60</v>
      </c>
      <c r="BF104" s="435">
        <v>0.10714285714285714</v>
      </c>
      <c r="BG104" s="431">
        <v>2.6718916993231208</v>
      </c>
      <c r="BH104" s="164">
        <v>10</v>
      </c>
      <c r="BI104" s="164" t="s">
        <v>5</v>
      </c>
      <c r="BJ104" s="164" t="s">
        <v>5</v>
      </c>
      <c r="BK104" s="129" t="s">
        <v>4</v>
      </c>
      <c r="BL104" s="81" t="s">
        <v>945</v>
      </c>
      <c r="BM104" s="88"/>
    </row>
    <row r="105" spans="1:65" x14ac:dyDescent="0.2">
      <c r="A105" s="465" t="s">
        <v>895</v>
      </c>
      <c r="B105" s="466">
        <v>8350054.0199999996</v>
      </c>
      <c r="C105" s="467"/>
      <c r="D105" s="468"/>
      <c r="E105" s="468"/>
      <c r="F105" s="469"/>
      <c r="G105" s="469"/>
      <c r="H105" s="469"/>
      <c r="I105" s="470"/>
      <c r="J105" s="471">
        <v>8350054</v>
      </c>
      <c r="K105" s="472" t="s">
        <v>808</v>
      </c>
      <c r="L105" s="473">
        <v>1.26</v>
      </c>
      <c r="M105" s="458">
        <v>126</v>
      </c>
      <c r="N105" s="474"/>
      <c r="O105" s="475"/>
      <c r="P105" s="475">
        <v>31</v>
      </c>
      <c r="Q105" s="475">
        <v>0</v>
      </c>
      <c r="R105" s="481"/>
      <c r="S105" s="478"/>
      <c r="T105" s="461"/>
      <c r="U105" s="458">
        <v>31</v>
      </c>
      <c r="V105" s="462" t="s">
        <v>872</v>
      </c>
      <c r="W105" s="476">
        <v>24.7</v>
      </c>
      <c r="X105" s="458"/>
      <c r="Y105" s="477"/>
      <c r="Z105" s="505"/>
      <c r="AA105" s="506">
        <v>2.2000000000000001E-7</v>
      </c>
      <c r="AB105" s="478">
        <v>14</v>
      </c>
      <c r="AC105" s="458">
        <v>0</v>
      </c>
      <c r="AD105" s="478"/>
      <c r="AE105" s="461"/>
      <c r="AF105" s="479">
        <v>14</v>
      </c>
      <c r="AG105" s="480" t="s">
        <v>872</v>
      </c>
      <c r="AH105" s="458"/>
      <c r="AI105" s="459"/>
      <c r="AJ105" s="481">
        <v>11</v>
      </c>
      <c r="AK105" s="482">
        <v>0</v>
      </c>
      <c r="AL105" s="460"/>
      <c r="AM105" s="461"/>
      <c r="AN105" s="458">
        <v>11</v>
      </c>
      <c r="AO105" s="462" t="e">
        <v>#DIV/0!</v>
      </c>
      <c r="AP105" s="483">
        <v>8.7301587301587297E-2</v>
      </c>
      <c r="AQ105" s="458"/>
      <c r="AR105" s="462"/>
      <c r="AS105" s="463"/>
      <c r="AT105" s="456" t="s">
        <v>419</v>
      </c>
      <c r="AU105" s="456" t="s">
        <v>419</v>
      </c>
      <c r="AV105" s="456" t="s">
        <v>419</v>
      </c>
      <c r="AW105" s="484" t="s">
        <v>419</v>
      </c>
      <c r="AX105" s="485" t="s">
        <v>419</v>
      </c>
      <c r="AY105" s="485" t="s">
        <v>419</v>
      </c>
      <c r="AZ105" s="456" t="s">
        <v>419</v>
      </c>
      <c r="BA105" s="456" t="s">
        <v>419</v>
      </c>
      <c r="BB105" s="610" t="s">
        <v>419</v>
      </c>
      <c r="BC105" s="456" t="s">
        <v>419</v>
      </c>
      <c r="BD105" s="456" t="s">
        <v>419</v>
      </c>
      <c r="BE105" s="456" t="s">
        <v>419</v>
      </c>
      <c r="BF105" s="456" t="s">
        <v>419</v>
      </c>
      <c r="BG105" s="456" t="s">
        <v>419</v>
      </c>
      <c r="BH105" s="456" t="s">
        <v>419</v>
      </c>
      <c r="BI105" s="481" t="s">
        <v>2</v>
      </c>
      <c r="BK105" s="4"/>
      <c r="BL105" s="81" t="s">
        <v>831</v>
      </c>
      <c r="BM105" s="88"/>
    </row>
    <row r="106" spans="1:65" x14ac:dyDescent="0.2">
      <c r="A106" s="306" t="s">
        <v>830</v>
      </c>
      <c r="B106" s="349">
        <v>8350054.0300000003</v>
      </c>
      <c r="C106" s="348"/>
      <c r="D106" s="296"/>
      <c r="E106" s="296"/>
      <c r="F106" s="163"/>
      <c r="G106" s="163"/>
      <c r="H106" s="163"/>
      <c r="I106" s="350"/>
      <c r="J106" s="309">
        <v>8350054</v>
      </c>
      <c r="K106" s="310">
        <v>0.57570089999999996</v>
      </c>
      <c r="L106" s="299">
        <v>0.94</v>
      </c>
      <c r="M106" s="303">
        <v>94</v>
      </c>
      <c r="N106" s="296"/>
      <c r="O106" s="165"/>
      <c r="P106" s="165">
        <v>1829</v>
      </c>
      <c r="Q106" s="165">
        <v>1815</v>
      </c>
      <c r="R106" s="163"/>
      <c r="S106" s="301"/>
      <c r="T106" s="302"/>
      <c r="U106" s="303">
        <v>14</v>
      </c>
      <c r="V106" s="305">
        <v>7.7134986225895321E-3</v>
      </c>
      <c r="W106" s="307">
        <v>1935.9</v>
      </c>
      <c r="X106" s="303"/>
      <c r="Y106" s="308"/>
      <c r="Z106" s="387"/>
      <c r="AA106" s="311">
        <v>0.55006949999999999</v>
      </c>
      <c r="AB106" s="301">
        <v>849</v>
      </c>
      <c r="AC106" s="303">
        <v>836</v>
      </c>
      <c r="AD106" s="301"/>
      <c r="AE106" s="302"/>
      <c r="AF106" s="428">
        <v>13</v>
      </c>
      <c r="AG106" s="429">
        <v>1.555023923444976E-2</v>
      </c>
      <c r="AH106" s="303"/>
      <c r="AI106" s="167"/>
      <c r="AJ106" s="163">
        <v>696</v>
      </c>
      <c r="AK106" s="430">
        <v>736</v>
      </c>
      <c r="AL106" s="304"/>
      <c r="AM106" s="302"/>
      <c r="AN106" s="303">
        <v>-40</v>
      </c>
      <c r="AO106" s="305">
        <v>-5.434782608695652E-2</v>
      </c>
      <c r="AP106" s="431">
        <v>7.4042553191489358</v>
      </c>
      <c r="AQ106" s="303"/>
      <c r="AR106" s="305"/>
      <c r="AS106" s="432"/>
      <c r="AT106" s="164">
        <v>585</v>
      </c>
      <c r="AU106" s="164">
        <v>360</v>
      </c>
      <c r="AV106" s="164">
        <v>65</v>
      </c>
      <c r="AW106" s="433">
        <v>425</v>
      </c>
      <c r="AX106" s="434">
        <v>0.72649572649572647</v>
      </c>
      <c r="AY106" s="431">
        <v>0.83123080834751306</v>
      </c>
      <c r="AZ106" s="164">
        <v>70</v>
      </c>
      <c r="BA106" s="305">
        <v>0.11965811965811966</v>
      </c>
      <c r="BB106" s="431">
        <v>1.9488293103928287</v>
      </c>
      <c r="BC106" s="164">
        <v>60</v>
      </c>
      <c r="BD106" s="164">
        <v>10</v>
      </c>
      <c r="BE106" s="433">
        <v>70</v>
      </c>
      <c r="BF106" s="435">
        <v>0.11965811965811966</v>
      </c>
      <c r="BG106" s="431">
        <v>2.983993008930665</v>
      </c>
      <c r="BH106" s="164">
        <v>20</v>
      </c>
      <c r="BI106" s="164" t="s">
        <v>5</v>
      </c>
      <c r="BK106" s="4"/>
      <c r="BL106" s="81" t="s">
        <v>831</v>
      </c>
      <c r="BM106" s="88"/>
    </row>
    <row r="107" spans="1:65" x14ac:dyDescent="0.2">
      <c r="A107" s="306"/>
      <c r="B107" s="296">
        <v>8350055</v>
      </c>
      <c r="C107" s="162">
        <v>8350055</v>
      </c>
      <c r="D107" s="296"/>
      <c r="E107" s="296"/>
      <c r="F107" s="163"/>
      <c r="G107" s="163"/>
      <c r="H107" s="163"/>
      <c r="I107" s="297" t="s">
        <v>125</v>
      </c>
      <c r="J107" s="298"/>
      <c r="K107" s="298">
        <v>1</v>
      </c>
      <c r="L107" s="299">
        <v>0.91</v>
      </c>
      <c r="M107" s="303">
        <v>91</v>
      </c>
      <c r="N107" s="298">
        <v>0.91</v>
      </c>
      <c r="O107" s="298">
        <v>91</v>
      </c>
      <c r="P107" s="302">
        <v>3810</v>
      </c>
      <c r="Q107" s="302">
        <v>3942</v>
      </c>
      <c r="R107" s="312">
        <v>3942</v>
      </c>
      <c r="S107" s="312">
        <v>3673</v>
      </c>
      <c r="T107" s="312">
        <v>3588</v>
      </c>
      <c r="U107" s="303">
        <v>-132</v>
      </c>
      <c r="V107" s="305">
        <v>-3.3485540334855401E-2</v>
      </c>
      <c r="W107" s="300">
        <v>4172.6000000000004</v>
      </c>
      <c r="X107" s="298">
        <v>354</v>
      </c>
      <c r="Y107" s="298">
        <v>9.9000000000000005E-2</v>
      </c>
      <c r="Z107" s="300">
        <v>4319.1000000000004</v>
      </c>
      <c r="AA107" s="356">
        <v>1</v>
      </c>
      <c r="AB107" s="301">
        <v>1891</v>
      </c>
      <c r="AC107" s="303">
        <v>1882</v>
      </c>
      <c r="AD107" s="301">
        <v>1882</v>
      </c>
      <c r="AE107" s="302">
        <v>1705</v>
      </c>
      <c r="AF107" s="428">
        <v>9</v>
      </c>
      <c r="AG107" s="429">
        <v>4.7821466524973436E-3</v>
      </c>
      <c r="AH107" s="303">
        <v>177</v>
      </c>
      <c r="AI107" s="167">
        <v>0.10381231671554252</v>
      </c>
      <c r="AJ107" s="163">
        <v>1638</v>
      </c>
      <c r="AK107" s="430">
        <v>1645</v>
      </c>
      <c r="AL107" s="304">
        <v>1645</v>
      </c>
      <c r="AM107" s="302">
        <v>1524</v>
      </c>
      <c r="AN107" s="303">
        <v>-7</v>
      </c>
      <c r="AO107" s="305">
        <v>-4.2553191489361703E-3</v>
      </c>
      <c r="AP107" s="431">
        <v>18</v>
      </c>
      <c r="AQ107" s="303">
        <v>121</v>
      </c>
      <c r="AR107" s="305">
        <v>7.9396325459317588E-2</v>
      </c>
      <c r="AS107" s="432">
        <v>18.076923076923077</v>
      </c>
      <c r="AT107" s="164">
        <v>1300</v>
      </c>
      <c r="AU107" s="164">
        <v>975</v>
      </c>
      <c r="AV107" s="164">
        <v>55</v>
      </c>
      <c r="AW107" s="433">
        <v>1030</v>
      </c>
      <c r="AX107" s="434">
        <v>0.79230769230769227</v>
      </c>
      <c r="AY107" s="431">
        <v>0.90653054039781711</v>
      </c>
      <c r="AZ107" s="164">
        <v>135</v>
      </c>
      <c r="BA107" s="305">
        <v>0.10384615384615385</v>
      </c>
      <c r="BB107" s="431">
        <v>1.6913054372337761</v>
      </c>
      <c r="BC107" s="164">
        <v>70</v>
      </c>
      <c r="BD107" s="164">
        <v>30</v>
      </c>
      <c r="BE107" s="433">
        <v>100</v>
      </c>
      <c r="BF107" s="435">
        <v>7.6923076923076927E-2</v>
      </c>
      <c r="BG107" s="431">
        <v>1.9182812200268562</v>
      </c>
      <c r="BH107" s="164">
        <v>35</v>
      </c>
      <c r="BI107" s="163" t="s">
        <v>5</v>
      </c>
      <c r="BJ107" s="164" t="s">
        <v>5</v>
      </c>
      <c r="BK107" s="164" t="s">
        <v>5</v>
      </c>
      <c r="BM107" s="88"/>
    </row>
    <row r="108" spans="1:65" x14ac:dyDescent="0.2">
      <c r="A108" s="306"/>
      <c r="B108" s="296">
        <v>8350056</v>
      </c>
      <c r="C108" s="162">
        <v>8350056</v>
      </c>
      <c r="D108" s="296"/>
      <c r="E108" s="296"/>
      <c r="F108" s="163"/>
      <c r="G108" s="163"/>
      <c r="H108" s="163"/>
      <c r="I108" s="297" t="s">
        <v>126</v>
      </c>
      <c r="J108" s="298"/>
      <c r="K108" s="298">
        <v>1</v>
      </c>
      <c r="L108" s="299">
        <v>1.05</v>
      </c>
      <c r="M108" s="303">
        <v>105</v>
      </c>
      <c r="N108" s="298">
        <v>1.04</v>
      </c>
      <c r="O108" s="298">
        <v>104</v>
      </c>
      <c r="P108" s="302">
        <v>4029</v>
      </c>
      <c r="Q108" s="302">
        <v>4041</v>
      </c>
      <c r="R108" s="312">
        <v>4041</v>
      </c>
      <c r="S108" s="312">
        <v>3784</v>
      </c>
      <c r="T108" s="312">
        <v>3793</v>
      </c>
      <c r="U108" s="303">
        <v>-12</v>
      </c>
      <c r="V108" s="305">
        <v>-2.9695619896065329E-3</v>
      </c>
      <c r="W108" s="300">
        <v>3854.8</v>
      </c>
      <c r="X108" s="298">
        <v>248</v>
      </c>
      <c r="Y108" s="298">
        <v>6.5000000000000002E-2</v>
      </c>
      <c r="Z108" s="300">
        <v>3869.2</v>
      </c>
      <c r="AA108" s="356">
        <v>1</v>
      </c>
      <c r="AB108" s="301">
        <v>2162</v>
      </c>
      <c r="AC108" s="303">
        <v>2089</v>
      </c>
      <c r="AD108" s="301">
        <v>2089</v>
      </c>
      <c r="AE108" s="302">
        <v>1851</v>
      </c>
      <c r="AF108" s="428">
        <v>73</v>
      </c>
      <c r="AG108" s="429">
        <v>3.4944949736716135E-2</v>
      </c>
      <c r="AH108" s="303">
        <v>238</v>
      </c>
      <c r="AI108" s="167">
        <v>0.12857914640734738</v>
      </c>
      <c r="AJ108" s="163">
        <v>1900</v>
      </c>
      <c r="AK108" s="430">
        <v>1829</v>
      </c>
      <c r="AL108" s="304">
        <v>1829</v>
      </c>
      <c r="AM108" s="302">
        <v>1703</v>
      </c>
      <c r="AN108" s="303">
        <v>71</v>
      </c>
      <c r="AO108" s="305">
        <v>3.8819026790595956E-2</v>
      </c>
      <c r="AP108" s="431">
        <v>18.095238095238095</v>
      </c>
      <c r="AQ108" s="303">
        <v>126</v>
      </c>
      <c r="AR108" s="305">
        <v>7.3987081620669401E-2</v>
      </c>
      <c r="AS108" s="432">
        <v>17.58653846153846</v>
      </c>
      <c r="AT108" s="164">
        <v>1490</v>
      </c>
      <c r="AU108" s="164">
        <v>1020</v>
      </c>
      <c r="AV108" s="164">
        <v>105</v>
      </c>
      <c r="AW108" s="433">
        <v>1125</v>
      </c>
      <c r="AX108" s="434">
        <v>0.75503355704697983</v>
      </c>
      <c r="AY108" s="431">
        <v>0.86388278838327204</v>
      </c>
      <c r="AZ108" s="164">
        <v>220</v>
      </c>
      <c r="BA108" s="305">
        <v>0.1476510067114094</v>
      </c>
      <c r="BB108" s="431">
        <v>2.404739522987124</v>
      </c>
      <c r="BC108" s="164">
        <v>50</v>
      </c>
      <c r="BD108" s="164">
        <v>35</v>
      </c>
      <c r="BE108" s="433">
        <v>85</v>
      </c>
      <c r="BF108" s="435">
        <v>5.7046979865771813E-2</v>
      </c>
      <c r="BG108" s="431">
        <v>1.4226179517648831</v>
      </c>
      <c r="BH108" s="164">
        <v>55</v>
      </c>
      <c r="BI108" s="163" t="s">
        <v>5</v>
      </c>
      <c r="BJ108" s="164" t="s">
        <v>5</v>
      </c>
      <c r="BK108" s="164" t="s">
        <v>5</v>
      </c>
      <c r="BM108" s="88"/>
    </row>
    <row r="109" spans="1:65" x14ac:dyDescent="0.2">
      <c r="A109" s="320"/>
      <c r="B109" s="145">
        <v>8350057</v>
      </c>
      <c r="C109" s="144">
        <v>8350057</v>
      </c>
      <c r="D109" s="145"/>
      <c r="E109" s="145"/>
      <c r="F109" s="146"/>
      <c r="G109" s="146"/>
      <c r="H109" s="146"/>
      <c r="I109" s="147" t="s">
        <v>127</v>
      </c>
      <c r="J109" s="317"/>
      <c r="K109" s="317">
        <v>1</v>
      </c>
      <c r="L109" s="318">
        <v>1.82</v>
      </c>
      <c r="M109" s="153">
        <v>182</v>
      </c>
      <c r="N109" s="317">
        <v>1.82</v>
      </c>
      <c r="O109" s="317">
        <v>182</v>
      </c>
      <c r="P109" s="152">
        <v>2029</v>
      </c>
      <c r="Q109" s="152">
        <v>1998</v>
      </c>
      <c r="R109" s="325">
        <v>1998</v>
      </c>
      <c r="S109" s="325">
        <v>2012</v>
      </c>
      <c r="T109" s="325">
        <v>2006</v>
      </c>
      <c r="U109" s="153">
        <v>31</v>
      </c>
      <c r="V109" s="154">
        <v>1.5515515515515516E-2</v>
      </c>
      <c r="W109" s="319">
        <v>1117.2</v>
      </c>
      <c r="X109" s="317">
        <v>-8</v>
      </c>
      <c r="Y109" s="317">
        <v>-4.0000000000000001E-3</v>
      </c>
      <c r="Z109" s="319">
        <v>1099.4000000000001</v>
      </c>
      <c r="AA109" s="327">
        <v>1</v>
      </c>
      <c r="AB109" s="151">
        <v>1051</v>
      </c>
      <c r="AC109" s="153">
        <v>992</v>
      </c>
      <c r="AD109" s="151">
        <v>992</v>
      </c>
      <c r="AE109" s="152">
        <v>1021</v>
      </c>
      <c r="AF109" s="437">
        <v>59</v>
      </c>
      <c r="AG109" s="438">
        <v>5.9475806451612906E-2</v>
      </c>
      <c r="AH109" s="153">
        <v>-29</v>
      </c>
      <c r="AI109" s="156">
        <v>-2.8403525954946131E-2</v>
      </c>
      <c r="AJ109" s="146">
        <v>984</v>
      </c>
      <c r="AK109" s="439">
        <v>927</v>
      </c>
      <c r="AL109" s="150">
        <v>927</v>
      </c>
      <c r="AM109" s="152">
        <v>966</v>
      </c>
      <c r="AN109" s="153">
        <v>57</v>
      </c>
      <c r="AO109" s="154">
        <v>6.1488673139158574E-2</v>
      </c>
      <c r="AP109" s="440">
        <v>5.4065934065934069</v>
      </c>
      <c r="AQ109" s="153">
        <v>-39</v>
      </c>
      <c r="AR109" s="154">
        <v>-4.0372670807453416E-2</v>
      </c>
      <c r="AS109" s="441">
        <v>5.0934065934065931</v>
      </c>
      <c r="AT109" s="148">
        <v>760</v>
      </c>
      <c r="AU109" s="148">
        <v>590</v>
      </c>
      <c r="AV109" s="148">
        <v>50</v>
      </c>
      <c r="AW109" s="442">
        <v>640</v>
      </c>
      <c r="AX109" s="443">
        <v>0.84210526315789469</v>
      </c>
      <c r="AY109" s="440">
        <v>0.96350716608454756</v>
      </c>
      <c r="AZ109" s="148">
        <v>65</v>
      </c>
      <c r="BA109" s="154">
        <v>8.5526315789473686E-2</v>
      </c>
      <c r="BB109" s="440">
        <v>1.3929367392422427</v>
      </c>
      <c r="BC109" s="148">
        <v>50</v>
      </c>
      <c r="BD109" s="148">
        <v>10</v>
      </c>
      <c r="BE109" s="442">
        <v>60</v>
      </c>
      <c r="BF109" s="444">
        <v>7.8947368421052627E-2</v>
      </c>
      <c r="BG109" s="440">
        <v>1.9687623047644047</v>
      </c>
      <c r="BH109" s="148">
        <v>10</v>
      </c>
      <c r="BI109" s="146" t="s">
        <v>6</v>
      </c>
      <c r="BJ109" s="148" t="s">
        <v>6</v>
      </c>
      <c r="BK109" s="164" t="s">
        <v>5</v>
      </c>
      <c r="BM109" s="88"/>
    </row>
    <row r="110" spans="1:65" x14ac:dyDescent="0.2">
      <c r="A110" s="320"/>
      <c r="B110" s="145">
        <v>8350058</v>
      </c>
      <c r="C110" s="144">
        <v>8350058</v>
      </c>
      <c r="D110" s="145"/>
      <c r="E110" s="145"/>
      <c r="F110" s="146"/>
      <c r="G110" s="146"/>
      <c r="H110" s="146"/>
      <c r="I110" s="147" t="s">
        <v>128</v>
      </c>
      <c r="J110" s="317"/>
      <c r="K110" s="317">
        <v>1</v>
      </c>
      <c r="L110" s="318">
        <v>2.7</v>
      </c>
      <c r="M110" s="153">
        <v>270</v>
      </c>
      <c r="N110" s="317">
        <v>2.71</v>
      </c>
      <c r="O110" s="317">
        <v>271</v>
      </c>
      <c r="P110" s="152">
        <v>6124</v>
      </c>
      <c r="Q110" s="152">
        <v>6355</v>
      </c>
      <c r="R110" s="325">
        <v>6355</v>
      </c>
      <c r="S110" s="325">
        <v>6264</v>
      </c>
      <c r="T110" s="325">
        <v>6387</v>
      </c>
      <c r="U110" s="153">
        <v>-231</v>
      </c>
      <c r="V110" s="154">
        <v>-3.6349331235247834E-2</v>
      </c>
      <c r="W110" s="319">
        <v>2266.1</v>
      </c>
      <c r="X110" s="317">
        <v>-32</v>
      </c>
      <c r="Y110" s="317">
        <v>-5.0000000000000001E-3</v>
      </c>
      <c r="Z110" s="319">
        <v>2346.8000000000002</v>
      </c>
      <c r="AA110" s="327">
        <v>1</v>
      </c>
      <c r="AB110" s="151">
        <v>2653</v>
      </c>
      <c r="AC110" s="153">
        <v>2656</v>
      </c>
      <c r="AD110" s="151">
        <v>2656</v>
      </c>
      <c r="AE110" s="152">
        <v>2583</v>
      </c>
      <c r="AF110" s="437">
        <v>-3</v>
      </c>
      <c r="AG110" s="438">
        <v>-1.1295180722891566E-3</v>
      </c>
      <c r="AH110" s="153">
        <v>73</v>
      </c>
      <c r="AI110" s="156">
        <v>2.8261711188540456E-2</v>
      </c>
      <c r="AJ110" s="146">
        <v>2434</v>
      </c>
      <c r="AK110" s="439">
        <v>2490</v>
      </c>
      <c r="AL110" s="150">
        <v>2490</v>
      </c>
      <c r="AM110" s="152">
        <v>2490</v>
      </c>
      <c r="AN110" s="153">
        <v>-56</v>
      </c>
      <c r="AO110" s="154">
        <v>-2.2489959839357431E-2</v>
      </c>
      <c r="AP110" s="440">
        <v>9.0148148148148142</v>
      </c>
      <c r="AQ110" s="153">
        <v>0</v>
      </c>
      <c r="AR110" s="154">
        <v>0</v>
      </c>
      <c r="AS110" s="441">
        <v>9.1881918819188186</v>
      </c>
      <c r="AT110" s="148">
        <v>2205</v>
      </c>
      <c r="AU110" s="148">
        <v>1760</v>
      </c>
      <c r="AV110" s="148">
        <v>115</v>
      </c>
      <c r="AW110" s="442">
        <v>1875</v>
      </c>
      <c r="AX110" s="443">
        <v>0.85034013605442171</v>
      </c>
      <c r="AY110" s="440">
        <v>0.97292921745357164</v>
      </c>
      <c r="AZ110" s="148">
        <v>205</v>
      </c>
      <c r="BA110" s="154">
        <v>9.297052154195011E-2</v>
      </c>
      <c r="BB110" s="440">
        <v>1.5141778752760606</v>
      </c>
      <c r="BC110" s="148">
        <v>65</v>
      </c>
      <c r="BD110" s="148">
        <v>0</v>
      </c>
      <c r="BE110" s="442">
        <v>65</v>
      </c>
      <c r="BF110" s="444">
        <v>2.9478458049886622E-2</v>
      </c>
      <c r="BG110" s="440">
        <v>0.73512364214181103</v>
      </c>
      <c r="BH110" s="148">
        <v>55</v>
      </c>
      <c r="BI110" s="146" t="s">
        <v>6</v>
      </c>
      <c r="BJ110" s="148" t="s">
        <v>6</v>
      </c>
      <c r="BK110" s="164" t="s">
        <v>5</v>
      </c>
      <c r="BL110" s="81" t="s">
        <v>826</v>
      </c>
      <c r="BM110" s="88"/>
    </row>
    <row r="111" spans="1:65" x14ac:dyDescent="0.2">
      <c r="A111" s="320"/>
      <c r="B111" s="145">
        <v>8350059</v>
      </c>
      <c r="C111" s="144">
        <v>8350059</v>
      </c>
      <c r="D111" s="145"/>
      <c r="E111" s="145"/>
      <c r="F111" s="146"/>
      <c r="G111" s="146"/>
      <c r="H111" s="146"/>
      <c r="I111" s="147" t="s">
        <v>129</v>
      </c>
      <c r="J111" s="317"/>
      <c r="K111" s="317">
        <v>1</v>
      </c>
      <c r="L111" s="318">
        <v>3.13</v>
      </c>
      <c r="M111" s="153">
        <v>313</v>
      </c>
      <c r="N111" s="317">
        <v>3.14</v>
      </c>
      <c r="O111" s="317">
        <v>314</v>
      </c>
      <c r="P111" s="152">
        <v>6187</v>
      </c>
      <c r="Q111" s="152">
        <v>6193</v>
      </c>
      <c r="R111" s="325">
        <v>6193</v>
      </c>
      <c r="S111" s="325">
        <v>6149</v>
      </c>
      <c r="T111" s="325">
        <v>6197</v>
      </c>
      <c r="U111" s="153">
        <v>-6</v>
      </c>
      <c r="V111" s="154">
        <v>-9.6883578233489427E-4</v>
      </c>
      <c r="W111" s="319">
        <v>1975.5</v>
      </c>
      <c r="X111" s="317">
        <v>-4</v>
      </c>
      <c r="Y111" s="317">
        <v>-1E-3</v>
      </c>
      <c r="Z111" s="319">
        <v>1970.3</v>
      </c>
      <c r="AA111" s="327">
        <v>1</v>
      </c>
      <c r="AB111" s="151">
        <v>2866</v>
      </c>
      <c r="AC111" s="153">
        <v>2861</v>
      </c>
      <c r="AD111" s="151">
        <v>2861</v>
      </c>
      <c r="AE111" s="152">
        <v>2768</v>
      </c>
      <c r="AF111" s="437">
        <v>5</v>
      </c>
      <c r="AG111" s="438">
        <v>1.7476406850751485E-3</v>
      </c>
      <c r="AH111" s="153">
        <v>93</v>
      </c>
      <c r="AI111" s="156">
        <v>3.3598265895953758E-2</v>
      </c>
      <c r="AJ111" s="146">
        <v>2584</v>
      </c>
      <c r="AK111" s="439">
        <v>2603</v>
      </c>
      <c r="AL111" s="150">
        <v>2603</v>
      </c>
      <c r="AM111" s="152">
        <v>2622</v>
      </c>
      <c r="AN111" s="153">
        <v>-19</v>
      </c>
      <c r="AO111" s="154">
        <v>-7.2992700729927005E-3</v>
      </c>
      <c r="AP111" s="440">
        <v>8.2555910543130988</v>
      </c>
      <c r="AQ111" s="153">
        <v>-19</v>
      </c>
      <c r="AR111" s="154">
        <v>-7.246376811594203E-3</v>
      </c>
      <c r="AS111" s="441">
        <v>8.2898089171974529</v>
      </c>
      <c r="AT111" s="148">
        <v>2130</v>
      </c>
      <c r="AU111" s="148">
        <v>1700</v>
      </c>
      <c r="AV111" s="148">
        <v>160</v>
      </c>
      <c r="AW111" s="442">
        <v>1860</v>
      </c>
      <c r="AX111" s="443">
        <v>0.87323943661971826</v>
      </c>
      <c r="AY111" s="440">
        <v>0.99912979018274384</v>
      </c>
      <c r="AZ111" s="148">
        <v>170</v>
      </c>
      <c r="BA111" s="154">
        <v>7.9812206572769953E-2</v>
      </c>
      <c r="BB111" s="440">
        <v>1.2998730712177518</v>
      </c>
      <c r="BC111" s="148">
        <v>30</v>
      </c>
      <c r="BD111" s="148">
        <v>20</v>
      </c>
      <c r="BE111" s="442">
        <v>50</v>
      </c>
      <c r="BF111" s="444">
        <v>2.3474178403755867E-2</v>
      </c>
      <c r="BG111" s="440">
        <v>0.58539098263730338</v>
      </c>
      <c r="BH111" s="148">
        <v>60</v>
      </c>
      <c r="BI111" s="146" t="s">
        <v>6</v>
      </c>
      <c r="BJ111" s="148" t="s">
        <v>6</v>
      </c>
      <c r="BK111" s="148" t="s">
        <v>6</v>
      </c>
      <c r="BM111" s="88"/>
    </row>
    <row r="112" spans="1:65" x14ac:dyDescent="0.2">
      <c r="A112" s="306"/>
      <c r="B112" s="296">
        <v>8350060.0099999998</v>
      </c>
      <c r="C112" s="162">
        <v>8350060.0099999998</v>
      </c>
      <c r="D112" s="296"/>
      <c r="E112" s="296"/>
      <c r="F112" s="163"/>
      <c r="G112" s="163"/>
      <c r="H112" s="163"/>
      <c r="I112" s="297" t="s">
        <v>130</v>
      </c>
      <c r="J112" s="298"/>
      <c r="K112" s="298">
        <v>1</v>
      </c>
      <c r="L112" s="299">
        <v>1.61</v>
      </c>
      <c r="M112" s="303">
        <v>161</v>
      </c>
      <c r="N112" s="298">
        <v>1.63</v>
      </c>
      <c r="O112" s="298">
        <v>163</v>
      </c>
      <c r="P112" s="302">
        <v>2582</v>
      </c>
      <c r="Q112" s="302">
        <v>2668</v>
      </c>
      <c r="R112" s="312">
        <v>2668</v>
      </c>
      <c r="S112" s="312">
        <v>2543</v>
      </c>
      <c r="T112" s="312">
        <v>2581</v>
      </c>
      <c r="U112" s="303">
        <v>-86</v>
      </c>
      <c r="V112" s="305">
        <v>-3.2233883058470768E-2</v>
      </c>
      <c r="W112" s="300">
        <v>1605.7</v>
      </c>
      <c r="X112" s="298">
        <v>87</v>
      </c>
      <c r="Y112" s="298">
        <v>3.4000000000000002E-2</v>
      </c>
      <c r="Z112" s="300">
        <v>1640.7</v>
      </c>
      <c r="AA112" s="356">
        <v>1</v>
      </c>
      <c r="AB112" s="301">
        <v>1387</v>
      </c>
      <c r="AC112" s="303">
        <v>1382</v>
      </c>
      <c r="AD112" s="301">
        <v>1382</v>
      </c>
      <c r="AE112" s="302">
        <v>1293</v>
      </c>
      <c r="AF112" s="428">
        <v>5</v>
      </c>
      <c r="AG112" s="429">
        <v>3.6179450072358899E-3</v>
      </c>
      <c r="AH112" s="303">
        <v>89</v>
      </c>
      <c r="AI112" s="167">
        <v>6.8832173240525915E-2</v>
      </c>
      <c r="AJ112" s="163">
        <v>1188</v>
      </c>
      <c r="AK112" s="430">
        <v>1182</v>
      </c>
      <c r="AL112" s="304">
        <v>1182</v>
      </c>
      <c r="AM112" s="302">
        <v>1170</v>
      </c>
      <c r="AN112" s="303">
        <v>6</v>
      </c>
      <c r="AO112" s="305">
        <v>5.076142131979695E-3</v>
      </c>
      <c r="AP112" s="431">
        <v>7.3788819875776399</v>
      </c>
      <c r="AQ112" s="303">
        <v>12</v>
      </c>
      <c r="AR112" s="305">
        <v>1.0256410256410256E-2</v>
      </c>
      <c r="AS112" s="432">
        <v>7.2515337423312882</v>
      </c>
      <c r="AT112" s="164">
        <v>855</v>
      </c>
      <c r="AU112" s="164">
        <v>620</v>
      </c>
      <c r="AV112" s="164">
        <v>70</v>
      </c>
      <c r="AW112" s="433">
        <v>690</v>
      </c>
      <c r="AX112" s="434">
        <v>0.80701754385964908</v>
      </c>
      <c r="AY112" s="431">
        <v>0.92336103416435811</v>
      </c>
      <c r="AZ112" s="164">
        <v>95</v>
      </c>
      <c r="BA112" s="305">
        <v>0.1111111111111111</v>
      </c>
      <c r="BB112" s="431">
        <v>1.8096272167933407</v>
      </c>
      <c r="BC112" s="164">
        <v>30</v>
      </c>
      <c r="BD112" s="164">
        <v>25</v>
      </c>
      <c r="BE112" s="433">
        <v>55</v>
      </c>
      <c r="BF112" s="435">
        <v>6.4327485380116955E-2</v>
      </c>
      <c r="BG112" s="431">
        <v>1.6041766927709964</v>
      </c>
      <c r="BH112" s="164">
        <v>20</v>
      </c>
      <c r="BI112" s="163" t="s">
        <v>5</v>
      </c>
      <c r="BJ112" s="164" t="s">
        <v>5</v>
      </c>
      <c r="BK112" s="164" t="s">
        <v>5</v>
      </c>
      <c r="BM112" s="88"/>
    </row>
    <row r="113" spans="1:66" x14ac:dyDescent="0.2">
      <c r="A113" s="306"/>
      <c r="B113" s="296">
        <v>8350060.0199999996</v>
      </c>
      <c r="C113" s="162">
        <v>8350060.0199999996</v>
      </c>
      <c r="D113" s="296"/>
      <c r="E113" s="296"/>
      <c r="F113" s="163"/>
      <c r="G113" s="163"/>
      <c r="H113" s="163"/>
      <c r="I113" s="297" t="s">
        <v>131</v>
      </c>
      <c r="J113" s="298"/>
      <c r="K113" s="298">
        <v>1</v>
      </c>
      <c r="L113" s="299">
        <v>1.19</v>
      </c>
      <c r="M113" s="303">
        <v>119</v>
      </c>
      <c r="N113" s="298">
        <v>1.2</v>
      </c>
      <c r="O113" s="298">
        <v>120</v>
      </c>
      <c r="P113" s="302">
        <v>3737</v>
      </c>
      <c r="Q113" s="302">
        <v>3846</v>
      </c>
      <c r="R113" s="312">
        <v>3846</v>
      </c>
      <c r="S113" s="312">
        <v>3855</v>
      </c>
      <c r="T113" s="312">
        <v>3872</v>
      </c>
      <c r="U113" s="303">
        <v>-109</v>
      </c>
      <c r="V113" s="305">
        <v>-2.8341133645345813E-2</v>
      </c>
      <c r="W113" s="300">
        <v>3149.3</v>
      </c>
      <c r="X113" s="298">
        <v>-26</v>
      </c>
      <c r="Y113" s="298">
        <v>-7.0000000000000001E-3</v>
      </c>
      <c r="Z113" s="300">
        <v>3204.5</v>
      </c>
      <c r="AA113" s="356">
        <v>1</v>
      </c>
      <c r="AB113" s="301">
        <v>1967</v>
      </c>
      <c r="AC113" s="303">
        <v>1966</v>
      </c>
      <c r="AD113" s="301">
        <v>1966</v>
      </c>
      <c r="AE113" s="302">
        <v>1894</v>
      </c>
      <c r="AF113" s="428">
        <v>1</v>
      </c>
      <c r="AG113" s="429">
        <v>5.0864699898270599E-4</v>
      </c>
      <c r="AH113" s="303">
        <v>72</v>
      </c>
      <c r="AI113" s="167">
        <v>3.8014783526927137E-2</v>
      </c>
      <c r="AJ113" s="163">
        <v>1656</v>
      </c>
      <c r="AK113" s="430">
        <v>1676</v>
      </c>
      <c r="AL113" s="304">
        <v>1676</v>
      </c>
      <c r="AM113" s="302">
        <v>1738</v>
      </c>
      <c r="AN113" s="303">
        <v>-20</v>
      </c>
      <c r="AO113" s="305">
        <v>-1.1933174224343675E-2</v>
      </c>
      <c r="AP113" s="431">
        <v>13.915966386554622</v>
      </c>
      <c r="AQ113" s="303">
        <v>-62</v>
      </c>
      <c r="AR113" s="305">
        <v>-3.5673187571921748E-2</v>
      </c>
      <c r="AS113" s="432">
        <v>13.966666666666667</v>
      </c>
      <c r="AT113" s="164">
        <v>1290</v>
      </c>
      <c r="AU113" s="164">
        <v>960</v>
      </c>
      <c r="AV113" s="164">
        <v>120</v>
      </c>
      <c r="AW113" s="433">
        <v>1080</v>
      </c>
      <c r="AX113" s="434">
        <v>0.83720930232558144</v>
      </c>
      <c r="AY113" s="431">
        <v>0.95790538023521909</v>
      </c>
      <c r="AZ113" s="164">
        <v>140</v>
      </c>
      <c r="BA113" s="305">
        <v>0.10852713178294573</v>
      </c>
      <c r="BB113" s="431">
        <v>1.7675428629144259</v>
      </c>
      <c r="BC113" s="164">
        <v>30</v>
      </c>
      <c r="BD113" s="164">
        <v>25</v>
      </c>
      <c r="BE113" s="433">
        <v>55</v>
      </c>
      <c r="BF113" s="435">
        <v>4.2635658914728682E-2</v>
      </c>
      <c r="BG113" s="431">
        <v>1.0632333893947303</v>
      </c>
      <c r="BH113" s="164">
        <v>15</v>
      </c>
      <c r="BI113" s="163" t="s">
        <v>5</v>
      </c>
      <c r="BJ113" s="164" t="s">
        <v>5</v>
      </c>
      <c r="BK113" s="164" t="s">
        <v>5</v>
      </c>
      <c r="BM113" s="88"/>
    </row>
    <row r="114" spans="1:66" x14ac:dyDescent="0.2">
      <c r="A114" s="320"/>
      <c r="B114" s="145">
        <v>8350061</v>
      </c>
      <c r="C114" s="144">
        <v>8350061</v>
      </c>
      <c r="D114" s="145"/>
      <c r="E114" s="145"/>
      <c r="F114" s="146"/>
      <c r="G114" s="146"/>
      <c r="H114" s="146"/>
      <c r="I114" s="147" t="s">
        <v>132</v>
      </c>
      <c r="J114" s="317"/>
      <c r="K114" s="317">
        <v>1</v>
      </c>
      <c r="L114" s="318">
        <v>1.2</v>
      </c>
      <c r="M114" s="153">
        <v>120</v>
      </c>
      <c r="N114" s="317">
        <v>1.24</v>
      </c>
      <c r="O114" s="317">
        <v>124</v>
      </c>
      <c r="P114" s="152">
        <v>3306</v>
      </c>
      <c r="Q114" s="152">
        <v>3590</v>
      </c>
      <c r="R114" s="325">
        <v>3590</v>
      </c>
      <c r="S114" s="325">
        <v>3396</v>
      </c>
      <c r="T114" s="325">
        <v>3453</v>
      </c>
      <c r="U114" s="153">
        <v>-284</v>
      </c>
      <c r="V114" s="154">
        <v>-7.9108635097493038E-2</v>
      </c>
      <c r="W114" s="319">
        <v>2752.5</v>
      </c>
      <c r="X114" s="317">
        <v>137</v>
      </c>
      <c r="Y114" s="317">
        <v>0.04</v>
      </c>
      <c r="Z114" s="319">
        <v>2887.2</v>
      </c>
      <c r="AA114" s="327">
        <v>1</v>
      </c>
      <c r="AB114" s="151">
        <v>1678</v>
      </c>
      <c r="AC114" s="153">
        <v>1647</v>
      </c>
      <c r="AD114" s="151">
        <v>1647</v>
      </c>
      <c r="AE114" s="152">
        <v>1557</v>
      </c>
      <c r="AF114" s="437">
        <v>31</v>
      </c>
      <c r="AG114" s="438">
        <v>1.8822100789313904E-2</v>
      </c>
      <c r="AH114" s="153">
        <v>90</v>
      </c>
      <c r="AI114" s="156">
        <v>5.7803468208092484E-2</v>
      </c>
      <c r="AJ114" s="146">
        <v>1455</v>
      </c>
      <c r="AK114" s="439">
        <v>1478</v>
      </c>
      <c r="AL114" s="150">
        <v>1478</v>
      </c>
      <c r="AM114" s="152">
        <v>1412</v>
      </c>
      <c r="AN114" s="153">
        <v>-23</v>
      </c>
      <c r="AO114" s="154">
        <v>-1.5561569688768605E-2</v>
      </c>
      <c r="AP114" s="440">
        <v>12.125</v>
      </c>
      <c r="AQ114" s="153">
        <v>66</v>
      </c>
      <c r="AR114" s="154">
        <v>4.6742209631728045E-2</v>
      </c>
      <c r="AS114" s="441">
        <v>11.919354838709678</v>
      </c>
      <c r="AT114" s="148">
        <v>1230</v>
      </c>
      <c r="AU114" s="148">
        <v>880</v>
      </c>
      <c r="AV114" s="148">
        <v>120</v>
      </c>
      <c r="AW114" s="442">
        <v>1000</v>
      </c>
      <c r="AX114" s="443">
        <v>0.81300813008130079</v>
      </c>
      <c r="AY114" s="440">
        <v>0.93021525180926856</v>
      </c>
      <c r="AZ114" s="148">
        <v>170</v>
      </c>
      <c r="BA114" s="154">
        <v>0.13821138211382114</v>
      </c>
      <c r="BB114" s="440">
        <v>2.2509997086941556</v>
      </c>
      <c r="BC114" s="148">
        <v>25</v>
      </c>
      <c r="BD114" s="148">
        <v>0</v>
      </c>
      <c r="BE114" s="442">
        <v>25</v>
      </c>
      <c r="BF114" s="444">
        <v>2.032520325203252E-2</v>
      </c>
      <c r="BG114" s="440">
        <v>0.50686292399083599</v>
      </c>
      <c r="BH114" s="148">
        <v>30</v>
      </c>
      <c r="BI114" s="146" t="s">
        <v>6</v>
      </c>
      <c r="BJ114" s="148" t="s">
        <v>6</v>
      </c>
      <c r="BK114" s="164" t="s">
        <v>5</v>
      </c>
      <c r="BL114" s="81" t="s">
        <v>826</v>
      </c>
      <c r="BM114" s="88"/>
    </row>
    <row r="115" spans="1:66" x14ac:dyDescent="0.2">
      <c r="A115" s="173" t="s">
        <v>877</v>
      </c>
      <c r="B115" s="353">
        <v>8350062.0099999998</v>
      </c>
      <c r="C115" s="351">
        <v>8350062</v>
      </c>
      <c r="D115" s="357"/>
      <c r="E115" s="357"/>
      <c r="F115" s="358"/>
      <c r="G115" s="358"/>
      <c r="H115" s="358"/>
      <c r="I115" s="354" t="s">
        <v>133</v>
      </c>
      <c r="J115" s="359">
        <v>8350062</v>
      </c>
      <c r="K115" s="360" t="s">
        <v>809</v>
      </c>
      <c r="L115" s="270">
        <v>2.5499999999999998</v>
      </c>
      <c r="M115" s="181">
        <v>254.99999999999997</v>
      </c>
      <c r="N115" s="175"/>
      <c r="O115" s="179"/>
      <c r="P115" s="179">
        <v>0</v>
      </c>
      <c r="Q115" s="179">
        <v>0</v>
      </c>
      <c r="R115" s="176"/>
      <c r="S115" s="182"/>
      <c r="T115" s="180"/>
      <c r="U115" s="181">
        <v>0</v>
      </c>
      <c r="V115" s="184" t="s">
        <v>872</v>
      </c>
      <c r="W115" s="264">
        <v>0</v>
      </c>
      <c r="X115" s="181"/>
      <c r="Y115" s="265"/>
      <c r="Z115" s="569"/>
      <c r="AA115" s="266">
        <v>8.5908999999999996E-4</v>
      </c>
      <c r="AB115" s="182">
        <v>0</v>
      </c>
      <c r="AC115" s="181">
        <v>0</v>
      </c>
      <c r="AD115" s="182"/>
      <c r="AE115" s="180"/>
      <c r="AF115" s="420">
        <v>0</v>
      </c>
      <c r="AG115" s="421" t="s">
        <v>872</v>
      </c>
      <c r="AH115" s="181"/>
      <c r="AI115" s="186"/>
      <c r="AJ115" s="176">
        <v>0</v>
      </c>
      <c r="AK115" s="422">
        <v>0</v>
      </c>
      <c r="AL115" s="183"/>
      <c r="AM115" s="180"/>
      <c r="AN115" s="181">
        <v>0</v>
      </c>
      <c r="AO115" s="184" t="e">
        <v>#DIV/0!</v>
      </c>
      <c r="AP115" s="423">
        <v>0</v>
      </c>
      <c r="AQ115" s="181"/>
      <c r="AR115" s="184"/>
      <c r="AS115" s="424"/>
      <c r="AT115" s="178" t="s">
        <v>419</v>
      </c>
      <c r="AU115" s="178" t="s">
        <v>419</v>
      </c>
      <c r="AV115" s="178" t="s">
        <v>419</v>
      </c>
      <c r="AW115" s="425" t="s">
        <v>419</v>
      </c>
      <c r="AX115" s="426" t="s">
        <v>419</v>
      </c>
      <c r="AY115" s="423" t="s">
        <v>419</v>
      </c>
      <c r="AZ115" s="178" t="s">
        <v>419</v>
      </c>
      <c r="BA115" s="178" t="s">
        <v>419</v>
      </c>
      <c r="BB115" s="609" t="s">
        <v>419</v>
      </c>
      <c r="BC115" s="178" t="s">
        <v>419</v>
      </c>
      <c r="BD115" s="178" t="s">
        <v>419</v>
      </c>
      <c r="BE115" s="178" t="s">
        <v>419</v>
      </c>
      <c r="BF115" s="178" t="s">
        <v>419</v>
      </c>
      <c r="BG115" s="178" t="s">
        <v>419</v>
      </c>
      <c r="BH115" s="178" t="s">
        <v>419</v>
      </c>
      <c r="BI115" s="176" t="s">
        <v>26</v>
      </c>
      <c r="BK115" s="571"/>
      <c r="BL115" s="81" t="s">
        <v>831</v>
      </c>
      <c r="BM115" s="88"/>
    </row>
    <row r="116" spans="1:66" x14ac:dyDescent="0.2">
      <c r="A116" s="306" t="s">
        <v>830</v>
      </c>
      <c r="B116" s="164">
        <v>8350062.0199999996</v>
      </c>
      <c r="C116" s="162"/>
      <c r="D116" s="296"/>
      <c r="E116" s="296"/>
      <c r="F116" s="163"/>
      <c r="G116" s="163"/>
      <c r="H116" s="163"/>
      <c r="I116" s="297"/>
      <c r="J116" s="309">
        <v>8350062</v>
      </c>
      <c r="K116" s="310">
        <v>0.99941519999999995</v>
      </c>
      <c r="L116" s="299">
        <v>1.19</v>
      </c>
      <c r="M116" s="303">
        <v>119</v>
      </c>
      <c r="N116" s="296">
        <v>3.74</v>
      </c>
      <c r="O116" s="165">
        <v>374</v>
      </c>
      <c r="P116" s="165">
        <v>3279</v>
      </c>
      <c r="Q116" s="165">
        <v>3145</v>
      </c>
      <c r="R116" s="163">
        <v>3145</v>
      </c>
      <c r="S116" s="301">
        <v>2988</v>
      </c>
      <c r="T116" s="302">
        <v>2994</v>
      </c>
      <c r="U116" s="303">
        <v>134</v>
      </c>
      <c r="V116" s="305">
        <v>4.2607313195548488E-2</v>
      </c>
      <c r="W116" s="307">
        <v>2760.8</v>
      </c>
      <c r="X116" s="303">
        <v>151</v>
      </c>
      <c r="Y116" s="308">
        <v>0.05</v>
      </c>
      <c r="Z116" s="387">
        <v>840.9</v>
      </c>
      <c r="AA116" s="311">
        <v>0.99914091000000005</v>
      </c>
      <c r="AB116" s="301">
        <v>2064</v>
      </c>
      <c r="AC116" s="303">
        <v>2015</v>
      </c>
      <c r="AD116" s="301">
        <v>2017</v>
      </c>
      <c r="AE116" s="302">
        <v>1923</v>
      </c>
      <c r="AF116" s="428">
        <v>49</v>
      </c>
      <c r="AG116" s="429">
        <v>2.4317617866004962E-2</v>
      </c>
      <c r="AH116" s="303">
        <v>94</v>
      </c>
      <c r="AI116" s="167">
        <v>4.8881955278211126E-2</v>
      </c>
      <c r="AJ116" s="163">
        <v>1719</v>
      </c>
      <c r="AK116" s="430">
        <v>1661</v>
      </c>
      <c r="AL116" s="304">
        <v>1662</v>
      </c>
      <c r="AM116" s="302">
        <v>1698</v>
      </c>
      <c r="AN116" s="303">
        <v>58</v>
      </c>
      <c r="AO116" s="305">
        <v>3.4918723660445516E-2</v>
      </c>
      <c r="AP116" s="431">
        <v>14.445378151260504</v>
      </c>
      <c r="AQ116" s="303">
        <v>-36</v>
      </c>
      <c r="AR116" s="305">
        <v>-2.1201413427561839E-2</v>
      </c>
      <c r="AS116" s="432">
        <v>4.4438502673796796</v>
      </c>
      <c r="AT116" s="164">
        <v>1145</v>
      </c>
      <c r="AU116" s="164">
        <v>785</v>
      </c>
      <c r="AV116" s="164">
        <v>80</v>
      </c>
      <c r="AW116" s="433">
        <v>865</v>
      </c>
      <c r="AX116" s="434">
        <v>0.75545851528384278</v>
      </c>
      <c r="AY116" s="431">
        <v>0.86436901062224569</v>
      </c>
      <c r="AZ116" s="164">
        <v>220</v>
      </c>
      <c r="BA116" s="305">
        <v>0.19213973799126638</v>
      </c>
      <c r="BB116" s="431">
        <v>3.1293116936688334</v>
      </c>
      <c r="BC116" s="164">
        <v>35</v>
      </c>
      <c r="BD116" s="164">
        <v>0</v>
      </c>
      <c r="BE116" s="433">
        <v>35</v>
      </c>
      <c r="BF116" s="435">
        <v>3.0567685589519649E-2</v>
      </c>
      <c r="BG116" s="431">
        <v>0.76228642367879429</v>
      </c>
      <c r="BH116" s="164">
        <v>15</v>
      </c>
      <c r="BI116" s="163" t="s">
        <v>5</v>
      </c>
      <c r="BJ116" s="164" t="s">
        <v>5</v>
      </c>
      <c r="BK116" s="164" t="s">
        <v>5</v>
      </c>
      <c r="BL116" s="81" t="s">
        <v>831</v>
      </c>
      <c r="BM116" s="88"/>
    </row>
    <row r="117" spans="1:66" x14ac:dyDescent="0.2">
      <c r="A117" s="320"/>
      <c r="B117" s="145">
        <v>8350063</v>
      </c>
      <c r="C117" s="144">
        <v>8350063</v>
      </c>
      <c r="D117" s="145"/>
      <c r="E117" s="145"/>
      <c r="F117" s="146"/>
      <c r="G117" s="146"/>
      <c r="H117" s="146"/>
      <c r="I117" s="147" t="s">
        <v>134</v>
      </c>
      <c r="J117" s="321">
        <v>8350063</v>
      </c>
      <c r="K117" s="322">
        <v>0.99999842000000005</v>
      </c>
      <c r="L117" s="318">
        <v>2.2200000000000002</v>
      </c>
      <c r="M117" s="153">
        <v>222.00000000000003</v>
      </c>
      <c r="N117" s="145">
        <v>2.21</v>
      </c>
      <c r="O117" s="149">
        <v>221</v>
      </c>
      <c r="P117" s="149">
        <v>3990</v>
      </c>
      <c r="Q117" s="149">
        <v>4072</v>
      </c>
      <c r="R117" s="151">
        <v>4072</v>
      </c>
      <c r="S117" s="151">
        <v>3875</v>
      </c>
      <c r="T117" s="152">
        <v>3797</v>
      </c>
      <c r="U117" s="153">
        <v>-82</v>
      </c>
      <c r="V117" s="154">
        <v>-2.0137524557956778E-2</v>
      </c>
      <c r="W117" s="323">
        <v>1794.3</v>
      </c>
      <c r="X117" s="153">
        <v>275</v>
      </c>
      <c r="Y117" s="324">
        <v>7.1999999999999995E-2</v>
      </c>
      <c r="Z117" s="507">
        <v>1840.7</v>
      </c>
      <c r="AA117" s="326">
        <v>0.99999753000000002</v>
      </c>
      <c r="AB117" s="151">
        <v>1809</v>
      </c>
      <c r="AC117" s="153">
        <v>1757.9956577400001</v>
      </c>
      <c r="AD117" s="151">
        <v>1758</v>
      </c>
      <c r="AE117" s="152">
        <v>1661</v>
      </c>
      <c r="AF117" s="437">
        <v>51.00434225999993</v>
      </c>
      <c r="AG117" s="438">
        <v>2.9012780569417796E-2</v>
      </c>
      <c r="AH117" s="153">
        <v>97</v>
      </c>
      <c r="AI117" s="156">
        <v>5.8398555087296806E-2</v>
      </c>
      <c r="AJ117" s="146">
        <v>1654</v>
      </c>
      <c r="AK117" s="439">
        <v>1631.99596896</v>
      </c>
      <c r="AL117" s="150">
        <v>1632</v>
      </c>
      <c r="AM117" s="152">
        <v>1568</v>
      </c>
      <c r="AN117" s="153">
        <v>22.004031039999973</v>
      </c>
      <c r="AO117" s="154">
        <v>1.3482895459614513E-2</v>
      </c>
      <c r="AP117" s="440">
        <v>7.4504504504504494</v>
      </c>
      <c r="AQ117" s="153">
        <v>64</v>
      </c>
      <c r="AR117" s="154">
        <v>4.0816326530612242E-2</v>
      </c>
      <c r="AS117" s="441">
        <v>7.384615384615385</v>
      </c>
      <c r="AT117" s="148">
        <v>1530</v>
      </c>
      <c r="AU117" s="148">
        <v>1155</v>
      </c>
      <c r="AV117" s="148">
        <v>130</v>
      </c>
      <c r="AW117" s="442">
        <v>1285</v>
      </c>
      <c r="AX117" s="443">
        <v>0.83986928104575165</v>
      </c>
      <c r="AY117" s="440">
        <v>0.96094883414845722</v>
      </c>
      <c r="AZ117" s="148">
        <v>120</v>
      </c>
      <c r="BA117" s="154">
        <v>7.8431372549019607E-2</v>
      </c>
      <c r="BB117" s="440">
        <v>1.2773839177364756</v>
      </c>
      <c r="BC117" s="148">
        <v>75</v>
      </c>
      <c r="BD117" s="148">
        <v>25</v>
      </c>
      <c r="BE117" s="442">
        <v>100</v>
      </c>
      <c r="BF117" s="444">
        <v>6.535947712418301E-2</v>
      </c>
      <c r="BG117" s="440">
        <v>1.6299121477352372</v>
      </c>
      <c r="BH117" s="148">
        <v>20</v>
      </c>
      <c r="BI117" s="146" t="s">
        <v>6</v>
      </c>
      <c r="BJ117" s="148" t="s">
        <v>6</v>
      </c>
      <c r="BK117" s="148" t="s">
        <v>6</v>
      </c>
      <c r="BM117" s="88"/>
    </row>
    <row r="118" spans="1:66" x14ac:dyDescent="0.2">
      <c r="A118" s="320"/>
      <c r="B118" s="148">
        <v>8350064.0099999998</v>
      </c>
      <c r="C118" s="144">
        <v>8350064.0099999998</v>
      </c>
      <c r="D118" s="145"/>
      <c r="E118" s="145"/>
      <c r="F118" s="146"/>
      <c r="G118" s="146"/>
      <c r="H118" s="146"/>
      <c r="I118" s="147" t="s">
        <v>135</v>
      </c>
      <c r="J118" s="317"/>
      <c r="K118" s="317">
        <v>1</v>
      </c>
      <c r="L118" s="318">
        <v>1.19</v>
      </c>
      <c r="M118" s="153">
        <v>119</v>
      </c>
      <c r="N118" s="317">
        <v>1.18</v>
      </c>
      <c r="O118" s="317">
        <v>118</v>
      </c>
      <c r="P118" s="152">
        <v>2112</v>
      </c>
      <c r="Q118" s="152">
        <v>2177</v>
      </c>
      <c r="R118" s="325">
        <v>2177</v>
      </c>
      <c r="S118" s="325">
        <v>2128</v>
      </c>
      <c r="T118" s="325">
        <v>2018</v>
      </c>
      <c r="U118" s="153">
        <v>-65</v>
      </c>
      <c r="V118" s="154">
        <v>-2.9857602204869087E-2</v>
      </c>
      <c r="W118" s="319">
        <v>1780.3</v>
      </c>
      <c r="X118" s="317">
        <v>159</v>
      </c>
      <c r="Y118" s="317">
        <v>7.9000000000000001E-2</v>
      </c>
      <c r="Z118" s="319">
        <v>1847</v>
      </c>
      <c r="AA118" s="327">
        <v>1</v>
      </c>
      <c r="AB118" s="151">
        <v>903</v>
      </c>
      <c r="AC118" s="153">
        <v>890</v>
      </c>
      <c r="AD118" s="151">
        <v>890</v>
      </c>
      <c r="AE118" s="152">
        <v>873</v>
      </c>
      <c r="AF118" s="437">
        <v>13</v>
      </c>
      <c r="AG118" s="438">
        <v>1.4606741573033709E-2</v>
      </c>
      <c r="AH118" s="153">
        <v>17</v>
      </c>
      <c r="AI118" s="156">
        <v>1.9473081328751432E-2</v>
      </c>
      <c r="AJ118" s="146">
        <v>866</v>
      </c>
      <c r="AK118" s="439">
        <v>878</v>
      </c>
      <c r="AL118" s="150">
        <v>878</v>
      </c>
      <c r="AM118" s="152">
        <v>846</v>
      </c>
      <c r="AN118" s="153">
        <v>-12</v>
      </c>
      <c r="AO118" s="154">
        <v>-1.366742596810934E-2</v>
      </c>
      <c r="AP118" s="440">
        <v>7.2773109243697478</v>
      </c>
      <c r="AQ118" s="153">
        <v>32</v>
      </c>
      <c r="AR118" s="154">
        <v>3.7825059101654845E-2</v>
      </c>
      <c r="AS118" s="441">
        <v>7.4406779661016946</v>
      </c>
      <c r="AT118" s="148">
        <v>875</v>
      </c>
      <c r="AU118" s="148">
        <v>750</v>
      </c>
      <c r="AV118" s="148">
        <v>35</v>
      </c>
      <c r="AW118" s="442">
        <v>785</v>
      </c>
      <c r="AX118" s="443">
        <v>0.89714285714285713</v>
      </c>
      <c r="AY118" s="440">
        <v>1.0264792415822164</v>
      </c>
      <c r="AZ118" s="148">
        <v>35</v>
      </c>
      <c r="BA118" s="154">
        <v>0.04</v>
      </c>
      <c r="BB118" s="440">
        <v>0.65146579804560267</v>
      </c>
      <c r="BC118" s="148">
        <v>25</v>
      </c>
      <c r="BD118" s="148">
        <v>10</v>
      </c>
      <c r="BE118" s="442">
        <v>35</v>
      </c>
      <c r="BF118" s="444">
        <v>0.04</v>
      </c>
      <c r="BG118" s="440">
        <v>0.99750623441396524</v>
      </c>
      <c r="BH118" s="148">
        <v>25</v>
      </c>
      <c r="BI118" s="148" t="s">
        <v>6</v>
      </c>
      <c r="BJ118" s="148" t="s">
        <v>6</v>
      </c>
      <c r="BK118" s="148" t="s">
        <v>6</v>
      </c>
      <c r="BM118" s="88"/>
    </row>
    <row r="119" spans="1:66" x14ac:dyDescent="0.2">
      <c r="A119" s="173" t="s">
        <v>868</v>
      </c>
      <c r="B119" s="178">
        <v>8350064.0199999996</v>
      </c>
      <c r="C119" s="174">
        <v>8350064.0199999996</v>
      </c>
      <c r="D119" s="175"/>
      <c r="E119" s="175"/>
      <c r="F119" s="176"/>
      <c r="G119" s="176"/>
      <c r="H119" s="176"/>
      <c r="I119" s="177" t="s">
        <v>136</v>
      </c>
      <c r="J119" s="260"/>
      <c r="K119" s="260">
        <v>1</v>
      </c>
      <c r="L119" s="270">
        <v>1.1599999999999999</v>
      </c>
      <c r="M119" s="181">
        <v>115.99999999999999</v>
      </c>
      <c r="N119" s="260">
        <v>1.1499999999999999</v>
      </c>
      <c r="O119" s="260">
        <v>115</v>
      </c>
      <c r="P119" s="180">
        <v>0</v>
      </c>
      <c r="Q119" s="180">
        <v>0</v>
      </c>
      <c r="R119" s="193">
        <v>0</v>
      </c>
      <c r="S119" s="193">
        <v>0</v>
      </c>
      <c r="T119" s="193">
        <v>5</v>
      </c>
      <c r="U119" s="181">
        <v>0</v>
      </c>
      <c r="V119" s="184" t="s">
        <v>872</v>
      </c>
      <c r="W119" s="261">
        <v>0</v>
      </c>
      <c r="X119" s="260">
        <v>-5</v>
      </c>
      <c r="Y119" s="260">
        <v>-1</v>
      </c>
      <c r="Z119" s="261">
        <v>0</v>
      </c>
      <c r="AA119" s="355">
        <v>1</v>
      </c>
      <c r="AB119" s="182">
        <v>1</v>
      </c>
      <c r="AC119" s="181">
        <v>0</v>
      </c>
      <c r="AD119" s="182">
        <v>0</v>
      </c>
      <c r="AE119" s="180">
        <v>2</v>
      </c>
      <c r="AF119" s="420">
        <v>1</v>
      </c>
      <c r="AG119" s="421" t="s">
        <v>872</v>
      </c>
      <c r="AH119" s="181">
        <v>-2</v>
      </c>
      <c r="AI119" s="186">
        <v>-1</v>
      </c>
      <c r="AJ119" s="176">
        <v>1</v>
      </c>
      <c r="AK119" s="422">
        <v>0</v>
      </c>
      <c r="AL119" s="183">
        <v>0</v>
      </c>
      <c r="AM119" s="180">
        <v>3</v>
      </c>
      <c r="AN119" s="181">
        <v>1</v>
      </c>
      <c r="AO119" s="184" t="e">
        <v>#DIV/0!</v>
      </c>
      <c r="AP119" s="423">
        <v>8.6206896551724154E-3</v>
      </c>
      <c r="AQ119" s="181">
        <v>-3</v>
      </c>
      <c r="AR119" s="184">
        <v>-1</v>
      </c>
      <c r="AS119" s="424">
        <v>0</v>
      </c>
      <c r="AT119" s="178" t="s">
        <v>419</v>
      </c>
      <c r="AU119" s="178" t="s">
        <v>419</v>
      </c>
      <c r="AV119" s="178" t="s">
        <v>419</v>
      </c>
      <c r="AW119" s="425" t="s">
        <v>419</v>
      </c>
      <c r="AX119" s="426" t="s">
        <v>419</v>
      </c>
      <c r="AY119" s="423" t="s">
        <v>419</v>
      </c>
      <c r="AZ119" s="178" t="s">
        <v>419</v>
      </c>
      <c r="BA119" s="178" t="s">
        <v>419</v>
      </c>
      <c r="BB119" s="609" t="s">
        <v>419</v>
      </c>
      <c r="BC119" s="178" t="s">
        <v>419</v>
      </c>
      <c r="BD119" s="178" t="s">
        <v>419</v>
      </c>
      <c r="BE119" s="178" t="s">
        <v>419</v>
      </c>
      <c r="BF119" s="178" t="s">
        <v>419</v>
      </c>
      <c r="BG119" s="178" t="s">
        <v>419</v>
      </c>
      <c r="BH119" s="178" t="s">
        <v>419</v>
      </c>
      <c r="BI119" s="176" t="s">
        <v>26</v>
      </c>
      <c r="BJ119" s="178" t="s">
        <v>26</v>
      </c>
      <c r="BK119" s="178" t="s">
        <v>26</v>
      </c>
      <c r="BM119" s="88"/>
    </row>
    <row r="120" spans="1:66" x14ac:dyDescent="0.2">
      <c r="A120" s="320"/>
      <c r="B120" s="148">
        <v>8350065.0099999998</v>
      </c>
      <c r="C120" s="144">
        <v>8350065.0099999998</v>
      </c>
      <c r="D120" s="145"/>
      <c r="E120" s="145"/>
      <c r="F120" s="146"/>
      <c r="G120" s="146"/>
      <c r="H120" s="146"/>
      <c r="I120" s="147" t="s">
        <v>137</v>
      </c>
      <c r="J120" s="317"/>
      <c r="K120" s="317">
        <v>1</v>
      </c>
      <c r="L120" s="318">
        <v>1.27</v>
      </c>
      <c r="M120" s="153">
        <v>127</v>
      </c>
      <c r="N120" s="317">
        <v>1.27</v>
      </c>
      <c r="O120" s="317">
        <v>127</v>
      </c>
      <c r="P120" s="152">
        <v>3242</v>
      </c>
      <c r="Q120" s="152">
        <v>3234</v>
      </c>
      <c r="R120" s="325">
        <v>3234</v>
      </c>
      <c r="S120" s="325">
        <v>3107</v>
      </c>
      <c r="T120" s="325">
        <v>3269</v>
      </c>
      <c r="U120" s="153">
        <v>8</v>
      </c>
      <c r="V120" s="154">
        <v>2.4737167594310453E-3</v>
      </c>
      <c r="W120" s="319">
        <v>2561.1999999999998</v>
      </c>
      <c r="X120" s="317">
        <v>-35</v>
      </c>
      <c r="Y120" s="317">
        <v>-1.0999999999999999E-2</v>
      </c>
      <c r="Z120" s="319">
        <v>2546.9</v>
      </c>
      <c r="AA120" s="327">
        <v>1</v>
      </c>
      <c r="AB120" s="151">
        <v>1303</v>
      </c>
      <c r="AC120" s="153">
        <v>1227</v>
      </c>
      <c r="AD120" s="151">
        <v>1227</v>
      </c>
      <c r="AE120" s="152">
        <v>1243</v>
      </c>
      <c r="AF120" s="437">
        <v>76</v>
      </c>
      <c r="AG120" s="438">
        <v>6.1939690301548493E-2</v>
      </c>
      <c r="AH120" s="153">
        <v>-16</v>
      </c>
      <c r="AI120" s="156">
        <v>-1.2872083668543845E-2</v>
      </c>
      <c r="AJ120" s="146">
        <v>1238</v>
      </c>
      <c r="AK120" s="439">
        <v>1168</v>
      </c>
      <c r="AL120" s="150">
        <v>1168</v>
      </c>
      <c r="AM120" s="152">
        <v>1192</v>
      </c>
      <c r="AN120" s="153">
        <v>70</v>
      </c>
      <c r="AO120" s="154">
        <v>5.9931506849315065E-2</v>
      </c>
      <c r="AP120" s="440">
        <v>9.7480314960629926</v>
      </c>
      <c r="AQ120" s="153">
        <v>-24</v>
      </c>
      <c r="AR120" s="154">
        <v>-2.0134228187919462E-2</v>
      </c>
      <c r="AS120" s="441">
        <v>9.1968503937007871</v>
      </c>
      <c r="AT120" s="148">
        <v>1380</v>
      </c>
      <c r="AU120" s="148">
        <v>1080</v>
      </c>
      <c r="AV120" s="148">
        <v>130</v>
      </c>
      <c r="AW120" s="442">
        <v>1210</v>
      </c>
      <c r="AX120" s="443">
        <v>0.87681159420289856</v>
      </c>
      <c r="AY120" s="440">
        <v>1.0032169270056048</v>
      </c>
      <c r="AZ120" s="148">
        <v>120</v>
      </c>
      <c r="BA120" s="154">
        <v>8.6956521739130432E-2</v>
      </c>
      <c r="BB120" s="440">
        <v>1.41622999575131</v>
      </c>
      <c r="BC120" s="148">
        <v>25</v>
      </c>
      <c r="BD120" s="148">
        <v>10</v>
      </c>
      <c r="BE120" s="442">
        <v>35</v>
      </c>
      <c r="BF120" s="444">
        <v>2.5362318840579712E-2</v>
      </c>
      <c r="BG120" s="440">
        <v>0.63247677906682576</v>
      </c>
      <c r="BH120" s="148">
        <v>10</v>
      </c>
      <c r="BI120" s="146" t="s">
        <v>6</v>
      </c>
      <c r="BJ120" s="148" t="s">
        <v>6</v>
      </c>
      <c r="BK120" s="148" t="s">
        <v>6</v>
      </c>
      <c r="BM120" s="88"/>
    </row>
    <row r="121" spans="1:66" x14ac:dyDescent="0.2">
      <c r="A121" s="320"/>
      <c r="B121" s="148">
        <v>8350065.0199999996</v>
      </c>
      <c r="C121" s="144">
        <v>8350065.0199999996</v>
      </c>
      <c r="D121" s="145"/>
      <c r="E121" s="145"/>
      <c r="F121" s="146"/>
      <c r="G121" s="146"/>
      <c r="H121" s="146"/>
      <c r="I121" s="147" t="s">
        <v>138</v>
      </c>
      <c r="J121" s="317"/>
      <c r="K121" s="317">
        <v>1</v>
      </c>
      <c r="L121" s="318">
        <v>1.32</v>
      </c>
      <c r="M121" s="153">
        <v>132</v>
      </c>
      <c r="N121" s="317">
        <v>1.3</v>
      </c>
      <c r="O121" s="317">
        <v>130</v>
      </c>
      <c r="P121" s="152">
        <v>3314</v>
      </c>
      <c r="Q121" s="152">
        <v>3388</v>
      </c>
      <c r="R121" s="325">
        <v>3388</v>
      </c>
      <c r="S121" s="325">
        <v>3180</v>
      </c>
      <c r="T121" s="325">
        <v>3102</v>
      </c>
      <c r="U121" s="153">
        <v>-74</v>
      </c>
      <c r="V121" s="154">
        <v>-2.1841794569067298E-2</v>
      </c>
      <c r="W121" s="319">
        <v>2504.5</v>
      </c>
      <c r="X121" s="317">
        <v>286</v>
      </c>
      <c r="Y121" s="317">
        <v>9.1999999999999998E-2</v>
      </c>
      <c r="Z121" s="319">
        <v>2612.4</v>
      </c>
      <c r="AA121" s="327">
        <v>1</v>
      </c>
      <c r="AB121" s="151">
        <v>1298</v>
      </c>
      <c r="AC121" s="153">
        <v>1275</v>
      </c>
      <c r="AD121" s="151">
        <v>1275</v>
      </c>
      <c r="AE121" s="152">
        <v>1248</v>
      </c>
      <c r="AF121" s="437">
        <v>23</v>
      </c>
      <c r="AG121" s="438">
        <v>1.803921568627451E-2</v>
      </c>
      <c r="AH121" s="153">
        <v>27</v>
      </c>
      <c r="AI121" s="156">
        <v>2.1634615384615384E-2</v>
      </c>
      <c r="AJ121" s="146">
        <v>1228</v>
      </c>
      <c r="AK121" s="439">
        <v>1230</v>
      </c>
      <c r="AL121" s="150">
        <v>1230</v>
      </c>
      <c r="AM121" s="152">
        <v>1229</v>
      </c>
      <c r="AN121" s="153">
        <v>-2</v>
      </c>
      <c r="AO121" s="154">
        <v>-1.6260162601626016E-3</v>
      </c>
      <c r="AP121" s="440">
        <v>9.3030303030303028</v>
      </c>
      <c r="AQ121" s="153">
        <v>1</v>
      </c>
      <c r="AR121" s="154">
        <v>8.1366965012205042E-4</v>
      </c>
      <c r="AS121" s="441">
        <v>9.4615384615384617</v>
      </c>
      <c r="AT121" s="148">
        <v>1250</v>
      </c>
      <c r="AU121" s="148">
        <v>945</v>
      </c>
      <c r="AV121" s="148">
        <v>130</v>
      </c>
      <c r="AW121" s="442">
        <v>1075</v>
      </c>
      <c r="AX121" s="443">
        <v>0.86</v>
      </c>
      <c r="AY121" s="440">
        <v>0.98398169336384433</v>
      </c>
      <c r="AZ121" s="148">
        <v>105</v>
      </c>
      <c r="BA121" s="154">
        <v>8.4000000000000005E-2</v>
      </c>
      <c r="BB121" s="440">
        <v>1.3680781758957656</v>
      </c>
      <c r="BC121" s="148">
        <v>30</v>
      </c>
      <c r="BD121" s="148">
        <v>0</v>
      </c>
      <c r="BE121" s="442">
        <v>30</v>
      </c>
      <c r="BF121" s="444">
        <v>2.4E-2</v>
      </c>
      <c r="BG121" s="440">
        <v>0.59850374064837908</v>
      </c>
      <c r="BH121" s="148">
        <v>30</v>
      </c>
      <c r="BI121" s="146" t="s">
        <v>6</v>
      </c>
      <c r="BJ121" s="148" t="s">
        <v>6</v>
      </c>
      <c r="BK121" s="148" t="s">
        <v>6</v>
      </c>
      <c r="BM121" s="88"/>
    </row>
    <row r="122" spans="1:66" x14ac:dyDescent="0.2">
      <c r="A122" s="173" t="s">
        <v>869</v>
      </c>
      <c r="B122" s="178">
        <v>8350065.0300000003</v>
      </c>
      <c r="C122" s="174">
        <v>8350065.0300000003</v>
      </c>
      <c r="D122" s="175"/>
      <c r="E122" s="175"/>
      <c r="F122" s="176"/>
      <c r="G122" s="176"/>
      <c r="H122" s="176"/>
      <c r="I122" s="177" t="s">
        <v>139</v>
      </c>
      <c r="J122" s="178">
        <v>8350065.0300000003</v>
      </c>
      <c r="K122" s="263">
        <v>0.99998573000000002</v>
      </c>
      <c r="L122" s="270">
        <v>1.82</v>
      </c>
      <c r="M122" s="181">
        <v>182</v>
      </c>
      <c r="N122" s="175">
        <v>1.88</v>
      </c>
      <c r="O122" s="179">
        <v>188</v>
      </c>
      <c r="P122" s="179">
        <v>5</v>
      </c>
      <c r="Q122" s="179">
        <v>0</v>
      </c>
      <c r="R122" s="176">
        <v>0</v>
      </c>
      <c r="S122" s="176">
        <v>0</v>
      </c>
      <c r="T122" s="180">
        <v>0</v>
      </c>
      <c r="U122" s="181">
        <v>5</v>
      </c>
      <c r="V122" s="184" t="s">
        <v>872</v>
      </c>
      <c r="W122" s="264">
        <v>2.7</v>
      </c>
      <c r="X122" s="181">
        <v>0</v>
      </c>
      <c r="Y122" s="265"/>
      <c r="Z122" s="569">
        <v>0</v>
      </c>
      <c r="AA122" s="266">
        <v>0.99998573000000002</v>
      </c>
      <c r="AB122" s="182">
        <v>4</v>
      </c>
      <c r="AC122" s="181">
        <v>0.99998573000000002</v>
      </c>
      <c r="AD122" s="182">
        <v>1</v>
      </c>
      <c r="AE122" s="180">
        <v>0</v>
      </c>
      <c r="AF122" s="420">
        <v>3.0000142699999999</v>
      </c>
      <c r="AG122" s="421">
        <v>3.000057080814543</v>
      </c>
      <c r="AH122" s="181">
        <v>1</v>
      </c>
      <c r="AI122" s="186"/>
      <c r="AJ122" s="176">
        <v>4</v>
      </c>
      <c r="AK122" s="422">
        <v>0</v>
      </c>
      <c r="AL122" s="183">
        <v>0</v>
      </c>
      <c r="AM122" s="180">
        <v>0</v>
      </c>
      <c r="AN122" s="181">
        <v>4</v>
      </c>
      <c r="AO122" s="184" t="e">
        <v>#DIV/0!</v>
      </c>
      <c r="AP122" s="423">
        <v>2.197802197802198E-2</v>
      </c>
      <c r="AQ122" s="181">
        <v>0</v>
      </c>
      <c r="AR122" s="184"/>
      <c r="AS122" s="424">
        <v>0</v>
      </c>
      <c r="AT122" s="178" t="s">
        <v>419</v>
      </c>
      <c r="AU122" s="178" t="s">
        <v>419</v>
      </c>
      <c r="AV122" s="178" t="s">
        <v>419</v>
      </c>
      <c r="AW122" s="425" t="s">
        <v>419</v>
      </c>
      <c r="AX122" s="426" t="s">
        <v>419</v>
      </c>
      <c r="AY122" s="423" t="s">
        <v>419</v>
      </c>
      <c r="AZ122" s="178" t="s">
        <v>419</v>
      </c>
      <c r="BA122" s="178" t="s">
        <v>419</v>
      </c>
      <c r="BB122" s="609" t="s">
        <v>419</v>
      </c>
      <c r="BC122" s="178" t="s">
        <v>419</v>
      </c>
      <c r="BD122" s="178" t="s">
        <v>419</v>
      </c>
      <c r="BE122" s="178" t="s">
        <v>419</v>
      </c>
      <c r="BF122" s="178" t="s">
        <v>419</v>
      </c>
      <c r="BG122" s="178" t="s">
        <v>419</v>
      </c>
      <c r="BH122" s="178" t="s">
        <v>419</v>
      </c>
      <c r="BI122" s="178" t="s">
        <v>26</v>
      </c>
      <c r="BJ122" s="178" t="s">
        <v>26</v>
      </c>
      <c r="BK122" s="178" t="s">
        <v>26</v>
      </c>
      <c r="BM122" s="88"/>
      <c r="BN122" s="92"/>
    </row>
    <row r="123" spans="1:66" x14ac:dyDescent="0.2">
      <c r="A123" s="306"/>
      <c r="B123" s="164">
        <v>8350066.0099999998</v>
      </c>
      <c r="C123" s="162">
        <v>8350066.0099999998</v>
      </c>
      <c r="D123" s="296"/>
      <c r="E123" s="296"/>
      <c r="F123" s="163"/>
      <c r="G123" s="163"/>
      <c r="H123" s="163"/>
      <c r="I123" s="297" t="s">
        <v>140</v>
      </c>
      <c r="J123" s="164">
        <v>8350066.0099999998</v>
      </c>
      <c r="K123" s="310">
        <v>0.99999998999999995</v>
      </c>
      <c r="L123" s="299">
        <v>0.93</v>
      </c>
      <c r="M123" s="303">
        <v>93</v>
      </c>
      <c r="N123" s="296">
        <v>0.94</v>
      </c>
      <c r="O123" s="165">
        <v>94</v>
      </c>
      <c r="P123" s="165">
        <v>2647</v>
      </c>
      <c r="Q123" s="165">
        <v>2618</v>
      </c>
      <c r="R123" s="163">
        <v>2618</v>
      </c>
      <c r="S123" s="301">
        <v>2481</v>
      </c>
      <c r="T123" s="302">
        <v>2546</v>
      </c>
      <c r="U123" s="303">
        <v>29</v>
      </c>
      <c r="V123" s="305">
        <v>1.1077158135981665E-2</v>
      </c>
      <c r="W123" s="307">
        <v>2852.1</v>
      </c>
      <c r="X123" s="303">
        <v>72</v>
      </c>
      <c r="Y123" s="308">
        <v>2.8000000000000001E-2</v>
      </c>
      <c r="Z123" s="387">
        <v>2774.8</v>
      </c>
      <c r="AA123" s="311">
        <v>0.99999998999999995</v>
      </c>
      <c r="AB123" s="301">
        <v>1192</v>
      </c>
      <c r="AC123" s="303">
        <v>1191.9999880799999</v>
      </c>
      <c r="AD123" s="301">
        <v>1192</v>
      </c>
      <c r="AE123" s="302">
        <v>1182</v>
      </c>
      <c r="AF123" s="428">
        <v>1.1920000133613939E-5</v>
      </c>
      <c r="AG123" s="429">
        <v>1.0000000212092234E-8</v>
      </c>
      <c r="AH123" s="303">
        <v>10</v>
      </c>
      <c r="AI123" s="167">
        <v>8.4602368866328256E-3</v>
      </c>
      <c r="AJ123" s="163">
        <v>1074</v>
      </c>
      <c r="AK123" s="430">
        <v>1084.9999891499999</v>
      </c>
      <c r="AL123" s="304">
        <v>1085</v>
      </c>
      <c r="AM123" s="302">
        <v>1116</v>
      </c>
      <c r="AN123" s="303">
        <v>-10.999989149999919</v>
      </c>
      <c r="AO123" s="305">
        <v>-1.0138238949308584E-2</v>
      </c>
      <c r="AP123" s="431">
        <v>11.548387096774194</v>
      </c>
      <c r="AQ123" s="303">
        <v>-31</v>
      </c>
      <c r="AR123" s="305">
        <v>-2.7777777777777776E-2</v>
      </c>
      <c r="AS123" s="432">
        <v>11.542553191489361</v>
      </c>
      <c r="AT123" s="164">
        <v>1080</v>
      </c>
      <c r="AU123" s="164">
        <v>795</v>
      </c>
      <c r="AV123" s="164">
        <v>140</v>
      </c>
      <c r="AW123" s="433">
        <v>935</v>
      </c>
      <c r="AX123" s="434">
        <v>0.8657407407407407</v>
      </c>
      <c r="AY123" s="431">
        <v>0.99055004661411983</v>
      </c>
      <c r="AZ123" s="164">
        <v>80</v>
      </c>
      <c r="BA123" s="305">
        <v>7.407407407407407E-2</v>
      </c>
      <c r="BB123" s="431">
        <v>1.2064181445288937</v>
      </c>
      <c r="BC123" s="164">
        <v>35</v>
      </c>
      <c r="BD123" s="164">
        <v>10</v>
      </c>
      <c r="BE123" s="433">
        <v>45</v>
      </c>
      <c r="BF123" s="435">
        <v>4.1666666666666664E-2</v>
      </c>
      <c r="BG123" s="431">
        <v>1.0390689941812137</v>
      </c>
      <c r="BH123" s="164">
        <v>25</v>
      </c>
      <c r="BI123" s="163" t="s">
        <v>5</v>
      </c>
      <c r="BJ123" s="164" t="s">
        <v>5</v>
      </c>
      <c r="BK123" s="148" t="s">
        <v>6</v>
      </c>
      <c r="BL123" s="81" t="s">
        <v>827</v>
      </c>
      <c r="BM123" s="88"/>
    </row>
    <row r="124" spans="1:66" x14ac:dyDescent="0.2">
      <c r="A124" s="320" t="s">
        <v>318</v>
      </c>
      <c r="B124" s="148">
        <v>8350066.0199999996</v>
      </c>
      <c r="C124" s="144">
        <v>8350066.0199999996</v>
      </c>
      <c r="D124" s="145"/>
      <c r="E124" s="145"/>
      <c r="F124" s="146"/>
      <c r="G124" s="146"/>
      <c r="H124" s="146"/>
      <c r="I124" s="147" t="s">
        <v>141</v>
      </c>
      <c r="J124" s="317"/>
      <c r="K124" s="317">
        <v>1</v>
      </c>
      <c r="L124" s="318">
        <v>0.79</v>
      </c>
      <c r="M124" s="153">
        <v>79</v>
      </c>
      <c r="N124" s="317">
        <v>0.79</v>
      </c>
      <c r="O124" s="317">
        <v>79</v>
      </c>
      <c r="P124" s="152">
        <v>2009</v>
      </c>
      <c r="Q124" s="152">
        <v>2225</v>
      </c>
      <c r="R124" s="325">
        <v>2225</v>
      </c>
      <c r="S124" s="325">
        <v>2182</v>
      </c>
      <c r="T124" s="325">
        <v>2140</v>
      </c>
      <c r="U124" s="153">
        <v>-216</v>
      </c>
      <c r="V124" s="154">
        <v>-9.7078651685393258E-2</v>
      </c>
      <c r="W124" s="319">
        <v>2551.8000000000002</v>
      </c>
      <c r="X124" s="317">
        <v>85</v>
      </c>
      <c r="Y124" s="317">
        <v>0.04</v>
      </c>
      <c r="Z124" s="319">
        <v>2824.7</v>
      </c>
      <c r="AA124" s="327">
        <v>1</v>
      </c>
      <c r="AB124" s="151">
        <v>952</v>
      </c>
      <c r="AC124" s="153">
        <v>745</v>
      </c>
      <c r="AD124" s="151">
        <v>745</v>
      </c>
      <c r="AE124" s="152">
        <v>1050</v>
      </c>
      <c r="AF124" s="437">
        <v>207</v>
      </c>
      <c r="AG124" s="438">
        <v>0.27785234899328859</v>
      </c>
      <c r="AH124" s="153">
        <v>-305</v>
      </c>
      <c r="AI124" s="156">
        <v>-0.2904761904761905</v>
      </c>
      <c r="AJ124" s="146">
        <v>809</v>
      </c>
      <c r="AK124" s="439">
        <v>727</v>
      </c>
      <c r="AL124" s="150">
        <v>727</v>
      </c>
      <c r="AM124" s="152">
        <v>1026</v>
      </c>
      <c r="AN124" s="153">
        <v>82</v>
      </c>
      <c r="AO124" s="154">
        <v>0.11279229711141678</v>
      </c>
      <c r="AP124" s="440">
        <v>10.240506329113924</v>
      </c>
      <c r="AQ124" s="153">
        <v>-299</v>
      </c>
      <c r="AR124" s="154">
        <v>-0.29142300194931775</v>
      </c>
      <c r="AS124" s="441">
        <v>9.2025316455696196</v>
      </c>
      <c r="AT124" s="148">
        <v>665</v>
      </c>
      <c r="AU124" s="148">
        <v>540</v>
      </c>
      <c r="AV124" s="148">
        <v>55</v>
      </c>
      <c r="AW124" s="442">
        <v>595</v>
      </c>
      <c r="AX124" s="443">
        <v>0.89473684210526316</v>
      </c>
      <c r="AY124" s="440">
        <v>1.023726363964832</v>
      </c>
      <c r="AZ124" s="148">
        <v>50</v>
      </c>
      <c r="BA124" s="154">
        <v>7.5187969924812026E-2</v>
      </c>
      <c r="BB124" s="440">
        <v>1.224559770762411</v>
      </c>
      <c r="BC124" s="148">
        <v>15</v>
      </c>
      <c r="BD124" s="148">
        <v>0</v>
      </c>
      <c r="BE124" s="442">
        <v>15</v>
      </c>
      <c r="BF124" s="444">
        <v>2.2556390977443608E-2</v>
      </c>
      <c r="BG124" s="440">
        <v>0.56250351564697287</v>
      </c>
      <c r="BH124" s="148">
        <v>10</v>
      </c>
      <c r="BI124" s="148" t="s">
        <v>6</v>
      </c>
      <c r="BJ124" s="148" t="s">
        <v>6</v>
      </c>
      <c r="BK124" s="148" t="s">
        <v>6</v>
      </c>
      <c r="BM124" s="88"/>
    </row>
    <row r="125" spans="1:66" x14ac:dyDescent="0.2">
      <c r="A125" s="320"/>
      <c r="B125" s="148">
        <v>8350067.0099999998</v>
      </c>
      <c r="C125" s="144">
        <v>8350067.0099999998</v>
      </c>
      <c r="D125" s="145"/>
      <c r="E125" s="145"/>
      <c r="F125" s="146"/>
      <c r="G125" s="146"/>
      <c r="H125" s="146"/>
      <c r="I125" s="147" t="s">
        <v>142</v>
      </c>
      <c r="J125" s="321">
        <v>8350067.0099999998</v>
      </c>
      <c r="K125" s="322">
        <v>0.99999998999999995</v>
      </c>
      <c r="L125" s="318">
        <v>0.64</v>
      </c>
      <c r="M125" s="153">
        <v>64</v>
      </c>
      <c r="N125" s="145">
        <v>0.65</v>
      </c>
      <c r="O125" s="149">
        <v>65</v>
      </c>
      <c r="P125" s="149">
        <v>1574</v>
      </c>
      <c r="Q125" s="149">
        <v>1509</v>
      </c>
      <c r="R125" s="151">
        <v>1509</v>
      </c>
      <c r="S125" s="151">
        <v>1546</v>
      </c>
      <c r="T125" s="152">
        <v>1475</v>
      </c>
      <c r="U125" s="153">
        <v>65</v>
      </c>
      <c r="V125" s="154">
        <v>4.3074884029158385E-2</v>
      </c>
      <c r="W125" s="323">
        <v>2454.4</v>
      </c>
      <c r="X125" s="153">
        <v>34</v>
      </c>
      <c r="Y125" s="324">
        <v>2.3E-2</v>
      </c>
      <c r="Z125" s="507">
        <v>2330.1</v>
      </c>
      <c r="AA125" s="345">
        <v>0.99999998999999995</v>
      </c>
      <c r="AB125" s="151">
        <v>692</v>
      </c>
      <c r="AC125" s="153">
        <v>682.99999316999993</v>
      </c>
      <c r="AD125" s="151">
        <v>683</v>
      </c>
      <c r="AE125" s="152">
        <v>657</v>
      </c>
      <c r="AF125" s="437">
        <v>9.0000068300000748</v>
      </c>
      <c r="AG125" s="438">
        <v>1.3177169721815733E-2</v>
      </c>
      <c r="AH125" s="153">
        <v>26</v>
      </c>
      <c r="AI125" s="156">
        <v>3.9573820395738202E-2</v>
      </c>
      <c r="AJ125" s="146">
        <v>643</v>
      </c>
      <c r="AK125" s="439">
        <v>637.99999361999994</v>
      </c>
      <c r="AL125" s="150">
        <v>638</v>
      </c>
      <c r="AM125" s="152">
        <v>621</v>
      </c>
      <c r="AN125" s="153">
        <v>5.0000063800000589</v>
      </c>
      <c r="AO125" s="154">
        <v>7.8370006739813848E-3</v>
      </c>
      <c r="AP125" s="440">
        <v>10.046875</v>
      </c>
      <c r="AQ125" s="153">
        <v>17</v>
      </c>
      <c r="AR125" s="154">
        <v>2.7375201288244767E-2</v>
      </c>
      <c r="AS125" s="441">
        <v>9.815384615384616</v>
      </c>
      <c r="AT125" s="148">
        <v>575</v>
      </c>
      <c r="AU125" s="148">
        <v>470</v>
      </c>
      <c r="AV125" s="148">
        <v>35</v>
      </c>
      <c r="AW125" s="442">
        <v>505</v>
      </c>
      <c r="AX125" s="443">
        <v>0.87826086956521743</v>
      </c>
      <c r="AY125" s="440">
        <v>1.0048751368023083</v>
      </c>
      <c r="AZ125" s="148">
        <v>55</v>
      </c>
      <c r="BA125" s="154">
        <v>9.5652173913043481E-2</v>
      </c>
      <c r="BB125" s="440">
        <v>1.5578529953264411</v>
      </c>
      <c r="BC125" s="148">
        <v>10</v>
      </c>
      <c r="BD125" s="148">
        <v>0</v>
      </c>
      <c r="BE125" s="442">
        <v>10</v>
      </c>
      <c r="BF125" s="444">
        <v>1.7391304347826087E-2</v>
      </c>
      <c r="BG125" s="440">
        <v>0.43369836278868051</v>
      </c>
      <c r="BH125" s="148">
        <v>0</v>
      </c>
      <c r="BI125" s="146" t="s">
        <v>6</v>
      </c>
      <c r="BJ125" s="148" t="s">
        <v>6</v>
      </c>
      <c r="BK125" s="148" t="s">
        <v>6</v>
      </c>
      <c r="BL125" s="81" t="s">
        <v>826</v>
      </c>
      <c r="BM125" s="88"/>
    </row>
    <row r="126" spans="1:66" x14ac:dyDescent="0.2">
      <c r="A126" s="306"/>
      <c r="B126" s="296">
        <v>8350067.0199999996</v>
      </c>
      <c r="C126" s="162">
        <v>8350067.0199999996</v>
      </c>
      <c r="D126" s="296"/>
      <c r="E126" s="296"/>
      <c r="F126" s="163"/>
      <c r="G126" s="163"/>
      <c r="H126" s="163"/>
      <c r="I126" s="297" t="s">
        <v>143</v>
      </c>
      <c r="J126" s="298"/>
      <c r="K126" s="298">
        <v>1</v>
      </c>
      <c r="L126" s="299">
        <v>1.55</v>
      </c>
      <c r="M126" s="303">
        <v>155</v>
      </c>
      <c r="N126" s="298">
        <v>1.53</v>
      </c>
      <c r="O126" s="298">
        <v>153</v>
      </c>
      <c r="P126" s="302">
        <v>2954</v>
      </c>
      <c r="Q126" s="302">
        <v>2980</v>
      </c>
      <c r="R126" s="312">
        <v>2980</v>
      </c>
      <c r="S126" s="312">
        <v>2853</v>
      </c>
      <c r="T126" s="312">
        <v>2831</v>
      </c>
      <c r="U126" s="303">
        <v>-26</v>
      </c>
      <c r="V126" s="305">
        <v>-8.7248322147650999E-3</v>
      </c>
      <c r="W126" s="300">
        <v>1904.6</v>
      </c>
      <c r="X126" s="298">
        <v>149</v>
      </c>
      <c r="Y126" s="298">
        <v>5.2999999999999999E-2</v>
      </c>
      <c r="Z126" s="300">
        <v>1944.9</v>
      </c>
      <c r="AA126" s="356">
        <v>1</v>
      </c>
      <c r="AB126" s="301">
        <v>1276</v>
      </c>
      <c r="AC126" s="303">
        <v>1305</v>
      </c>
      <c r="AD126" s="301">
        <v>1305</v>
      </c>
      <c r="AE126" s="302">
        <v>1225</v>
      </c>
      <c r="AF126" s="428">
        <v>-29</v>
      </c>
      <c r="AG126" s="429">
        <v>-2.2222222222222223E-2</v>
      </c>
      <c r="AH126" s="303">
        <v>80</v>
      </c>
      <c r="AI126" s="167">
        <v>6.5306122448979598E-2</v>
      </c>
      <c r="AJ126" s="163">
        <v>1161</v>
      </c>
      <c r="AK126" s="430">
        <v>1201</v>
      </c>
      <c r="AL126" s="304">
        <v>1201</v>
      </c>
      <c r="AM126" s="302">
        <v>1152</v>
      </c>
      <c r="AN126" s="303">
        <v>-40</v>
      </c>
      <c r="AO126" s="305">
        <v>-3.330557868442964E-2</v>
      </c>
      <c r="AP126" s="431">
        <v>7.4903225806451612</v>
      </c>
      <c r="AQ126" s="303">
        <v>49</v>
      </c>
      <c r="AR126" s="305">
        <v>4.2534722222222224E-2</v>
      </c>
      <c r="AS126" s="432">
        <v>7.8496732026143787</v>
      </c>
      <c r="AT126" s="164">
        <v>965</v>
      </c>
      <c r="AU126" s="164">
        <v>725</v>
      </c>
      <c r="AV126" s="164">
        <v>100</v>
      </c>
      <c r="AW126" s="433">
        <v>825</v>
      </c>
      <c r="AX126" s="434">
        <v>0.85492227979274615</v>
      </c>
      <c r="AY126" s="431">
        <v>0.978171944842959</v>
      </c>
      <c r="AZ126" s="164">
        <v>85</v>
      </c>
      <c r="BA126" s="305">
        <v>8.8082901554404139E-2</v>
      </c>
      <c r="BB126" s="431">
        <v>1.4345749438828037</v>
      </c>
      <c r="BC126" s="164">
        <v>30</v>
      </c>
      <c r="BD126" s="164">
        <v>0</v>
      </c>
      <c r="BE126" s="433">
        <v>30</v>
      </c>
      <c r="BF126" s="435">
        <v>3.1088082901554404E-2</v>
      </c>
      <c r="BG126" s="431">
        <v>0.77526391275696771</v>
      </c>
      <c r="BH126" s="164">
        <v>20</v>
      </c>
      <c r="BI126" s="163" t="s">
        <v>5</v>
      </c>
      <c r="BJ126" s="164" t="s">
        <v>5</v>
      </c>
      <c r="BK126" s="148" t="s">
        <v>6</v>
      </c>
      <c r="BL126" s="81" t="s">
        <v>827</v>
      </c>
      <c r="BM126" s="88"/>
    </row>
    <row r="127" spans="1:66" x14ac:dyDescent="0.2">
      <c r="A127" s="320"/>
      <c r="B127" s="145">
        <v>8350068.0099999998</v>
      </c>
      <c r="C127" s="144">
        <v>8350068.0099999998</v>
      </c>
      <c r="D127" s="145"/>
      <c r="E127" s="145"/>
      <c r="F127" s="146"/>
      <c r="G127" s="146"/>
      <c r="H127" s="146"/>
      <c r="I127" s="147" t="s">
        <v>144</v>
      </c>
      <c r="J127" s="317"/>
      <c r="K127" s="317">
        <v>1</v>
      </c>
      <c r="L127" s="318">
        <v>0.56000000000000005</v>
      </c>
      <c r="M127" s="153">
        <v>56.000000000000007</v>
      </c>
      <c r="N127" s="317">
        <v>0.56000000000000005</v>
      </c>
      <c r="O127" s="317">
        <v>56</v>
      </c>
      <c r="P127" s="152">
        <v>1688</v>
      </c>
      <c r="Q127" s="152">
        <v>1730</v>
      </c>
      <c r="R127" s="325">
        <v>1730</v>
      </c>
      <c r="S127" s="325">
        <v>1664</v>
      </c>
      <c r="T127" s="325">
        <v>1708</v>
      </c>
      <c r="U127" s="153">
        <v>-42</v>
      </c>
      <c r="V127" s="154">
        <v>-2.4277456647398842E-2</v>
      </c>
      <c r="W127" s="319">
        <v>2992.4</v>
      </c>
      <c r="X127" s="317">
        <v>22</v>
      </c>
      <c r="Y127" s="317">
        <v>1.2999999999999999E-2</v>
      </c>
      <c r="Z127" s="319">
        <v>3069</v>
      </c>
      <c r="AA127" s="327">
        <v>1</v>
      </c>
      <c r="AB127" s="151">
        <v>672</v>
      </c>
      <c r="AC127" s="153">
        <v>663</v>
      </c>
      <c r="AD127" s="151">
        <v>663</v>
      </c>
      <c r="AE127" s="152">
        <v>653</v>
      </c>
      <c r="AF127" s="437">
        <v>9</v>
      </c>
      <c r="AG127" s="438">
        <v>1.3574660633484163E-2</v>
      </c>
      <c r="AH127" s="153">
        <v>10</v>
      </c>
      <c r="AI127" s="156">
        <v>1.5313935681470138E-2</v>
      </c>
      <c r="AJ127" s="146">
        <v>636</v>
      </c>
      <c r="AK127" s="439">
        <v>645</v>
      </c>
      <c r="AL127" s="150">
        <v>645</v>
      </c>
      <c r="AM127" s="152">
        <v>639</v>
      </c>
      <c r="AN127" s="153">
        <v>-9</v>
      </c>
      <c r="AO127" s="154">
        <v>-1.3953488372093023E-2</v>
      </c>
      <c r="AP127" s="440">
        <v>11.357142857142856</v>
      </c>
      <c r="AQ127" s="153">
        <v>6</v>
      </c>
      <c r="AR127" s="154">
        <v>9.3896713615023476E-3</v>
      </c>
      <c r="AS127" s="441">
        <v>11.517857142857142</v>
      </c>
      <c r="AT127" s="148">
        <v>590</v>
      </c>
      <c r="AU127" s="148">
        <v>435</v>
      </c>
      <c r="AV127" s="148">
        <v>75</v>
      </c>
      <c r="AW127" s="442">
        <v>510</v>
      </c>
      <c r="AX127" s="443">
        <v>0.86440677966101698</v>
      </c>
      <c r="AY127" s="440">
        <v>0.98902377535585473</v>
      </c>
      <c r="AZ127" s="148">
        <v>60</v>
      </c>
      <c r="BA127" s="154">
        <v>0.10169491525423729</v>
      </c>
      <c r="BB127" s="440">
        <v>1.6562689780820408</v>
      </c>
      <c r="BC127" s="148">
        <v>0</v>
      </c>
      <c r="BD127" s="148">
        <v>20</v>
      </c>
      <c r="BE127" s="442">
        <v>20</v>
      </c>
      <c r="BF127" s="444">
        <v>3.3898305084745763E-2</v>
      </c>
      <c r="BG127" s="440">
        <v>0.84534426645251282</v>
      </c>
      <c r="BH127" s="148">
        <v>0</v>
      </c>
      <c r="BI127" s="146" t="s">
        <v>6</v>
      </c>
      <c r="BJ127" s="148" t="s">
        <v>6</v>
      </c>
      <c r="BK127" s="148" t="s">
        <v>6</v>
      </c>
      <c r="BL127" s="81" t="s">
        <v>826</v>
      </c>
      <c r="BM127" s="88"/>
    </row>
    <row r="128" spans="1:66" x14ac:dyDescent="0.2">
      <c r="A128" s="320"/>
      <c r="B128" s="145">
        <v>8350068.0199999996</v>
      </c>
      <c r="C128" s="144">
        <v>8350068.0199999996</v>
      </c>
      <c r="D128" s="145"/>
      <c r="E128" s="145"/>
      <c r="F128" s="146"/>
      <c r="G128" s="146"/>
      <c r="H128" s="146"/>
      <c r="I128" s="147" t="s">
        <v>145</v>
      </c>
      <c r="J128" s="317"/>
      <c r="K128" s="317">
        <v>1</v>
      </c>
      <c r="L128" s="318">
        <v>1.36</v>
      </c>
      <c r="M128" s="153">
        <v>136</v>
      </c>
      <c r="N128" s="317">
        <v>1.36</v>
      </c>
      <c r="O128" s="317">
        <v>136</v>
      </c>
      <c r="P128" s="152">
        <v>3242</v>
      </c>
      <c r="Q128" s="152">
        <v>3201</v>
      </c>
      <c r="R128" s="325">
        <v>3201</v>
      </c>
      <c r="S128" s="325">
        <v>3001</v>
      </c>
      <c r="T128" s="325">
        <v>2851</v>
      </c>
      <c r="U128" s="153">
        <v>41</v>
      </c>
      <c r="V128" s="154">
        <v>1.2808497344579818E-2</v>
      </c>
      <c r="W128" s="319">
        <v>2385.6</v>
      </c>
      <c r="X128" s="317">
        <v>350</v>
      </c>
      <c r="Y128" s="317">
        <v>0.123</v>
      </c>
      <c r="Z128" s="319">
        <v>2352.8000000000002</v>
      </c>
      <c r="AA128" s="327">
        <v>1</v>
      </c>
      <c r="AB128" s="151">
        <v>1245</v>
      </c>
      <c r="AC128" s="153">
        <v>1234</v>
      </c>
      <c r="AD128" s="151">
        <v>1234</v>
      </c>
      <c r="AE128" s="152">
        <v>1238</v>
      </c>
      <c r="AF128" s="437">
        <v>11</v>
      </c>
      <c r="AG128" s="438">
        <v>8.9141004862236632E-3</v>
      </c>
      <c r="AH128" s="153">
        <v>-4</v>
      </c>
      <c r="AI128" s="156">
        <v>-3.2310177705977385E-3</v>
      </c>
      <c r="AJ128" s="146">
        <v>1184</v>
      </c>
      <c r="AK128" s="439">
        <v>1176</v>
      </c>
      <c r="AL128" s="150">
        <v>1176</v>
      </c>
      <c r="AM128" s="152">
        <v>1206</v>
      </c>
      <c r="AN128" s="153">
        <v>8</v>
      </c>
      <c r="AO128" s="154">
        <v>6.8027210884353739E-3</v>
      </c>
      <c r="AP128" s="440">
        <v>8.7058823529411757</v>
      </c>
      <c r="AQ128" s="153">
        <v>-30</v>
      </c>
      <c r="AR128" s="154">
        <v>-2.4875621890547265E-2</v>
      </c>
      <c r="AS128" s="441">
        <v>8.6470588235294112</v>
      </c>
      <c r="AT128" s="148">
        <v>1060</v>
      </c>
      <c r="AU128" s="148">
        <v>785</v>
      </c>
      <c r="AV128" s="148">
        <v>110</v>
      </c>
      <c r="AW128" s="442">
        <v>895</v>
      </c>
      <c r="AX128" s="443">
        <v>0.84433962264150941</v>
      </c>
      <c r="AY128" s="440">
        <v>0.96606364146625789</v>
      </c>
      <c r="AZ128" s="148">
        <v>120</v>
      </c>
      <c r="BA128" s="154">
        <v>0.11320754716981132</v>
      </c>
      <c r="BB128" s="440">
        <v>1.8437711265441585</v>
      </c>
      <c r="BC128" s="148">
        <v>45</v>
      </c>
      <c r="BD128" s="148">
        <v>10</v>
      </c>
      <c r="BE128" s="442">
        <v>55</v>
      </c>
      <c r="BF128" s="444">
        <v>5.1886792452830191E-2</v>
      </c>
      <c r="BG128" s="440">
        <v>1.2939349738860397</v>
      </c>
      <c r="BH128" s="148">
        <v>0</v>
      </c>
      <c r="BI128" s="146" t="s">
        <v>6</v>
      </c>
      <c r="BJ128" s="148" t="s">
        <v>6</v>
      </c>
      <c r="BK128" s="164" t="s">
        <v>5</v>
      </c>
      <c r="BL128" s="81" t="s">
        <v>826</v>
      </c>
      <c r="BM128" s="88"/>
    </row>
    <row r="129" spans="1:65" x14ac:dyDescent="0.2">
      <c r="A129" s="306"/>
      <c r="B129" s="296">
        <v>8350069</v>
      </c>
      <c r="C129" s="162">
        <v>8350069</v>
      </c>
      <c r="D129" s="296"/>
      <c r="E129" s="296"/>
      <c r="F129" s="163"/>
      <c r="G129" s="163"/>
      <c r="H129" s="163"/>
      <c r="I129" s="297" t="s">
        <v>146</v>
      </c>
      <c r="J129" s="298"/>
      <c r="K129" s="298">
        <v>1</v>
      </c>
      <c r="L129" s="299">
        <v>1.36</v>
      </c>
      <c r="M129" s="303">
        <v>136</v>
      </c>
      <c r="N129" s="298">
        <v>1.36</v>
      </c>
      <c r="O129" s="298">
        <v>136</v>
      </c>
      <c r="P129" s="302">
        <v>3087</v>
      </c>
      <c r="Q129" s="302">
        <v>3084</v>
      </c>
      <c r="R129" s="312">
        <v>3084</v>
      </c>
      <c r="S129" s="312">
        <v>2858</v>
      </c>
      <c r="T129" s="312">
        <v>3031</v>
      </c>
      <c r="U129" s="303">
        <v>3</v>
      </c>
      <c r="V129" s="305">
        <v>9.727626459143969E-4</v>
      </c>
      <c r="W129" s="300">
        <v>2264.6999999999998</v>
      </c>
      <c r="X129" s="298">
        <v>53</v>
      </c>
      <c r="Y129" s="298">
        <v>1.7000000000000001E-2</v>
      </c>
      <c r="Z129" s="300">
        <v>2262.3000000000002</v>
      </c>
      <c r="AA129" s="356">
        <v>1</v>
      </c>
      <c r="AB129" s="301">
        <v>1260</v>
      </c>
      <c r="AC129" s="303">
        <v>1251</v>
      </c>
      <c r="AD129" s="301">
        <v>1251</v>
      </c>
      <c r="AE129" s="302">
        <v>1293</v>
      </c>
      <c r="AF129" s="428">
        <v>9</v>
      </c>
      <c r="AG129" s="429">
        <v>7.1942446043165471E-3</v>
      </c>
      <c r="AH129" s="303">
        <v>-42</v>
      </c>
      <c r="AI129" s="167">
        <v>-3.248259860788863E-2</v>
      </c>
      <c r="AJ129" s="163">
        <v>1205</v>
      </c>
      <c r="AK129" s="430">
        <v>1213</v>
      </c>
      <c r="AL129" s="304">
        <v>1213</v>
      </c>
      <c r="AM129" s="302">
        <v>1267</v>
      </c>
      <c r="AN129" s="303">
        <v>-8</v>
      </c>
      <c r="AO129" s="305">
        <v>-6.5952184666117067E-3</v>
      </c>
      <c r="AP129" s="431">
        <v>8.860294117647058</v>
      </c>
      <c r="AQ129" s="303">
        <v>-54</v>
      </c>
      <c r="AR129" s="305">
        <v>-4.2620363062352014E-2</v>
      </c>
      <c r="AS129" s="432">
        <v>8.9191176470588243</v>
      </c>
      <c r="AT129" s="164">
        <v>1070</v>
      </c>
      <c r="AU129" s="164">
        <v>835</v>
      </c>
      <c r="AV129" s="164">
        <v>90</v>
      </c>
      <c r="AW129" s="433">
        <v>925</v>
      </c>
      <c r="AX129" s="434">
        <v>0.86448598130841126</v>
      </c>
      <c r="AY129" s="431">
        <v>0.98911439508971521</v>
      </c>
      <c r="AZ129" s="164">
        <v>90</v>
      </c>
      <c r="BA129" s="305">
        <v>8.4112149532710276E-2</v>
      </c>
      <c r="BB129" s="431">
        <v>1.3699047155164541</v>
      </c>
      <c r="BC129" s="164">
        <v>45</v>
      </c>
      <c r="BD129" s="164">
        <v>0</v>
      </c>
      <c r="BE129" s="433">
        <v>45</v>
      </c>
      <c r="BF129" s="435">
        <v>4.2056074766355138E-2</v>
      </c>
      <c r="BG129" s="431">
        <v>1.0487799193604774</v>
      </c>
      <c r="BH129" s="164">
        <v>15</v>
      </c>
      <c r="BI129" s="163" t="s">
        <v>5</v>
      </c>
      <c r="BJ129" s="164" t="s">
        <v>5</v>
      </c>
      <c r="BK129" s="148" t="s">
        <v>6</v>
      </c>
      <c r="BL129" s="81" t="s">
        <v>827</v>
      </c>
      <c r="BM129" s="88"/>
    </row>
    <row r="130" spans="1:65" x14ac:dyDescent="0.2">
      <c r="A130" s="306"/>
      <c r="B130" s="296">
        <v>8350070</v>
      </c>
      <c r="C130" s="162">
        <v>8350070</v>
      </c>
      <c r="D130" s="296"/>
      <c r="E130" s="296"/>
      <c r="F130" s="163"/>
      <c r="G130" s="163"/>
      <c r="H130" s="163"/>
      <c r="I130" s="297" t="s">
        <v>147</v>
      </c>
      <c r="J130" s="298"/>
      <c r="K130" s="298">
        <v>1</v>
      </c>
      <c r="L130" s="299">
        <v>1.61</v>
      </c>
      <c r="M130" s="303">
        <v>161</v>
      </c>
      <c r="N130" s="298">
        <v>1.56</v>
      </c>
      <c r="O130" s="298">
        <v>156</v>
      </c>
      <c r="P130" s="302">
        <v>4165</v>
      </c>
      <c r="Q130" s="302">
        <v>4258</v>
      </c>
      <c r="R130" s="312">
        <v>4258</v>
      </c>
      <c r="S130" s="312">
        <v>4015</v>
      </c>
      <c r="T130" s="312">
        <v>4061</v>
      </c>
      <c r="U130" s="303">
        <v>-93</v>
      </c>
      <c r="V130" s="305">
        <v>-2.1841240018788163E-2</v>
      </c>
      <c r="W130" s="300">
        <v>2582</v>
      </c>
      <c r="X130" s="298">
        <v>197</v>
      </c>
      <c r="Y130" s="298">
        <v>4.9000000000000002E-2</v>
      </c>
      <c r="Z130" s="300">
        <v>2734</v>
      </c>
      <c r="AA130" s="356">
        <v>1</v>
      </c>
      <c r="AB130" s="301">
        <v>1869</v>
      </c>
      <c r="AC130" s="303">
        <v>1870</v>
      </c>
      <c r="AD130" s="301">
        <v>1870</v>
      </c>
      <c r="AE130" s="302">
        <v>1823</v>
      </c>
      <c r="AF130" s="428">
        <v>-1</v>
      </c>
      <c r="AG130" s="429">
        <v>-5.3475935828877007E-4</v>
      </c>
      <c r="AH130" s="303">
        <v>47</v>
      </c>
      <c r="AI130" s="167">
        <v>2.578167855183763E-2</v>
      </c>
      <c r="AJ130" s="163">
        <v>1652</v>
      </c>
      <c r="AK130" s="430">
        <v>1650</v>
      </c>
      <c r="AL130" s="304">
        <v>1650</v>
      </c>
      <c r="AM130" s="302">
        <v>1693</v>
      </c>
      <c r="AN130" s="303">
        <v>2</v>
      </c>
      <c r="AO130" s="305">
        <v>1.2121212121212121E-3</v>
      </c>
      <c r="AP130" s="431">
        <v>10.260869565217391</v>
      </c>
      <c r="AQ130" s="303">
        <v>-43</v>
      </c>
      <c r="AR130" s="305">
        <v>-2.5398700531600708E-2</v>
      </c>
      <c r="AS130" s="432">
        <v>10.576923076923077</v>
      </c>
      <c r="AT130" s="164">
        <v>1470</v>
      </c>
      <c r="AU130" s="164">
        <v>1060</v>
      </c>
      <c r="AV130" s="164">
        <v>125</v>
      </c>
      <c r="AW130" s="433">
        <v>1185</v>
      </c>
      <c r="AX130" s="434">
        <v>0.80612244897959184</v>
      </c>
      <c r="AY130" s="431">
        <v>0.92233689814598607</v>
      </c>
      <c r="AZ130" s="164">
        <v>195</v>
      </c>
      <c r="BA130" s="305">
        <v>0.1326530612244898</v>
      </c>
      <c r="BB130" s="431">
        <v>2.160473309845111</v>
      </c>
      <c r="BC130" s="164">
        <v>45</v>
      </c>
      <c r="BD130" s="164">
        <v>20</v>
      </c>
      <c r="BE130" s="433">
        <v>65</v>
      </c>
      <c r="BF130" s="435">
        <v>4.4217687074829932E-2</v>
      </c>
      <c r="BG130" s="431">
        <v>1.1026854632127165</v>
      </c>
      <c r="BH130" s="164">
        <v>20</v>
      </c>
      <c r="BI130" s="163" t="s">
        <v>5</v>
      </c>
      <c r="BJ130" s="164" t="s">
        <v>5</v>
      </c>
      <c r="BK130" s="148" t="s">
        <v>6</v>
      </c>
      <c r="BM130" s="88"/>
    </row>
    <row r="131" spans="1:65" x14ac:dyDescent="0.2">
      <c r="A131" s="320"/>
      <c r="B131" s="145">
        <v>8350071</v>
      </c>
      <c r="C131" s="144">
        <v>8350071</v>
      </c>
      <c r="D131" s="145"/>
      <c r="E131" s="145"/>
      <c r="F131" s="146"/>
      <c r="G131" s="146"/>
      <c r="H131" s="146"/>
      <c r="I131" s="147" t="s">
        <v>148</v>
      </c>
      <c r="J131" s="317"/>
      <c r="K131" s="317">
        <v>1</v>
      </c>
      <c r="L131" s="318">
        <v>1.55</v>
      </c>
      <c r="M131" s="153">
        <v>155</v>
      </c>
      <c r="N131" s="317">
        <v>1.54</v>
      </c>
      <c r="O131" s="317">
        <v>154</v>
      </c>
      <c r="P131" s="152">
        <v>4092</v>
      </c>
      <c r="Q131" s="152">
        <v>4066</v>
      </c>
      <c r="R131" s="325">
        <v>4066</v>
      </c>
      <c r="S131" s="325">
        <v>3932</v>
      </c>
      <c r="T131" s="325">
        <v>4160</v>
      </c>
      <c r="U131" s="153">
        <v>26</v>
      </c>
      <c r="V131" s="154">
        <v>6.3944909001475651E-3</v>
      </c>
      <c r="W131" s="319">
        <v>2635.6</v>
      </c>
      <c r="X131" s="317">
        <v>-94</v>
      </c>
      <c r="Y131" s="317">
        <v>-2.3E-2</v>
      </c>
      <c r="Z131" s="319">
        <v>2644</v>
      </c>
      <c r="AA131" s="327">
        <v>1</v>
      </c>
      <c r="AB131" s="151">
        <v>1721</v>
      </c>
      <c r="AC131" s="153">
        <v>1737</v>
      </c>
      <c r="AD131" s="151">
        <v>1737</v>
      </c>
      <c r="AE131" s="152">
        <v>1686</v>
      </c>
      <c r="AF131" s="437">
        <v>-16</v>
      </c>
      <c r="AG131" s="438">
        <v>-9.2112838226827871E-3</v>
      </c>
      <c r="AH131" s="153">
        <v>51</v>
      </c>
      <c r="AI131" s="156">
        <v>3.0249110320284697E-2</v>
      </c>
      <c r="AJ131" s="146">
        <v>1567</v>
      </c>
      <c r="AK131" s="439">
        <v>1538</v>
      </c>
      <c r="AL131" s="150">
        <v>1538</v>
      </c>
      <c r="AM131" s="152">
        <v>1611</v>
      </c>
      <c r="AN131" s="153">
        <v>29</v>
      </c>
      <c r="AO131" s="154">
        <v>1.8855656697009102E-2</v>
      </c>
      <c r="AP131" s="440">
        <v>10.109677419354838</v>
      </c>
      <c r="AQ131" s="153">
        <v>-73</v>
      </c>
      <c r="AR131" s="154">
        <v>-4.5313469894475482E-2</v>
      </c>
      <c r="AS131" s="441">
        <v>9.9870129870129869</v>
      </c>
      <c r="AT131" s="148">
        <v>1450</v>
      </c>
      <c r="AU131" s="148">
        <v>1155</v>
      </c>
      <c r="AV131" s="148">
        <v>70</v>
      </c>
      <c r="AW131" s="442">
        <v>1225</v>
      </c>
      <c r="AX131" s="443">
        <v>0.84482758620689657</v>
      </c>
      <c r="AY131" s="440">
        <v>0.96662195218180391</v>
      </c>
      <c r="AZ131" s="148">
        <v>145</v>
      </c>
      <c r="BA131" s="154">
        <v>0.1</v>
      </c>
      <c r="BB131" s="440">
        <v>1.6286644951140066</v>
      </c>
      <c r="BC131" s="148">
        <v>45</v>
      </c>
      <c r="BD131" s="148">
        <v>0</v>
      </c>
      <c r="BE131" s="442">
        <v>45</v>
      </c>
      <c r="BF131" s="444">
        <v>3.1034482758620689E-2</v>
      </c>
      <c r="BG131" s="440">
        <v>0.77392725083842129</v>
      </c>
      <c r="BH131" s="148">
        <v>30</v>
      </c>
      <c r="BI131" s="146" t="s">
        <v>6</v>
      </c>
      <c r="BJ131" s="148" t="s">
        <v>6</v>
      </c>
      <c r="BK131" s="148" t="s">
        <v>6</v>
      </c>
      <c r="BL131" s="81" t="s">
        <v>826</v>
      </c>
      <c r="BM131" s="88"/>
    </row>
    <row r="132" spans="1:65" x14ac:dyDescent="0.2">
      <c r="A132" s="320"/>
      <c r="B132" s="145">
        <v>8350072</v>
      </c>
      <c r="C132" s="144">
        <v>8350072</v>
      </c>
      <c r="D132" s="145"/>
      <c r="E132" s="145"/>
      <c r="F132" s="146"/>
      <c r="G132" s="146"/>
      <c r="H132" s="146"/>
      <c r="I132" s="147" t="s">
        <v>149</v>
      </c>
      <c r="J132" s="317"/>
      <c r="K132" s="317">
        <v>1</v>
      </c>
      <c r="L132" s="318">
        <v>1.35</v>
      </c>
      <c r="M132" s="153">
        <v>135</v>
      </c>
      <c r="N132" s="317">
        <v>1.35</v>
      </c>
      <c r="O132" s="317">
        <v>135</v>
      </c>
      <c r="P132" s="152">
        <v>3491</v>
      </c>
      <c r="Q132" s="152">
        <v>3549</v>
      </c>
      <c r="R132" s="325">
        <v>3549</v>
      </c>
      <c r="S132" s="325">
        <v>3530</v>
      </c>
      <c r="T132" s="325">
        <v>3513</v>
      </c>
      <c r="U132" s="153">
        <v>-58</v>
      </c>
      <c r="V132" s="154">
        <v>-1.6342631727247113E-2</v>
      </c>
      <c r="W132" s="319">
        <v>2589.1999999999998</v>
      </c>
      <c r="X132" s="317">
        <v>36</v>
      </c>
      <c r="Y132" s="317">
        <v>0.01</v>
      </c>
      <c r="Z132" s="319">
        <v>2632.8</v>
      </c>
      <c r="AA132" s="327">
        <v>1</v>
      </c>
      <c r="AB132" s="151">
        <v>1434</v>
      </c>
      <c r="AC132" s="153">
        <v>1417</v>
      </c>
      <c r="AD132" s="151">
        <v>1417</v>
      </c>
      <c r="AE132" s="152">
        <v>1385</v>
      </c>
      <c r="AF132" s="437">
        <v>17</v>
      </c>
      <c r="AG132" s="438">
        <v>1.1997177134791814E-2</v>
      </c>
      <c r="AH132" s="153">
        <v>32</v>
      </c>
      <c r="AI132" s="156">
        <v>2.3104693140794223E-2</v>
      </c>
      <c r="AJ132" s="146">
        <v>1369</v>
      </c>
      <c r="AK132" s="439">
        <v>1376</v>
      </c>
      <c r="AL132" s="150">
        <v>1376</v>
      </c>
      <c r="AM132" s="152">
        <v>1359</v>
      </c>
      <c r="AN132" s="153">
        <v>-7</v>
      </c>
      <c r="AO132" s="154">
        <v>-5.0872093023255818E-3</v>
      </c>
      <c r="AP132" s="440">
        <v>10.140740740740741</v>
      </c>
      <c r="AQ132" s="153">
        <v>17</v>
      </c>
      <c r="AR132" s="154">
        <v>1.2509197939661517E-2</v>
      </c>
      <c r="AS132" s="441">
        <v>10.192592592592593</v>
      </c>
      <c r="AT132" s="148">
        <v>1210</v>
      </c>
      <c r="AU132" s="148">
        <v>975</v>
      </c>
      <c r="AV132" s="148">
        <v>65</v>
      </c>
      <c r="AW132" s="442">
        <v>1040</v>
      </c>
      <c r="AX132" s="443">
        <v>0.85950413223140498</v>
      </c>
      <c r="AY132" s="440">
        <v>0.98341433893753427</v>
      </c>
      <c r="AZ132" s="148">
        <v>100</v>
      </c>
      <c r="BA132" s="154">
        <v>8.2644628099173556E-2</v>
      </c>
      <c r="BB132" s="440">
        <v>1.3460037149702535</v>
      </c>
      <c r="BC132" s="148">
        <v>40</v>
      </c>
      <c r="BD132" s="148">
        <v>0</v>
      </c>
      <c r="BE132" s="442">
        <v>40</v>
      </c>
      <c r="BF132" s="444">
        <v>3.3057851239669422E-2</v>
      </c>
      <c r="BG132" s="440">
        <v>0.82438531769749179</v>
      </c>
      <c r="BH132" s="148">
        <v>35</v>
      </c>
      <c r="BI132" s="146" t="s">
        <v>6</v>
      </c>
      <c r="BJ132" s="148" t="s">
        <v>6</v>
      </c>
      <c r="BK132" s="148" t="s">
        <v>6</v>
      </c>
      <c r="BM132" s="88"/>
    </row>
    <row r="133" spans="1:65" x14ac:dyDescent="0.2">
      <c r="A133" s="306"/>
      <c r="B133" s="296">
        <v>8350073</v>
      </c>
      <c r="C133" s="162">
        <v>8350073</v>
      </c>
      <c r="D133" s="296"/>
      <c r="E133" s="296"/>
      <c r="F133" s="163"/>
      <c r="G133" s="163"/>
      <c r="H133" s="163"/>
      <c r="I133" s="297" t="s">
        <v>150</v>
      </c>
      <c r="J133" s="298"/>
      <c r="K133" s="298">
        <v>1</v>
      </c>
      <c r="L133" s="299">
        <v>1.71</v>
      </c>
      <c r="M133" s="303">
        <v>171</v>
      </c>
      <c r="N133" s="298">
        <v>1.71</v>
      </c>
      <c r="O133" s="298">
        <v>171</v>
      </c>
      <c r="P133" s="302">
        <v>5327</v>
      </c>
      <c r="Q133" s="302">
        <v>5258</v>
      </c>
      <c r="R133" s="312">
        <v>5258</v>
      </c>
      <c r="S133" s="312">
        <v>5085</v>
      </c>
      <c r="T133" s="312">
        <v>4745</v>
      </c>
      <c r="U133" s="303">
        <v>69</v>
      </c>
      <c r="V133" s="305">
        <v>1.3122860403195132E-2</v>
      </c>
      <c r="W133" s="300">
        <v>3107.2</v>
      </c>
      <c r="X133" s="298">
        <v>513</v>
      </c>
      <c r="Y133" s="298">
        <v>0.108</v>
      </c>
      <c r="Z133" s="300">
        <v>3068.2</v>
      </c>
      <c r="AA133" s="356">
        <v>1</v>
      </c>
      <c r="AB133" s="301">
        <v>2610</v>
      </c>
      <c r="AC133" s="303">
        <v>2365</v>
      </c>
      <c r="AD133" s="301">
        <v>2365</v>
      </c>
      <c r="AE133" s="302">
        <v>2412</v>
      </c>
      <c r="AF133" s="428">
        <v>245</v>
      </c>
      <c r="AG133" s="429">
        <v>0.10359408033826638</v>
      </c>
      <c r="AH133" s="303">
        <v>-47</v>
      </c>
      <c r="AI133" s="167">
        <v>-1.9485903814262025E-2</v>
      </c>
      <c r="AJ133" s="163">
        <v>2296</v>
      </c>
      <c r="AK133" s="430">
        <v>2145</v>
      </c>
      <c r="AL133" s="304">
        <v>2145</v>
      </c>
      <c r="AM133" s="302">
        <v>2058</v>
      </c>
      <c r="AN133" s="303">
        <v>151</v>
      </c>
      <c r="AO133" s="305">
        <v>7.0396270396270402E-2</v>
      </c>
      <c r="AP133" s="431">
        <v>13.426900584795321</v>
      </c>
      <c r="AQ133" s="303">
        <v>87</v>
      </c>
      <c r="AR133" s="305">
        <v>4.2274052478134108E-2</v>
      </c>
      <c r="AS133" s="432">
        <v>12.543859649122806</v>
      </c>
      <c r="AT133" s="164">
        <v>1645</v>
      </c>
      <c r="AU133" s="164">
        <v>1205</v>
      </c>
      <c r="AV133" s="164">
        <v>110</v>
      </c>
      <c r="AW133" s="433">
        <v>1315</v>
      </c>
      <c r="AX133" s="434">
        <v>0.79939209726443772</v>
      </c>
      <c r="AY133" s="431">
        <v>0.9146362668929493</v>
      </c>
      <c r="AZ133" s="164">
        <v>190</v>
      </c>
      <c r="BA133" s="305">
        <v>0.11550151975683891</v>
      </c>
      <c r="BB133" s="431">
        <v>1.881132243596725</v>
      </c>
      <c r="BC133" s="164">
        <v>75</v>
      </c>
      <c r="BD133" s="164">
        <v>25</v>
      </c>
      <c r="BE133" s="433">
        <v>100</v>
      </c>
      <c r="BF133" s="435">
        <v>6.0790273556231005E-2</v>
      </c>
      <c r="BG133" s="431">
        <v>1.5159669216017708</v>
      </c>
      <c r="BH133" s="164">
        <v>45</v>
      </c>
      <c r="BI133" s="163" t="s">
        <v>5</v>
      </c>
      <c r="BJ133" s="164" t="s">
        <v>5</v>
      </c>
      <c r="BK133" s="164" t="s">
        <v>5</v>
      </c>
      <c r="BM133" s="88"/>
    </row>
    <row r="134" spans="1:65" x14ac:dyDescent="0.2">
      <c r="A134" s="173" t="s">
        <v>325</v>
      </c>
      <c r="B134" s="175">
        <v>8350074</v>
      </c>
      <c r="C134" s="174">
        <v>8350074</v>
      </c>
      <c r="D134" s="175"/>
      <c r="E134" s="175"/>
      <c r="F134" s="176"/>
      <c r="G134" s="176"/>
      <c r="H134" s="176"/>
      <c r="I134" s="177" t="s">
        <v>151</v>
      </c>
      <c r="J134" s="260"/>
      <c r="K134" s="260">
        <v>1</v>
      </c>
      <c r="L134" s="270">
        <v>1.36</v>
      </c>
      <c r="M134" s="181">
        <v>136</v>
      </c>
      <c r="N134" s="260">
        <v>1.34</v>
      </c>
      <c r="O134" s="260">
        <v>134</v>
      </c>
      <c r="P134" s="180">
        <v>10</v>
      </c>
      <c r="Q134" s="180">
        <v>15</v>
      </c>
      <c r="R134" s="193">
        <v>15</v>
      </c>
      <c r="S134" s="193">
        <v>25</v>
      </c>
      <c r="T134" s="193">
        <v>25</v>
      </c>
      <c r="U134" s="181">
        <v>-5</v>
      </c>
      <c r="V134" s="184">
        <v>-0.33333333333333331</v>
      </c>
      <c r="W134" s="261">
        <v>7.4</v>
      </c>
      <c r="X134" s="260">
        <v>-10</v>
      </c>
      <c r="Y134" s="260">
        <v>-0.4</v>
      </c>
      <c r="Z134" s="261">
        <v>11.2</v>
      </c>
      <c r="AA134" s="355">
        <v>1</v>
      </c>
      <c r="AB134" s="182">
        <v>11</v>
      </c>
      <c r="AC134" s="181">
        <v>8</v>
      </c>
      <c r="AD134" s="182">
        <v>8</v>
      </c>
      <c r="AE134" s="180">
        <v>10</v>
      </c>
      <c r="AF134" s="420">
        <v>3</v>
      </c>
      <c r="AG134" s="421">
        <v>0.375</v>
      </c>
      <c r="AH134" s="181">
        <v>-2</v>
      </c>
      <c r="AI134" s="186">
        <v>-0.2</v>
      </c>
      <c r="AJ134" s="176">
        <v>7</v>
      </c>
      <c r="AK134" s="422">
        <v>8</v>
      </c>
      <c r="AL134" s="183">
        <v>8</v>
      </c>
      <c r="AM134" s="180">
        <v>10</v>
      </c>
      <c r="AN134" s="181">
        <v>-1</v>
      </c>
      <c r="AO134" s="184">
        <v>-0.125</v>
      </c>
      <c r="AP134" s="423">
        <v>5.1470588235294115E-2</v>
      </c>
      <c r="AQ134" s="181">
        <v>-2</v>
      </c>
      <c r="AR134" s="184">
        <v>-0.2</v>
      </c>
      <c r="AS134" s="424">
        <v>5.9701492537313432E-2</v>
      </c>
      <c r="AT134" s="178" t="s">
        <v>419</v>
      </c>
      <c r="AU134" s="178" t="s">
        <v>419</v>
      </c>
      <c r="AV134" s="178" t="s">
        <v>419</v>
      </c>
      <c r="AW134" s="425" t="s">
        <v>419</v>
      </c>
      <c r="AX134" s="426" t="s">
        <v>419</v>
      </c>
      <c r="AY134" s="423" t="s">
        <v>419</v>
      </c>
      <c r="AZ134" s="178" t="s">
        <v>419</v>
      </c>
      <c r="BA134" s="178" t="s">
        <v>419</v>
      </c>
      <c r="BB134" s="609" t="s">
        <v>419</v>
      </c>
      <c r="BC134" s="178" t="s">
        <v>419</v>
      </c>
      <c r="BD134" s="178" t="s">
        <v>419</v>
      </c>
      <c r="BE134" s="178" t="s">
        <v>419</v>
      </c>
      <c r="BF134" s="178" t="s">
        <v>419</v>
      </c>
      <c r="BG134" s="178" t="s">
        <v>419</v>
      </c>
      <c r="BH134" s="178" t="s">
        <v>419</v>
      </c>
      <c r="BI134" s="178" t="s">
        <v>26</v>
      </c>
      <c r="BJ134" s="178" t="s">
        <v>26</v>
      </c>
      <c r="BK134" s="178" t="s">
        <v>26</v>
      </c>
      <c r="BM134" s="88"/>
    </row>
    <row r="135" spans="1:65" x14ac:dyDescent="0.2">
      <c r="A135" s="320"/>
      <c r="B135" s="145">
        <v>8350075.0099999998</v>
      </c>
      <c r="C135" s="144">
        <v>8350075.0099999998</v>
      </c>
      <c r="D135" s="145"/>
      <c r="E135" s="145"/>
      <c r="F135" s="146"/>
      <c r="G135" s="146"/>
      <c r="H135" s="146"/>
      <c r="I135" s="147" t="s">
        <v>152</v>
      </c>
      <c r="J135" s="317"/>
      <c r="K135" s="317">
        <v>1</v>
      </c>
      <c r="L135" s="318">
        <v>0.49</v>
      </c>
      <c r="M135" s="153">
        <v>49</v>
      </c>
      <c r="N135" s="317">
        <v>0.49</v>
      </c>
      <c r="O135" s="317">
        <v>49</v>
      </c>
      <c r="P135" s="152">
        <v>1863</v>
      </c>
      <c r="Q135" s="152">
        <v>1827</v>
      </c>
      <c r="R135" s="325">
        <v>1827</v>
      </c>
      <c r="S135" s="325">
        <v>1818</v>
      </c>
      <c r="T135" s="325">
        <v>1718</v>
      </c>
      <c r="U135" s="153">
        <v>36</v>
      </c>
      <c r="V135" s="154">
        <v>1.9704433497536946E-2</v>
      </c>
      <c r="W135" s="319">
        <v>3808.3</v>
      </c>
      <c r="X135" s="317">
        <v>109</v>
      </c>
      <c r="Y135" s="317">
        <v>6.3E-2</v>
      </c>
      <c r="Z135" s="319">
        <v>3735.4</v>
      </c>
      <c r="AA135" s="327">
        <v>1</v>
      </c>
      <c r="AB135" s="151">
        <v>676</v>
      </c>
      <c r="AC135" s="153">
        <v>671</v>
      </c>
      <c r="AD135" s="151">
        <v>671</v>
      </c>
      <c r="AE135" s="152">
        <v>658</v>
      </c>
      <c r="AF135" s="437">
        <v>5</v>
      </c>
      <c r="AG135" s="438">
        <v>7.4515648286140089E-3</v>
      </c>
      <c r="AH135" s="153">
        <v>13</v>
      </c>
      <c r="AI135" s="156">
        <v>1.9756838905775075E-2</v>
      </c>
      <c r="AJ135" s="146">
        <v>628</v>
      </c>
      <c r="AK135" s="439">
        <v>628</v>
      </c>
      <c r="AL135" s="150">
        <v>628</v>
      </c>
      <c r="AM135" s="152">
        <v>642</v>
      </c>
      <c r="AN135" s="153">
        <v>0</v>
      </c>
      <c r="AO135" s="154">
        <v>0</v>
      </c>
      <c r="AP135" s="440">
        <v>12.816326530612244</v>
      </c>
      <c r="AQ135" s="153">
        <v>-14</v>
      </c>
      <c r="AR135" s="154">
        <v>-2.1806853582554516E-2</v>
      </c>
      <c r="AS135" s="441">
        <v>12.816326530612244</v>
      </c>
      <c r="AT135" s="148">
        <v>685</v>
      </c>
      <c r="AU135" s="148">
        <v>490</v>
      </c>
      <c r="AV135" s="148">
        <v>75</v>
      </c>
      <c r="AW135" s="442">
        <v>565</v>
      </c>
      <c r="AX135" s="443">
        <v>0.82481751824817517</v>
      </c>
      <c r="AY135" s="440">
        <v>0.9437271375837244</v>
      </c>
      <c r="AZ135" s="148">
        <v>75</v>
      </c>
      <c r="BA135" s="154">
        <v>0.10948905109489052</v>
      </c>
      <c r="BB135" s="440">
        <v>1.7832093012197152</v>
      </c>
      <c r="BC135" s="148">
        <v>25</v>
      </c>
      <c r="BD135" s="148">
        <v>0</v>
      </c>
      <c r="BE135" s="442">
        <v>25</v>
      </c>
      <c r="BF135" s="444">
        <v>3.6496350364963501E-2</v>
      </c>
      <c r="BG135" s="440">
        <v>0.91013342556018706</v>
      </c>
      <c r="BH135" s="148">
        <v>25</v>
      </c>
      <c r="BI135" s="146" t="s">
        <v>6</v>
      </c>
      <c r="BJ135" s="148" t="s">
        <v>6</v>
      </c>
      <c r="BK135" s="148" t="s">
        <v>6</v>
      </c>
      <c r="BL135" s="81" t="s">
        <v>826</v>
      </c>
      <c r="BM135" s="88"/>
    </row>
    <row r="136" spans="1:65" x14ac:dyDescent="0.2">
      <c r="A136" s="320"/>
      <c r="B136" s="145">
        <v>8350075.0199999996</v>
      </c>
      <c r="C136" s="144">
        <v>8350075.0199999996</v>
      </c>
      <c r="D136" s="145"/>
      <c r="E136" s="145"/>
      <c r="F136" s="146"/>
      <c r="G136" s="146"/>
      <c r="H136" s="146"/>
      <c r="I136" s="147" t="s">
        <v>153</v>
      </c>
      <c r="J136" s="317"/>
      <c r="K136" s="317">
        <v>1</v>
      </c>
      <c r="L136" s="318">
        <v>1.8</v>
      </c>
      <c r="M136" s="153">
        <v>180</v>
      </c>
      <c r="N136" s="317">
        <v>1.8</v>
      </c>
      <c r="O136" s="317">
        <v>180</v>
      </c>
      <c r="P136" s="152">
        <v>5795</v>
      </c>
      <c r="Q136" s="152">
        <v>6064</v>
      </c>
      <c r="R136" s="325">
        <v>6064</v>
      </c>
      <c r="S136" s="325">
        <v>5898</v>
      </c>
      <c r="T136" s="325">
        <v>6050</v>
      </c>
      <c r="U136" s="153">
        <v>-269</v>
      </c>
      <c r="V136" s="154">
        <v>-4.4360158311345647E-2</v>
      </c>
      <c r="W136" s="319">
        <v>3220</v>
      </c>
      <c r="X136" s="317">
        <v>14</v>
      </c>
      <c r="Y136" s="317">
        <v>2E-3</v>
      </c>
      <c r="Z136" s="319">
        <v>3376.2</v>
      </c>
      <c r="AA136" s="327">
        <v>1</v>
      </c>
      <c r="AB136" s="151">
        <v>2343</v>
      </c>
      <c r="AC136" s="153">
        <v>2394</v>
      </c>
      <c r="AD136" s="151">
        <v>2394</v>
      </c>
      <c r="AE136" s="152">
        <v>2318</v>
      </c>
      <c r="AF136" s="437">
        <v>-51</v>
      </c>
      <c r="AG136" s="438">
        <v>-2.1303258145363407E-2</v>
      </c>
      <c r="AH136" s="153">
        <v>76</v>
      </c>
      <c r="AI136" s="156">
        <v>3.2786885245901641E-2</v>
      </c>
      <c r="AJ136" s="146">
        <v>2237</v>
      </c>
      <c r="AK136" s="439">
        <v>2297</v>
      </c>
      <c r="AL136" s="150">
        <v>2297</v>
      </c>
      <c r="AM136" s="152">
        <v>2256</v>
      </c>
      <c r="AN136" s="153">
        <v>-60</v>
      </c>
      <c r="AO136" s="154">
        <v>-2.6121027427078797E-2</v>
      </c>
      <c r="AP136" s="440">
        <v>12.427777777777777</v>
      </c>
      <c r="AQ136" s="153">
        <v>41</v>
      </c>
      <c r="AR136" s="154">
        <v>1.8173758865248225E-2</v>
      </c>
      <c r="AS136" s="441">
        <v>12.761111111111111</v>
      </c>
      <c r="AT136" s="148">
        <v>2165</v>
      </c>
      <c r="AU136" s="148">
        <v>1775</v>
      </c>
      <c r="AV136" s="148">
        <v>125</v>
      </c>
      <c r="AW136" s="442">
        <v>1900</v>
      </c>
      <c r="AX136" s="443">
        <v>0.87759815242494221</v>
      </c>
      <c r="AY136" s="440">
        <v>1.0041168792047392</v>
      </c>
      <c r="AZ136" s="148">
        <v>185</v>
      </c>
      <c r="BA136" s="154">
        <v>8.5450346420323328E-2</v>
      </c>
      <c r="BB136" s="440">
        <v>1.3916994530997284</v>
      </c>
      <c r="BC136" s="148">
        <v>40</v>
      </c>
      <c r="BD136" s="148">
        <v>0</v>
      </c>
      <c r="BE136" s="442">
        <v>40</v>
      </c>
      <c r="BF136" s="444">
        <v>1.8475750577367205E-2</v>
      </c>
      <c r="BG136" s="440">
        <v>0.46074190966003004</v>
      </c>
      <c r="BH136" s="148">
        <v>35</v>
      </c>
      <c r="BI136" s="146" t="s">
        <v>6</v>
      </c>
      <c r="BJ136" s="148" t="s">
        <v>6</v>
      </c>
      <c r="BK136" s="164" t="s">
        <v>5</v>
      </c>
      <c r="BM136" s="88"/>
    </row>
    <row r="137" spans="1:65" x14ac:dyDescent="0.2">
      <c r="A137" s="320"/>
      <c r="B137" s="145">
        <v>8350075.0300000003</v>
      </c>
      <c r="C137" s="144">
        <v>8350075.0300000003</v>
      </c>
      <c r="D137" s="145"/>
      <c r="E137" s="145"/>
      <c r="F137" s="146"/>
      <c r="G137" s="146"/>
      <c r="H137" s="146"/>
      <c r="I137" s="147" t="s">
        <v>154</v>
      </c>
      <c r="J137" s="317"/>
      <c r="K137" s="317">
        <v>1</v>
      </c>
      <c r="L137" s="318">
        <v>0.73</v>
      </c>
      <c r="M137" s="153">
        <v>73</v>
      </c>
      <c r="N137" s="317">
        <v>0.73</v>
      </c>
      <c r="O137" s="317">
        <v>73</v>
      </c>
      <c r="P137" s="152">
        <v>2167</v>
      </c>
      <c r="Q137" s="152">
        <v>2158</v>
      </c>
      <c r="R137" s="325">
        <v>2158</v>
      </c>
      <c r="S137" s="325">
        <v>2078</v>
      </c>
      <c r="T137" s="325">
        <v>2124</v>
      </c>
      <c r="U137" s="153">
        <v>9</v>
      </c>
      <c r="V137" s="154">
        <v>4.1705282669138094E-3</v>
      </c>
      <c r="W137" s="319">
        <v>2985.7</v>
      </c>
      <c r="X137" s="317">
        <v>34</v>
      </c>
      <c r="Y137" s="317">
        <v>1.6E-2</v>
      </c>
      <c r="Z137" s="319">
        <v>2973.3</v>
      </c>
      <c r="AA137" s="327">
        <v>1</v>
      </c>
      <c r="AB137" s="151">
        <v>885</v>
      </c>
      <c r="AC137" s="153">
        <v>884</v>
      </c>
      <c r="AD137" s="151">
        <v>884</v>
      </c>
      <c r="AE137" s="152">
        <v>875</v>
      </c>
      <c r="AF137" s="437">
        <v>1</v>
      </c>
      <c r="AG137" s="438">
        <v>1.1312217194570137E-3</v>
      </c>
      <c r="AH137" s="153">
        <v>9</v>
      </c>
      <c r="AI137" s="156">
        <v>1.0285714285714285E-2</v>
      </c>
      <c r="AJ137" s="146">
        <v>819</v>
      </c>
      <c r="AK137" s="439">
        <v>843</v>
      </c>
      <c r="AL137" s="150">
        <v>843</v>
      </c>
      <c r="AM137" s="152">
        <v>849</v>
      </c>
      <c r="AN137" s="153">
        <v>-24</v>
      </c>
      <c r="AO137" s="154">
        <v>-2.8469750889679714E-2</v>
      </c>
      <c r="AP137" s="440">
        <v>11.219178082191782</v>
      </c>
      <c r="AQ137" s="153">
        <v>-6</v>
      </c>
      <c r="AR137" s="154">
        <v>-7.0671378091872791E-3</v>
      </c>
      <c r="AS137" s="441">
        <v>11.547945205479452</v>
      </c>
      <c r="AT137" s="148">
        <v>775</v>
      </c>
      <c r="AU137" s="148">
        <v>570</v>
      </c>
      <c r="AV137" s="148">
        <v>55</v>
      </c>
      <c r="AW137" s="442">
        <v>625</v>
      </c>
      <c r="AX137" s="443">
        <v>0.80645161290322576</v>
      </c>
      <c r="AY137" s="440">
        <v>0.92271351590758088</v>
      </c>
      <c r="AZ137" s="148">
        <v>115</v>
      </c>
      <c r="BA137" s="154">
        <v>0.14838709677419354</v>
      </c>
      <c r="BB137" s="440">
        <v>2.4167279604917513</v>
      </c>
      <c r="BC137" s="148">
        <v>15</v>
      </c>
      <c r="BD137" s="148">
        <v>10</v>
      </c>
      <c r="BE137" s="442">
        <v>25</v>
      </c>
      <c r="BF137" s="444">
        <v>3.2258064516129031E-2</v>
      </c>
      <c r="BG137" s="440">
        <v>0.80444051162416541</v>
      </c>
      <c r="BH137" s="148">
        <v>15</v>
      </c>
      <c r="BI137" s="146" t="s">
        <v>6</v>
      </c>
      <c r="BJ137" s="148" t="s">
        <v>6</v>
      </c>
      <c r="BK137" s="164" t="s">
        <v>5</v>
      </c>
      <c r="BL137" s="81" t="s">
        <v>826</v>
      </c>
      <c r="BM137" s="88"/>
    </row>
    <row r="138" spans="1:65" x14ac:dyDescent="0.2">
      <c r="A138" s="306"/>
      <c r="B138" s="296">
        <v>8350075.04</v>
      </c>
      <c r="C138" s="162">
        <v>8350075.04</v>
      </c>
      <c r="D138" s="296"/>
      <c r="E138" s="296"/>
      <c r="F138" s="163"/>
      <c r="G138" s="163"/>
      <c r="H138" s="163"/>
      <c r="I138" s="297" t="s">
        <v>155</v>
      </c>
      <c r="J138" s="298"/>
      <c r="K138" s="298">
        <v>1</v>
      </c>
      <c r="L138" s="299">
        <v>0.47</v>
      </c>
      <c r="M138" s="303">
        <v>47</v>
      </c>
      <c r="N138" s="298">
        <v>0.46</v>
      </c>
      <c r="O138" s="298">
        <v>46</v>
      </c>
      <c r="P138" s="302">
        <v>1969</v>
      </c>
      <c r="Q138" s="302">
        <v>2048</v>
      </c>
      <c r="R138" s="312">
        <v>2048</v>
      </c>
      <c r="S138" s="312">
        <v>2152</v>
      </c>
      <c r="T138" s="312">
        <v>2148</v>
      </c>
      <c r="U138" s="303">
        <v>-79</v>
      </c>
      <c r="V138" s="305">
        <v>-3.857421875E-2</v>
      </c>
      <c r="W138" s="300">
        <v>4183.1000000000004</v>
      </c>
      <c r="X138" s="298">
        <v>-100</v>
      </c>
      <c r="Y138" s="298">
        <v>-4.7E-2</v>
      </c>
      <c r="Z138" s="300">
        <v>4487.3</v>
      </c>
      <c r="AA138" s="356">
        <v>1</v>
      </c>
      <c r="AB138" s="301">
        <v>834</v>
      </c>
      <c r="AC138" s="303">
        <v>855</v>
      </c>
      <c r="AD138" s="301">
        <v>855</v>
      </c>
      <c r="AE138" s="302">
        <v>850</v>
      </c>
      <c r="AF138" s="428">
        <v>-21</v>
      </c>
      <c r="AG138" s="429">
        <v>-2.456140350877193E-2</v>
      </c>
      <c r="AH138" s="303">
        <v>5</v>
      </c>
      <c r="AI138" s="167">
        <v>5.8823529411764705E-3</v>
      </c>
      <c r="AJ138" s="163">
        <v>754</v>
      </c>
      <c r="AK138" s="430">
        <v>766</v>
      </c>
      <c r="AL138" s="304">
        <v>766</v>
      </c>
      <c r="AM138" s="302">
        <v>811</v>
      </c>
      <c r="AN138" s="303">
        <v>-12</v>
      </c>
      <c r="AO138" s="305">
        <v>-1.5665796344647518E-2</v>
      </c>
      <c r="AP138" s="431">
        <v>16.042553191489361</v>
      </c>
      <c r="AQ138" s="303">
        <v>-45</v>
      </c>
      <c r="AR138" s="305">
        <v>-5.5487053020961775E-2</v>
      </c>
      <c r="AS138" s="432">
        <v>16.652173913043477</v>
      </c>
      <c r="AT138" s="164">
        <v>685</v>
      </c>
      <c r="AU138" s="164">
        <v>460</v>
      </c>
      <c r="AV138" s="164">
        <v>25</v>
      </c>
      <c r="AW138" s="433">
        <v>485</v>
      </c>
      <c r="AX138" s="434">
        <v>0.70802919708029199</v>
      </c>
      <c r="AY138" s="431">
        <v>0.81010205615594033</v>
      </c>
      <c r="AZ138" s="164">
        <v>150</v>
      </c>
      <c r="BA138" s="305">
        <v>0.21897810218978103</v>
      </c>
      <c r="BB138" s="431">
        <v>3.5664186024394304</v>
      </c>
      <c r="BC138" s="164">
        <v>45</v>
      </c>
      <c r="BD138" s="164">
        <v>0</v>
      </c>
      <c r="BE138" s="433">
        <v>45</v>
      </c>
      <c r="BF138" s="435">
        <v>6.569343065693431E-2</v>
      </c>
      <c r="BG138" s="431">
        <v>1.6382401660083372</v>
      </c>
      <c r="BH138" s="164">
        <v>0</v>
      </c>
      <c r="BI138" s="163" t="s">
        <v>5</v>
      </c>
      <c r="BJ138" s="164" t="s">
        <v>5</v>
      </c>
      <c r="BK138" s="164" t="s">
        <v>5</v>
      </c>
      <c r="BM138" s="88"/>
    </row>
    <row r="139" spans="1:65" x14ac:dyDescent="0.2">
      <c r="A139" s="306"/>
      <c r="B139" s="296">
        <v>8350075.0499999998</v>
      </c>
      <c r="C139" s="162">
        <v>8350075.0499999998</v>
      </c>
      <c r="D139" s="296"/>
      <c r="E139" s="296"/>
      <c r="F139" s="163"/>
      <c r="G139" s="163"/>
      <c r="H139" s="163"/>
      <c r="I139" s="297" t="s">
        <v>156</v>
      </c>
      <c r="J139" s="298"/>
      <c r="K139" s="298">
        <v>1</v>
      </c>
      <c r="L139" s="299">
        <v>1.59</v>
      </c>
      <c r="M139" s="303">
        <v>159</v>
      </c>
      <c r="N139" s="298">
        <v>1.61</v>
      </c>
      <c r="O139" s="298">
        <v>161</v>
      </c>
      <c r="P139" s="302">
        <v>4090</v>
      </c>
      <c r="Q139" s="302">
        <v>3810</v>
      </c>
      <c r="R139" s="312">
        <v>3810</v>
      </c>
      <c r="S139" s="312">
        <v>3681</v>
      </c>
      <c r="T139" s="312">
        <v>3749</v>
      </c>
      <c r="U139" s="303">
        <v>280</v>
      </c>
      <c r="V139" s="305">
        <v>7.3490813648293962E-2</v>
      </c>
      <c r="W139" s="300">
        <v>2566.4</v>
      </c>
      <c r="X139" s="298">
        <v>61</v>
      </c>
      <c r="Y139" s="298">
        <v>1.6E-2</v>
      </c>
      <c r="Z139" s="300">
        <v>2363.8000000000002</v>
      </c>
      <c r="AA139" s="356">
        <v>1</v>
      </c>
      <c r="AB139" s="301">
        <v>1574</v>
      </c>
      <c r="AC139" s="303">
        <v>1426</v>
      </c>
      <c r="AD139" s="301">
        <v>1426</v>
      </c>
      <c r="AE139" s="302">
        <v>1413</v>
      </c>
      <c r="AF139" s="428">
        <v>148</v>
      </c>
      <c r="AG139" s="429">
        <v>0.10378681626928471</v>
      </c>
      <c r="AH139" s="303">
        <v>13</v>
      </c>
      <c r="AI139" s="167">
        <v>9.200283085633405E-3</v>
      </c>
      <c r="AJ139" s="163">
        <v>1458</v>
      </c>
      <c r="AK139" s="430">
        <v>1349</v>
      </c>
      <c r="AL139" s="304">
        <v>1349</v>
      </c>
      <c r="AM139" s="302">
        <v>1369</v>
      </c>
      <c r="AN139" s="303">
        <v>109</v>
      </c>
      <c r="AO139" s="305">
        <v>8.0800593031875464E-2</v>
      </c>
      <c r="AP139" s="431">
        <v>9.1698113207547163</v>
      </c>
      <c r="AQ139" s="303">
        <v>-20</v>
      </c>
      <c r="AR139" s="305">
        <v>-1.4609203798392988E-2</v>
      </c>
      <c r="AS139" s="432">
        <v>8.378881987577639</v>
      </c>
      <c r="AT139" s="164">
        <v>1380</v>
      </c>
      <c r="AU139" s="164">
        <v>1015</v>
      </c>
      <c r="AV139" s="164">
        <v>140</v>
      </c>
      <c r="AW139" s="433">
        <v>1155</v>
      </c>
      <c r="AX139" s="434">
        <v>0.83695652173913049</v>
      </c>
      <c r="AY139" s="431">
        <v>0.95761615759625918</v>
      </c>
      <c r="AZ139" s="164">
        <v>115</v>
      </c>
      <c r="BA139" s="305">
        <v>8.3333333333333329E-2</v>
      </c>
      <c r="BB139" s="431">
        <v>1.3572204125950054</v>
      </c>
      <c r="BC139" s="164">
        <v>50</v>
      </c>
      <c r="BD139" s="164">
        <v>20</v>
      </c>
      <c r="BE139" s="433">
        <v>70</v>
      </c>
      <c r="BF139" s="435">
        <v>5.0724637681159424E-2</v>
      </c>
      <c r="BG139" s="431">
        <v>1.2649535581336515</v>
      </c>
      <c r="BH139" s="164">
        <v>35</v>
      </c>
      <c r="BI139" s="163" t="s">
        <v>5</v>
      </c>
      <c r="BJ139" s="164" t="s">
        <v>5</v>
      </c>
      <c r="BK139" s="164" t="s">
        <v>5</v>
      </c>
      <c r="BL139" s="81" t="s">
        <v>827</v>
      </c>
      <c r="BM139" s="88"/>
    </row>
    <row r="140" spans="1:65" x14ac:dyDescent="0.2">
      <c r="A140" s="320"/>
      <c r="B140" s="145">
        <v>8350075.0700000003</v>
      </c>
      <c r="C140" s="144">
        <v>8350075.0700000003</v>
      </c>
      <c r="D140" s="145"/>
      <c r="E140" s="145"/>
      <c r="F140" s="146"/>
      <c r="G140" s="146"/>
      <c r="H140" s="146"/>
      <c r="I140" s="147" t="s">
        <v>158</v>
      </c>
      <c r="J140" s="317"/>
      <c r="K140" s="317">
        <v>1</v>
      </c>
      <c r="L140" s="318">
        <v>1.37</v>
      </c>
      <c r="M140" s="153">
        <v>137</v>
      </c>
      <c r="N140" s="317">
        <v>1.35</v>
      </c>
      <c r="O140" s="317">
        <v>135</v>
      </c>
      <c r="P140" s="152">
        <v>5299</v>
      </c>
      <c r="Q140" s="152">
        <v>5376</v>
      </c>
      <c r="R140" s="325">
        <v>5376</v>
      </c>
      <c r="S140" s="325">
        <v>5296</v>
      </c>
      <c r="T140" s="325">
        <v>4971</v>
      </c>
      <c r="U140" s="153">
        <v>-77</v>
      </c>
      <c r="V140" s="154">
        <v>-1.4322916666666666E-2</v>
      </c>
      <c r="W140" s="319">
        <v>3880.9</v>
      </c>
      <c r="X140" s="317">
        <v>405</v>
      </c>
      <c r="Y140" s="317">
        <v>8.1000000000000003E-2</v>
      </c>
      <c r="Z140" s="319">
        <v>3976.6</v>
      </c>
      <c r="AA140" s="327">
        <v>1</v>
      </c>
      <c r="AB140" s="151">
        <v>2065</v>
      </c>
      <c r="AC140" s="153">
        <v>2066</v>
      </c>
      <c r="AD140" s="151">
        <v>2066</v>
      </c>
      <c r="AE140" s="152">
        <v>1767</v>
      </c>
      <c r="AF140" s="437">
        <v>-1</v>
      </c>
      <c r="AG140" s="438">
        <v>-4.8402710551790902E-4</v>
      </c>
      <c r="AH140" s="153">
        <v>299</v>
      </c>
      <c r="AI140" s="156">
        <v>0.16921335597057158</v>
      </c>
      <c r="AJ140" s="146">
        <v>1982</v>
      </c>
      <c r="AK140" s="439">
        <v>1992</v>
      </c>
      <c r="AL140" s="150">
        <v>1992</v>
      </c>
      <c r="AM140" s="152">
        <v>1726</v>
      </c>
      <c r="AN140" s="153">
        <v>-10</v>
      </c>
      <c r="AO140" s="154">
        <v>-5.0200803212851405E-3</v>
      </c>
      <c r="AP140" s="440">
        <v>14.467153284671532</v>
      </c>
      <c r="AQ140" s="153">
        <v>266</v>
      </c>
      <c r="AR140" s="154">
        <v>0.15411355735805329</v>
      </c>
      <c r="AS140" s="441">
        <v>14.755555555555556</v>
      </c>
      <c r="AT140" s="148">
        <v>1875</v>
      </c>
      <c r="AU140" s="148">
        <v>1375</v>
      </c>
      <c r="AV140" s="148">
        <v>160</v>
      </c>
      <c r="AW140" s="442">
        <v>1535</v>
      </c>
      <c r="AX140" s="443">
        <v>0.81866666666666665</v>
      </c>
      <c r="AY140" s="440">
        <v>0.93668954996186105</v>
      </c>
      <c r="AZ140" s="148">
        <v>205</v>
      </c>
      <c r="BA140" s="154">
        <v>0.10933333333333334</v>
      </c>
      <c r="BB140" s="440">
        <v>1.7806731813246472</v>
      </c>
      <c r="BC140" s="148">
        <v>65</v>
      </c>
      <c r="BD140" s="148">
        <v>10</v>
      </c>
      <c r="BE140" s="442">
        <v>75</v>
      </c>
      <c r="BF140" s="444">
        <v>0.04</v>
      </c>
      <c r="BG140" s="440">
        <v>0.99750623441396524</v>
      </c>
      <c r="BH140" s="148">
        <v>55</v>
      </c>
      <c r="BI140" s="146" t="s">
        <v>6</v>
      </c>
      <c r="BJ140" s="148" t="s">
        <v>6</v>
      </c>
      <c r="BK140" s="164" t="s">
        <v>5</v>
      </c>
      <c r="BL140" s="81" t="s">
        <v>826</v>
      </c>
      <c r="BM140" s="88"/>
    </row>
    <row r="141" spans="1:65" x14ac:dyDescent="0.2">
      <c r="A141" s="306"/>
      <c r="B141" s="296">
        <v>8350075.0800000001</v>
      </c>
      <c r="C141" s="162">
        <v>8350075.0800000001</v>
      </c>
      <c r="D141" s="296"/>
      <c r="E141" s="296"/>
      <c r="F141" s="163"/>
      <c r="G141" s="163"/>
      <c r="H141" s="163"/>
      <c r="I141" s="297" t="s">
        <v>159</v>
      </c>
      <c r="J141" s="298"/>
      <c r="K141" s="298">
        <v>1</v>
      </c>
      <c r="L141" s="299">
        <v>1.98</v>
      </c>
      <c r="M141" s="303">
        <v>198</v>
      </c>
      <c r="N141" s="298">
        <v>1.97</v>
      </c>
      <c r="O141" s="298">
        <v>197</v>
      </c>
      <c r="P141" s="302">
        <v>5121</v>
      </c>
      <c r="Q141" s="302">
        <v>5251</v>
      </c>
      <c r="R141" s="312">
        <v>5251</v>
      </c>
      <c r="S141" s="312">
        <v>4933</v>
      </c>
      <c r="T141" s="312">
        <v>4279</v>
      </c>
      <c r="U141" s="303">
        <v>-130</v>
      </c>
      <c r="V141" s="305">
        <v>-2.4757189106836792E-2</v>
      </c>
      <c r="W141" s="300">
        <v>2584.5</v>
      </c>
      <c r="X141" s="298">
        <v>972</v>
      </c>
      <c r="Y141" s="298">
        <v>0.22700000000000001</v>
      </c>
      <c r="Z141" s="300">
        <v>2661</v>
      </c>
      <c r="AA141" s="356">
        <v>1</v>
      </c>
      <c r="AB141" s="301">
        <v>2237</v>
      </c>
      <c r="AC141" s="303">
        <v>2353</v>
      </c>
      <c r="AD141" s="301">
        <v>2353</v>
      </c>
      <c r="AE141" s="302">
        <v>1913</v>
      </c>
      <c r="AF141" s="428">
        <v>-116</v>
      </c>
      <c r="AG141" s="429">
        <v>-4.9298767530811728E-2</v>
      </c>
      <c r="AH141" s="303">
        <v>440</v>
      </c>
      <c r="AI141" s="167">
        <v>0.23000522739153162</v>
      </c>
      <c r="AJ141" s="163">
        <v>2129</v>
      </c>
      <c r="AK141" s="430">
        <v>2271</v>
      </c>
      <c r="AL141" s="304">
        <v>2271</v>
      </c>
      <c r="AM141" s="302">
        <v>1862</v>
      </c>
      <c r="AN141" s="303">
        <v>-142</v>
      </c>
      <c r="AO141" s="305">
        <v>-6.2527520915896084E-2</v>
      </c>
      <c r="AP141" s="431">
        <v>10.752525252525253</v>
      </c>
      <c r="AQ141" s="303">
        <v>409</v>
      </c>
      <c r="AR141" s="305">
        <v>0.21965628356605801</v>
      </c>
      <c r="AS141" s="432">
        <v>11.527918781725889</v>
      </c>
      <c r="AT141" s="164">
        <v>1790</v>
      </c>
      <c r="AU141" s="164">
        <v>1415</v>
      </c>
      <c r="AV141" s="164">
        <v>105</v>
      </c>
      <c r="AW141" s="433">
        <v>1520</v>
      </c>
      <c r="AX141" s="434">
        <v>0.84916201117318435</v>
      </c>
      <c r="AY141" s="431">
        <v>0.97158124848190419</v>
      </c>
      <c r="AZ141" s="164">
        <v>180</v>
      </c>
      <c r="BA141" s="305">
        <v>0.1005586592178771</v>
      </c>
      <c r="BB141" s="431">
        <v>1.6377631794442526</v>
      </c>
      <c r="BC141" s="164">
        <v>20</v>
      </c>
      <c r="BD141" s="164">
        <v>10</v>
      </c>
      <c r="BE141" s="433">
        <v>30</v>
      </c>
      <c r="BF141" s="435">
        <v>1.6759776536312849E-2</v>
      </c>
      <c r="BG141" s="431">
        <v>0.41794953955892394</v>
      </c>
      <c r="BH141" s="164">
        <v>55</v>
      </c>
      <c r="BI141" s="163" t="s">
        <v>5</v>
      </c>
      <c r="BJ141" s="164" t="s">
        <v>5</v>
      </c>
      <c r="BK141" s="164" t="s">
        <v>5</v>
      </c>
      <c r="BM141" s="88"/>
    </row>
    <row r="142" spans="1:65" x14ac:dyDescent="0.2">
      <c r="A142" s="320"/>
      <c r="B142" s="145">
        <v>8350075.0899999999</v>
      </c>
      <c r="C142" s="144">
        <v>8350075.0899999999</v>
      </c>
      <c r="D142" s="145"/>
      <c r="E142" s="145"/>
      <c r="F142" s="146"/>
      <c r="G142" s="146"/>
      <c r="H142" s="146"/>
      <c r="I142" s="147" t="s">
        <v>160</v>
      </c>
      <c r="J142" s="317"/>
      <c r="K142" s="317">
        <v>1</v>
      </c>
      <c r="L142" s="318">
        <v>1.34</v>
      </c>
      <c r="M142" s="153">
        <v>134</v>
      </c>
      <c r="N142" s="317">
        <v>1.35</v>
      </c>
      <c r="O142" s="317">
        <v>135</v>
      </c>
      <c r="P142" s="152">
        <v>3020</v>
      </c>
      <c r="Q142" s="152">
        <v>3169</v>
      </c>
      <c r="R142" s="325">
        <v>3169</v>
      </c>
      <c r="S142" s="325">
        <v>3091</v>
      </c>
      <c r="T142" s="325">
        <v>3156</v>
      </c>
      <c r="U142" s="153">
        <v>-149</v>
      </c>
      <c r="V142" s="154">
        <v>-4.7017986746607759E-2</v>
      </c>
      <c r="W142" s="319">
        <v>2251</v>
      </c>
      <c r="X142" s="317">
        <v>13</v>
      </c>
      <c r="Y142" s="317">
        <v>4.0000000000000001E-3</v>
      </c>
      <c r="Z142" s="319">
        <v>2342.6999999999998</v>
      </c>
      <c r="AA142" s="327">
        <v>1</v>
      </c>
      <c r="AB142" s="151">
        <v>1190</v>
      </c>
      <c r="AC142" s="153">
        <v>1207</v>
      </c>
      <c r="AD142" s="151">
        <v>1207</v>
      </c>
      <c r="AE142" s="152">
        <v>1127</v>
      </c>
      <c r="AF142" s="437">
        <v>-17</v>
      </c>
      <c r="AG142" s="438">
        <v>-1.4084507042253521E-2</v>
      </c>
      <c r="AH142" s="153">
        <v>80</v>
      </c>
      <c r="AI142" s="156">
        <v>7.0984915705412599E-2</v>
      </c>
      <c r="AJ142" s="146">
        <v>1156</v>
      </c>
      <c r="AK142" s="439">
        <v>1166</v>
      </c>
      <c r="AL142" s="150">
        <v>1166</v>
      </c>
      <c r="AM142" s="152">
        <v>1113</v>
      </c>
      <c r="AN142" s="153">
        <v>-10</v>
      </c>
      <c r="AO142" s="154">
        <v>-8.5763293310463125E-3</v>
      </c>
      <c r="AP142" s="440">
        <v>8.6268656716417915</v>
      </c>
      <c r="AQ142" s="153">
        <v>53</v>
      </c>
      <c r="AR142" s="154">
        <v>4.7619047619047616E-2</v>
      </c>
      <c r="AS142" s="441">
        <v>8.6370370370370377</v>
      </c>
      <c r="AT142" s="148">
        <v>1085</v>
      </c>
      <c r="AU142" s="148">
        <v>820</v>
      </c>
      <c r="AV142" s="148">
        <v>85</v>
      </c>
      <c r="AW142" s="442">
        <v>905</v>
      </c>
      <c r="AX142" s="443">
        <v>0.83410138248847931</v>
      </c>
      <c r="AY142" s="440">
        <v>0.95434940788155531</v>
      </c>
      <c r="AZ142" s="148">
        <v>110</v>
      </c>
      <c r="BA142" s="154">
        <v>0.10138248847926268</v>
      </c>
      <c r="BB142" s="440">
        <v>1.6511805941247995</v>
      </c>
      <c r="BC142" s="148">
        <v>30</v>
      </c>
      <c r="BD142" s="148">
        <v>0</v>
      </c>
      <c r="BE142" s="442">
        <v>30</v>
      </c>
      <c r="BF142" s="444">
        <v>2.7649769585253458E-2</v>
      </c>
      <c r="BG142" s="440">
        <v>0.689520438534999</v>
      </c>
      <c r="BH142" s="148">
        <v>45</v>
      </c>
      <c r="BI142" s="146" t="s">
        <v>6</v>
      </c>
      <c r="BJ142" s="148" t="s">
        <v>6</v>
      </c>
      <c r="BK142" s="164" t="s">
        <v>5</v>
      </c>
      <c r="BL142" s="81" t="s">
        <v>826</v>
      </c>
      <c r="BM142" s="88"/>
    </row>
    <row r="143" spans="1:65" x14ac:dyDescent="0.2">
      <c r="A143" s="306"/>
      <c r="B143" s="296">
        <v>8350075.0999999996</v>
      </c>
      <c r="C143" s="162">
        <v>8350075.0999999996</v>
      </c>
      <c r="D143" s="296"/>
      <c r="E143" s="296"/>
      <c r="F143" s="163"/>
      <c r="G143" s="163"/>
      <c r="H143" s="163"/>
      <c r="I143" s="297" t="s">
        <v>161</v>
      </c>
      <c r="J143" s="309">
        <v>8350075.0999999996</v>
      </c>
      <c r="K143" s="310">
        <v>0.99997161999999995</v>
      </c>
      <c r="L143" s="299">
        <v>2.52</v>
      </c>
      <c r="M143" s="303">
        <v>252</v>
      </c>
      <c r="N143" s="296">
        <v>2.72</v>
      </c>
      <c r="O143" s="165">
        <v>272</v>
      </c>
      <c r="P143" s="165">
        <v>6742</v>
      </c>
      <c r="Q143" s="165">
        <v>6765</v>
      </c>
      <c r="R143" s="163">
        <v>6638</v>
      </c>
      <c r="S143" s="301">
        <v>6506</v>
      </c>
      <c r="T143" s="302">
        <v>6520</v>
      </c>
      <c r="U143" s="303">
        <v>-23</v>
      </c>
      <c r="V143" s="305">
        <v>-3.3998521803399852E-3</v>
      </c>
      <c r="W143" s="307">
        <v>2679</v>
      </c>
      <c r="X143" s="303">
        <v>118</v>
      </c>
      <c r="Y143" s="308">
        <v>1.7999999999999999E-2</v>
      </c>
      <c r="Z143" s="387">
        <v>2444.8000000000002</v>
      </c>
      <c r="AA143" s="349">
        <v>0.99997581999999996</v>
      </c>
      <c r="AB143" s="301">
        <v>2785</v>
      </c>
      <c r="AC143" s="303">
        <v>2566.9379299399998</v>
      </c>
      <c r="AD143" s="301">
        <v>2567</v>
      </c>
      <c r="AE143" s="302">
        <v>2463</v>
      </c>
      <c r="AF143" s="428">
        <v>218.06207006000022</v>
      </c>
      <c r="AG143" s="429">
        <v>8.4950269937028533E-2</v>
      </c>
      <c r="AH143" s="303">
        <v>104</v>
      </c>
      <c r="AI143" s="167">
        <v>4.2224928948436866E-2</v>
      </c>
      <c r="AJ143" s="163">
        <v>2607</v>
      </c>
      <c r="AK143" s="430">
        <v>2450.9407348199998</v>
      </c>
      <c r="AL143" s="304">
        <v>2451</v>
      </c>
      <c r="AM143" s="302">
        <v>2395</v>
      </c>
      <c r="AN143" s="303">
        <v>156.05926518000024</v>
      </c>
      <c r="AO143" s="305">
        <v>6.3673210438301944E-2</v>
      </c>
      <c r="AP143" s="431">
        <v>10.345238095238095</v>
      </c>
      <c r="AQ143" s="303">
        <v>56</v>
      </c>
      <c r="AR143" s="305">
        <v>2.338204592901879E-2</v>
      </c>
      <c r="AS143" s="432">
        <v>9.0110294117647065</v>
      </c>
      <c r="AT143" s="164">
        <v>2545</v>
      </c>
      <c r="AU143" s="164">
        <v>2070</v>
      </c>
      <c r="AV143" s="164">
        <v>170</v>
      </c>
      <c r="AW143" s="433">
        <v>2240</v>
      </c>
      <c r="AX143" s="434">
        <v>0.8801571709233792</v>
      </c>
      <c r="AY143" s="431">
        <v>1.0070448179901363</v>
      </c>
      <c r="AZ143" s="164">
        <v>195</v>
      </c>
      <c r="BA143" s="305">
        <v>7.6620825147347735E-2</v>
      </c>
      <c r="BB143" s="431">
        <v>1.2478961750382367</v>
      </c>
      <c r="BC143" s="164">
        <v>60</v>
      </c>
      <c r="BD143" s="164">
        <v>15</v>
      </c>
      <c r="BE143" s="433">
        <v>75</v>
      </c>
      <c r="BF143" s="435">
        <v>2.9469548133595286E-2</v>
      </c>
      <c r="BG143" s="431">
        <v>0.73490144971559324</v>
      </c>
      <c r="BH143" s="164">
        <v>25</v>
      </c>
      <c r="BI143" s="163" t="s">
        <v>5</v>
      </c>
      <c r="BJ143" s="164" t="s">
        <v>5</v>
      </c>
      <c r="BK143" s="164" t="s">
        <v>5</v>
      </c>
      <c r="BL143" s="81" t="s">
        <v>827</v>
      </c>
      <c r="BM143" s="88"/>
    </row>
    <row r="144" spans="1:65" x14ac:dyDescent="0.2">
      <c r="A144" s="306" t="s">
        <v>829</v>
      </c>
      <c r="B144" s="164">
        <v>8350075.1200000001</v>
      </c>
      <c r="C144" s="162">
        <v>8350075.1200000001</v>
      </c>
      <c r="D144" s="296">
        <v>8350075.0599999996</v>
      </c>
      <c r="E144" s="164">
        <v>0.37972734600000002</v>
      </c>
      <c r="F144" s="163">
        <v>10329</v>
      </c>
      <c r="G144" s="312">
        <v>4271</v>
      </c>
      <c r="H144" s="312">
        <v>3959</v>
      </c>
      <c r="I144" s="297"/>
      <c r="J144" s="298"/>
      <c r="K144" s="298">
        <v>1</v>
      </c>
      <c r="L144" s="299">
        <v>1.58</v>
      </c>
      <c r="M144" s="303">
        <v>158</v>
      </c>
      <c r="N144" s="298">
        <v>2.0299999999999998</v>
      </c>
      <c r="O144" s="298">
        <v>203</v>
      </c>
      <c r="P144" s="302">
        <v>5279</v>
      </c>
      <c r="Q144" s="302">
        <v>4193</v>
      </c>
      <c r="R144" s="312">
        <v>6058</v>
      </c>
      <c r="S144" s="312">
        <v>5532</v>
      </c>
      <c r="T144" s="312">
        <v>3922</v>
      </c>
      <c r="U144" s="303">
        <v>1086</v>
      </c>
      <c r="V144" s="305">
        <v>0.25900310040543761</v>
      </c>
      <c r="W144" s="300">
        <v>3333.5</v>
      </c>
      <c r="X144" s="298">
        <v>2136</v>
      </c>
      <c r="Y144" s="298">
        <v>0.54500000000000004</v>
      </c>
      <c r="Z144" s="300">
        <v>2990.7</v>
      </c>
      <c r="AA144" s="356">
        <v>1</v>
      </c>
      <c r="AB144" s="301">
        <v>2093</v>
      </c>
      <c r="AC144" s="303">
        <v>2827</v>
      </c>
      <c r="AD144" s="301">
        <v>2827</v>
      </c>
      <c r="AE144" s="302">
        <v>1621.815494766</v>
      </c>
      <c r="AF144" s="428">
        <v>-734</v>
      </c>
      <c r="AG144" s="429">
        <v>-0.25963919349133358</v>
      </c>
      <c r="AH144" s="303">
        <v>1205.184505234</v>
      </c>
      <c r="AI144" s="167">
        <v>0.74310826917329909</v>
      </c>
      <c r="AJ144" s="163">
        <v>1986</v>
      </c>
      <c r="AK144" s="430">
        <v>2478</v>
      </c>
      <c r="AL144" s="304">
        <v>2478</v>
      </c>
      <c r="AM144" s="302">
        <v>1503.3405628140001</v>
      </c>
      <c r="AN144" s="303">
        <v>-492</v>
      </c>
      <c r="AO144" s="305">
        <v>-0.19854721549636803</v>
      </c>
      <c r="AP144" s="431">
        <v>12.569620253164556</v>
      </c>
      <c r="AQ144" s="303">
        <v>974.65943718599988</v>
      </c>
      <c r="AR144" s="305">
        <v>0.6483291020642733</v>
      </c>
      <c r="AS144" s="432">
        <v>12.206896551724139</v>
      </c>
      <c r="AT144" s="164">
        <v>2125</v>
      </c>
      <c r="AU144" s="164">
        <v>1645</v>
      </c>
      <c r="AV144" s="164">
        <v>165</v>
      </c>
      <c r="AW144" s="433">
        <v>1810</v>
      </c>
      <c r="AX144" s="434">
        <v>0.85176470588235298</v>
      </c>
      <c r="AY144" s="431">
        <v>0.97455916004845866</v>
      </c>
      <c r="AZ144" s="164">
        <v>230</v>
      </c>
      <c r="BA144" s="305">
        <v>0.10823529411764705</v>
      </c>
      <c r="BB144" s="431">
        <v>1.7627898064763365</v>
      </c>
      <c r="BC144" s="164">
        <v>45</v>
      </c>
      <c r="BD144" s="164">
        <v>10</v>
      </c>
      <c r="BE144" s="433">
        <v>55</v>
      </c>
      <c r="BF144" s="435">
        <v>2.5882352941176471E-2</v>
      </c>
      <c r="BG144" s="431">
        <v>0.64544521050315395</v>
      </c>
      <c r="BH144" s="164">
        <v>35</v>
      </c>
      <c r="BI144" s="163" t="s">
        <v>5</v>
      </c>
      <c r="BJ144" s="164" t="s">
        <v>5</v>
      </c>
      <c r="BK144" s="164" t="s">
        <v>5</v>
      </c>
      <c r="BM144" s="88"/>
    </row>
    <row r="145" spans="1:65" x14ac:dyDescent="0.2">
      <c r="A145" s="306" t="s">
        <v>941</v>
      </c>
      <c r="B145" s="164">
        <v>8350075.1299999999</v>
      </c>
      <c r="C145" s="162">
        <v>8350075.1100000003</v>
      </c>
      <c r="D145" s="296">
        <v>8350075.0599999996</v>
      </c>
      <c r="E145" s="164">
        <v>0.62027265399999998</v>
      </c>
      <c r="F145" s="163">
        <v>10329</v>
      </c>
      <c r="G145" s="312">
        <v>4271</v>
      </c>
      <c r="H145" s="312">
        <v>3959</v>
      </c>
      <c r="I145" s="297"/>
      <c r="J145" s="309">
        <v>8350075.1100000003</v>
      </c>
      <c r="K145" s="310">
        <v>0.44390152999999999</v>
      </c>
      <c r="L145" s="299">
        <v>2.02</v>
      </c>
      <c r="M145" s="303">
        <v>202</v>
      </c>
      <c r="N145" s="296">
        <v>2.21</v>
      </c>
      <c r="O145" s="165">
        <v>221</v>
      </c>
      <c r="P145" s="165">
        <v>6218</v>
      </c>
      <c r="Q145" s="165">
        <v>6058</v>
      </c>
      <c r="R145" s="163">
        <v>7546</v>
      </c>
      <c r="S145" s="301">
        <v>6967</v>
      </c>
      <c r="T145" s="302">
        <v>6407</v>
      </c>
      <c r="U145" s="303">
        <v>160</v>
      </c>
      <c r="V145" s="305">
        <v>2.6411356883459889E-2</v>
      </c>
      <c r="W145" s="307">
        <v>3070.8</v>
      </c>
      <c r="X145" s="303">
        <v>1139</v>
      </c>
      <c r="Y145" s="308">
        <v>0.17799999999999999</v>
      </c>
      <c r="Z145" s="387">
        <v>3418</v>
      </c>
      <c r="AA145" s="311">
        <v>0.42210900000000001</v>
      </c>
      <c r="AB145" s="301">
        <v>2780</v>
      </c>
      <c r="AC145" s="303">
        <v>1149.824916</v>
      </c>
      <c r="AD145" s="301">
        <v>2724</v>
      </c>
      <c r="AE145" s="302">
        <v>2649.184505234</v>
      </c>
      <c r="AF145" s="428">
        <v>1630.175084</v>
      </c>
      <c r="AG145" s="429">
        <v>1.4177594008582086</v>
      </c>
      <c r="AH145" s="303">
        <v>74.815494766000029</v>
      </c>
      <c r="AI145" s="167">
        <v>2.8240952873681273E-2</v>
      </c>
      <c r="AJ145" s="163">
        <v>2577</v>
      </c>
      <c r="AK145" s="430">
        <v>1117.7446320000001</v>
      </c>
      <c r="AL145" s="304">
        <v>2648</v>
      </c>
      <c r="AM145" s="302">
        <v>2455.6594371860001</v>
      </c>
      <c r="AN145" s="303">
        <v>1459.2553679999999</v>
      </c>
      <c r="AO145" s="305">
        <v>1.3055355635114334</v>
      </c>
      <c r="AP145" s="431">
        <v>12.757425742574258</v>
      </c>
      <c r="AQ145" s="303">
        <v>192.3405628139999</v>
      </c>
      <c r="AR145" s="305">
        <v>7.832542245125311E-2</v>
      </c>
      <c r="AS145" s="432">
        <v>11.981900452488688</v>
      </c>
      <c r="AT145" s="164">
        <v>2550</v>
      </c>
      <c r="AU145" s="164">
        <v>1705</v>
      </c>
      <c r="AV145" s="164">
        <v>205</v>
      </c>
      <c r="AW145" s="433">
        <v>1910</v>
      </c>
      <c r="AX145" s="434">
        <v>0.74901960784313726</v>
      </c>
      <c r="AY145" s="431">
        <v>0.85700183963745669</v>
      </c>
      <c r="AZ145" s="164">
        <v>500</v>
      </c>
      <c r="BA145" s="305">
        <v>0.19607843137254902</v>
      </c>
      <c r="BB145" s="431">
        <v>3.1934597943411891</v>
      </c>
      <c r="BC145" s="164">
        <v>70</v>
      </c>
      <c r="BD145" s="164">
        <v>20</v>
      </c>
      <c r="BE145" s="433">
        <v>90</v>
      </c>
      <c r="BF145" s="435">
        <v>3.5294117647058823E-2</v>
      </c>
      <c r="BG145" s="431">
        <v>0.880152559777028</v>
      </c>
      <c r="BH145" s="164">
        <v>55</v>
      </c>
      <c r="BI145" s="163" t="s">
        <v>5</v>
      </c>
      <c r="BJ145" s="164" t="s">
        <v>5</v>
      </c>
      <c r="BK145" s="164" t="s">
        <v>5</v>
      </c>
      <c r="BM145" s="88"/>
    </row>
    <row r="146" spans="1:65" x14ac:dyDescent="0.2">
      <c r="A146" s="306" t="s">
        <v>836</v>
      </c>
      <c r="B146" s="164">
        <v>8350075.1399999997</v>
      </c>
      <c r="C146" s="162"/>
      <c r="D146" s="296"/>
      <c r="E146" s="164"/>
      <c r="F146" s="163"/>
      <c r="G146" s="312"/>
      <c r="H146" s="312"/>
      <c r="I146" s="297"/>
      <c r="J146" s="309">
        <v>8350075.1100000003</v>
      </c>
      <c r="K146" s="310" t="s">
        <v>828</v>
      </c>
      <c r="L146" s="299">
        <v>0.75</v>
      </c>
      <c r="M146" s="303">
        <v>75</v>
      </c>
      <c r="N146" s="296"/>
      <c r="O146" s="165"/>
      <c r="P146" s="165">
        <v>3294</v>
      </c>
      <c r="Q146" s="165">
        <v>3353</v>
      </c>
      <c r="R146" s="163"/>
      <c r="S146" s="301"/>
      <c r="T146" s="302"/>
      <c r="U146" s="303">
        <v>-59</v>
      </c>
      <c r="V146" s="305">
        <v>-1.7596182523113631E-2</v>
      </c>
      <c r="W146" s="307">
        <v>4409.6000000000004</v>
      </c>
      <c r="X146" s="303"/>
      <c r="Y146" s="308"/>
      <c r="Z146" s="387"/>
      <c r="AA146" s="311">
        <v>0.57788790999999995</v>
      </c>
      <c r="AB146" s="301">
        <v>1152</v>
      </c>
      <c r="AC146" s="303">
        <v>1574</v>
      </c>
      <c r="AD146" s="301"/>
      <c r="AE146" s="302"/>
      <c r="AF146" s="428">
        <v>-422</v>
      </c>
      <c r="AG146" s="429">
        <v>-0.26810673443456162</v>
      </c>
      <c r="AH146" s="303"/>
      <c r="AI146" s="167"/>
      <c r="AJ146" s="163">
        <v>1119</v>
      </c>
      <c r="AK146" s="430">
        <v>1530</v>
      </c>
      <c r="AL146" s="304"/>
      <c r="AM146" s="302"/>
      <c r="AN146" s="303">
        <v>-411</v>
      </c>
      <c r="AO146" s="305">
        <v>-0.26862745098039215</v>
      </c>
      <c r="AP146" s="431">
        <v>14.92</v>
      </c>
      <c r="AQ146" s="303"/>
      <c r="AR146" s="305"/>
      <c r="AS146" s="432"/>
      <c r="AT146" s="164">
        <v>1245</v>
      </c>
      <c r="AU146" s="164">
        <v>1035</v>
      </c>
      <c r="AV146" s="164">
        <v>45</v>
      </c>
      <c r="AW146" s="433">
        <v>1080</v>
      </c>
      <c r="AX146" s="434">
        <v>0.86746987951807231</v>
      </c>
      <c r="AY146" s="431">
        <v>0.99252846626781721</v>
      </c>
      <c r="AZ146" s="164">
        <v>105</v>
      </c>
      <c r="BA146" s="305">
        <v>8.4337349397590355E-2</v>
      </c>
      <c r="BB146" s="431">
        <v>1.3735724657588007</v>
      </c>
      <c r="BC146" s="164">
        <v>20</v>
      </c>
      <c r="BD146" s="164">
        <v>0</v>
      </c>
      <c r="BE146" s="433">
        <v>20</v>
      </c>
      <c r="BF146" s="435">
        <v>1.6064257028112448E-2</v>
      </c>
      <c r="BG146" s="431">
        <v>0.40060491341926302</v>
      </c>
      <c r="BH146" s="164">
        <v>40</v>
      </c>
      <c r="BI146" s="163" t="s">
        <v>5</v>
      </c>
      <c r="BJ146" s="164" t="s">
        <v>5</v>
      </c>
      <c r="BK146" s="4"/>
      <c r="BL146" s="81" t="s">
        <v>827</v>
      </c>
      <c r="BM146" s="88"/>
    </row>
    <row r="147" spans="1:65" x14ac:dyDescent="0.2">
      <c r="A147" s="320"/>
      <c r="B147" s="148">
        <v>8350076.0099999998</v>
      </c>
      <c r="C147" s="144">
        <v>8350076.0099999998</v>
      </c>
      <c r="D147" s="145"/>
      <c r="E147" s="145"/>
      <c r="F147" s="146"/>
      <c r="G147" s="146"/>
      <c r="H147" s="146"/>
      <c r="I147" s="147" t="s">
        <v>162</v>
      </c>
      <c r="J147" s="317"/>
      <c r="K147" s="317">
        <v>1</v>
      </c>
      <c r="L147" s="318">
        <v>1.18</v>
      </c>
      <c r="M147" s="153">
        <v>118</v>
      </c>
      <c r="N147" s="317">
        <v>1.18</v>
      </c>
      <c r="O147" s="317">
        <v>118</v>
      </c>
      <c r="P147" s="152">
        <v>2833</v>
      </c>
      <c r="Q147" s="152">
        <v>2921</v>
      </c>
      <c r="R147" s="325">
        <v>2921</v>
      </c>
      <c r="S147" s="325">
        <v>2921</v>
      </c>
      <c r="T147" s="325">
        <v>2884</v>
      </c>
      <c r="U147" s="153">
        <v>-88</v>
      </c>
      <c r="V147" s="154">
        <v>-3.0126668948990073E-2</v>
      </c>
      <c r="W147" s="319">
        <v>2408.4</v>
      </c>
      <c r="X147" s="317">
        <v>37</v>
      </c>
      <c r="Y147" s="317">
        <v>1.2999999999999999E-2</v>
      </c>
      <c r="Z147" s="319">
        <v>2483</v>
      </c>
      <c r="AA147" s="327">
        <v>1</v>
      </c>
      <c r="AB147" s="151">
        <v>1180</v>
      </c>
      <c r="AC147" s="153">
        <v>1182</v>
      </c>
      <c r="AD147" s="151">
        <v>1182</v>
      </c>
      <c r="AE147" s="152">
        <v>1170</v>
      </c>
      <c r="AF147" s="437">
        <v>-2</v>
      </c>
      <c r="AG147" s="438">
        <v>-1.6920473773265651E-3</v>
      </c>
      <c r="AH147" s="153">
        <v>12</v>
      </c>
      <c r="AI147" s="156">
        <v>1.0256410256410256E-2</v>
      </c>
      <c r="AJ147" s="146">
        <v>1115</v>
      </c>
      <c r="AK147" s="439">
        <v>1130</v>
      </c>
      <c r="AL147" s="150">
        <v>1130</v>
      </c>
      <c r="AM147" s="152">
        <v>1129</v>
      </c>
      <c r="AN147" s="153">
        <v>-15</v>
      </c>
      <c r="AO147" s="154">
        <v>-1.3274336283185841E-2</v>
      </c>
      <c r="AP147" s="440">
        <v>9.4491525423728806</v>
      </c>
      <c r="AQ147" s="153">
        <v>1</v>
      </c>
      <c r="AR147" s="154">
        <v>8.8573959255978745E-4</v>
      </c>
      <c r="AS147" s="441">
        <v>9.5762711864406782</v>
      </c>
      <c r="AT147" s="148">
        <v>840</v>
      </c>
      <c r="AU147" s="148">
        <v>655</v>
      </c>
      <c r="AV147" s="148">
        <v>55</v>
      </c>
      <c r="AW147" s="442">
        <v>710</v>
      </c>
      <c r="AX147" s="443">
        <v>0.84523809523809523</v>
      </c>
      <c r="AY147" s="440">
        <v>0.96709164214885035</v>
      </c>
      <c r="AZ147" s="148">
        <v>95</v>
      </c>
      <c r="BA147" s="154">
        <v>0.1130952380952381</v>
      </c>
      <c r="BB147" s="440">
        <v>1.8419419885217934</v>
      </c>
      <c r="BC147" s="148">
        <v>30</v>
      </c>
      <c r="BD147" s="148">
        <v>0</v>
      </c>
      <c r="BE147" s="442">
        <v>30</v>
      </c>
      <c r="BF147" s="444">
        <v>3.5714285714285712E-2</v>
      </c>
      <c r="BG147" s="440">
        <v>0.89063056644104033</v>
      </c>
      <c r="BH147" s="148">
        <v>10</v>
      </c>
      <c r="BI147" s="146" t="s">
        <v>6</v>
      </c>
      <c r="BJ147" s="148" t="s">
        <v>6</v>
      </c>
      <c r="BK147" s="164" t="s">
        <v>5</v>
      </c>
      <c r="BL147" s="81" t="s">
        <v>826</v>
      </c>
      <c r="BM147" s="88"/>
    </row>
    <row r="148" spans="1:65" x14ac:dyDescent="0.2">
      <c r="A148" s="320"/>
      <c r="B148" s="148">
        <v>8350076.0199999996</v>
      </c>
      <c r="C148" s="144">
        <v>8350076.0199999996</v>
      </c>
      <c r="D148" s="145"/>
      <c r="E148" s="145"/>
      <c r="F148" s="146"/>
      <c r="G148" s="146"/>
      <c r="H148" s="146"/>
      <c r="I148" s="147" t="s">
        <v>163</v>
      </c>
      <c r="J148" s="317"/>
      <c r="K148" s="317">
        <v>1</v>
      </c>
      <c r="L148" s="318">
        <v>1.73</v>
      </c>
      <c r="M148" s="153">
        <v>173</v>
      </c>
      <c r="N148" s="317">
        <v>1.73</v>
      </c>
      <c r="O148" s="317">
        <v>173</v>
      </c>
      <c r="P148" s="152">
        <v>5481</v>
      </c>
      <c r="Q148" s="152">
        <v>5658</v>
      </c>
      <c r="R148" s="325">
        <v>5658</v>
      </c>
      <c r="S148" s="325">
        <v>5832</v>
      </c>
      <c r="T148" s="325">
        <v>5786</v>
      </c>
      <c r="U148" s="153">
        <v>-177</v>
      </c>
      <c r="V148" s="154">
        <v>-3.1283138918345707E-2</v>
      </c>
      <c r="W148" s="319">
        <v>3168</v>
      </c>
      <c r="X148" s="317">
        <v>-128</v>
      </c>
      <c r="Y148" s="317">
        <v>-2.1999999999999999E-2</v>
      </c>
      <c r="Z148" s="319">
        <v>3270.5</v>
      </c>
      <c r="AA148" s="327">
        <v>1</v>
      </c>
      <c r="AB148" s="151">
        <v>2138</v>
      </c>
      <c r="AC148" s="153">
        <v>2104</v>
      </c>
      <c r="AD148" s="151">
        <v>2104</v>
      </c>
      <c r="AE148" s="152">
        <v>2177</v>
      </c>
      <c r="AF148" s="437">
        <v>34</v>
      </c>
      <c r="AG148" s="438">
        <v>1.6159695817490494E-2</v>
      </c>
      <c r="AH148" s="153">
        <v>-73</v>
      </c>
      <c r="AI148" s="156">
        <v>-3.3532384014699129E-2</v>
      </c>
      <c r="AJ148" s="146">
        <v>2007</v>
      </c>
      <c r="AK148" s="439">
        <v>2036</v>
      </c>
      <c r="AL148" s="150">
        <v>2036</v>
      </c>
      <c r="AM148" s="152">
        <v>2117</v>
      </c>
      <c r="AN148" s="153">
        <v>-29</v>
      </c>
      <c r="AO148" s="154">
        <v>-1.4243614931237721E-2</v>
      </c>
      <c r="AP148" s="440">
        <v>11.601156069364162</v>
      </c>
      <c r="AQ148" s="153">
        <v>-81</v>
      </c>
      <c r="AR148" s="154">
        <v>-3.8261691072272085E-2</v>
      </c>
      <c r="AS148" s="441">
        <v>11.76878612716763</v>
      </c>
      <c r="AT148" s="148">
        <v>1905</v>
      </c>
      <c r="AU148" s="148">
        <v>1535</v>
      </c>
      <c r="AV148" s="148">
        <v>150</v>
      </c>
      <c r="AW148" s="442">
        <v>1685</v>
      </c>
      <c r="AX148" s="443">
        <v>0.884514435695538</v>
      </c>
      <c r="AY148" s="440">
        <v>1.0120302467912334</v>
      </c>
      <c r="AZ148" s="148">
        <v>155</v>
      </c>
      <c r="BA148" s="154">
        <v>8.1364829396325458E-2</v>
      </c>
      <c r="BB148" s="440">
        <v>1.3251600878880367</v>
      </c>
      <c r="BC148" s="148">
        <v>20</v>
      </c>
      <c r="BD148" s="148">
        <v>0</v>
      </c>
      <c r="BE148" s="442">
        <v>20</v>
      </c>
      <c r="BF148" s="444">
        <v>1.0498687664041995E-2</v>
      </c>
      <c r="BG148" s="440">
        <v>0.26181265995117192</v>
      </c>
      <c r="BH148" s="148">
        <v>45</v>
      </c>
      <c r="BI148" s="146" t="s">
        <v>6</v>
      </c>
      <c r="BJ148" s="148" t="s">
        <v>6</v>
      </c>
      <c r="BK148" s="148" t="s">
        <v>6</v>
      </c>
      <c r="BM148" s="88"/>
    </row>
    <row r="149" spans="1:65" x14ac:dyDescent="0.2">
      <c r="A149" s="320"/>
      <c r="B149" s="148">
        <v>8350077.0099999998</v>
      </c>
      <c r="C149" s="144">
        <v>8350077.0099999998</v>
      </c>
      <c r="D149" s="145"/>
      <c r="E149" s="145"/>
      <c r="F149" s="146"/>
      <c r="G149" s="146"/>
      <c r="H149" s="146"/>
      <c r="I149" s="147" t="s">
        <v>164</v>
      </c>
      <c r="J149" s="317"/>
      <c r="K149" s="317">
        <v>1</v>
      </c>
      <c r="L149" s="318">
        <v>1.22</v>
      </c>
      <c r="M149" s="153">
        <v>122</v>
      </c>
      <c r="N149" s="317">
        <v>1.23</v>
      </c>
      <c r="O149" s="317">
        <v>123</v>
      </c>
      <c r="P149" s="152">
        <v>3349</v>
      </c>
      <c r="Q149" s="152">
        <v>3341</v>
      </c>
      <c r="R149" s="325">
        <v>3341</v>
      </c>
      <c r="S149" s="325">
        <v>3304</v>
      </c>
      <c r="T149" s="325">
        <v>3344</v>
      </c>
      <c r="U149" s="153">
        <v>8</v>
      </c>
      <c r="V149" s="154">
        <v>2.3944926668662079E-3</v>
      </c>
      <c r="W149" s="319">
        <v>2734.3</v>
      </c>
      <c r="X149" s="317">
        <v>-3</v>
      </c>
      <c r="Y149" s="317">
        <v>-1E-3</v>
      </c>
      <c r="Z149" s="319">
        <v>2725.6</v>
      </c>
      <c r="AA149" s="327">
        <v>1</v>
      </c>
      <c r="AB149" s="151">
        <v>1202</v>
      </c>
      <c r="AC149" s="153">
        <v>1201</v>
      </c>
      <c r="AD149" s="151">
        <v>1201</v>
      </c>
      <c r="AE149" s="152">
        <v>1192</v>
      </c>
      <c r="AF149" s="437">
        <v>1</v>
      </c>
      <c r="AG149" s="438">
        <v>8.3263946711074107E-4</v>
      </c>
      <c r="AH149" s="153">
        <v>9</v>
      </c>
      <c r="AI149" s="156">
        <v>7.550335570469799E-3</v>
      </c>
      <c r="AJ149" s="146">
        <v>1166</v>
      </c>
      <c r="AK149" s="439">
        <v>1161</v>
      </c>
      <c r="AL149" s="150">
        <v>1161</v>
      </c>
      <c r="AM149" s="152">
        <v>1159</v>
      </c>
      <c r="AN149" s="153">
        <v>5</v>
      </c>
      <c r="AO149" s="154">
        <v>4.3066322136089581E-3</v>
      </c>
      <c r="AP149" s="440">
        <v>9.557377049180328</v>
      </c>
      <c r="AQ149" s="153">
        <v>2</v>
      </c>
      <c r="AR149" s="154">
        <v>1.7256255392579811E-3</v>
      </c>
      <c r="AS149" s="441">
        <v>9.4390243902439028</v>
      </c>
      <c r="AT149" s="148">
        <v>1040</v>
      </c>
      <c r="AU149" s="148">
        <v>815</v>
      </c>
      <c r="AV149" s="148">
        <v>55</v>
      </c>
      <c r="AW149" s="442">
        <v>870</v>
      </c>
      <c r="AX149" s="443">
        <v>0.83653846153846156</v>
      </c>
      <c r="AY149" s="440">
        <v>0.95713782784721002</v>
      </c>
      <c r="AZ149" s="148">
        <v>90</v>
      </c>
      <c r="BA149" s="154">
        <v>8.6538461538461536E-2</v>
      </c>
      <c r="BB149" s="440">
        <v>1.4094211976948134</v>
      </c>
      <c r="BC149" s="148">
        <v>35</v>
      </c>
      <c r="BD149" s="148">
        <v>0</v>
      </c>
      <c r="BE149" s="442">
        <v>35</v>
      </c>
      <c r="BF149" s="444">
        <v>3.3653846153846152E-2</v>
      </c>
      <c r="BG149" s="440">
        <v>0.8392480337617495</v>
      </c>
      <c r="BH149" s="148">
        <v>35</v>
      </c>
      <c r="BI149" s="146" t="s">
        <v>6</v>
      </c>
      <c r="BJ149" s="148" t="s">
        <v>6</v>
      </c>
      <c r="BK149" s="148" t="s">
        <v>6</v>
      </c>
      <c r="BM149" s="88"/>
    </row>
    <row r="150" spans="1:65" x14ac:dyDescent="0.2">
      <c r="A150" s="320"/>
      <c r="B150" s="148">
        <v>8350077.0199999996</v>
      </c>
      <c r="C150" s="144">
        <v>8350077.0199999996</v>
      </c>
      <c r="D150" s="145"/>
      <c r="E150" s="145"/>
      <c r="F150" s="146"/>
      <c r="G150" s="146"/>
      <c r="H150" s="146"/>
      <c r="I150" s="147" t="s">
        <v>165</v>
      </c>
      <c r="J150" s="317"/>
      <c r="K150" s="317">
        <v>1</v>
      </c>
      <c r="L150" s="318">
        <v>1.58</v>
      </c>
      <c r="M150" s="153">
        <v>158</v>
      </c>
      <c r="N150" s="317">
        <v>1.58</v>
      </c>
      <c r="O150" s="317">
        <v>158</v>
      </c>
      <c r="P150" s="152">
        <v>5602</v>
      </c>
      <c r="Q150" s="152">
        <v>5782</v>
      </c>
      <c r="R150" s="325">
        <v>5782</v>
      </c>
      <c r="S150" s="325">
        <v>5633</v>
      </c>
      <c r="T150" s="325">
        <v>5731</v>
      </c>
      <c r="U150" s="153">
        <v>-180</v>
      </c>
      <c r="V150" s="154">
        <v>-3.113109650639917E-2</v>
      </c>
      <c r="W150" s="319">
        <v>3554.3</v>
      </c>
      <c r="X150" s="317">
        <v>51</v>
      </c>
      <c r="Y150" s="317">
        <v>8.9999999999999993E-3</v>
      </c>
      <c r="Z150" s="319">
        <v>3668.1</v>
      </c>
      <c r="AA150" s="327">
        <v>1</v>
      </c>
      <c r="AB150" s="151">
        <v>2171</v>
      </c>
      <c r="AC150" s="153">
        <v>2153</v>
      </c>
      <c r="AD150" s="151">
        <v>2153</v>
      </c>
      <c r="AE150" s="152">
        <v>2132</v>
      </c>
      <c r="AF150" s="437">
        <v>18</v>
      </c>
      <c r="AG150" s="438">
        <v>8.3604273107292151E-3</v>
      </c>
      <c r="AH150" s="153">
        <v>21</v>
      </c>
      <c r="AI150" s="156">
        <v>9.8499061913696062E-3</v>
      </c>
      <c r="AJ150" s="146">
        <v>2064</v>
      </c>
      <c r="AK150" s="439">
        <v>2060</v>
      </c>
      <c r="AL150" s="150">
        <v>2060</v>
      </c>
      <c r="AM150" s="152">
        <v>2070</v>
      </c>
      <c r="AN150" s="153">
        <v>4</v>
      </c>
      <c r="AO150" s="154">
        <v>1.9417475728155339E-3</v>
      </c>
      <c r="AP150" s="440">
        <v>13.063291139240507</v>
      </c>
      <c r="AQ150" s="153">
        <v>-10</v>
      </c>
      <c r="AR150" s="154">
        <v>-4.830917874396135E-3</v>
      </c>
      <c r="AS150" s="441">
        <v>13.037974683544304</v>
      </c>
      <c r="AT150" s="148">
        <v>1435</v>
      </c>
      <c r="AU150" s="148">
        <v>1160</v>
      </c>
      <c r="AV150" s="148">
        <v>80</v>
      </c>
      <c r="AW150" s="442">
        <v>1240</v>
      </c>
      <c r="AX150" s="443">
        <v>0.86411149825783973</v>
      </c>
      <c r="AY150" s="440">
        <v>0.98868592478013695</v>
      </c>
      <c r="AZ150" s="148">
        <v>135</v>
      </c>
      <c r="BA150" s="154">
        <v>9.4076655052264813E-2</v>
      </c>
      <c r="BB150" s="440">
        <v>1.5321930790271143</v>
      </c>
      <c r="BC150" s="148">
        <v>20</v>
      </c>
      <c r="BD150" s="148">
        <v>0</v>
      </c>
      <c r="BE150" s="442">
        <v>20</v>
      </c>
      <c r="BF150" s="444">
        <v>1.3937282229965157E-2</v>
      </c>
      <c r="BG150" s="440">
        <v>0.34756314787943038</v>
      </c>
      <c r="BH150" s="148">
        <v>30</v>
      </c>
      <c r="BI150" s="146" t="s">
        <v>6</v>
      </c>
      <c r="BJ150" s="148" t="s">
        <v>6</v>
      </c>
      <c r="BK150" s="164" t="s">
        <v>5</v>
      </c>
      <c r="BL150" s="81" t="s">
        <v>826</v>
      </c>
      <c r="BM150" s="88"/>
    </row>
    <row r="151" spans="1:65" x14ac:dyDescent="0.2">
      <c r="A151" s="320"/>
      <c r="B151" s="148">
        <v>8350078.0199999996</v>
      </c>
      <c r="C151" s="144">
        <v>8350078.0199999996</v>
      </c>
      <c r="D151" s="145"/>
      <c r="E151" s="145"/>
      <c r="F151" s="146"/>
      <c r="G151" s="146"/>
      <c r="H151" s="146"/>
      <c r="I151" s="147" t="s">
        <v>167</v>
      </c>
      <c r="J151" s="317"/>
      <c r="K151" s="317">
        <v>1</v>
      </c>
      <c r="L151" s="318">
        <v>1.35</v>
      </c>
      <c r="M151" s="153">
        <v>135</v>
      </c>
      <c r="N151" s="317">
        <v>1.35</v>
      </c>
      <c r="O151" s="317">
        <v>135</v>
      </c>
      <c r="P151" s="152">
        <v>4609</v>
      </c>
      <c r="Q151" s="152">
        <v>4654</v>
      </c>
      <c r="R151" s="325">
        <v>4654</v>
      </c>
      <c r="S151" s="325">
        <v>4219</v>
      </c>
      <c r="T151" s="325">
        <v>4197</v>
      </c>
      <c r="U151" s="153">
        <v>-45</v>
      </c>
      <c r="V151" s="154">
        <v>-9.6691018478727974E-3</v>
      </c>
      <c r="W151" s="319">
        <v>3409.3</v>
      </c>
      <c r="X151" s="317">
        <v>457</v>
      </c>
      <c r="Y151" s="317">
        <v>0.109</v>
      </c>
      <c r="Z151" s="319">
        <v>3442.8</v>
      </c>
      <c r="AA151" s="327">
        <v>1</v>
      </c>
      <c r="AB151" s="151">
        <v>1728</v>
      </c>
      <c r="AC151" s="153">
        <v>1751</v>
      </c>
      <c r="AD151" s="151">
        <v>1751</v>
      </c>
      <c r="AE151" s="152">
        <v>1488</v>
      </c>
      <c r="AF151" s="437">
        <v>-23</v>
      </c>
      <c r="AG151" s="438">
        <v>-1.3135351227869789E-2</v>
      </c>
      <c r="AH151" s="153">
        <v>263</v>
      </c>
      <c r="AI151" s="156">
        <v>0.176747311827957</v>
      </c>
      <c r="AJ151" s="146">
        <v>1659</v>
      </c>
      <c r="AK151" s="439">
        <v>1667</v>
      </c>
      <c r="AL151" s="150">
        <v>1667</v>
      </c>
      <c r="AM151" s="152">
        <v>1438</v>
      </c>
      <c r="AN151" s="153">
        <v>-8</v>
      </c>
      <c r="AO151" s="154">
        <v>-4.7990401919616073E-3</v>
      </c>
      <c r="AP151" s="440">
        <v>12.28888888888889</v>
      </c>
      <c r="AQ151" s="153">
        <v>229</v>
      </c>
      <c r="AR151" s="154">
        <v>0.15924895688456189</v>
      </c>
      <c r="AS151" s="441">
        <v>12.348148148148148</v>
      </c>
      <c r="AT151" s="148">
        <v>1520</v>
      </c>
      <c r="AU151" s="148">
        <v>1190</v>
      </c>
      <c r="AV151" s="148">
        <v>115</v>
      </c>
      <c r="AW151" s="442">
        <v>1305</v>
      </c>
      <c r="AX151" s="443">
        <v>0.85855263157894735</v>
      </c>
      <c r="AY151" s="440">
        <v>0.98232566542213651</v>
      </c>
      <c r="AZ151" s="148">
        <v>115</v>
      </c>
      <c r="BA151" s="154">
        <v>7.5657894736842105E-2</v>
      </c>
      <c r="BB151" s="440">
        <v>1.2322132693296759</v>
      </c>
      <c r="BC151" s="148">
        <v>45</v>
      </c>
      <c r="BD151" s="148">
        <v>15</v>
      </c>
      <c r="BE151" s="442">
        <v>60</v>
      </c>
      <c r="BF151" s="444">
        <v>3.9473684210526314E-2</v>
      </c>
      <c r="BG151" s="440">
        <v>0.98438115238220236</v>
      </c>
      <c r="BH151" s="148">
        <v>45</v>
      </c>
      <c r="BI151" s="148" t="s">
        <v>6</v>
      </c>
      <c r="BJ151" s="148" t="s">
        <v>6</v>
      </c>
      <c r="BK151" s="148" t="s">
        <v>6</v>
      </c>
      <c r="BM151" s="88"/>
    </row>
    <row r="152" spans="1:65" x14ac:dyDescent="0.2">
      <c r="A152" s="320"/>
      <c r="B152" s="148">
        <v>8350078.0300000003</v>
      </c>
      <c r="C152" s="144">
        <v>8350078.0300000003</v>
      </c>
      <c r="D152" s="145"/>
      <c r="E152" s="145"/>
      <c r="F152" s="146"/>
      <c r="G152" s="146"/>
      <c r="H152" s="146"/>
      <c r="I152" s="147" t="s">
        <v>168</v>
      </c>
      <c r="J152" s="317"/>
      <c r="K152" s="317">
        <v>1</v>
      </c>
      <c r="L152" s="318">
        <v>1.1599999999999999</v>
      </c>
      <c r="M152" s="153">
        <v>115.99999999999999</v>
      </c>
      <c r="N152" s="317">
        <v>1.1599999999999999</v>
      </c>
      <c r="O152" s="317">
        <v>116</v>
      </c>
      <c r="P152" s="152">
        <v>2387</v>
      </c>
      <c r="Q152" s="152">
        <v>2595</v>
      </c>
      <c r="R152" s="325">
        <v>2595</v>
      </c>
      <c r="S152" s="325">
        <v>2541</v>
      </c>
      <c r="T152" s="325">
        <v>2636</v>
      </c>
      <c r="U152" s="153">
        <v>-208</v>
      </c>
      <c r="V152" s="154">
        <v>-8.0154142581888244E-2</v>
      </c>
      <c r="W152" s="319">
        <v>2061</v>
      </c>
      <c r="X152" s="317">
        <v>-41</v>
      </c>
      <c r="Y152" s="317">
        <v>-1.6E-2</v>
      </c>
      <c r="Z152" s="319">
        <v>2244.6</v>
      </c>
      <c r="AA152" s="327">
        <v>1</v>
      </c>
      <c r="AB152" s="151">
        <v>1036</v>
      </c>
      <c r="AC152" s="153">
        <v>1039</v>
      </c>
      <c r="AD152" s="151">
        <v>1039</v>
      </c>
      <c r="AE152" s="152">
        <v>1033</v>
      </c>
      <c r="AF152" s="437">
        <v>-3</v>
      </c>
      <c r="AG152" s="438">
        <v>-2.8873917228103944E-3</v>
      </c>
      <c r="AH152" s="153">
        <v>6</v>
      </c>
      <c r="AI152" s="156">
        <v>5.8083252662149082E-3</v>
      </c>
      <c r="AJ152" s="146">
        <v>984</v>
      </c>
      <c r="AK152" s="439">
        <v>1011</v>
      </c>
      <c r="AL152" s="150">
        <v>1011</v>
      </c>
      <c r="AM152" s="152">
        <v>992</v>
      </c>
      <c r="AN152" s="153">
        <v>-27</v>
      </c>
      <c r="AO152" s="154">
        <v>-2.6706231454005934E-2</v>
      </c>
      <c r="AP152" s="440">
        <v>8.4827586206896566</v>
      </c>
      <c r="AQ152" s="153">
        <v>19</v>
      </c>
      <c r="AR152" s="154">
        <v>1.9153225806451613E-2</v>
      </c>
      <c r="AS152" s="441">
        <v>8.7155172413793096</v>
      </c>
      <c r="AT152" s="148">
        <v>850</v>
      </c>
      <c r="AU152" s="148">
        <v>685</v>
      </c>
      <c r="AV152" s="148">
        <v>50</v>
      </c>
      <c r="AW152" s="442">
        <v>735</v>
      </c>
      <c r="AX152" s="443">
        <v>0.86470588235294121</v>
      </c>
      <c r="AY152" s="440">
        <v>0.98936599811549319</v>
      </c>
      <c r="AZ152" s="148">
        <v>65</v>
      </c>
      <c r="BA152" s="154">
        <v>7.6470588235294124E-2</v>
      </c>
      <c r="BB152" s="440">
        <v>1.2454493197930638</v>
      </c>
      <c r="BC152" s="148">
        <v>10</v>
      </c>
      <c r="BD152" s="148">
        <v>20</v>
      </c>
      <c r="BE152" s="442">
        <v>30</v>
      </c>
      <c r="BF152" s="444">
        <v>3.5294117647058823E-2</v>
      </c>
      <c r="BG152" s="440">
        <v>0.880152559777028</v>
      </c>
      <c r="BH152" s="148">
        <v>20</v>
      </c>
      <c r="BI152" s="146" t="s">
        <v>6</v>
      </c>
      <c r="BJ152" s="148" t="s">
        <v>6</v>
      </c>
      <c r="BK152" s="148" t="s">
        <v>6</v>
      </c>
      <c r="BM152" s="88"/>
    </row>
    <row r="153" spans="1:65" x14ac:dyDescent="0.2">
      <c r="A153" s="320"/>
      <c r="B153" s="148">
        <v>8350078.0499999998</v>
      </c>
      <c r="C153" s="144">
        <v>8350078.0499999998</v>
      </c>
      <c r="D153" s="145"/>
      <c r="E153" s="145"/>
      <c r="F153" s="146"/>
      <c r="G153" s="146"/>
      <c r="H153" s="146"/>
      <c r="I153" s="147" t="s">
        <v>169</v>
      </c>
      <c r="J153" s="317"/>
      <c r="K153" s="317">
        <v>1</v>
      </c>
      <c r="L153" s="318">
        <v>1.3</v>
      </c>
      <c r="M153" s="153">
        <v>130</v>
      </c>
      <c r="N153" s="317">
        <v>1.3</v>
      </c>
      <c r="O153" s="317">
        <v>130</v>
      </c>
      <c r="P153" s="152">
        <v>3761</v>
      </c>
      <c r="Q153" s="152">
        <v>3812</v>
      </c>
      <c r="R153" s="325">
        <v>3812</v>
      </c>
      <c r="S153" s="325">
        <v>3805</v>
      </c>
      <c r="T153" s="325">
        <v>3973</v>
      </c>
      <c r="U153" s="153">
        <v>-51</v>
      </c>
      <c r="V153" s="154">
        <v>-1.3378803777544596E-2</v>
      </c>
      <c r="W153" s="319">
        <v>2890.9</v>
      </c>
      <c r="X153" s="317">
        <v>-161</v>
      </c>
      <c r="Y153" s="317">
        <v>-4.1000000000000002E-2</v>
      </c>
      <c r="Z153" s="319">
        <v>2931.9</v>
      </c>
      <c r="AA153" s="327">
        <v>1</v>
      </c>
      <c r="AB153" s="151">
        <v>1645</v>
      </c>
      <c r="AC153" s="153">
        <v>1651</v>
      </c>
      <c r="AD153" s="151">
        <v>1651</v>
      </c>
      <c r="AE153" s="152">
        <v>1643</v>
      </c>
      <c r="AF153" s="437">
        <v>-6</v>
      </c>
      <c r="AG153" s="438">
        <v>-3.6341611144760752E-3</v>
      </c>
      <c r="AH153" s="153">
        <v>8</v>
      </c>
      <c r="AI153" s="156">
        <v>4.8691418137553257E-3</v>
      </c>
      <c r="AJ153" s="146">
        <v>1569</v>
      </c>
      <c r="AK153" s="439">
        <v>1599</v>
      </c>
      <c r="AL153" s="150">
        <v>1599</v>
      </c>
      <c r="AM153" s="152">
        <v>1620</v>
      </c>
      <c r="AN153" s="153">
        <v>-30</v>
      </c>
      <c r="AO153" s="154">
        <v>-1.8761726078799251E-2</v>
      </c>
      <c r="AP153" s="440">
        <v>12.069230769230769</v>
      </c>
      <c r="AQ153" s="153">
        <v>-21</v>
      </c>
      <c r="AR153" s="154">
        <v>-1.2962962962962963E-2</v>
      </c>
      <c r="AS153" s="441">
        <v>12.3</v>
      </c>
      <c r="AT153" s="148">
        <v>1025</v>
      </c>
      <c r="AU153" s="148">
        <v>855</v>
      </c>
      <c r="AV153" s="148">
        <v>90</v>
      </c>
      <c r="AW153" s="442">
        <v>945</v>
      </c>
      <c r="AX153" s="443">
        <v>0.92195121951219516</v>
      </c>
      <c r="AY153" s="440">
        <v>1.0548640955517106</v>
      </c>
      <c r="AZ153" s="148">
        <v>40</v>
      </c>
      <c r="BA153" s="154">
        <v>3.9024390243902439E-2</v>
      </c>
      <c r="BB153" s="440">
        <v>0.63557638833717334</v>
      </c>
      <c r="BC153" s="148">
        <v>20</v>
      </c>
      <c r="BD153" s="148">
        <v>0</v>
      </c>
      <c r="BE153" s="442">
        <v>20</v>
      </c>
      <c r="BF153" s="444">
        <v>1.9512195121951219E-2</v>
      </c>
      <c r="BG153" s="440">
        <v>0.48658840703120254</v>
      </c>
      <c r="BH153" s="148">
        <v>20</v>
      </c>
      <c r="BI153" s="148" t="s">
        <v>6</v>
      </c>
      <c r="BJ153" s="148" t="s">
        <v>6</v>
      </c>
      <c r="BK153" s="148" t="s">
        <v>6</v>
      </c>
      <c r="BM153" s="88"/>
    </row>
    <row r="154" spans="1:65" x14ac:dyDescent="0.2">
      <c r="A154" s="320"/>
      <c r="B154" s="148">
        <v>8350078.0599999996</v>
      </c>
      <c r="C154" s="144">
        <v>8350078.0599999996</v>
      </c>
      <c r="D154" s="145"/>
      <c r="E154" s="145"/>
      <c r="F154" s="146"/>
      <c r="G154" s="146"/>
      <c r="H154" s="146"/>
      <c r="I154" s="147" t="s">
        <v>170</v>
      </c>
      <c r="J154" s="317"/>
      <c r="K154" s="317">
        <v>1</v>
      </c>
      <c r="L154" s="318">
        <v>1.63</v>
      </c>
      <c r="M154" s="153">
        <v>163</v>
      </c>
      <c r="N154" s="317">
        <v>1.63</v>
      </c>
      <c r="O154" s="317">
        <v>163</v>
      </c>
      <c r="P154" s="152">
        <v>5972</v>
      </c>
      <c r="Q154" s="152">
        <v>5591</v>
      </c>
      <c r="R154" s="325">
        <v>5591</v>
      </c>
      <c r="S154" s="325">
        <v>5038</v>
      </c>
      <c r="T154" s="325">
        <v>4733</v>
      </c>
      <c r="U154" s="153">
        <v>381</v>
      </c>
      <c r="V154" s="154">
        <v>6.8145233410838849E-2</v>
      </c>
      <c r="W154" s="319">
        <v>3668.8</v>
      </c>
      <c r="X154" s="317">
        <v>858</v>
      </c>
      <c r="Y154" s="317">
        <v>0.18099999999999999</v>
      </c>
      <c r="Z154" s="319">
        <v>3434.7</v>
      </c>
      <c r="AA154" s="327">
        <v>1</v>
      </c>
      <c r="AB154" s="151">
        <v>2364</v>
      </c>
      <c r="AC154" s="153">
        <v>2202</v>
      </c>
      <c r="AD154" s="151">
        <v>2202</v>
      </c>
      <c r="AE154" s="152">
        <v>1830</v>
      </c>
      <c r="AF154" s="437">
        <v>162</v>
      </c>
      <c r="AG154" s="438">
        <v>7.3569482288828342E-2</v>
      </c>
      <c r="AH154" s="153">
        <v>372</v>
      </c>
      <c r="AI154" s="156">
        <v>0.20327868852459016</v>
      </c>
      <c r="AJ154" s="146">
        <v>2246</v>
      </c>
      <c r="AK154" s="439">
        <v>2120</v>
      </c>
      <c r="AL154" s="150">
        <v>2120</v>
      </c>
      <c r="AM154" s="152">
        <v>1757</v>
      </c>
      <c r="AN154" s="153">
        <v>126</v>
      </c>
      <c r="AO154" s="154">
        <v>5.9433962264150944E-2</v>
      </c>
      <c r="AP154" s="440">
        <v>13.779141104294478</v>
      </c>
      <c r="AQ154" s="153">
        <v>363</v>
      </c>
      <c r="AR154" s="154">
        <v>0.20660216277746157</v>
      </c>
      <c r="AS154" s="441">
        <v>13.006134969325153</v>
      </c>
      <c r="AT154" s="148">
        <v>2225</v>
      </c>
      <c r="AU154" s="148">
        <v>1795</v>
      </c>
      <c r="AV154" s="148">
        <v>170</v>
      </c>
      <c r="AW154" s="442">
        <v>1965</v>
      </c>
      <c r="AX154" s="443">
        <v>0.88314606741573032</v>
      </c>
      <c r="AY154" s="440">
        <v>1.0104646080271513</v>
      </c>
      <c r="AZ154" s="148">
        <v>160</v>
      </c>
      <c r="BA154" s="154">
        <v>7.1910112359550568E-2</v>
      </c>
      <c r="BB154" s="440">
        <v>1.171174468396589</v>
      </c>
      <c r="BC154" s="148">
        <v>45</v>
      </c>
      <c r="BD154" s="148">
        <v>0</v>
      </c>
      <c r="BE154" s="442">
        <v>45</v>
      </c>
      <c r="BF154" s="444">
        <v>2.0224719101123594E-2</v>
      </c>
      <c r="BG154" s="440">
        <v>0.50435708481604968</v>
      </c>
      <c r="BH154" s="148">
        <v>55</v>
      </c>
      <c r="BI154" s="148" t="s">
        <v>6</v>
      </c>
      <c r="BJ154" s="148" t="s">
        <v>6</v>
      </c>
      <c r="BK154" s="148" t="s">
        <v>6</v>
      </c>
      <c r="BM154" s="88"/>
    </row>
    <row r="155" spans="1:65" x14ac:dyDescent="0.2">
      <c r="A155" s="320"/>
      <c r="B155" s="148">
        <v>8350078.0700000003</v>
      </c>
      <c r="C155" s="144">
        <v>8350078.0700000003</v>
      </c>
      <c r="D155" s="145"/>
      <c r="E155" s="145"/>
      <c r="F155" s="146"/>
      <c r="G155" s="146"/>
      <c r="H155" s="146"/>
      <c r="I155" s="147" t="s">
        <v>171</v>
      </c>
      <c r="J155" s="317"/>
      <c r="K155" s="317">
        <v>1</v>
      </c>
      <c r="L155" s="318">
        <v>1.41</v>
      </c>
      <c r="M155" s="153">
        <v>141</v>
      </c>
      <c r="N155" s="317">
        <v>1.41</v>
      </c>
      <c r="O155" s="317">
        <v>141</v>
      </c>
      <c r="P155" s="152">
        <v>4796</v>
      </c>
      <c r="Q155" s="152">
        <v>4952</v>
      </c>
      <c r="R155" s="325">
        <v>4952</v>
      </c>
      <c r="S155" s="325">
        <v>5108</v>
      </c>
      <c r="T155" s="325">
        <v>4938</v>
      </c>
      <c r="U155" s="153">
        <v>-156</v>
      </c>
      <c r="V155" s="154">
        <v>-3.1502423263327951E-2</v>
      </c>
      <c r="W155" s="319">
        <v>3410.1</v>
      </c>
      <c r="X155" s="317">
        <v>14</v>
      </c>
      <c r="Y155" s="317">
        <v>3.0000000000000001E-3</v>
      </c>
      <c r="Z155" s="319">
        <v>3519.3</v>
      </c>
      <c r="AA155" s="327">
        <v>1</v>
      </c>
      <c r="AB155" s="151">
        <v>1786</v>
      </c>
      <c r="AC155" s="153">
        <v>1777</v>
      </c>
      <c r="AD155" s="151">
        <v>1777</v>
      </c>
      <c r="AE155" s="152">
        <v>1772</v>
      </c>
      <c r="AF155" s="437">
        <v>9</v>
      </c>
      <c r="AG155" s="438">
        <v>5.064715813168261E-3</v>
      </c>
      <c r="AH155" s="153">
        <v>5</v>
      </c>
      <c r="AI155" s="156">
        <v>2.8216704288939053E-3</v>
      </c>
      <c r="AJ155" s="146">
        <v>1720</v>
      </c>
      <c r="AK155" s="439">
        <v>1753</v>
      </c>
      <c r="AL155" s="150">
        <v>1753</v>
      </c>
      <c r="AM155" s="152">
        <v>1660</v>
      </c>
      <c r="AN155" s="153">
        <v>-33</v>
      </c>
      <c r="AO155" s="154">
        <v>-1.8824871648602397E-2</v>
      </c>
      <c r="AP155" s="440">
        <v>12.198581560283689</v>
      </c>
      <c r="AQ155" s="153">
        <v>93</v>
      </c>
      <c r="AR155" s="154">
        <v>5.602409638554217E-2</v>
      </c>
      <c r="AS155" s="441">
        <v>12.432624113475176</v>
      </c>
      <c r="AT155" s="148">
        <v>1760</v>
      </c>
      <c r="AU155" s="148">
        <v>1500</v>
      </c>
      <c r="AV155" s="148">
        <v>110</v>
      </c>
      <c r="AW155" s="442">
        <v>1610</v>
      </c>
      <c r="AX155" s="443">
        <v>0.91477272727272729</v>
      </c>
      <c r="AY155" s="440">
        <v>1.0466507177033493</v>
      </c>
      <c r="AZ155" s="148">
        <v>85</v>
      </c>
      <c r="BA155" s="154">
        <v>4.8295454545454544E-2</v>
      </c>
      <c r="BB155" s="440">
        <v>0.78657092093574188</v>
      </c>
      <c r="BC155" s="148">
        <v>20</v>
      </c>
      <c r="BD155" s="148">
        <v>0</v>
      </c>
      <c r="BE155" s="442">
        <v>20</v>
      </c>
      <c r="BF155" s="444">
        <v>1.1363636363636364E-2</v>
      </c>
      <c r="BG155" s="440">
        <v>0.28338245295851283</v>
      </c>
      <c r="BH155" s="148">
        <v>45</v>
      </c>
      <c r="BI155" s="148" t="s">
        <v>6</v>
      </c>
      <c r="BJ155" s="148" t="s">
        <v>6</v>
      </c>
      <c r="BK155" s="148" t="s">
        <v>6</v>
      </c>
      <c r="BM155" s="88"/>
    </row>
    <row r="156" spans="1:65" x14ac:dyDescent="0.2">
      <c r="A156" s="320"/>
      <c r="B156" s="148">
        <v>8350078.0800000001</v>
      </c>
      <c r="C156" s="144">
        <v>8350078.0800000001</v>
      </c>
      <c r="D156" s="145"/>
      <c r="E156" s="145"/>
      <c r="F156" s="146"/>
      <c r="G156" s="146"/>
      <c r="H156" s="146"/>
      <c r="I156" s="147" t="s">
        <v>172</v>
      </c>
      <c r="J156" s="317"/>
      <c r="K156" s="317">
        <v>1</v>
      </c>
      <c r="L156" s="318">
        <v>1.07</v>
      </c>
      <c r="M156" s="153">
        <v>107</v>
      </c>
      <c r="N156" s="317">
        <v>1.06</v>
      </c>
      <c r="O156" s="317">
        <v>106</v>
      </c>
      <c r="P156" s="152">
        <v>3692</v>
      </c>
      <c r="Q156" s="152">
        <v>3943</v>
      </c>
      <c r="R156" s="325">
        <v>3943</v>
      </c>
      <c r="S156" s="325">
        <v>3971</v>
      </c>
      <c r="T156" s="325">
        <v>4094</v>
      </c>
      <c r="U156" s="153">
        <v>-251</v>
      </c>
      <c r="V156" s="154">
        <v>-6.3657113872685772E-2</v>
      </c>
      <c r="W156" s="319">
        <v>3461.5</v>
      </c>
      <c r="X156" s="317">
        <v>-151</v>
      </c>
      <c r="Y156" s="317">
        <v>-3.6999999999999998E-2</v>
      </c>
      <c r="Z156" s="319">
        <v>3724.4</v>
      </c>
      <c r="AA156" s="327">
        <v>1</v>
      </c>
      <c r="AB156" s="151">
        <v>1472</v>
      </c>
      <c r="AC156" s="153">
        <v>1475</v>
      </c>
      <c r="AD156" s="151">
        <v>1475</v>
      </c>
      <c r="AE156" s="152">
        <v>1467</v>
      </c>
      <c r="AF156" s="437">
        <v>-3</v>
      </c>
      <c r="AG156" s="438">
        <v>-2.0338983050847458E-3</v>
      </c>
      <c r="AH156" s="153">
        <v>8</v>
      </c>
      <c r="AI156" s="156">
        <v>5.4533060668029995E-3</v>
      </c>
      <c r="AJ156" s="146">
        <v>1398</v>
      </c>
      <c r="AK156" s="439">
        <v>1426</v>
      </c>
      <c r="AL156" s="150">
        <v>1426</v>
      </c>
      <c r="AM156" s="152">
        <v>1424</v>
      </c>
      <c r="AN156" s="153">
        <v>-28</v>
      </c>
      <c r="AO156" s="154">
        <v>-1.9635343618513323E-2</v>
      </c>
      <c r="AP156" s="440">
        <v>13.065420560747663</v>
      </c>
      <c r="AQ156" s="153">
        <v>2</v>
      </c>
      <c r="AR156" s="154">
        <v>1.4044943820224719E-3</v>
      </c>
      <c r="AS156" s="441">
        <v>13.452830188679245</v>
      </c>
      <c r="AT156" s="148">
        <v>1340</v>
      </c>
      <c r="AU156" s="148">
        <v>1085</v>
      </c>
      <c r="AV156" s="148">
        <v>115</v>
      </c>
      <c r="AW156" s="442">
        <v>1200</v>
      </c>
      <c r="AX156" s="443">
        <v>0.89552238805970152</v>
      </c>
      <c r="AY156" s="440">
        <v>1.024625157963045</v>
      </c>
      <c r="AZ156" s="148">
        <v>75</v>
      </c>
      <c r="BA156" s="154">
        <v>5.5970149253731345E-2</v>
      </c>
      <c r="BB156" s="440">
        <v>0.91156594875783958</v>
      </c>
      <c r="BC156" s="148">
        <v>50</v>
      </c>
      <c r="BD156" s="148">
        <v>0</v>
      </c>
      <c r="BE156" s="442">
        <v>50</v>
      </c>
      <c r="BF156" s="444">
        <v>3.7313432835820892E-2</v>
      </c>
      <c r="BG156" s="440">
        <v>0.93050954702795252</v>
      </c>
      <c r="BH156" s="148">
        <v>20</v>
      </c>
      <c r="BI156" s="148" t="s">
        <v>6</v>
      </c>
      <c r="BJ156" s="148" t="s">
        <v>6</v>
      </c>
      <c r="BK156" s="148" t="s">
        <v>6</v>
      </c>
      <c r="BM156" s="88"/>
    </row>
    <row r="157" spans="1:65" x14ac:dyDescent="0.2">
      <c r="A157" s="320"/>
      <c r="B157" s="148">
        <v>8350078.0899999999</v>
      </c>
      <c r="C157" s="144">
        <v>8350078.0899999999</v>
      </c>
      <c r="D157" s="145"/>
      <c r="E157" s="145"/>
      <c r="F157" s="146"/>
      <c r="G157" s="146"/>
      <c r="H157" s="146"/>
      <c r="I157" s="147" t="s">
        <v>173</v>
      </c>
      <c r="J157" s="317"/>
      <c r="K157" s="317">
        <v>1</v>
      </c>
      <c r="L157" s="318">
        <v>1.35</v>
      </c>
      <c r="M157" s="153">
        <v>135</v>
      </c>
      <c r="N157" s="317">
        <v>1.35</v>
      </c>
      <c r="O157" s="317">
        <v>135</v>
      </c>
      <c r="P157" s="152">
        <v>4744</v>
      </c>
      <c r="Q157" s="152">
        <v>5111</v>
      </c>
      <c r="R157" s="325">
        <v>5111</v>
      </c>
      <c r="S157" s="325">
        <v>4862</v>
      </c>
      <c r="T157" s="325">
        <v>4918</v>
      </c>
      <c r="U157" s="153">
        <v>-367</v>
      </c>
      <c r="V157" s="154">
        <v>-7.1805908824104869E-2</v>
      </c>
      <c r="W157" s="319">
        <v>3512</v>
      </c>
      <c r="X157" s="317">
        <v>193</v>
      </c>
      <c r="Y157" s="317">
        <v>3.9E-2</v>
      </c>
      <c r="Z157" s="319">
        <v>3781.7</v>
      </c>
      <c r="AA157" s="327">
        <v>1</v>
      </c>
      <c r="AB157" s="151">
        <v>1818</v>
      </c>
      <c r="AC157" s="153">
        <v>1819</v>
      </c>
      <c r="AD157" s="151">
        <v>1819</v>
      </c>
      <c r="AE157" s="152">
        <v>1787</v>
      </c>
      <c r="AF157" s="437">
        <v>-1</v>
      </c>
      <c r="AG157" s="438">
        <v>-5.4975261132490382E-4</v>
      </c>
      <c r="AH157" s="153">
        <v>32</v>
      </c>
      <c r="AI157" s="156">
        <v>1.790710688304421E-2</v>
      </c>
      <c r="AJ157" s="146">
        <v>1738</v>
      </c>
      <c r="AK157" s="439">
        <v>1772</v>
      </c>
      <c r="AL157" s="150">
        <v>1772</v>
      </c>
      <c r="AM157" s="152">
        <v>1734</v>
      </c>
      <c r="AN157" s="153">
        <v>-34</v>
      </c>
      <c r="AO157" s="154">
        <v>-1.9187358916478554E-2</v>
      </c>
      <c r="AP157" s="440">
        <v>12.874074074074073</v>
      </c>
      <c r="AQ157" s="153">
        <v>38</v>
      </c>
      <c r="AR157" s="154">
        <v>2.1914648212226068E-2</v>
      </c>
      <c r="AS157" s="441">
        <v>13.125925925925927</v>
      </c>
      <c r="AT157" s="148">
        <v>1515</v>
      </c>
      <c r="AU157" s="148">
        <v>1235</v>
      </c>
      <c r="AV157" s="148">
        <v>130</v>
      </c>
      <c r="AW157" s="442">
        <v>1365</v>
      </c>
      <c r="AX157" s="443">
        <v>0.90099009900990101</v>
      </c>
      <c r="AY157" s="440">
        <v>1.0308811201486281</v>
      </c>
      <c r="AZ157" s="148">
        <v>80</v>
      </c>
      <c r="BA157" s="154">
        <v>5.2805280528052806E-2</v>
      </c>
      <c r="BB157" s="440">
        <v>0.86002085550574603</v>
      </c>
      <c r="BC157" s="148">
        <v>20</v>
      </c>
      <c r="BD157" s="148">
        <v>0</v>
      </c>
      <c r="BE157" s="442">
        <v>20</v>
      </c>
      <c r="BF157" s="444">
        <v>1.3201320132013201E-2</v>
      </c>
      <c r="BG157" s="440">
        <v>0.32920997835444393</v>
      </c>
      <c r="BH157" s="148">
        <v>45</v>
      </c>
      <c r="BI157" s="148" t="s">
        <v>6</v>
      </c>
      <c r="BJ157" s="148" t="s">
        <v>6</v>
      </c>
      <c r="BK157" s="148" t="s">
        <v>6</v>
      </c>
      <c r="BM157" s="88"/>
    </row>
    <row r="158" spans="1:65" x14ac:dyDescent="0.2">
      <c r="A158" s="320"/>
      <c r="B158" s="148">
        <v>8350078.1200000001</v>
      </c>
      <c r="C158" s="144">
        <v>8350078.1200000001</v>
      </c>
      <c r="D158" s="145"/>
      <c r="E158" s="145"/>
      <c r="F158" s="146"/>
      <c r="G158" s="146"/>
      <c r="H158" s="146"/>
      <c r="I158" s="147" t="s">
        <v>175</v>
      </c>
      <c r="J158" s="317"/>
      <c r="K158" s="317">
        <v>1</v>
      </c>
      <c r="L158" s="318">
        <v>2.2799999999999998</v>
      </c>
      <c r="M158" s="153">
        <v>227.99999999999997</v>
      </c>
      <c r="N158" s="317">
        <v>2.39</v>
      </c>
      <c r="O158" s="317">
        <v>239</v>
      </c>
      <c r="P158" s="152">
        <v>7280</v>
      </c>
      <c r="Q158" s="152">
        <v>7361</v>
      </c>
      <c r="R158" s="325">
        <v>7361</v>
      </c>
      <c r="S158" s="325">
        <v>7038</v>
      </c>
      <c r="T158" s="325">
        <v>6611</v>
      </c>
      <c r="U158" s="153">
        <v>-81</v>
      </c>
      <c r="V158" s="154">
        <v>-1.1003939682108409E-2</v>
      </c>
      <c r="W158" s="319">
        <v>3189.9</v>
      </c>
      <c r="X158" s="317">
        <v>750</v>
      </c>
      <c r="Y158" s="317">
        <v>0.113</v>
      </c>
      <c r="Z158" s="319">
        <v>3077.3</v>
      </c>
      <c r="AA158" s="327">
        <v>1</v>
      </c>
      <c r="AB158" s="151">
        <v>2652</v>
      </c>
      <c r="AC158" s="153">
        <v>2558</v>
      </c>
      <c r="AD158" s="151">
        <v>2558</v>
      </c>
      <c r="AE158" s="152">
        <v>2219</v>
      </c>
      <c r="AF158" s="437">
        <v>94</v>
      </c>
      <c r="AG158" s="438">
        <v>3.6747458952306487E-2</v>
      </c>
      <c r="AH158" s="153">
        <v>339</v>
      </c>
      <c r="AI158" s="156">
        <v>0.15277151870211808</v>
      </c>
      <c r="AJ158" s="146">
        <v>2532</v>
      </c>
      <c r="AK158" s="439">
        <v>2471</v>
      </c>
      <c r="AL158" s="150">
        <v>2471</v>
      </c>
      <c r="AM158" s="152">
        <v>2147</v>
      </c>
      <c r="AN158" s="153">
        <v>61</v>
      </c>
      <c r="AO158" s="154">
        <v>2.4686361796843383E-2</v>
      </c>
      <c r="AP158" s="440">
        <v>11.105263157894738</v>
      </c>
      <c r="AQ158" s="153">
        <v>324</v>
      </c>
      <c r="AR158" s="154">
        <v>0.15090824406148112</v>
      </c>
      <c r="AS158" s="441">
        <v>10.338912133891213</v>
      </c>
      <c r="AT158" s="148">
        <v>2815</v>
      </c>
      <c r="AU158" s="148">
        <v>2295</v>
      </c>
      <c r="AV158" s="148">
        <v>210</v>
      </c>
      <c r="AW158" s="442">
        <v>2505</v>
      </c>
      <c r="AX158" s="443">
        <v>0.88987566607460034</v>
      </c>
      <c r="AY158" s="440">
        <v>1.0181643776597258</v>
      </c>
      <c r="AZ158" s="148">
        <v>165</v>
      </c>
      <c r="BA158" s="154">
        <v>5.8614564831261103E-2</v>
      </c>
      <c r="BB158" s="440">
        <v>0.95463460637233066</v>
      </c>
      <c r="BC158" s="148">
        <v>85</v>
      </c>
      <c r="BD158" s="148">
        <v>0</v>
      </c>
      <c r="BE158" s="442">
        <v>85</v>
      </c>
      <c r="BF158" s="444">
        <v>3.0195381882770871E-2</v>
      </c>
      <c r="BG158" s="440">
        <v>0.75300204196436094</v>
      </c>
      <c r="BH158" s="148">
        <v>55</v>
      </c>
      <c r="BI158" s="148" t="s">
        <v>6</v>
      </c>
      <c r="BJ158" s="148" t="s">
        <v>6</v>
      </c>
      <c r="BK158" s="148" t="s">
        <v>6</v>
      </c>
      <c r="BM158" s="88"/>
    </row>
    <row r="159" spans="1:65" x14ac:dyDescent="0.2">
      <c r="A159" s="320"/>
      <c r="B159" s="148">
        <v>8350078.1500000004</v>
      </c>
      <c r="C159" s="144">
        <v>8350078.1500000004</v>
      </c>
      <c r="D159" s="145">
        <v>8350078.1299999999</v>
      </c>
      <c r="E159" s="148">
        <v>0.28754033499999998</v>
      </c>
      <c r="F159" s="146">
        <v>8534</v>
      </c>
      <c r="G159" s="325">
        <v>2553</v>
      </c>
      <c r="H159" s="325">
        <v>2515</v>
      </c>
      <c r="I159" s="147"/>
      <c r="J159" s="317"/>
      <c r="K159" s="317">
        <v>1</v>
      </c>
      <c r="L159" s="318">
        <v>0.57999999999999996</v>
      </c>
      <c r="M159" s="153">
        <v>57.999999999999993</v>
      </c>
      <c r="N159" s="317">
        <v>0.57999999999999996</v>
      </c>
      <c r="O159" s="317">
        <v>58</v>
      </c>
      <c r="P159" s="152">
        <v>2095</v>
      </c>
      <c r="Q159" s="152">
        <v>2212</v>
      </c>
      <c r="R159" s="325">
        <v>2212</v>
      </c>
      <c r="S159" s="325">
        <v>2277</v>
      </c>
      <c r="T159" s="325">
        <v>2454</v>
      </c>
      <c r="U159" s="153">
        <v>-117</v>
      </c>
      <c r="V159" s="154">
        <v>-5.2893309222423149E-2</v>
      </c>
      <c r="W159" s="319">
        <v>3638.4</v>
      </c>
      <c r="X159" s="317">
        <v>-242</v>
      </c>
      <c r="Y159" s="317">
        <v>-9.9000000000000005E-2</v>
      </c>
      <c r="Z159" s="319">
        <v>3837.6</v>
      </c>
      <c r="AA159" s="327">
        <v>1</v>
      </c>
      <c r="AB159" s="151">
        <v>694</v>
      </c>
      <c r="AC159" s="153">
        <v>704</v>
      </c>
      <c r="AD159" s="151">
        <v>704</v>
      </c>
      <c r="AE159" s="152">
        <v>734.090475255</v>
      </c>
      <c r="AF159" s="437">
        <v>-10</v>
      </c>
      <c r="AG159" s="438">
        <v>-1.4204545454545454E-2</v>
      </c>
      <c r="AH159" s="153">
        <v>-30.090475255000001</v>
      </c>
      <c r="AI159" s="156">
        <v>-4.0990145314918458E-2</v>
      </c>
      <c r="AJ159" s="146">
        <v>689</v>
      </c>
      <c r="AK159" s="439">
        <v>697</v>
      </c>
      <c r="AL159" s="150">
        <v>697</v>
      </c>
      <c r="AM159" s="152">
        <v>723.16394252499992</v>
      </c>
      <c r="AN159" s="153">
        <v>-8</v>
      </c>
      <c r="AO159" s="154">
        <v>-1.1477761836441894E-2</v>
      </c>
      <c r="AP159" s="440">
        <v>11.879310344827587</v>
      </c>
      <c r="AQ159" s="153">
        <v>-26.163942524999925</v>
      </c>
      <c r="AR159" s="154">
        <v>-3.617982173398452E-2</v>
      </c>
      <c r="AS159" s="441">
        <v>12.017241379310345</v>
      </c>
      <c r="AT159" s="148">
        <v>765</v>
      </c>
      <c r="AU159" s="148">
        <v>585</v>
      </c>
      <c r="AV159" s="148">
        <v>80</v>
      </c>
      <c r="AW159" s="442">
        <v>665</v>
      </c>
      <c r="AX159" s="443">
        <v>0.86928104575163401</v>
      </c>
      <c r="AY159" s="440">
        <v>0.99460073884626321</v>
      </c>
      <c r="AZ159" s="148">
        <v>40</v>
      </c>
      <c r="BA159" s="154">
        <v>5.2287581699346407E-2</v>
      </c>
      <c r="BB159" s="440">
        <v>0.85158927849098387</v>
      </c>
      <c r="BC159" s="148">
        <v>15</v>
      </c>
      <c r="BD159" s="148">
        <v>10</v>
      </c>
      <c r="BE159" s="442">
        <v>25</v>
      </c>
      <c r="BF159" s="444">
        <v>3.2679738562091505E-2</v>
      </c>
      <c r="BG159" s="440">
        <v>0.81495607386761859</v>
      </c>
      <c r="BH159" s="148">
        <v>35</v>
      </c>
      <c r="BI159" s="148" t="s">
        <v>6</v>
      </c>
      <c r="BJ159" s="148" t="s">
        <v>6</v>
      </c>
      <c r="BK159" s="148" t="s">
        <v>6</v>
      </c>
      <c r="BM159" s="88"/>
    </row>
    <row r="160" spans="1:65" x14ac:dyDescent="0.2">
      <c r="A160" s="320"/>
      <c r="B160" s="148">
        <v>8350078.1600000001</v>
      </c>
      <c r="C160" s="144">
        <v>8350078.1600000001</v>
      </c>
      <c r="D160" s="145">
        <v>8350078.1100000003</v>
      </c>
      <c r="E160" s="148">
        <v>0.52628882600000004</v>
      </c>
      <c r="F160" s="146">
        <v>7982</v>
      </c>
      <c r="G160" s="325">
        <v>2584</v>
      </c>
      <c r="H160" s="325">
        <v>2508</v>
      </c>
      <c r="I160" s="147"/>
      <c r="J160" s="317"/>
      <c r="K160" s="317">
        <v>1</v>
      </c>
      <c r="L160" s="318">
        <v>2.0299999999999998</v>
      </c>
      <c r="M160" s="153">
        <v>202.99999999999997</v>
      </c>
      <c r="N160" s="317">
        <v>2.19</v>
      </c>
      <c r="O160" s="317">
        <v>219</v>
      </c>
      <c r="P160" s="152">
        <v>4132</v>
      </c>
      <c r="Q160" s="152">
        <v>4270</v>
      </c>
      <c r="R160" s="325">
        <v>4310</v>
      </c>
      <c r="S160" s="325">
        <v>3983</v>
      </c>
      <c r="T160" s="325">
        <v>4201</v>
      </c>
      <c r="U160" s="153">
        <v>-138</v>
      </c>
      <c r="V160" s="154">
        <v>-3.231850117096019E-2</v>
      </c>
      <c r="W160" s="319">
        <v>2033.8</v>
      </c>
      <c r="X160" s="317">
        <v>109</v>
      </c>
      <c r="Y160" s="317">
        <v>2.5999999999999999E-2</v>
      </c>
      <c r="Z160" s="319">
        <v>1969.4</v>
      </c>
      <c r="AA160" s="327">
        <v>1</v>
      </c>
      <c r="AB160" s="151">
        <v>1472</v>
      </c>
      <c r="AC160" s="153">
        <v>1478</v>
      </c>
      <c r="AD160" s="151">
        <v>1478</v>
      </c>
      <c r="AE160" s="152">
        <v>1359.9303263840002</v>
      </c>
      <c r="AF160" s="437">
        <v>-6</v>
      </c>
      <c r="AG160" s="438">
        <v>-4.0595399188092015E-3</v>
      </c>
      <c r="AH160" s="153">
        <v>118.06967361599982</v>
      </c>
      <c r="AI160" s="156">
        <v>8.682038434273491E-2</v>
      </c>
      <c r="AJ160" s="146">
        <v>1433</v>
      </c>
      <c r="AK160" s="439">
        <v>1473</v>
      </c>
      <c r="AL160" s="150">
        <v>1473</v>
      </c>
      <c r="AM160" s="152">
        <v>1319.932375608</v>
      </c>
      <c r="AN160" s="153">
        <v>-40</v>
      </c>
      <c r="AO160" s="154">
        <v>-2.7155465037338764E-2</v>
      </c>
      <c r="AP160" s="440">
        <v>7.0591133004926121</v>
      </c>
      <c r="AQ160" s="153">
        <v>153.06762439199997</v>
      </c>
      <c r="AR160" s="154">
        <v>0.11596626253030007</v>
      </c>
      <c r="AS160" s="441">
        <v>6.7260273972602738</v>
      </c>
      <c r="AT160" s="148">
        <v>1495</v>
      </c>
      <c r="AU160" s="148">
        <v>1315</v>
      </c>
      <c r="AV160" s="148">
        <v>75</v>
      </c>
      <c r="AW160" s="442">
        <v>1390</v>
      </c>
      <c r="AX160" s="443">
        <v>0.92976588628762546</v>
      </c>
      <c r="AY160" s="440">
        <v>1.0638053618851551</v>
      </c>
      <c r="AZ160" s="148">
        <v>75</v>
      </c>
      <c r="BA160" s="154">
        <v>5.016722408026756E-2</v>
      </c>
      <c r="BB160" s="440">
        <v>0.81705576677960201</v>
      </c>
      <c r="BC160" s="148">
        <v>15</v>
      </c>
      <c r="BD160" s="148">
        <v>0</v>
      </c>
      <c r="BE160" s="442">
        <v>15</v>
      </c>
      <c r="BF160" s="444">
        <v>1.0033444816053512E-2</v>
      </c>
      <c r="BG160" s="440">
        <v>0.25021059391654643</v>
      </c>
      <c r="BH160" s="148">
        <v>15</v>
      </c>
      <c r="BI160" s="148" t="s">
        <v>6</v>
      </c>
      <c r="BJ160" s="148" t="s">
        <v>6</v>
      </c>
      <c r="BK160" s="148" t="s">
        <v>6</v>
      </c>
      <c r="BM160" s="88"/>
    </row>
    <row r="161" spans="1:65" x14ac:dyDescent="0.2">
      <c r="A161" s="320"/>
      <c r="B161" s="148">
        <v>8350078.1799999997</v>
      </c>
      <c r="C161" s="144">
        <v>8350078.1699999999</v>
      </c>
      <c r="D161" s="145">
        <v>8350078.1100000003</v>
      </c>
      <c r="E161" s="148">
        <v>0.47371117400000001</v>
      </c>
      <c r="F161" s="146">
        <v>7982</v>
      </c>
      <c r="G161" s="325">
        <v>2584</v>
      </c>
      <c r="H161" s="325">
        <v>2508</v>
      </c>
      <c r="I161" s="147"/>
      <c r="J161" s="321">
        <v>8350078.1699999999</v>
      </c>
      <c r="K161" s="322">
        <v>0.56807828000000005</v>
      </c>
      <c r="L161" s="318">
        <v>1.67</v>
      </c>
      <c r="M161" s="153">
        <v>167</v>
      </c>
      <c r="N161" s="145">
        <v>5.42</v>
      </c>
      <c r="O161" s="149">
        <v>542</v>
      </c>
      <c r="P161" s="149">
        <v>5604</v>
      </c>
      <c r="Q161" s="149">
        <v>5810</v>
      </c>
      <c r="R161" s="151">
        <v>10157</v>
      </c>
      <c r="S161" s="151">
        <v>6288</v>
      </c>
      <c r="T161" s="152">
        <v>3781</v>
      </c>
      <c r="U161" s="153">
        <v>-206</v>
      </c>
      <c r="V161" s="154">
        <v>-3.5456110154905338E-2</v>
      </c>
      <c r="W161" s="323">
        <v>3347.7</v>
      </c>
      <c r="X161" s="153">
        <v>6376</v>
      </c>
      <c r="Y161" s="324">
        <v>1.6859999999999999</v>
      </c>
      <c r="Z161" s="507">
        <v>1873.4</v>
      </c>
      <c r="AA161" s="326">
        <v>0.48605309000000002</v>
      </c>
      <c r="AB161" s="151">
        <v>1850</v>
      </c>
      <c r="AC161" s="153">
        <v>1829.9898838500001</v>
      </c>
      <c r="AD161" s="151">
        <v>3765</v>
      </c>
      <c r="AE161" s="152">
        <v>1224.069673616</v>
      </c>
      <c r="AF161" s="437">
        <v>20.010116149999931</v>
      </c>
      <c r="AG161" s="438">
        <v>1.093455014510895E-2</v>
      </c>
      <c r="AH161" s="153">
        <v>2540.9303263840002</v>
      </c>
      <c r="AI161" s="156">
        <v>2.075805308433047</v>
      </c>
      <c r="AJ161" s="146">
        <v>1815</v>
      </c>
      <c r="AK161" s="439">
        <v>1612.72415262</v>
      </c>
      <c r="AL161" s="150">
        <v>3318</v>
      </c>
      <c r="AM161" s="152">
        <v>1188.067624392</v>
      </c>
      <c r="AN161" s="153">
        <v>202.27584737999996</v>
      </c>
      <c r="AO161" s="154">
        <v>0.12542495072786414</v>
      </c>
      <c r="AP161" s="440">
        <v>10.868263473053892</v>
      </c>
      <c r="AQ161" s="153">
        <v>2129.9323756080003</v>
      </c>
      <c r="AR161" s="154">
        <v>1.7927703203746543</v>
      </c>
      <c r="AS161" s="441">
        <v>6.121771217712177</v>
      </c>
      <c r="AT161" s="148">
        <v>2390</v>
      </c>
      <c r="AU161" s="148">
        <v>2070</v>
      </c>
      <c r="AV161" s="148">
        <v>130</v>
      </c>
      <c r="AW161" s="442">
        <v>2200</v>
      </c>
      <c r="AX161" s="443">
        <v>0.92050209205020916</v>
      </c>
      <c r="AY161" s="440">
        <v>1.0532060549773559</v>
      </c>
      <c r="AZ161" s="148">
        <v>125</v>
      </c>
      <c r="BA161" s="154">
        <v>5.2301255230125521E-2</v>
      </c>
      <c r="BB161" s="440">
        <v>0.85181197443201173</v>
      </c>
      <c r="BC161" s="148">
        <v>10</v>
      </c>
      <c r="BD161" s="148">
        <v>0</v>
      </c>
      <c r="BE161" s="442">
        <v>10</v>
      </c>
      <c r="BF161" s="444">
        <v>4.1841004184100415E-3</v>
      </c>
      <c r="BG161" s="440">
        <v>0.10434165631945241</v>
      </c>
      <c r="BH161" s="148">
        <v>60</v>
      </c>
      <c r="BI161" s="148" t="s">
        <v>6</v>
      </c>
      <c r="BJ161" s="148" t="s">
        <v>6</v>
      </c>
      <c r="BK161" s="148" t="s">
        <v>6</v>
      </c>
      <c r="BM161" s="88"/>
    </row>
    <row r="162" spans="1:65" x14ac:dyDescent="0.2">
      <c r="A162" s="320" t="s">
        <v>849</v>
      </c>
      <c r="B162" s="148">
        <v>8350078.1900000004</v>
      </c>
      <c r="C162" s="144"/>
      <c r="D162" s="145"/>
      <c r="E162" s="148"/>
      <c r="F162" s="146"/>
      <c r="G162" s="325"/>
      <c r="H162" s="325"/>
      <c r="I162" s="147"/>
      <c r="J162" s="321">
        <v>8350078.1699999999</v>
      </c>
      <c r="K162" s="322">
        <v>6.3728759999999995E-2</v>
      </c>
      <c r="L162" s="318">
        <v>2.33</v>
      </c>
      <c r="M162" s="153">
        <v>233</v>
      </c>
      <c r="N162" s="145"/>
      <c r="O162" s="149"/>
      <c r="P162" s="149">
        <v>3350</v>
      </c>
      <c r="Q162" s="149">
        <v>1017</v>
      </c>
      <c r="R162" s="151"/>
      <c r="S162" s="151"/>
      <c r="T162" s="152"/>
      <c r="U162" s="153">
        <v>2333</v>
      </c>
      <c r="V162" s="154">
        <v>2.2940019665683384</v>
      </c>
      <c r="W162" s="323">
        <v>1440.7</v>
      </c>
      <c r="X162" s="153"/>
      <c r="Y162" s="324"/>
      <c r="Z162" s="507"/>
      <c r="AA162" s="326">
        <v>9.7118629999999997E-2</v>
      </c>
      <c r="AB162" s="151">
        <v>1515</v>
      </c>
      <c r="AC162" s="153">
        <v>366</v>
      </c>
      <c r="AD162" s="151"/>
      <c r="AE162" s="152"/>
      <c r="AF162" s="437">
        <v>1149</v>
      </c>
      <c r="AG162" s="438">
        <v>3.139344262295082</v>
      </c>
      <c r="AH162" s="153"/>
      <c r="AI162" s="156"/>
      <c r="AJ162" s="146">
        <v>1390</v>
      </c>
      <c r="AK162" s="439">
        <v>322</v>
      </c>
      <c r="AL162" s="150"/>
      <c r="AM162" s="152"/>
      <c r="AN162" s="153">
        <v>1068</v>
      </c>
      <c r="AO162" s="154">
        <v>3.3167701863354035</v>
      </c>
      <c r="AP162" s="440">
        <v>5.9656652360515023</v>
      </c>
      <c r="AQ162" s="153"/>
      <c r="AR162" s="154"/>
      <c r="AS162" s="441"/>
      <c r="AT162" s="148">
        <v>1645</v>
      </c>
      <c r="AU162" s="148">
        <v>1455</v>
      </c>
      <c r="AV162" s="148">
        <v>80</v>
      </c>
      <c r="AW162" s="442">
        <v>1535</v>
      </c>
      <c r="AX162" s="443">
        <v>0.93313069908814594</v>
      </c>
      <c r="AY162" s="440">
        <v>1.0676552621145834</v>
      </c>
      <c r="AZ162" s="148">
        <v>65</v>
      </c>
      <c r="BA162" s="154">
        <v>3.9513677811550151E-2</v>
      </c>
      <c r="BB162" s="440">
        <v>0.64354524123045853</v>
      </c>
      <c r="BC162" s="148">
        <v>10</v>
      </c>
      <c r="BD162" s="148">
        <v>0</v>
      </c>
      <c r="BE162" s="442">
        <v>10</v>
      </c>
      <c r="BF162" s="444">
        <v>6.0790273556231003E-3</v>
      </c>
      <c r="BG162" s="440">
        <v>0.15159669216017707</v>
      </c>
      <c r="BH162" s="148">
        <v>35</v>
      </c>
      <c r="BI162" s="146" t="s">
        <v>6</v>
      </c>
      <c r="BK162" s="4"/>
      <c r="BL162" s="81" t="s">
        <v>832</v>
      </c>
      <c r="BM162" s="88"/>
    </row>
    <row r="163" spans="1:65" x14ac:dyDescent="0.2">
      <c r="A163" s="320"/>
      <c r="B163" s="145">
        <v>8350078.2000000002</v>
      </c>
      <c r="C163" s="144"/>
      <c r="D163" s="145"/>
      <c r="E163" s="148"/>
      <c r="F163" s="146"/>
      <c r="G163" s="325"/>
      <c r="H163" s="325"/>
      <c r="I163" s="147"/>
      <c r="J163" s="321">
        <v>8350078.1699999999</v>
      </c>
      <c r="K163" s="322">
        <v>0.36819243000000001</v>
      </c>
      <c r="L163" s="318">
        <v>1.52</v>
      </c>
      <c r="M163" s="153">
        <v>152</v>
      </c>
      <c r="N163" s="145"/>
      <c r="O163" s="149"/>
      <c r="P163" s="149">
        <v>5366</v>
      </c>
      <c r="Q163" s="149">
        <v>3370</v>
      </c>
      <c r="R163" s="151"/>
      <c r="S163" s="151"/>
      <c r="T163" s="152"/>
      <c r="U163" s="153">
        <v>1996</v>
      </c>
      <c r="V163" s="154">
        <v>0.59228486646884271</v>
      </c>
      <c r="W163" s="323">
        <v>3524.9</v>
      </c>
      <c r="X163" s="153"/>
      <c r="Y163" s="324"/>
      <c r="Z163" s="507"/>
      <c r="AA163" s="326">
        <v>0.41682738000000003</v>
      </c>
      <c r="AB163" s="151">
        <v>1904</v>
      </c>
      <c r="AC163" s="153">
        <v>1569</v>
      </c>
      <c r="AD163" s="151"/>
      <c r="AE163" s="152"/>
      <c r="AF163" s="437">
        <v>335</v>
      </c>
      <c r="AG163" s="438">
        <v>0.21351179094964945</v>
      </c>
      <c r="AH163" s="153"/>
      <c r="AI163" s="156"/>
      <c r="AJ163" s="146">
        <v>1824</v>
      </c>
      <c r="AK163" s="439">
        <v>1383</v>
      </c>
      <c r="AL163" s="150"/>
      <c r="AM163" s="152"/>
      <c r="AN163" s="153">
        <v>441</v>
      </c>
      <c r="AO163" s="154">
        <v>0.31887201735357917</v>
      </c>
      <c r="AP163" s="440">
        <v>12</v>
      </c>
      <c r="AQ163" s="153"/>
      <c r="AR163" s="154"/>
      <c r="AS163" s="441"/>
      <c r="AT163" s="148">
        <v>2040</v>
      </c>
      <c r="AU163" s="148">
        <v>1780</v>
      </c>
      <c r="AV163" s="148">
        <v>115</v>
      </c>
      <c r="AW163" s="442">
        <v>1895</v>
      </c>
      <c r="AX163" s="443">
        <v>0.92892156862745101</v>
      </c>
      <c r="AY163" s="440">
        <v>1.0628393233723694</v>
      </c>
      <c r="AZ163" s="148">
        <v>90</v>
      </c>
      <c r="BA163" s="154">
        <v>4.4117647058823532E-2</v>
      </c>
      <c r="BB163" s="440">
        <v>0.71852845372676766</v>
      </c>
      <c r="BC163" s="148">
        <v>10</v>
      </c>
      <c r="BD163" s="148">
        <v>0</v>
      </c>
      <c r="BE163" s="442">
        <v>10</v>
      </c>
      <c r="BF163" s="444">
        <v>4.9019607843137254E-3</v>
      </c>
      <c r="BG163" s="440">
        <v>0.12224341108014278</v>
      </c>
      <c r="BH163" s="148">
        <v>40</v>
      </c>
      <c r="BI163" s="146" t="s">
        <v>6</v>
      </c>
      <c r="BK163" s="4"/>
      <c r="BL163" s="81" t="s">
        <v>832</v>
      </c>
      <c r="BM163" s="88"/>
    </row>
    <row r="164" spans="1:65" x14ac:dyDescent="0.2">
      <c r="A164" s="320"/>
      <c r="B164" s="148">
        <v>8350078.21</v>
      </c>
      <c r="C164" s="144">
        <v>8350078.1399999997</v>
      </c>
      <c r="D164" s="145">
        <v>8350078.1299999999</v>
      </c>
      <c r="E164" s="148">
        <v>0.71245966500000002</v>
      </c>
      <c r="F164" s="146">
        <v>8534</v>
      </c>
      <c r="G164" s="325">
        <v>2553</v>
      </c>
      <c r="H164" s="325">
        <v>2515</v>
      </c>
      <c r="I164" s="147"/>
      <c r="J164" s="321">
        <v>8350078.1399999997</v>
      </c>
      <c r="K164" s="322">
        <v>0.54827007000000005</v>
      </c>
      <c r="L164" s="318">
        <v>0.93</v>
      </c>
      <c r="M164" s="153">
        <v>93</v>
      </c>
      <c r="N164" s="145">
        <v>1.73</v>
      </c>
      <c r="O164" s="149">
        <v>173</v>
      </c>
      <c r="P164" s="149">
        <v>3300</v>
      </c>
      <c r="Q164" s="149">
        <v>3506</v>
      </c>
      <c r="R164" s="151">
        <v>6675</v>
      </c>
      <c r="S164" s="151">
        <v>6727</v>
      </c>
      <c r="T164" s="152">
        <v>6080</v>
      </c>
      <c r="U164" s="153">
        <v>-206</v>
      </c>
      <c r="V164" s="154">
        <v>-5.8756417569880204E-2</v>
      </c>
      <c r="W164" s="323">
        <v>3558.3</v>
      </c>
      <c r="X164" s="153">
        <v>595</v>
      </c>
      <c r="Y164" s="324">
        <v>9.8000000000000004E-2</v>
      </c>
      <c r="Z164" s="507">
        <v>3864.6</v>
      </c>
      <c r="AA164" s="326">
        <v>0.51503807000000001</v>
      </c>
      <c r="AB164" s="151">
        <v>1009</v>
      </c>
      <c r="AC164" s="153">
        <v>1029.04606386</v>
      </c>
      <c r="AD164" s="151">
        <v>1998</v>
      </c>
      <c r="AE164" s="152">
        <v>1818.909524745</v>
      </c>
      <c r="AF164" s="437">
        <v>-20.046063860000004</v>
      </c>
      <c r="AG164" s="438">
        <v>-1.9480239577231634E-2</v>
      </c>
      <c r="AH164" s="153">
        <v>179.090475255</v>
      </c>
      <c r="AI164" s="156">
        <v>9.8460353755147542E-2</v>
      </c>
      <c r="AJ164" s="146">
        <v>995</v>
      </c>
      <c r="AK164" s="439">
        <v>1009.9896552700001</v>
      </c>
      <c r="AL164" s="150">
        <v>1961</v>
      </c>
      <c r="AM164" s="152">
        <v>1791.836057475</v>
      </c>
      <c r="AN164" s="153">
        <v>-14.989655270000071</v>
      </c>
      <c r="AO164" s="154">
        <v>-1.4841394851705578E-2</v>
      </c>
      <c r="AP164" s="440">
        <v>10.698924731182796</v>
      </c>
      <c r="AQ164" s="153">
        <v>169.16394252500004</v>
      </c>
      <c r="AR164" s="154">
        <v>9.4408158502726325E-2</v>
      </c>
      <c r="AS164" s="441">
        <v>11.335260115606937</v>
      </c>
      <c r="AT164" s="148">
        <v>1330</v>
      </c>
      <c r="AU164" s="148">
        <v>1105</v>
      </c>
      <c r="AV164" s="148">
        <v>140</v>
      </c>
      <c r="AW164" s="442">
        <v>1245</v>
      </c>
      <c r="AX164" s="443">
        <v>0.93609022556390975</v>
      </c>
      <c r="AY164" s="440">
        <v>1.0710414480136268</v>
      </c>
      <c r="AZ164" s="148">
        <v>40</v>
      </c>
      <c r="BA164" s="154">
        <v>3.007518796992481E-2</v>
      </c>
      <c r="BB164" s="440">
        <v>0.48982390830496442</v>
      </c>
      <c r="BC164" s="148">
        <v>0</v>
      </c>
      <c r="BD164" s="148">
        <v>0</v>
      </c>
      <c r="BE164" s="442">
        <v>0</v>
      </c>
      <c r="BF164" s="444">
        <v>0</v>
      </c>
      <c r="BG164" s="440">
        <v>0</v>
      </c>
      <c r="BH164" s="148">
        <v>30</v>
      </c>
      <c r="BI164" s="148" t="s">
        <v>6</v>
      </c>
      <c r="BJ164" s="148" t="s">
        <v>6</v>
      </c>
      <c r="BK164" s="148" t="s">
        <v>6</v>
      </c>
      <c r="BM164" s="88"/>
    </row>
    <row r="165" spans="1:65" x14ac:dyDescent="0.2">
      <c r="A165" s="320"/>
      <c r="B165" s="148">
        <v>8350078.2199999997</v>
      </c>
      <c r="C165" s="144"/>
      <c r="D165" s="145"/>
      <c r="E165" s="148"/>
      <c r="F165" s="146"/>
      <c r="G165" s="325"/>
      <c r="H165" s="325"/>
      <c r="I165" s="147"/>
      <c r="J165" s="321">
        <v>8350078.1399999997</v>
      </c>
      <c r="K165" s="322">
        <v>0.45172993</v>
      </c>
      <c r="L165" s="318">
        <v>0.69</v>
      </c>
      <c r="M165" s="153">
        <v>69</v>
      </c>
      <c r="N165" s="145"/>
      <c r="O165" s="149"/>
      <c r="P165" s="149">
        <v>3080</v>
      </c>
      <c r="Q165" s="149">
        <v>3169</v>
      </c>
      <c r="R165" s="151"/>
      <c r="S165" s="151"/>
      <c r="T165" s="152"/>
      <c r="U165" s="153">
        <v>-89</v>
      </c>
      <c r="V165" s="154">
        <v>-2.8084569264752286E-2</v>
      </c>
      <c r="W165" s="323">
        <v>4437.3999999999996</v>
      </c>
      <c r="X165" s="153"/>
      <c r="Y165" s="324"/>
      <c r="Z165" s="507"/>
      <c r="AA165" s="326">
        <v>0.48496192999999999</v>
      </c>
      <c r="AB165" s="151">
        <v>999</v>
      </c>
      <c r="AC165" s="153">
        <v>969</v>
      </c>
      <c r="AD165" s="151"/>
      <c r="AE165" s="152"/>
      <c r="AF165" s="437">
        <v>30</v>
      </c>
      <c r="AG165" s="438">
        <v>3.0959752321981424E-2</v>
      </c>
      <c r="AH165" s="153"/>
      <c r="AI165" s="156"/>
      <c r="AJ165" s="146">
        <v>977</v>
      </c>
      <c r="AK165" s="439">
        <v>951</v>
      </c>
      <c r="AL165" s="150"/>
      <c r="AM165" s="152"/>
      <c r="AN165" s="153">
        <v>26</v>
      </c>
      <c r="AO165" s="154">
        <v>2.7339642481598318E-2</v>
      </c>
      <c r="AP165" s="440">
        <v>14.159420289855072</v>
      </c>
      <c r="AQ165" s="153"/>
      <c r="AR165" s="154"/>
      <c r="AS165" s="441"/>
      <c r="AT165" s="148">
        <v>1120</v>
      </c>
      <c r="AU165" s="148">
        <v>975</v>
      </c>
      <c r="AV165" s="148">
        <v>60</v>
      </c>
      <c r="AW165" s="442">
        <v>1035</v>
      </c>
      <c r="AX165" s="443">
        <v>0.9241071428571429</v>
      </c>
      <c r="AY165" s="440">
        <v>1.0573308270676691</v>
      </c>
      <c r="AZ165" s="148">
        <v>45</v>
      </c>
      <c r="BA165" s="154">
        <v>4.0178571428571432E-2</v>
      </c>
      <c r="BB165" s="440">
        <v>0.65437412750116342</v>
      </c>
      <c r="BC165" s="148">
        <v>10</v>
      </c>
      <c r="BD165" s="148">
        <v>0</v>
      </c>
      <c r="BE165" s="442">
        <v>10</v>
      </c>
      <c r="BF165" s="444">
        <v>8.9285714285714281E-3</v>
      </c>
      <c r="BG165" s="440">
        <v>0.22265764161026008</v>
      </c>
      <c r="BH165" s="148">
        <v>25</v>
      </c>
      <c r="BI165" s="146" t="s">
        <v>6</v>
      </c>
      <c r="BJ165" s="148" t="s">
        <v>6</v>
      </c>
      <c r="BK165" s="4"/>
      <c r="BM165" s="88"/>
    </row>
    <row r="166" spans="1:65" x14ac:dyDescent="0.2">
      <c r="A166" s="320"/>
      <c r="B166" s="148">
        <v>8350078.2300000004</v>
      </c>
      <c r="C166" s="144">
        <v>8350078.0099999998</v>
      </c>
      <c r="D166" s="145"/>
      <c r="E166" s="145"/>
      <c r="F166" s="146"/>
      <c r="G166" s="146"/>
      <c r="H166" s="146"/>
      <c r="I166" s="147" t="s">
        <v>166</v>
      </c>
      <c r="J166" s="321">
        <v>8350078.0099999998</v>
      </c>
      <c r="K166" s="322">
        <v>0.32588261000000002</v>
      </c>
      <c r="L166" s="318">
        <v>1.28</v>
      </c>
      <c r="M166" s="153">
        <v>128</v>
      </c>
      <c r="N166" s="145">
        <v>2.67</v>
      </c>
      <c r="O166" s="149">
        <v>267</v>
      </c>
      <c r="P166" s="149">
        <v>2633</v>
      </c>
      <c r="Q166" s="149">
        <v>1615</v>
      </c>
      <c r="R166" s="151">
        <v>4938</v>
      </c>
      <c r="S166" s="151">
        <v>2901</v>
      </c>
      <c r="T166" s="152">
        <v>1927</v>
      </c>
      <c r="U166" s="153">
        <v>1018</v>
      </c>
      <c r="V166" s="154">
        <v>0.63034055727554184</v>
      </c>
      <c r="W166" s="323">
        <v>2055.4</v>
      </c>
      <c r="X166" s="153">
        <v>3011</v>
      </c>
      <c r="Y166" s="324">
        <v>1.5629999999999999</v>
      </c>
      <c r="Z166" s="507">
        <v>1848.1</v>
      </c>
      <c r="AA166" s="326">
        <v>0.29035462000000001</v>
      </c>
      <c r="AB166" s="151">
        <v>907</v>
      </c>
      <c r="AC166" s="153">
        <v>480.82725071999999</v>
      </c>
      <c r="AD166" s="151">
        <v>1656</v>
      </c>
      <c r="AE166" s="152">
        <v>753</v>
      </c>
      <c r="AF166" s="437">
        <v>426.17274928000001</v>
      </c>
      <c r="AG166" s="438">
        <v>0.88633235458647719</v>
      </c>
      <c r="AH166" s="153">
        <v>903</v>
      </c>
      <c r="AI166" s="156">
        <v>1.1992031872509961</v>
      </c>
      <c r="AJ166" s="146">
        <v>854</v>
      </c>
      <c r="AK166" s="439">
        <v>465.14810124000002</v>
      </c>
      <c r="AL166" s="150">
        <v>1602</v>
      </c>
      <c r="AM166" s="152">
        <v>641</v>
      </c>
      <c r="AN166" s="153">
        <v>388.85189875999998</v>
      </c>
      <c r="AO166" s="154">
        <v>0.83597438691761128</v>
      </c>
      <c r="AP166" s="440">
        <v>6.671875</v>
      </c>
      <c r="AQ166" s="153">
        <v>961</v>
      </c>
      <c r="AR166" s="154">
        <v>1.499219968798752</v>
      </c>
      <c r="AS166" s="441">
        <v>6</v>
      </c>
      <c r="AT166" s="148">
        <v>730</v>
      </c>
      <c r="AU166" s="148">
        <v>635</v>
      </c>
      <c r="AV166" s="148">
        <v>40</v>
      </c>
      <c r="AW166" s="442">
        <v>675</v>
      </c>
      <c r="AX166" s="443">
        <v>0.92465753424657537</v>
      </c>
      <c r="AY166" s="440">
        <v>1.0579605654995141</v>
      </c>
      <c r="AZ166" s="148">
        <v>30</v>
      </c>
      <c r="BA166" s="154">
        <v>4.1095890410958902E-2</v>
      </c>
      <c r="BB166" s="440">
        <v>0.66931417607424926</v>
      </c>
      <c r="BC166" s="148">
        <v>0</v>
      </c>
      <c r="BD166" s="148">
        <v>10</v>
      </c>
      <c r="BE166" s="442">
        <v>10</v>
      </c>
      <c r="BF166" s="444">
        <v>1.3698630136986301E-2</v>
      </c>
      <c r="BG166" s="440">
        <v>0.34161172411437157</v>
      </c>
      <c r="BH166" s="148">
        <v>15</v>
      </c>
      <c r="BI166" s="148" t="s">
        <v>6</v>
      </c>
      <c r="BJ166" s="148" t="s">
        <v>6</v>
      </c>
      <c r="BK166" s="148" t="s">
        <v>6</v>
      </c>
      <c r="BL166" s="81" t="s">
        <v>832</v>
      </c>
      <c r="BM166" s="88"/>
    </row>
    <row r="167" spans="1:65" x14ac:dyDescent="0.2">
      <c r="A167" s="320" t="s">
        <v>859</v>
      </c>
      <c r="B167" s="148">
        <v>8350078.2400000002</v>
      </c>
      <c r="C167" s="144"/>
      <c r="D167" s="145"/>
      <c r="E167" s="148"/>
      <c r="F167" s="146"/>
      <c r="G167" s="325"/>
      <c r="H167" s="325"/>
      <c r="I167" s="147"/>
      <c r="J167" s="321">
        <v>8350078.0099999998</v>
      </c>
      <c r="K167" s="322">
        <v>0.67411739000000004</v>
      </c>
      <c r="L167" s="318">
        <v>1.39</v>
      </c>
      <c r="M167" s="153">
        <v>139</v>
      </c>
      <c r="N167" s="145"/>
      <c r="O167" s="149"/>
      <c r="P167" s="149">
        <v>4007</v>
      </c>
      <c r="Q167" s="149">
        <v>3323</v>
      </c>
      <c r="R167" s="151"/>
      <c r="S167" s="151"/>
      <c r="T167" s="152"/>
      <c r="U167" s="153">
        <v>684</v>
      </c>
      <c r="V167" s="154">
        <v>0.20583809810412279</v>
      </c>
      <c r="W167" s="323">
        <v>2874.7</v>
      </c>
      <c r="X167" s="153"/>
      <c r="Y167" s="324"/>
      <c r="Z167" s="507"/>
      <c r="AA167" s="326">
        <v>0.70964537999999999</v>
      </c>
      <c r="AB167" s="151">
        <v>1649</v>
      </c>
      <c r="AC167" s="153">
        <v>1175</v>
      </c>
      <c r="AD167" s="151"/>
      <c r="AE167" s="152"/>
      <c r="AF167" s="437">
        <v>474</v>
      </c>
      <c r="AG167" s="438">
        <v>0.40340425531914892</v>
      </c>
      <c r="AH167" s="153"/>
      <c r="AI167" s="156"/>
      <c r="AJ167" s="146">
        <v>1518</v>
      </c>
      <c r="AK167" s="439">
        <v>1137</v>
      </c>
      <c r="AL167" s="150"/>
      <c r="AM167" s="152"/>
      <c r="AN167" s="153">
        <v>381</v>
      </c>
      <c r="AO167" s="154">
        <v>0.33509234828496043</v>
      </c>
      <c r="AP167" s="440">
        <v>10.920863309352518</v>
      </c>
      <c r="AQ167" s="153"/>
      <c r="AR167" s="154"/>
      <c r="AS167" s="441"/>
      <c r="AT167" s="148">
        <v>1495</v>
      </c>
      <c r="AU167" s="148">
        <v>1175</v>
      </c>
      <c r="AV167" s="148">
        <v>135</v>
      </c>
      <c r="AW167" s="442">
        <v>1310</v>
      </c>
      <c r="AX167" s="443">
        <v>0.87625418060200666</v>
      </c>
      <c r="AY167" s="440">
        <v>1.0025791540068725</v>
      </c>
      <c r="AZ167" s="148">
        <v>90</v>
      </c>
      <c r="BA167" s="154">
        <v>6.0200668896321072E-2</v>
      </c>
      <c r="BB167" s="440">
        <v>0.98046692013552239</v>
      </c>
      <c r="BC167" s="148">
        <v>20</v>
      </c>
      <c r="BD167" s="148">
        <v>0</v>
      </c>
      <c r="BE167" s="442">
        <v>20</v>
      </c>
      <c r="BF167" s="444">
        <v>1.3377926421404682E-2</v>
      </c>
      <c r="BG167" s="440">
        <v>0.33361412522206191</v>
      </c>
      <c r="BH167" s="148">
        <v>70</v>
      </c>
      <c r="BI167" s="146" t="s">
        <v>6</v>
      </c>
      <c r="BK167" s="600"/>
      <c r="BL167" s="81" t="s">
        <v>832</v>
      </c>
      <c r="BM167" s="88"/>
    </row>
    <row r="168" spans="1:65" x14ac:dyDescent="0.2">
      <c r="A168" s="320" t="s">
        <v>307</v>
      </c>
      <c r="B168" s="345">
        <v>8350079.0700000003</v>
      </c>
      <c r="C168" s="316">
        <v>8350079.0599999996</v>
      </c>
      <c r="D168" s="344">
        <v>8350079.0199999996</v>
      </c>
      <c r="E168" s="345">
        <v>0.49948236099999999</v>
      </c>
      <c r="F168" s="151">
        <v>6489</v>
      </c>
      <c r="G168" s="152">
        <v>2437</v>
      </c>
      <c r="H168" s="152">
        <v>2272</v>
      </c>
      <c r="I168" s="336"/>
      <c r="J168" s="347">
        <v>8350079.0599999996</v>
      </c>
      <c r="K168" s="346" t="s">
        <v>810</v>
      </c>
      <c r="L168" s="318">
        <v>1.17</v>
      </c>
      <c r="M168" s="153">
        <v>117</v>
      </c>
      <c r="N168" s="145">
        <v>17.989999999999998</v>
      </c>
      <c r="O168" s="149">
        <v>1799</v>
      </c>
      <c r="P168" s="149">
        <v>4973</v>
      </c>
      <c r="Q168" s="149">
        <v>4733</v>
      </c>
      <c r="R168" s="151">
        <v>13245</v>
      </c>
      <c r="S168" s="151">
        <v>8847</v>
      </c>
      <c r="T168" s="152">
        <v>3241</v>
      </c>
      <c r="U168" s="153">
        <v>240</v>
      </c>
      <c r="V168" s="154">
        <v>5.0707796323684766E-2</v>
      </c>
      <c r="W168" s="323">
        <v>4248.2</v>
      </c>
      <c r="X168" s="153">
        <v>10004</v>
      </c>
      <c r="Y168" s="324">
        <v>3.0870000000000002</v>
      </c>
      <c r="Z168" s="507">
        <v>736.3</v>
      </c>
      <c r="AA168" s="326">
        <v>0.35982457000000001</v>
      </c>
      <c r="AB168" s="151">
        <v>1839</v>
      </c>
      <c r="AC168" s="153">
        <v>1867</v>
      </c>
      <c r="AD168" s="151">
        <v>4582</v>
      </c>
      <c r="AE168" s="152">
        <v>1217.238513757</v>
      </c>
      <c r="AF168" s="437">
        <v>-28</v>
      </c>
      <c r="AG168" s="438">
        <v>-1.4997321906802356E-2</v>
      </c>
      <c r="AH168" s="153">
        <v>3364.761486243</v>
      </c>
      <c r="AI168" s="156">
        <v>2.7642581533652613</v>
      </c>
      <c r="AJ168" s="146">
        <v>1765</v>
      </c>
      <c r="AK168" s="439">
        <v>1770</v>
      </c>
      <c r="AL168" s="150">
        <v>4376</v>
      </c>
      <c r="AM168" s="152">
        <v>1134.823924192</v>
      </c>
      <c r="AN168" s="153">
        <v>-5</v>
      </c>
      <c r="AO168" s="154">
        <v>-2.8248587570621469E-3</v>
      </c>
      <c r="AP168" s="440">
        <v>15.085470085470085</v>
      </c>
      <c r="AQ168" s="153">
        <v>3241.176075808</v>
      </c>
      <c r="AR168" s="154">
        <v>2.8561048165385943</v>
      </c>
      <c r="AS168" s="441">
        <v>2.432462479155086</v>
      </c>
      <c r="AT168" s="148">
        <v>1945</v>
      </c>
      <c r="AU168" s="148">
        <v>1645</v>
      </c>
      <c r="AV168" s="148">
        <v>105</v>
      </c>
      <c r="AW168" s="442">
        <v>1750</v>
      </c>
      <c r="AX168" s="443">
        <v>0.89974293059125965</v>
      </c>
      <c r="AY168" s="440">
        <v>1.0294541539945763</v>
      </c>
      <c r="AZ168" s="148">
        <v>100</v>
      </c>
      <c r="BA168" s="154">
        <v>5.1413881748071981E-2</v>
      </c>
      <c r="BB168" s="440">
        <v>0.83735963759074894</v>
      </c>
      <c r="BC168" s="148">
        <v>30</v>
      </c>
      <c r="BD168" s="148">
        <v>0</v>
      </c>
      <c r="BE168" s="442">
        <v>30</v>
      </c>
      <c r="BF168" s="444">
        <v>1.5424164524421594E-2</v>
      </c>
      <c r="BG168" s="440">
        <v>0.38464250684343132</v>
      </c>
      <c r="BH168" s="148">
        <v>65</v>
      </c>
      <c r="BI168" s="148" t="s">
        <v>6</v>
      </c>
      <c r="BJ168" s="148" t="s">
        <v>6</v>
      </c>
      <c r="BK168" s="148" t="s">
        <v>6</v>
      </c>
      <c r="BL168" s="81" t="s">
        <v>832</v>
      </c>
      <c r="BM168" s="88"/>
    </row>
    <row r="169" spans="1:65" x14ac:dyDescent="0.2">
      <c r="A169" s="320"/>
      <c r="B169" s="345">
        <v>8350079.0800000001</v>
      </c>
      <c r="C169" s="316"/>
      <c r="D169" s="344"/>
      <c r="E169" s="345"/>
      <c r="F169" s="151"/>
      <c r="G169" s="152"/>
      <c r="H169" s="152"/>
      <c r="I169" s="335"/>
      <c r="J169" s="344">
        <v>8350079.0599999996</v>
      </c>
      <c r="K169" s="346" t="s">
        <v>811</v>
      </c>
      <c r="L169" s="318">
        <v>2.16</v>
      </c>
      <c r="M169" s="153">
        <v>216</v>
      </c>
      <c r="N169" s="145"/>
      <c r="O169" s="149"/>
      <c r="P169" s="149">
        <v>7841</v>
      </c>
      <c r="Q169" s="149">
        <v>7200</v>
      </c>
      <c r="R169" s="151"/>
      <c r="S169" s="151"/>
      <c r="T169" s="152"/>
      <c r="U169" s="153">
        <v>641</v>
      </c>
      <c r="V169" s="154">
        <v>8.9027777777777775E-2</v>
      </c>
      <c r="W169" s="323">
        <v>3626.9</v>
      </c>
      <c r="X169" s="153"/>
      <c r="Y169" s="324"/>
      <c r="Z169" s="507"/>
      <c r="AA169" s="326">
        <v>0.48270607999999998</v>
      </c>
      <c r="AB169" s="151">
        <v>2801</v>
      </c>
      <c r="AC169" s="153">
        <v>2473</v>
      </c>
      <c r="AD169" s="151"/>
      <c r="AE169" s="152"/>
      <c r="AF169" s="437">
        <v>328</v>
      </c>
      <c r="AG169" s="438">
        <v>0.13263243024666396</v>
      </c>
      <c r="AH169" s="153"/>
      <c r="AI169" s="156"/>
      <c r="AJ169" s="146">
        <v>2678</v>
      </c>
      <c r="AK169" s="439">
        <v>2346</v>
      </c>
      <c r="AL169" s="150"/>
      <c r="AM169" s="152"/>
      <c r="AN169" s="153">
        <v>332</v>
      </c>
      <c r="AO169" s="154">
        <v>0.14151747655583974</v>
      </c>
      <c r="AP169" s="440">
        <v>12.398148148148149</v>
      </c>
      <c r="AQ169" s="153"/>
      <c r="AR169" s="154"/>
      <c r="AS169" s="441"/>
      <c r="AT169" s="148">
        <v>3350</v>
      </c>
      <c r="AU169" s="148">
        <v>2805</v>
      </c>
      <c r="AV169" s="148">
        <v>260</v>
      </c>
      <c r="AW169" s="442">
        <v>3065</v>
      </c>
      <c r="AX169" s="443">
        <v>0.91492537313432831</v>
      </c>
      <c r="AY169" s="440">
        <v>1.0468253697189112</v>
      </c>
      <c r="AZ169" s="148">
        <v>175</v>
      </c>
      <c r="BA169" s="154">
        <v>5.2238805970149252E-2</v>
      </c>
      <c r="BB169" s="440">
        <v>0.85079488550731686</v>
      </c>
      <c r="BC169" s="148">
        <v>25</v>
      </c>
      <c r="BD169" s="148">
        <v>0</v>
      </c>
      <c r="BE169" s="442">
        <v>25</v>
      </c>
      <c r="BF169" s="444">
        <v>7.462686567164179E-3</v>
      </c>
      <c r="BG169" s="440">
        <v>0.18610190940559049</v>
      </c>
      <c r="BH169" s="148">
        <v>75</v>
      </c>
      <c r="BI169" s="146" t="s">
        <v>6</v>
      </c>
      <c r="BK169" s="4"/>
      <c r="BL169" s="81" t="s">
        <v>832</v>
      </c>
      <c r="BM169" s="88"/>
    </row>
    <row r="170" spans="1:65" x14ac:dyDescent="0.2">
      <c r="A170" s="320" t="s">
        <v>907</v>
      </c>
      <c r="B170" s="344">
        <v>8350079.0899999999</v>
      </c>
      <c r="C170" s="316"/>
      <c r="D170" s="344"/>
      <c r="E170" s="345"/>
      <c r="F170" s="151"/>
      <c r="G170" s="152"/>
      <c r="H170" s="152"/>
      <c r="I170" s="335"/>
      <c r="J170" s="347">
        <v>8350079.0599999996</v>
      </c>
      <c r="K170" s="346">
        <v>0.11338349</v>
      </c>
      <c r="L170" s="318">
        <v>3.78</v>
      </c>
      <c r="M170" s="153">
        <v>378</v>
      </c>
      <c r="N170" s="145"/>
      <c r="O170" s="149"/>
      <c r="P170" s="149">
        <v>4108</v>
      </c>
      <c r="Q170" s="149">
        <v>1504</v>
      </c>
      <c r="R170" s="151"/>
      <c r="S170" s="151"/>
      <c r="T170" s="152"/>
      <c r="U170" s="153">
        <v>2604</v>
      </c>
      <c r="V170" s="154">
        <v>1.7313829787234043</v>
      </c>
      <c r="W170" s="323">
        <v>1086.5</v>
      </c>
      <c r="X170" s="153"/>
      <c r="Y170" s="324"/>
      <c r="Z170" s="507"/>
      <c r="AA170" s="326">
        <v>0.1297392</v>
      </c>
      <c r="AB170" s="151">
        <v>1487</v>
      </c>
      <c r="AC170" s="153">
        <v>594</v>
      </c>
      <c r="AD170" s="151"/>
      <c r="AE170" s="152"/>
      <c r="AF170" s="437">
        <v>893</v>
      </c>
      <c r="AG170" s="438">
        <v>1.5033670033670035</v>
      </c>
      <c r="AH170" s="153"/>
      <c r="AI170" s="156"/>
      <c r="AJ170" s="146">
        <v>1383</v>
      </c>
      <c r="AK170" s="439">
        <v>568</v>
      </c>
      <c r="AL170" s="150"/>
      <c r="AM170" s="152"/>
      <c r="AN170" s="153">
        <v>815</v>
      </c>
      <c r="AO170" s="154">
        <v>1.4348591549295775</v>
      </c>
      <c r="AP170" s="440">
        <v>3.6587301587301586</v>
      </c>
      <c r="AQ170" s="153"/>
      <c r="AR170" s="154"/>
      <c r="AS170" s="441"/>
      <c r="AT170" s="148">
        <v>1770</v>
      </c>
      <c r="AU170" s="148">
        <v>1570</v>
      </c>
      <c r="AV170" s="148">
        <v>110</v>
      </c>
      <c r="AW170" s="442">
        <v>1680</v>
      </c>
      <c r="AX170" s="443">
        <v>0.94915254237288138</v>
      </c>
      <c r="AY170" s="440">
        <v>1.0859868905868206</v>
      </c>
      <c r="AZ170" s="148">
        <v>25</v>
      </c>
      <c r="BA170" s="154">
        <v>1.4124293785310734E-2</v>
      </c>
      <c r="BB170" s="440">
        <v>0.23003735806695008</v>
      </c>
      <c r="BC170" s="148">
        <v>25</v>
      </c>
      <c r="BD170" s="148">
        <v>10</v>
      </c>
      <c r="BE170" s="442">
        <v>35</v>
      </c>
      <c r="BF170" s="444">
        <v>1.977401129943503E-2</v>
      </c>
      <c r="BG170" s="440">
        <v>0.49311748876396588</v>
      </c>
      <c r="BH170" s="148">
        <v>35</v>
      </c>
      <c r="BI170" s="146" t="s">
        <v>6</v>
      </c>
      <c r="BK170" s="4"/>
      <c r="BL170" s="81" t="s">
        <v>832</v>
      </c>
      <c r="BM170" s="88"/>
    </row>
    <row r="171" spans="1:65" x14ac:dyDescent="0.2">
      <c r="A171" s="465" t="s">
        <v>897</v>
      </c>
      <c r="B171" s="486">
        <v>8350079.0999999996</v>
      </c>
      <c r="C171" s="467"/>
      <c r="D171" s="486"/>
      <c r="E171" s="466"/>
      <c r="F171" s="478"/>
      <c r="G171" s="461"/>
      <c r="H171" s="461"/>
      <c r="I171" s="573"/>
      <c r="J171" s="471">
        <v>8350079.0599999996</v>
      </c>
      <c r="K171" s="472">
        <v>2.9721609999999999E-2</v>
      </c>
      <c r="L171" s="473">
        <v>11.47</v>
      </c>
      <c r="M171" s="458">
        <v>1147</v>
      </c>
      <c r="N171" s="468"/>
      <c r="O171" s="487"/>
      <c r="P171" s="475">
        <v>1618</v>
      </c>
      <c r="Q171" s="475">
        <v>304</v>
      </c>
      <c r="R171" s="469"/>
      <c r="S171" s="469"/>
      <c r="T171" s="508"/>
      <c r="U171" s="458">
        <v>1314</v>
      </c>
      <c r="V171" s="462">
        <v>4.3223684210526319</v>
      </c>
      <c r="W171" s="476">
        <v>141.1</v>
      </c>
      <c r="X171" s="488"/>
      <c r="Y171" s="489"/>
      <c r="Z171" s="567"/>
      <c r="AA171" s="506">
        <v>2.773016E-2</v>
      </c>
      <c r="AB171" s="478">
        <v>605</v>
      </c>
      <c r="AC171" s="458">
        <v>127</v>
      </c>
      <c r="AD171" s="478"/>
      <c r="AE171" s="461"/>
      <c r="AF171" s="479">
        <v>478</v>
      </c>
      <c r="AG171" s="480">
        <v>3.7637795275590551</v>
      </c>
      <c r="AH171" s="458"/>
      <c r="AI171" s="459"/>
      <c r="AJ171" s="481">
        <v>595</v>
      </c>
      <c r="AK171" s="482">
        <v>121</v>
      </c>
      <c r="AL171" s="460"/>
      <c r="AM171" s="461"/>
      <c r="AN171" s="458">
        <v>474</v>
      </c>
      <c r="AO171" s="462">
        <v>3.9173553719008263</v>
      </c>
      <c r="AP171" s="483">
        <v>0.51874455100261552</v>
      </c>
      <c r="AQ171" s="458"/>
      <c r="AR171" s="462"/>
      <c r="AS171" s="463"/>
      <c r="AT171" s="456">
        <v>825</v>
      </c>
      <c r="AU171" s="456">
        <v>740</v>
      </c>
      <c r="AV171" s="456">
        <v>30</v>
      </c>
      <c r="AW171" s="484">
        <v>770</v>
      </c>
      <c r="AX171" s="485">
        <v>0.93333333333333335</v>
      </c>
      <c r="AY171" s="483">
        <v>1.0678871090770405</v>
      </c>
      <c r="AZ171" s="456">
        <v>10</v>
      </c>
      <c r="BA171" s="462">
        <v>1.2121212121212121E-2</v>
      </c>
      <c r="BB171" s="483">
        <v>0.19741387819563716</v>
      </c>
      <c r="BC171" s="456">
        <v>0</v>
      </c>
      <c r="BD171" s="456">
        <v>0</v>
      </c>
      <c r="BE171" s="484">
        <v>0</v>
      </c>
      <c r="BF171" s="491">
        <v>0</v>
      </c>
      <c r="BG171" s="483">
        <v>0</v>
      </c>
      <c r="BH171" s="456">
        <v>40</v>
      </c>
      <c r="BI171" s="481" t="s">
        <v>2</v>
      </c>
      <c r="BK171" s="4"/>
      <c r="BL171" s="81" t="s">
        <v>832</v>
      </c>
      <c r="BM171" s="88"/>
    </row>
    <row r="172" spans="1:65" ht="12.75" customHeight="1" x14ac:dyDescent="0.2">
      <c r="A172" s="320" t="s">
        <v>842</v>
      </c>
      <c r="B172" s="344">
        <v>8350079.1100000003</v>
      </c>
      <c r="C172" s="599">
        <v>8350079.0300000003</v>
      </c>
      <c r="D172" s="344">
        <v>8350079.0099999998</v>
      </c>
      <c r="E172" s="344">
        <v>0.37752197100000001</v>
      </c>
      <c r="F172" s="344">
        <v>7637</v>
      </c>
      <c r="G172" s="344">
        <v>3160</v>
      </c>
      <c r="H172" s="344">
        <v>3003</v>
      </c>
      <c r="I172" s="599"/>
      <c r="J172" s="344">
        <v>8350079.0300000003</v>
      </c>
      <c r="K172" s="344">
        <v>0.49281117000000002</v>
      </c>
      <c r="L172" s="145">
        <v>10.17</v>
      </c>
      <c r="M172" s="145">
        <v>1017</v>
      </c>
      <c r="N172" s="145">
        <v>39.93</v>
      </c>
      <c r="O172" s="145">
        <v>3993</v>
      </c>
      <c r="P172" s="151">
        <v>5220</v>
      </c>
      <c r="Q172" s="151">
        <v>2418</v>
      </c>
      <c r="R172" s="146">
        <v>4869</v>
      </c>
      <c r="S172" s="146">
        <v>2903</v>
      </c>
      <c r="T172" s="146">
        <v>2883</v>
      </c>
      <c r="U172" s="146">
        <v>2802</v>
      </c>
      <c r="V172" s="363">
        <v>1.1588089330024813</v>
      </c>
      <c r="W172" s="145">
        <v>513.1</v>
      </c>
      <c r="X172" s="145">
        <v>1986</v>
      </c>
      <c r="Y172" s="145">
        <v>0.68899999999999995</v>
      </c>
      <c r="Z172" s="572">
        <v>121.9</v>
      </c>
      <c r="AA172" s="326">
        <v>0.47550460999999999</v>
      </c>
      <c r="AB172" s="151">
        <v>1982</v>
      </c>
      <c r="AC172" s="151">
        <v>1025.66344377</v>
      </c>
      <c r="AD172" s="344">
        <v>2157</v>
      </c>
      <c r="AE172" s="344">
        <v>1192.9694283599999</v>
      </c>
      <c r="AF172" s="362">
        <v>956.33655623000004</v>
      </c>
      <c r="AG172" s="145">
        <v>0.93240776205772025</v>
      </c>
      <c r="AH172" s="145">
        <v>964.03057164000006</v>
      </c>
      <c r="AI172" s="363">
        <v>0.8080932744146454</v>
      </c>
      <c r="AJ172" s="146">
        <v>1925</v>
      </c>
      <c r="AK172" s="151">
        <v>962.42133063999995</v>
      </c>
      <c r="AL172" s="608">
        <v>2024</v>
      </c>
      <c r="AM172" s="145">
        <v>1133.6984789130001</v>
      </c>
      <c r="AN172" s="145">
        <v>962.57866936000005</v>
      </c>
      <c r="AO172" s="145">
        <v>1.0001634821621166</v>
      </c>
      <c r="AP172" s="145">
        <v>1.8928220255653885</v>
      </c>
      <c r="AQ172" s="145">
        <v>890.30152108699986</v>
      </c>
      <c r="AR172" s="145">
        <v>0.78530714969347815</v>
      </c>
      <c r="AS172" s="608">
        <v>0.50688705234159781</v>
      </c>
      <c r="AT172" s="145">
        <v>2385</v>
      </c>
      <c r="AU172" s="145">
        <v>2185</v>
      </c>
      <c r="AV172" s="145">
        <v>75</v>
      </c>
      <c r="AW172" s="145">
        <v>2260</v>
      </c>
      <c r="AX172" s="145">
        <v>0.94758909853249473</v>
      </c>
      <c r="AY172" s="440">
        <v>1.0841980532408406</v>
      </c>
      <c r="AZ172" s="145">
        <v>20</v>
      </c>
      <c r="BA172" s="145">
        <v>8.385744234800839E-3</v>
      </c>
      <c r="BB172" s="440">
        <v>0.13657563900327099</v>
      </c>
      <c r="BC172" s="145">
        <v>20</v>
      </c>
      <c r="BD172" s="145">
        <v>0</v>
      </c>
      <c r="BE172" s="145">
        <v>20</v>
      </c>
      <c r="BF172" s="145">
        <v>8.385744234800839E-3</v>
      </c>
      <c r="BG172" s="440">
        <v>0.20912080386037007</v>
      </c>
      <c r="BH172" s="145">
        <v>80</v>
      </c>
      <c r="BI172" s="315" t="s">
        <v>939</v>
      </c>
      <c r="BJ172" s="456" t="s">
        <v>2</v>
      </c>
      <c r="BK172" s="456" t="s">
        <v>2</v>
      </c>
      <c r="BL172" s="81" t="s">
        <v>837</v>
      </c>
      <c r="BM172" s="88"/>
    </row>
    <row r="173" spans="1:65" x14ac:dyDescent="0.2">
      <c r="A173" s="465" t="s">
        <v>888</v>
      </c>
      <c r="B173" s="466">
        <v>8350079.1200000001</v>
      </c>
      <c r="C173" s="467"/>
      <c r="D173" s="486"/>
      <c r="E173" s="466"/>
      <c r="F173" s="478"/>
      <c r="G173" s="461"/>
      <c r="H173" s="461"/>
      <c r="I173" s="573"/>
      <c r="J173" s="486">
        <v>8350079.0300000003</v>
      </c>
      <c r="K173" s="472" t="s">
        <v>812</v>
      </c>
      <c r="L173" s="473">
        <v>18.34</v>
      </c>
      <c r="M173" s="458">
        <v>1834</v>
      </c>
      <c r="N173" s="474"/>
      <c r="O173" s="475"/>
      <c r="P173" s="475">
        <v>134</v>
      </c>
      <c r="Q173" s="475">
        <v>140</v>
      </c>
      <c r="R173" s="478"/>
      <c r="S173" s="478"/>
      <c r="T173" s="461"/>
      <c r="U173" s="458">
        <v>-6</v>
      </c>
      <c r="V173" s="462">
        <v>-4.2857142857142858E-2</v>
      </c>
      <c r="W173" s="476">
        <v>7.3</v>
      </c>
      <c r="X173" s="458"/>
      <c r="Y173" s="477"/>
      <c r="Z173" s="505"/>
      <c r="AA173" s="506">
        <v>2.795278E-2</v>
      </c>
      <c r="AB173" s="478">
        <v>57</v>
      </c>
      <c r="AC173" s="458">
        <v>60</v>
      </c>
      <c r="AD173" s="478"/>
      <c r="AE173" s="461"/>
      <c r="AF173" s="479">
        <v>-3</v>
      </c>
      <c r="AG173" s="480">
        <v>-0.05</v>
      </c>
      <c r="AH173" s="458"/>
      <c r="AI173" s="459"/>
      <c r="AJ173" s="481">
        <v>53</v>
      </c>
      <c r="AK173" s="482">
        <v>57</v>
      </c>
      <c r="AL173" s="460"/>
      <c r="AM173" s="461"/>
      <c r="AN173" s="458">
        <v>-4</v>
      </c>
      <c r="AO173" s="462">
        <v>-7.0175438596491224E-2</v>
      </c>
      <c r="AP173" s="483">
        <v>2.8898582333696837E-2</v>
      </c>
      <c r="AQ173" s="458"/>
      <c r="AR173" s="462"/>
      <c r="AS173" s="463"/>
      <c r="AT173" s="456">
        <v>65</v>
      </c>
      <c r="AU173" s="456">
        <v>60</v>
      </c>
      <c r="AV173" s="456">
        <v>0</v>
      </c>
      <c r="AW173" s="484">
        <v>60</v>
      </c>
      <c r="AX173" s="485">
        <v>0.92307692307692313</v>
      </c>
      <c r="AY173" s="483">
        <v>1.0561520859003697</v>
      </c>
      <c r="AZ173" s="456">
        <v>0</v>
      </c>
      <c r="BA173" s="462">
        <v>0</v>
      </c>
      <c r="BB173" s="483">
        <v>0</v>
      </c>
      <c r="BC173" s="456">
        <v>0</v>
      </c>
      <c r="BD173" s="456">
        <v>0</v>
      </c>
      <c r="BE173" s="484">
        <v>0</v>
      </c>
      <c r="BF173" s="491">
        <v>0</v>
      </c>
      <c r="BG173" s="483">
        <v>0</v>
      </c>
      <c r="BH173" s="456">
        <v>0</v>
      </c>
      <c r="BI173" s="481" t="s">
        <v>2</v>
      </c>
      <c r="BK173" s="4"/>
      <c r="BL173" s="81" t="s">
        <v>837</v>
      </c>
      <c r="BM173" s="88"/>
    </row>
    <row r="174" spans="1:65" x14ac:dyDescent="0.2">
      <c r="A174" s="320" t="s">
        <v>900</v>
      </c>
      <c r="B174" s="345">
        <v>8350079.1299999999</v>
      </c>
      <c r="C174" s="316"/>
      <c r="D174" s="344"/>
      <c r="E174" s="345"/>
      <c r="F174" s="151"/>
      <c r="G174" s="152"/>
      <c r="H174" s="152"/>
      <c r="I174" s="336"/>
      <c r="J174" s="347">
        <v>8350079.0300000003</v>
      </c>
      <c r="K174" s="346">
        <v>0.47465436999999999</v>
      </c>
      <c r="L174" s="318">
        <v>11.74</v>
      </c>
      <c r="M174" s="153">
        <v>1174</v>
      </c>
      <c r="N174" s="145"/>
      <c r="O174" s="149"/>
      <c r="P174" s="149">
        <v>2222</v>
      </c>
      <c r="Q174" s="149">
        <v>2311</v>
      </c>
      <c r="R174" s="151"/>
      <c r="S174" s="151"/>
      <c r="T174" s="152"/>
      <c r="U174" s="153">
        <v>-89</v>
      </c>
      <c r="V174" s="154">
        <v>-3.8511466897446993E-2</v>
      </c>
      <c r="W174" s="323">
        <v>189.2</v>
      </c>
      <c r="X174" s="153"/>
      <c r="Y174" s="324"/>
      <c r="Z174" s="507"/>
      <c r="AA174" s="326">
        <v>0.49654261</v>
      </c>
      <c r="AB174" s="151">
        <v>1014</v>
      </c>
      <c r="AC174" s="153">
        <v>1071</v>
      </c>
      <c r="AD174" s="151"/>
      <c r="AE174" s="152"/>
      <c r="AF174" s="437">
        <v>-57</v>
      </c>
      <c r="AG174" s="438">
        <v>-5.3221288515406161E-2</v>
      </c>
      <c r="AH174" s="153"/>
      <c r="AI174" s="156"/>
      <c r="AJ174" s="146">
        <v>977</v>
      </c>
      <c r="AK174" s="439">
        <v>1005</v>
      </c>
      <c r="AL174" s="150"/>
      <c r="AM174" s="152"/>
      <c r="AN174" s="153">
        <v>-28</v>
      </c>
      <c r="AO174" s="154">
        <v>-2.7860696517412936E-2</v>
      </c>
      <c r="AP174" s="440">
        <v>0.83219761499148215</v>
      </c>
      <c r="AQ174" s="153"/>
      <c r="AR174" s="154"/>
      <c r="AS174" s="441"/>
      <c r="AT174" s="148">
        <v>745</v>
      </c>
      <c r="AU174" s="148">
        <v>675</v>
      </c>
      <c r="AV174" s="148">
        <v>55</v>
      </c>
      <c r="AW174" s="442">
        <v>730</v>
      </c>
      <c r="AX174" s="443">
        <v>0.97986577181208057</v>
      </c>
      <c r="AY174" s="440">
        <v>1.1211278853685132</v>
      </c>
      <c r="AZ174" s="148">
        <v>15</v>
      </c>
      <c r="BA174" s="154">
        <v>2.0134228187919462E-2</v>
      </c>
      <c r="BB174" s="440">
        <v>0.32791902586188054</v>
      </c>
      <c r="BC174" s="148">
        <v>0</v>
      </c>
      <c r="BD174" s="148">
        <v>0</v>
      </c>
      <c r="BE174" s="442">
        <v>0</v>
      </c>
      <c r="BF174" s="444">
        <v>0</v>
      </c>
      <c r="BG174" s="440">
        <v>0</v>
      </c>
      <c r="BH174" s="148">
        <v>10</v>
      </c>
      <c r="BI174" s="146" t="s">
        <v>6</v>
      </c>
      <c r="BK174" s="4"/>
      <c r="BL174" s="81" t="s">
        <v>837</v>
      </c>
      <c r="BM174" s="88"/>
    </row>
    <row r="175" spans="1:65" x14ac:dyDescent="0.2">
      <c r="A175" s="320" t="s">
        <v>306</v>
      </c>
      <c r="B175" s="148">
        <v>8350079.1399999997</v>
      </c>
      <c r="C175" s="144">
        <v>8350079.04</v>
      </c>
      <c r="D175" s="145">
        <v>8350079.0099999998</v>
      </c>
      <c r="E175" s="148">
        <v>0.62243115100000002</v>
      </c>
      <c r="F175" s="146">
        <v>7637</v>
      </c>
      <c r="G175" s="325">
        <v>3160</v>
      </c>
      <c r="H175" s="325">
        <v>3003</v>
      </c>
      <c r="I175" s="147"/>
      <c r="J175" s="321">
        <v>8350079.04</v>
      </c>
      <c r="K175" s="322">
        <v>0.30807001000000001</v>
      </c>
      <c r="L175" s="318">
        <v>2.69</v>
      </c>
      <c r="M175" s="153">
        <v>269</v>
      </c>
      <c r="N175" s="145">
        <v>11.65</v>
      </c>
      <c r="O175" s="149">
        <v>1165</v>
      </c>
      <c r="P175" s="149">
        <v>8205</v>
      </c>
      <c r="Q175" s="149">
        <v>3725</v>
      </c>
      <c r="R175" s="151">
        <v>14967</v>
      </c>
      <c r="S175" s="151">
        <v>7300</v>
      </c>
      <c r="T175" s="152">
        <v>4754</v>
      </c>
      <c r="U175" s="153">
        <v>4480</v>
      </c>
      <c r="V175" s="154">
        <v>1.2026845637583892</v>
      </c>
      <c r="W175" s="323">
        <v>3052.2</v>
      </c>
      <c r="X175" s="153">
        <v>10213</v>
      </c>
      <c r="Y175" s="324">
        <v>2.149</v>
      </c>
      <c r="Z175" s="507">
        <v>1284.5999999999999</v>
      </c>
      <c r="AA175" s="326">
        <v>0.32044423</v>
      </c>
      <c r="AB175" s="151">
        <v>2620</v>
      </c>
      <c r="AC175" s="153">
        <v>1762.4432649999999</v>
      </c>
      <c r="AD175" s="151">
        <v>5500</v>
      </c>
      <c r="AE175" s="152">
        <v>1966.8824371600001</v>
      </c>
      <c r="AF175" s="437">
        <v>857.55673500000012</v>
      </c>
      <c r="AG175" s="438">
        <v>0.48657267557489298</v>
      </c>
      <c r="AH175" s="153">
        <v>3533.1175628399997</v>
      </c>
      <c r="AI175" s="156">
        <v>1.7963033763937113</v>
      </c>
      <c r="AJ175" s="146">
        <v>2540</v>
      </c>
      <c r="AK175" s="439">
        <v>1656.05578064</v>
      </c>
      <c r="AL175" s="150">
        <v>5168</v>
      </c>
      <c r="AM175" s="152">
        <v>1869.160746453</v>
      </c>
      <c r="AN175" s="153">
        <v>883.94421936000003</v>
      </c>
      <c r="AO175" s="154">
        <v>0.53376476184781085</v>
      </c>
      <c r="AP175" s="440">
        <v>9.4423791821561345</v>
      </c>
      <c r="AQ175" s="153">
        <v>3298.8392535470002</v>
      </c>
      <c r="AR175" s="154">
        <v>1.764877236913422</v>
      </c>
      <c r="AS175" s="441">
        <v>4.436051502145923</v>
      </c>
      <c r="AT175" s="148">
        <v>3715</v>
      </c>
      <c r="AU175" s="148">
        <v>3065</v>
      </c>
      <c r="AV175" s="148">
        <v>305</v>
      </c>
      <c r="AW175" s="442">
        <v>3370</v>
      </c>
      <c r="AX175" s="443">
        <v>0.90713324360699865</v>
      </c>
      <c r="AY175" s="440">
        <v>1.0379098897105248</v>
      </c>
      <c r="AZ175" s="148">
        <v>200</v>
      </c>
      <c r="BA175" s="154">
        <v>5.3835800807537013E-2</v>
      </c>
      <c r="BB175" s="440">
        <v>0.87680457341265494</v>
      </c>
      <c r="BC175" s="148">
        <v>40</v>
      </c>
      <c r="BD175" s="148">
        <v>10</v>
      </c>
      <c r="BE175" s="442">
        <v>50</v>
      </c>
      <c r="BF175" s="444">
        <v>1.3458950201884253E-2</v>
      </c>
      <c r="BG175" s="440">
        <v>0.33563466837616596</v>
      </c>
      <c r="BH175" s="148">
        <v>85</v>
      </c>
      <c r="BI175" s="148" t="s">
        <v>6</v>
      </c>
      <c r="BJ175" s="148" t="s">
        <v>6</v>
      </c>
      <c r="BK175" s="4" t="s">
        <v>2</v>
      </c>
      <c r="BL175" s="81" t="s">
        <v>832</v>
      </c>
      <c r="BM175" s="88"/>
    </row>
    <row r="176" spans="1:65" x14ac:dyDescent="0.2">
      <c r="A176" s="320" t="s">
        <v>861</v>
      </c>
      <c r="B176" s="148">
        <v>8350079.1500000004</v>
      </c>
      <c r="C176" s="144"/>
      <c r="D176" s="145"/>
      <c r="E176" s="148"/>
      <c r="F176" s="146"/>
      <c r="G176" s="325"/>
      <c r="H176" s="325"/>
      <c r="I176" s="147"/>
      <c r="J176" s="321">
        <v>8350079.04</v>
      </c>
      <c r="K176" s="322">
        <v>0.20966178999999999</v>
      </c>
      <c r="L176" s="318">
        <v>3.41</v>
      </c>
      <c r="M176" s="153">
        <v>341</v>
      </c>
      <c r="N176" s="145"/>
      <c r="O176" s="149"/>
      <c r="P176" s="149">
        <v>5035</v>
      </c>
      <c r="Q176" s="149">
        <v>3138</v>
      </c>
      <c r="R176" s="151"/>
      <c r="S176" s="151"/>
      <c r="T176" s="152"/>
      <c r="U176" s="153">
        <v>1897</v>
      </c>
      <c r="V176" s="154">
        <v>0.60452517527087313</v>
      </c>
      <c r="W176" s="323">
        <v>1476.4</v>
      </c>
      <c r="X176" s="153"/>
      <c r="Y176" s="324"/>
      <c r="Z176" s="507"/>
      <c r="AA176" s="326">
        <v>0.19127348999999999</v>
      </c>
      <c r="AB176" s="151">
        <v>1534</v>
      </c>
      <c r="AC176" s="153">
        <v>1052</v>
      </c>
      <c r="AD176" s="151"/>
      <c r="AE176" s="152"/>
      <c r="AF176" s="437">
        <v>482</v>
      </c>
      <c r="AG176" s="438">
        <v>0.45817490494296575</v>
      </c>
      <c r="AH176" s="153"/>
      <c r="AI176" s="156"/>
      <c r="AJ176" s="146">
        <v>1500</v>
      </c>
      <c r="AK176" s="439">
        <v>989</v>
      </c>
      <c r="AL176" s="150"/>
      <c r="AM176" s="152"/>
      <c r="AN176" s="153">
        <v>511</v>
      </c>
      <c r="AO176" s="154">
        <v>0.51668351870576334</v>
      </c>
      <c r="AP176" s="440">
        <v>4.3988269794721404</v>
      </c>
      <c r="AQ176" s="153"/>
      <c r="AR176" s="154"/>
      <c r="AS176" s="441"/>
      <c r="AT176" s="148">
        <v>2000</v>
      </c>
      <c r="AU176" s="148">
        <v>1670</v>
      </c>
      <c r="AV176" s="148">
        <v>145</v>
      </c>
      <c r="AW176" s="442">
        <v>1815</v>
      </c>
      <c r="AX176" s="443">
        <v>0.90749999999999997</v>
      </c>
      <c r="AY176" s="440">
        <v>1.0383295194508007</v>
      </c>
      <c r="AZ176" s="148">
        <v>125</v>
      </c>
      <c r="BA176" s="154">
        <v>6.25E-2</v>
      </c>
      <c r="BB176" s="440">
        <v>1.0179153094462541</v>
      </c>
      <c r="BC176" s="148">
        <v>10</v>
      </c>
      <c r="BD176" s="148">
        <v>0</v>
      </c>
      <c r="BE176" s="442">
        <v>10</v>
      </c>
      <c r="BF176" s="444">
        <v>5.0000000000000001E-3</v>
      </c>
      <c r="BG176" s="440">
        <v>0.12468827930174566</v>
      </c>
      <c r="BH176" s="148">
        <v>50</v>
      </c>
      <c r="BI176" s="146" t="s">
        <v>6</v>
      </c>
      <c r="BJ176" s="98"/>
      <c r="BK176" s="4"/>
      <c r="BL176" s="81" t="s">
        <v>832</v>
      </c>
      <c r="BM176" s="88"/>
    </row>
    <row r="177" spans="1:65" x14ac:dyDescent="0.2">
      <c r="A177" s="320" t="s">
        <v>854</v>
      </c>
      <c r="B177" s="148">
        <v>8350079.1600000001</v>
      </c>
      <c r="C177" s="144"/>
      <c r="D177" s="145"/>
      <c r="E177" s="148"/>
      <c r="F177" s="146"/>
      <c r="G177" s="325"/>
      <c r="H177" s="325"/>
      <c r="I177" s="147"/>
      <c r="J177" s="321">
        <v>8350079.04</v>
      </c>
      <c r="K177" s="322">
        <v>5.5019470000000001E-2</v>
      </c>
      <c r="L177" s="318">
        <v>2.57</v>
      </c>
      <c r="M177" s="153">
        <v>257</v>
      </c>
      <c r="N177" s="145"/>
      <c r="O177" s="149"/>
      <c r="P177" s="149">
        <v>4873</v>
      </c>
      <c r="Q177" s="149">
        <v>1709</v>
      </c>
      <c r="R177" s="151"/>
      <c r="S177" s="151"/>
      <c r="T177" s="152"/>
      <c r="U177" s="153">
        <v>3164</v>
      </c>
      <c r="V177" s="154">
        <v>1.8513750731421885</v>
      </c>
      <c r="W177" s="323">
        <v>1895</v>
      </c>
      <c r="X177" s="153"/>
      <c r="Y177" s="324"/>
      <c r="Z177" s="507"/>
      <c r="AA177" s="326">
        <v>5.4667670000000002E-2</v>
      </c>
      <c r="AB177" s="151">
        <v>1733</v>
      </c>
      <c r="AC177" s="153">
        <v>301</v>
      </c>
      <c r="AD177" s="151"/>
      <c r="AE177" s="152"/>
      <c r="AF177" s="437">
        <v>1432</v>
      </c>
      <c r="AG177" s="438">
        <v>4.7574750830564785</v>
      </c>
      <c r="AH177" s="153"/>
      <c r="AI177" s="156"/>
      <c r="AJ177" s="146">
        <v>1664</v>
      </c>
      <c r="AK177" s="439">
        <v>283</v>
      </c>
      <c r="AL177" s="150"/>
      <c r="AM177" s="152"/>
      <c r="AN177" s="153">
        <v>1381</v>
      </c>
      <c r="AO177" s="154">
        <v>4.8798586572438163</v>
      </c>
      <c r="AP177" s="440">
        <v>6.4747081712062258</v>
      </c>
      <c r="AQ177" s="153"/>
      <c r="AR177" s="154"/>
      <c r="AS177" s="441"/>
      <c r="AT177" s="148">
        <v>2165</v>
      </c>
      <c r="AU177" s="148">
        <v>1805</v>
      </c>
      <c r="AV177" s="148">
        <v>165</v>
      </c>
      <c r="AW177" s="442">
        <v>1970</v>
      </c>
      <c r="AX177" s="443">
        <v>0.90993071593533492</v>
      </c>
      <c r="AY177" s="440">
        <v>1.0411106589649139</v>
      </c>
      <c r="AZ177" s="148">
        <v>115</v>
      </c>
      <c r="BA177" s="154">
        <v>5.3117782909930716E-2</v>
      </c>
      <c r="BB177" s="440">
        <v>0.86511047084577708</v>
      </c>
      <c r="BC177" s="148">
        <v>20</v>
      </c>
      <c r="BD177" s="148">
        <v>0</v>
      </c>
      <c r="BE177" s="442">
        <v>20</v>
      </c>
      <c r="BF177" s="444">
        <v>9.2378752886836026E-3</v>
      </c>
      <c r="BG177" s="440">
        <v>0.23037095483001502</v>
      </c>
      <c r="BH177" s="148">
        <v>60</v>
      </c>
      <c r="BI177" s="146" t="s">
        <v>6</v>
      </c>
      <c r="BK177" s="4"/>
      <c r="BL177" s="81" t="s">
        <v>832</v>
      </c>
      <c r="BM177" s="88"/>
    </row>
    <row r="178" spans="1:65" x14ac:dyDescent="0.2">
      <c r="A178" s="320"/>
      <c r="B178" s="148">
        <v>8350079.1699999999</v>
      </c>
      <c r="C178" s="144"/>
      <c r="D178" s="145"/>
      <c r="E178" s="148"/>
      <c r="F178" s="146"/>
      <c r="G178" s="325"/>
      <c r="H178" s="325"/>
      <c r="I178" s="147"/>
      <c r="J178" s="321">
        <v>8350079.04</v>
      </c>
      <c r="K178" s="322">
        <v>0.42724873000000002</v>
      </c>
      <c r="L178" s="318">
        <v>2.94</v>
      </c>
      <c r="M178" s="153">
        <v>294</v>
      </c>
      <c r="N178" s="145"/>
      <c r="O178" s="149"/>
      <c r="P178" s="149">
        <v>6230</v>
      </c>
      <c r="Q178" s="149">
        <v>6395</v>
      </c>
      <c r="R178" s="151"/>
      <c r="S178" s="151"/>
      <c r="T178" s="152"/>
      <c r="U178" s="153">
        <v>-165</v>
      </c>
      <c r="V178" s="154">
        <v>-2.5801407349491792E-2</v>
      </c>
      <c r="W178" s="323">
        <v>2115.6999999999998</v>
      </c>
      <c r="X178" s="153"/>
      <c r="Y178" s="324"/>
      <c r="Z178" s="507"/>
      <c r="AA178" s="326">
        <v>0.43361461000000001</v>
      </c>
      <c r="AB178" s="151">
        <v>2392</v>
      </c>
      <c r="AC178" s="153">
        <v>2385</v>
      </c>
      <c r="AD178" s="151"/>
      <c r="AE178" s="152"/>
      <c r="AF178" s="437">
        <v>7</v>
      </c>
      <c r="AG178" s="438">
        <v>2.9350104821802936E-3</v>
      </c>
      <c r="AH178" s="153"/>
      <c r="AI178" s="156"/>
      <c r="AJ178" s="146">
        <v>2322</v>
      </c>
      <c r="AK178" s="439">
        <v>2241</v>
      </c>
      <c r="AL178" s="150"/>
      <c r="AM178" s="152"/>
      <c r="AN178" s="153">
        <v>81</v>
      </c>
      <c r="AO178" s="154">
        <v>3.614457831325301E-2</v>
      </c>
      <c r="AP178" s="440">
        <v>7.8979591836734695</v>
      </c>
      <c r="AQ178" s="153"/>
      <c r="AR178" s="154"/>
      <c r="AS178" s="441"/>
      <c r="AT178" s="148">
        <v>2510</v>
      </c>
      <c r="AU178" s="148">
        <v>2215</v>
      </c>
      <c r="AV178" s="148">
        <v>155</v>
      </c>
      <c r="AW178" s="442">
        <v>2370</v>
      </c>
      <c r="AX178" s="443">
        <v>0.94422310756972117</v>
      </c>
      <c r="AY178" s="440">
        <v>1.0803468049996809</v>
      </c>
      <c r="AZ178" s="148">
        <v>65</v>
      </c>
      <c r="BA178" s="154">
        <v>2.5896414342629483E-2</v>
      </c>
      <c r="BB178" s="440">
        <v>0.42176570590601764</v>
      </c>
      <c r="BC178" s="148">
        <v>25</v>
      </c>
      <c r="BD178" s="148">
        <v>0</v>
      </c>
      <c r="BE178" s="442">
        <v>25</v>
      </c>
      <c r="BF178" s="444">
        <v>9.9601593625498006E-3</v>
      </c>
      <c r="BG178" s="440">
        <v>0.24838302649750127</v>
      </c>
      <c r="BH178" s="148">
        <v>50</v>
      </c>
      <c r="BI178" s="146" t="s">
        <v>6</v>
      </c>
      <c r="BK178" s="4"/>
      <c r="BL178" s="81" t="s">
        <v>832</v>
      </c>
      <c r="BM178" s="88"/>
    </row>
    <row r="179" spans="1:65" x14ac:dyDescent="0.2">
      <c r="A179" s="320"/>
      <c r="B179" s="148">
        <v>8350079.1799999997</v>
      </c>
      <c r="C179" s="144">
        <v>8350079.0499999998</v>
      </c>
      <c r="D179" s="145">
        <v>8350079.0199999996</v>
      </c>
      <c r="E179" s="148">
        <v>0.49583742400000003</v>
      </c>
      <c r="F179" s="146">
        <v>6489</v>
      </c>
      <c r="G179" s="325">
        <v>2437</v>
      </c>
      <c r="H179" s="325">
        <v>2272</v>
      </c>
      <c r="I179" s="147"/>
      <c r="J179" s="321">
        <v>8350079.0499999998</v>
      </c>
      <c r="K179" s="322">
        <v>0.11156803</v>
      </c>
      <c r="L179" s="318">
        <v>1.35</v>
      </c>
      <c r="M179" s="153">
        <v>135</v>
      </c>
      <c r="N179" s="145">
        <v>3.64</v>
      </c>
      <c r="O179" s="149">
        <v>364</v>
      </c>
      <c r="P179" s="149">
        <v>2994</v>
      </c>
      <c r="Q179" s="149">
        <v>2009</v>
      </c>
      <c r="R179" s="151">
        <v>8540</v>
      </c>
      <c r="S179" s="151">
        <v>6098</v>
      </c>
      <c r="T179" s="152">
        <v>3217</v>
      </c>
      <c r="U179" s="153">
        <v>985</v>
      </c>
      <c r="V179" s="154">
        <v>0.49029367844698857</v>
      </c>
      <c r="W179" s="323">
        <v>2226</v>
      </c>
      <c r="X179" s="153">
        <v>5323</v>
      </c>
      <c r="Y179" s="324">
        <v>1.6539999999999999</v>
      </c>
      <c r="Z179" s="507">
        <v>2343.5</v>
      </c>
      <c r="AA179" s="326">
        <v>9.5836130000000005E-2</v>
      </c>
      <c r="AB179" s="151">
        <v>932</v>
      </c>
      <c r="AC179" s="153">
        <v>298.24203656000003</v>
      </c>
      <c r="AD179" s="151">
        <v>3112</v>
      </c>
      <c r="AE179" s="152">
        <v>1208.3558022880002</v>
      </c>
      <c r="AF179" s="437">
        <v>633.75796343999991</v>
      </c>
      <c r="AG179" s="438">
        <v>2.1249786607881518</v>
      </c>
      <c r="AH179" s="153">
        <v>1903.6441977119998</v>
      </c>
      <c r="AI179" s="156">
        <v>1.5754003862997004</v>
      </c>
      <c r="AJ179" s="146">
        <v>917</v>
      </c>
      <c r="AK179" s="439">
        <v>287.31671774</v>
      </c>
      <c r="AL179" s="150">
        <v>2998</v>
      </c>
      <c r="AM179" s="152">
        <v>1126.542627328</v>
      </c>
      <c r="AN179" s="153">
        <v>629.68328225999994</v>
      </c>
      <c r="AO179" s="154">
        <v>2.1915998735229043</v>
      </c>
      <c r="AP179" s="440">
        <v>6.7925925925925927</v>
      </c>
      <c r="AQ179" s="153">
        <v>1871.457372672</v>
      </c>
      <c r="AR179" s="154">
        <v>1.6612397323222758</v>
      </c>
      <c r="AS179" s="441">
        <v>8.2362637362637354</v>
      </c>
      <c r="AT179" s="148">
        <v>1170</v>
      </c>
      <c r="AU179" s="148">
        <v>895</v>
      </c>
      <c r="AV179" s="148">
        <v>120</v>
      </c>
      <c r="AW179" s="442">
        <v>1015</v>
      </c>
      <c r="AX179" s="443">
        <v>0.86752136752136755</v>
      </c>
      <c r="AY179" s="440">
        <v>0.99258737702673616</v>
      </c>
      <c r="AZ179" s="148">
        <v>85</v>
      </c>
      <c r="BA179" s="154">
        <v>7.2649572649572655E-2</v>
      </c>
      <c r="BB179" s="440">
        <v>1.183217795595646</v>
      </c>
      <c r="BC179" s="148">
        <v>25</v>
      </c>
      <c r="BD179" s="148">
        <v>0</v>
      </c>
      <c r="BE179" s="442">
        <v>25</v>
      </c>
      <c r="BF179" s="444">
        <v>2.1367521367521368E-2</v>
      </c>
      <c r="BG179" s="440">
        <v>0.5328558944519044</v>
      </c>
      <c r="BH179" s="148">
        <v>45</v>
      </c>
      <c r="BI179" s="148" t="s">
        <v>6</v>
      </c>
      <c r="BJ179" s="148" t="s">
        <v>6</v>
      </c>
      <c r="BK179" s="148" t="s">
        <v>6</v>
      </c>
      <c r="BL179" s="81" t="s">
        <v>832</v>
      </c>
      <c r="BM179" s="88"/>
    </row>
    <row r="180" spans="1:65" x14ac:dyDescent="0.2">
      <c r="A180" s="320"/>
      <c r="B180" s="148">
        <v>8350079.1900000004</v>
      </c>
      <c r="C180" s="144"/>
      <c r="D180" s="145"/>
      <c r="E180" s="148"/>
      <c r="F180" s="146"/>
      <c r="G180" s="325"/>
      <c r="H180" s="325"/>
      <c r="I180" s="147"/>
      <c r="J180" s="321">
        <v>8350079.0499999998</v>
      </c>
      <c r="K180" s="322">
        <v>0.60137806000000005</v>
      </c>
      <c r="L180" s="318">
        <v>1.1599999999999999</v>
      </c>
      <c r="M180" s="153">
        <v>115.99999999999999</v>
      </c>
      <c r="N180" s="145"/>
      <c r="O180" s="149"/>
      <c r="P180" s="149">
        <v>4029</v>
      </c>
      <c r="Q180" s="149">
        <v>4080</v>
      </c>
      <c r="R180" s="151"/>
      <c r="S180" s="151"/>
      <c r="T180" s="152"/>
      <c r="U180" s="153">
        <v>-51</v>
      </c>
      <c r="V180" s="154">
        <v>-1.2500000000000001E-2</v>
      </c>
      <c r="W180" s="323">
        <v>3479.9</v>
      </c>
      <c r="X180" s="153"/>
      <c r="Y180" s="324"/>
      <c r="Z180" s="507"/>
      <c r="AA180" s="326">
        <v>0.57859919999999998</v>
      </c>
      <c r="AB180" s="151">
        <v>1449</v>
      </c>
      <c r="AC180" s="153">
        <v>1801</v>
      </c>
      <c r="AD180" s="151"/>
      <c r="AE180" s="152"/>
      <c r="AF180" s="437">
        <v>-352</v>
      </c>
      <c r="AG180" s="438">
        <v>-0.195446973903387</v>
      </c>
      <c r="AH180" s="153"/>
      <c r="AI180" s="156"/>
      <c r="AJ180" s="146">
        <v>1420</v>
      </c>
      <c r="AK180" s="439">
        <v>1735</v>
      </c>
      <c r="AL180" s="150"/>
      <c r="AM180" s="152"/>
      <c r="AN180" s="153">
        <v>-315</v>
      </c>
      <c r="AO180" s="154">
        <v>-0.18155619596541786</v>
      </c>
      <c r="AP180" s="440">
        <v>12.241379310344829</v>
      </c>
      <c r="AQ180" s="153"/>
      <c r="AR180" s="154"/>
      <c r="AS180" s="441"/>
      <c r="AT180" s="148">
        <v>1655</v>
      </c>
      <c r="AU180" s="148">
        <v>1410</v>
      </c>
      <c r="AV180" s="148">
        <v>105</v>
      </c>
      <c r="AW180" s="442">
        <v>1515</v>
      </c>
      <c r="AX180" s="443">
        <v>0.9154078549848943</v>
      </c>
      <c r="AY180" s="440">
        <v>1.0473774084495358</v>
      </c>
      <c r="AZ180" s="148">
        <v>75</v>
      </c>
      <c r="BA180" s="154">
        <v>4.5317220543806644E-2</v>
      </c>
      <c r="BB180" s="440">
        <v>0.73806548116948933</v>
      </c>
      <c r="BC180" s="148">
        <v>20</v>
      </c>
      <c r="BD180" s="148">
        <v>0</v>
      </c>
      <c r="BE180" s="442">
        <v>20</v>
      </c>
      <c r="BF180" s="444">
        <v>1.2084592145015106E-2</v>
      </c>
      <c r="BG180" s="440">
        <v>0.30136140012506502</v>
      </c>
      <c r="BH180" s="148">
        <v>45</v>
      </c>
      <c r="BI180" s="146" t="s">
        <v>6</v>
      </c>
      <c r="BK180" s="4"/>
      <c r="BL180" s="81" t="s">
        <v>832</v>
      </c>
      <c r="BM180" s="88"/>
    </row>
    <row r="181" spans="1:65" x14ac:dyDescent="0.2">
      <c r="A181" s="320" t="s">
        <v>863</v>
      </c>
      <c r="B181" s="145">
        <v>8350079.2000000002</v>
      </c>
      <c r="C181" s="144"/>
      <c r="D181" s="145"/>
      <c r="E181" s="148"/>
      <c r="F181" s="146"/>
      <c r="G181" s="325"/>
      <c r="H181" s="325"/>
      <c r="I181" s="147"/>
      <c r="J181" s="321">
        <v>8350079.0499999998</v>
      </c>
      <c r="K181" s="322">
        <v>0.28705391000000002</v>
      </c>
      <c r="L181" s="318">
        <v>1.1299999999999999</v>
      </c>
      <c r="M181" s="153">
        <v>112.99999999999999</v>
      </c>
      <c r="N181" s="145"/>
      <c r="O181" s="149"/>
      <c r="P181" s="149">
        <v>2414</v>
      </c>
      <c r="Q181" s="149">
        <v>2451</v>
      </c>
      <c r="R181" s="151"/>
      <c r="S181" s="151"/>
      <c r="T181" s="152"/>
      <c r="U181" s="153">
        <v>-37</v>
      </c>
      <c r="V181" s="154">
        <v>-1.5095879232966136E-2</v>
      </c>
      <c r="W181" s="323">
        <v>2133.6</v>
      </c>
      <c r="X181" s="153"/>
      <c r="Y181" s="324"/>
      <c r="Z181" s="507"/>
      <c r="AA181" s="326">
        <v>0.32556467</v>
      </c>
      <c r="AB181" s="151">
        <v>1024</v>
      </c>
      <c r="AC181" s="153">
        <v>1013</v>
      </c>
      <c r="AD181" s="151"/>
      <c r="AE181" s="152"/>
      <c r="AF181" s="437">
        <v>11</v>
      </c>
      <c r="AG181" s="438">
        <v>1.085883514313919E-2</v>
      </c>
      <c r="AH181" s="153"/>
      <c r="AI181" s="156"/>
      <c r="AJ181" s="146">
        <v>977</v>
      </c>
      <c r="AK181" s="439">
        <v>976</v>
      </c>
      <c r="AL181" s="150"/>
      <c r="AM181" s="152"/>
      <c r="AN181" s="153">
        <v>1</v>
      </c>
      <c r="AO181" s="154">
        <v>1.0245901639344263E-3</v>
      </c>
      <c r="AP181" s="440">
        <v>8.6460176991150455</v>
      </c>
      <c r="AQ181" s="153"/>
      <c r="AR181" s="154"/>
      <c r="AS181" s="441"/>
      <c r="AT181" s="148">
        <v>940</v>
      </c>
      <c r="AU181" s="148">
        <v>740</v>
      </c>
      <c r="AV181" s="148">
        <v>100</v>
      </c>
      <c r="AW181" s="442">
        <v>840</v>
      </c>
      <c r="AX181" s="443">
        <v>0.8936170212765957</v>
      </c>
      <c r="AY181" s="440">
        <v>1.0224451044354641</v>
      </c>
      <c r="AZ181" s="148">
        <v>65</v>
      </c>
      <c r="BA181" s="154">
        <v>6.9148936170212769E-2</v>
      </c>
      <c r="BB181" s="440">
        <v>1.1262041721533025</v>
      </c>
      <c r="BC181" s="148">
        <v>15</v>
      </c>
      <c r="BD181" s="148">
        <v>0</v>
      </c>
      <c r="BE181" s="442">
        <v>15</v>
      </c>
      <c r="BF181" s="444">
        <v>1.5957446808510637E-2</v>
      </c>
      <c r="BG181" s="440">
        <v>0.3979413169204648</v>
      </c>
      <c r="BH181" s="148">
        <v>20</v>
      </c>
      <c r="BI181" s="146" t="s">
        <v>6</v>
      </c>
      <c r="BK181" s="4"/>
      <c r="BL181" s="81" t="s">
        <v>832</v>
      </c>
      <c r="BM181" s="88"/>
    </row>
    <row r="182" spans="1:65" x14ac:dyDescent="0.2">
      <c r="A182" s="306"/>
      <c r="B182" s="164">
        <v>8350090.0099999998</v>
      </c>
      <c r="C182" s="162">
        <v>8350090.0099999998</v>
      </c>
      <c r="D182" s="296"/>
      <c r="E182" s="296"/>
      <c r="F182" s="163"/>
      <c r="G182" s="163"/>
      <c r="H182" s="163"/>
      <c r="I182" s="297" t="s">
        <v>179</v>
      </c>
      <c r="J182" s="298"/>
      <c r="K182" s="298">
        <v>1</v>
      </c>
      <c r="L182" s="299">
        <v>2</v>
      </c>
      <c r="M182" s="303">
        <v>200</v>
      </c>
      <c r="N182" s="298">
        <v>2</v>
      </c>
      <c r="O182" s="298">
        <v>200</v>
      </c>
      <c r="P182" s="302">
        <v>5211</v>
      </c>
      <c r="Q182" s="302">
        <v>5696</v>
      </c>
      <c r="R182" s="312">
        <v>5696</v>
      </c>
      <c r="S182" s="312">
        <v>5510</v>
      </c>
      <c r="T182" s="312">
        <v>5366</v>
      </c>
      <c r="U182" s="303">
        <v>-485</v>
      </c>
      <c r="V182" s="305">
        <v>-8.5147471910112363E-2</v>
      </c>
      <c r="W182" s="300">
        <v>2601.6</v>
      </c>
      <c r="X182" s="298">
        <v>330</v>
      </c>
      <c r="Y182" s="298">
        <v>6.0999999999999999E-2</v>
      </c>
      <c r="Z182" s="300">
        <v>2843.5</v>
      </c>
      <c r="AA182" s="356">
        <v>1</v>
      </c>
      <c r="AB182" s="301">
        <v>1995</v>
      </c>
      <c r="AC182" s="303">
        <v>1984</v>
      </c>
      <c r="AD182" s="301">
        <v>1984</v>
      </c>
      <c r="AE182" s="302">
        <v>1960</v>
      </c>
      <c r="AF182" s="428">
        <v>11</v>
      </c>
      <c r="AG182" s="429">
        <v>5.5443548387096777E-3</v>
      </c>
      <c r="AH182" s="303">
        <v>24</v>
      </c>
      <c r="AI182" s="167">
        <v>1.2244897959183673E-2</v>
      </c>
      <c r="AJ182" s="163">
        <v>1902</v>
      </c>
      <c r="AK182" s="430">
        <v>1962</v>
      </c>
      <c r="AL182" s="304">
        <v>1962</v>
      </c>
      <c r="AM182" s="302">
        <v>1909</v>
      </c>
      <c r="AN182" s="303">
        <v>-60</v>
      </c>
      <c r="AO182" s="305">
        <v>-3.0581039755351681E-2</v>
      </c>
      <c r="AP182" s="431">
        <v>9.51</v>
      </c>
      <c r="AQ182" s="303">
        <v>53</v>
      </c>
      <c r="AR182" s="305">
        <v>2.7763226820324779E-2</v>
      </c>
      <c r="AS182" s="432">
        <v>9.81</v>
      </c>
      <c r="AT182" s="164">
        <v>1765</v>
      </c>
      <c r="AU182" s="164">
        <v>1395</v>
      </c>
      <c r="AV182" s="164">
        <v>160</v>
      </c>
      <c r="AW182" s="433">
        <v>1555</v>
      </c>
      <c r="AX182" s="434">
        <v>0.88101983002832862</v>
      </c>
      <c r="AY182" s="431">
        <v>1.0080318421376757</v>
      </c>
      <c r="AZ182" s="164">
        <v>135</v>
      </c>
      <c r="BA182" s="305">
        <v>7.6487252124645896E-2</v>
      </c>
      <c r="BB182" s="431">
        <v>1.2457207186424413</v>
      </c>
      <c r="BC182" s="164">
        <v>25</v>
      </c>
      <c r="BD182" s="164">
        <v>10</v>
      </c>
      <c r="BE182" s="433">
        <v>35</v>
      </c>
      <c r="BF182" s="435">
        <v>1.9830028328611898E-2</v>
      </c>
      <c r="BG182" s="431">
        <v>0.49451442215989772</v>
      </c>
      <c r="BH182" s="164">
        <v>50</v>
      </c>
      <c r="BI182" s="163" t="s">
        <v>5</v>
      </c>
      <c r="BJ182" s="164" t="s">
        <v>5</v>
      </c>
      <c r="BK182" s="164" t="s">
        <v>5</v>
      </c>
      <c r="BL182" s="81" t="s">
        <v>827</v>
      </c>
      <c r="BM182" s="88"/>
    </row>
    <row r="183" spans="1:65" x14ac:dyDescent="0.2">
      <c r="A183" s="320"/>
      <c r="B183" s="148">
        <v>8350090.0199999996</v>
      </c>
      <c r="C183" s="144">
        <v>8350090.0199999996</v>
      </c>
      <c r="D183" s="145"/>
      <c r="E183" s="145"/>
      <c r="F183" s="146"/>
      <c r="G183" s="146"/>
      <c r="H183" s="146"/>
      <c r="I183" s="147" t="s">
        <v>180</v>
      </c>
      <c r="J183" s="317"/>
      <c r="K183" s="317">
        <v>1</v>
      </c>
      <c r="L183" s="318">
        <v>0.92</v>
      </c>
      <c r="M183" s="153">
        <v>92</v>
      </c>
      <c r="N183" s="317">
        <v>0.93</v>
      </c>
      <c r="O183" s="317">
        <v>93</v>
      </c>
      <c r="P183" s="152">
        <v>3456</v>
      </c>
      <c r="Q183" s="152">
        <v>3662</v>
      </c>
      <c r="R183" s="325">
        <v>3662</v>
      </c>
      <c r="S183" s="325">
        <v>3538</v>
      </c>
      <c r="T183" s="325">
        <v>3269</v>
      </c>
      <c r="U183" s="153">
        <v>-206</v>
      </c>
      <c r="V183" s="154">
        <v>-5.6253413435281265E-2</v>
      </c>
      <c r="W183" s="319">
        <v>3737.8</v>
      </c>
      <c r="X183" s="317">
        <v>393</v>
      </c>
      <c r="Y183" s="317">
        <v>0.12</v>
      </c>
      <c r="Z183" s="319">
        <v>3952.1</v>
      </c>
      <c r="AA183" s="327">
        <v>1</v>
      </c>
      <c r="AB183" s="151">
        <v>1199</v>
      </c>
      <c r="AC183" s="153">
        <v>1197</v>
      </c>
      <c r="AD183" s="151">
        <v>1197</v>
      </c>
      <c r="AE183" s="152">
        <v>1174</v>
      </c>
      <c r="AF183" s="437">
        <v>2</v>
      </c>
      <c r="AG183" s="438">
        <v>1.6708437761069339E-3</v>
      </c>
      <c r="AH183" s="153">
        <v>23</v>
      </c>
      <c r="AI183" s="156">
        <v>1.9591141396933562E-2</v>
      </c>
      <c r="AJ183" s="146">
        <v>1129</v>
      </c>
      <c r="AK183" s="439">
        <v>1166</v>
      </c>
      <c r="AL183" s="150">
        <v>1166</v>
      </c>
      <c r="AM183" s="152">
        <v>1138</v>
      </c>
      <c r="AN183" s="153">
        <v>-37</v>
      </c>
      <c r="AO183" s="154">
        <v>-3.1732418524871353E-2</v>
      </c>
      <c r="AP183" s="440">
        <v>12.271739130434783</v>
      </c>
      <c r="AQ183" s="153">
        <v>28</v>
      </c>
      <c r="AR183" s="154">
        <v>2.4604569420035149E-2</v>
      </c>
      <c r="AS183" s="441">
        <v>12.53763440860215</v>
      </c>
      <c r="AT183" s="148">
        <v>1025</v>
      </c>
      <c r="AU183" s="148">
        <v>780</v>
      </c>
      <c r="AV183" s="148">
        <v>90</v>
      </c>
      <c r="AW183" s="442">
        <v>870</v>
      </c>
      <c r="AX183" s="443">
        <v>0.84878048780487803</v>
      </c>
      <c r="AY183" s="440">
        <v>0.97114472288887632</v>
      </c>
      <c r="AZ183" s="148">
        <v>75</v>
      </c>
      <c r="BA183" s="154">
        <v>7.3170731707317069E-2</v>
      </c>
      <c r="BB183" s="440">
        <v>1.1917057281321999</v>
      </c>
      <c r="BC183" s="148">
        <v>45</v>
      </c>
      <c r="BD183" s="148">
        <v>0</v>
      </c>
      <c r="BE183" s="442">
        <v>45</v>
      </c>
      <c r="BF183" s="444">
        <v>4.3902439024390241E-2</v>
      </c>
      <c r="BG183" s="440">
        <v>1.0948239158202056</v>
      </c>
      <c r="BH183" s="148">
        <v>30</v>
      </c>
      <c r="BI183" s="148" t="s">
        <v>6</v>
      </c>
      <c r="BJ183" s="148" t="s">
        <v>6</v>
      </c>
      <c r="BK183" s="164" t="s">
        <v>5</v>
      </c>
      <c r="BM183" s="88"/>
    </row>
    <row r="184" spans="1:65" x14ac:dyDescent="0.2">
      <c r="A184" s="320"/>
      <c r="B184" s="148">
        <v>8350090.0300000003</v>
      </c>
      <c r="C184" s="144">
        <v>8350090.0300000003</v>
      </c>
      <c r="D184" s="145"/>
      <c r="E184" s="145"/>
      <c r="F184" s="146"/>
      <c r="G184" s="146"/>
      <c r="H184" s="146"/>
      <c r="I184" s="147" t="s">
        <v>181</v>
      </c>
      <c r="J184" s="317"/>
      <c r="K184" s="317">
        <v>1</v>
      </c>
      <c r="L184" s="318">
        <v>0.9</v>
      </c>
      <c r="M184" s="153">
        <v>90</v>
      </c>
      <c r="N184" s="317">
        <v>0.9</v>
      </c>
      <c r="O184" s="317">
        <v>90</v>
      </c>
      <c r="P184" s="152">
        <v>2722</v>
      </c>
      <c r="Q184" s="152">
        <v>2822</v>
      </c>
      <c r="R184" s="325">
        <v>2822</v>
      </c>
      <c r="S184" s="325">
        <v>2780</v>
      </c>
      <c r="T184" s="325">
        <v>2748</v>
      </c>
      <c r="U184" s="153">
        <v>-100</v>
      </c>
      <c r="V184" s="154">
        <v>-3.543586109142452E-2</v>
      </c>
      <c r="W184" s="319">
        <v>3033.5</v>
      </c>
      <c r="X184" s="317">
        <v>74</v>
      </c>
      <c r="Y184" s="317">
        <v>2.7E-2</v>
      </c>
      <c r="Z184" s="319">
        <v>3145</v>
      </c>
      <c r="AA184" s="327">
        <v>1</v>
      </c>
      <c r="AB184" s="151">
        <v>1078</v>
      </c>
      <c r="AC184" s="153">
        <v>1076</v>
      </c>
      <c r="AD184" s="151">
        <v>1076</v>
      </c>
      <c r="AE184" s="152">
        <v>1060</v>
      </c>
      <c r="AF184" s="437">
        <v>2</v>
      </c>
      <c r="AG184" s="438">
        <v>1.8587360594795538E-3</v>
      </c>
      <c r="AH184" s="153">
        <v>16</v>
      </c>
      <c r="AI184" s="156">
        <v>1.509433962264151E-2</v>
      </c>
      <c r="AJ184" s="146">
        <v>1009</v>
      </c>
      <c r="AK184" s="439">
        <v>1019</v>
      </c>
      <c r="AL184" s="150">
        <v>1019</v>
      </c>
      <c r="AM184" s="152">
        <v>1034</v>
      </c>
      <c r="AN184" s="153">
        <v>-10</v>
      </c>
      <c r="AO184" s="154">
        <v>-9.8135426889106973E-3</v>
      </c>
      <c r="AP184" s="440">
        <v>11.21111111111111</v>
      </c>
      <c r="AQ184" s="153">
        <v>-15</v>
      </c>
      <c r="AR184" s="154">
        <v>-1.4506769825918761E-2</v>
      </c>
      <c r="AS184" s="441">
        <v>11.322222222222223</v>
      </c>
      <c r="AT184" s="148">
        <v>965</v>
      </c>
      <c r="AU184" s="148">
        <v>705</v>
      </c>
      <c r="AV184" s="148">
        <v>90</v>
      </c>
      <c r="AW184" s="442">
        <v>795</v>
      </c>
      <c r="AX184" s="443">
        <v>0.82383419689119175</v>
      </c>
      <c r="AY184" s="440">
        <v>0.94260205593957869</v>
      </c>
      <c r="AZ184" s="148">
        <v>125</v>
      </c>
      <c r="BA184" s="154">
        <v>0.12953367875647667</v>
      </c>
      <c r="BB184" s="440">
        <v>2.1096690351217697</v>
      </c>
      <c r="BC184" s="148">
        <v>10</v>
      </c>
      <c r="BD184" s="148">
        <v>0</v>
      </c>
      <c r="BE184" s="442">
        <v>10</v>
      </c>
      <c r="BF184" s="444">
        <v>1.0362694300518135E-2</v>
      </c>
      <c r="BG184" s="440">
        <v>0.25842130425232257</v>
      </c>
      <c r="BH184" s="148">
        <v>35</v>
      </c>
      <c r="BI184" s="146" t="s">
        <v>6</v>
      </c>
      <c r="BJ184" s="148" t="s">
        <v>6</v>
      </c>
      <c r="BK184" s="164" t="s">
        <v>5</v>
      </c>
      <c r="BL184" s="81" t="s">
        <v>826</v>
      </c>
      <c r="BM184" s="88"/>
    </row>
    <row r="185" spans="1:65" x14ac:dyDescent="0.2">
      <c r="A185" s="306"/>
      <c r="B185" s="164">
        <v>8350090.04</v>
      </c>
      <c r="C185" s="162">
        <v>8350090.04</v>
      </c>
      <c r="D185" s="296"/>
      <c r="E185" s="296"/>
      <c r="F185" s="163"/>
      <c r="G185" s="163"/>
      <c r="H185" s="163"/>
      <c r="I185" s="297" t="s">
        <v>182</v>
      </c>
      <c r="J185" s="298"/>
      <c r="K185" s="298">
        <v>1</v>
      </c>
      <c r="L185" s="299">
        <v>1.56</v>
      </c>
      <c r="M185" s="303">
        <v>156</v>
      </c>
      <c r="N185" s="298">
        <v>1.56</v>
      </c>
      <c r="O185" s="298">
        <v>156</v>
      </c>
      <c r="P185" s="302">
        <v>5636</v>
      </c>
      <c r="Q185" s="302">
        <v>5896</v>
      </c>
      <c r="R185" s="312">
        <v>5896</v>
      </c>
      <c r="S185" s="312">
        <v>5832</v>
      </c>
      <c r="T185" s="312">
        <v>5688</v>
      </c>
      <c r="U185" s="303">
        <v>-260</v>
      </c>
      <c r="V185" s="305">
        <v>-4.4097693351424695E-2</v>
      </c>
      <c r="W185" s="300">
        <v>3611.2</v>
      </c>
      <c r="X185" s="298">
        <v>208</v>
      </c>
      <c r="Y185" s="298">
        <v>3.6999999999999998E-2</v>
      </c>
      <c r="Z185" s="300">
        <v>3777.8</v>
      </c>
      <c r="AA185" s="356">
        <v>1</v>
      </c>
      <c r="AB185" s="301">
        <v>2278</v>
      </c>
      <c r="AC185" s="303">
        <v>2111</v>
      </c>
      <c r="AD185" s="301">
        <v>2111</v>
      </c>
      <c r="AE185" s="302">
        <v>1978</v>
      </c>
      <c r="AF185" s="428">
        <v>167</v>
      </c>
      <c r="AG185" s="429">
        <v>7.9109426811937472E-2</v>
      </c>
      <c r="AH185" s="303">
        <v>133</v>
      </c>
      <c r="AI185" s="167">
        <v>6.7239635995955505E-2</v>
      </c>
      <c r="AJ185" s="163">
        <v>2031</v>
      </c>
      <c r="AK185" s="430">
        <v>2005</v>
      </c>
      <c r="AL185" s="304">
        <v>2005</v>
      </c>
      <c r="AM185" s="302">
        <v>1928</v>
      </c>
      <c r="AN185" s="303">
        <v>26</v>
      </c>
      <c r="AO185" s="305">
        <v>1.2967581047381545E-2</v>
      </c>
      <c r="AP185" s="431">
        <v>13.01923076923077</v>
      </c>
      <c r="AQ185" s="303">
        <v>77</v>
      </c>
      <c r="AR185" s="305">
        <v>3.9937759336099582E-2</v>
      </c>
      <c r="AS185" s="432">
        <v>12.852564102564102</v>
      </c>
      <c r="AT185" s="164">
        <v>1795</v>
      </c>
      <c r="AU185" s="164">
        <v>1365</v>
      </c>
      <c r="AV185" s="164">
        <v>145</v>
      </c>
      <c r="AW185" s="433">
        <v>1510</v>
      </c>
      <c r="AX185" s="434">
        <v>0.84122562674094703</v>
      </c>
      <c r="AY185" s="431">
        <v>0.96250071709490492</v>
      </c>
      <c r="AZ185" s="164">
        <v>185</v>
      </c>
      <c r="BA185" s="305">
        <v>0.10306406685236769</v>
      </c>
      <c r="BB185" s="431">
        <v>1.6785678640450763</v>
      </c>
      <c r="BC185" s="164">
        <v>35</v>
      </c>
      <c r="BD185" s="164">
        <v>10</v>
      </c>
      <c r="BE185" s="433">
        <v>45</v>
      </c>
      <c r="BF185" s="435">
        <v>2.5069637883008356E-2</v>
      </c>
      <c r="BG185" s="431">
        <v>0.62517800207003382</v>
      </c>
      <c r="BH185" s="164">
        <v>50</v>
      </c>
      <c r="BI185" s="163" t="s">
        <v>5</v>
      </c>
      <c r="BJ185" s="164" t="s">
        <v>5</v>
      </c>
      <c r="BK185" s="164" t="s">
        <v>5</v>
      </c>
      <c r="BM185" s="88"/>
    </row>
    <row r="186" spans="1:65" x14ac:dyDescent="0.2">
      <c r="A186" s="320"/>
      <c r="B186" s="148">
        <v>8350090.0499999998</v>
      </c>
      <c r="C186" s="144">
        <v>8350090.0499999998</v>
      </c>
      <c r="D186" s="145"/>
      <c r="E186" s="145"/>
      <c r="F186" s="146"/>
      <c r="G186" s="146"/>
      <c r="H186" s="146"/>
      <c r="I186" s="147" t="s">
        <v>183</v>
      </c>
      <c r="J186" s="321">
        <v>8350090.0499999998</v>
      </c>
      <c r="K186" s="322">
        <v>0.99999998999999995</v>
      </c>
      <c r="L186" s="318">
        <v>1.55</v>
      </c>
      <c r="M186" s="153">
        <v>155</v>
      </c>
      <c r="N186" s="145">
        <v>2.17</v>
      </c>
      <c r="O186" s="149">
        <v>217</v>
      </c>
      <c r="P186" s="149">
        <v>4060</v>
      </c>
      <c r="Q186" s="149">
        <v>4025</v>
      </c>
      <c r="R186" s="151">
        <v>4035</v>
      </c>
      <c r="S186" s="151">
        <v>4232</v>
      </c>
      <c r="T186" s="152">
        <v>4277</v>
      </c>
      <c r="U186" s="153">
        <v>35</v>
      </c>
      <c r="V186" s="154">
        <v>8.6956521739130436E-3</v>
      </c>
      <c r="W186" s="323">
        <v>2617</v>
      </c>
      <c r="X186" s="153">
        <v>-242</v>
      </c>
      <c r="Y186" s="324">
        <v>-5.7000000000000002E-2</v>
      </c>
      <c r="Z186" s="507">
        <v>1862.5</v>
      </c>
      <c r="AA186" s="326">
        <v>0.99999998999999995</v>
      </c>
      <c r="AB186" s="151">
        <v>1610</v>
      </c>
      <c r="AC186" s="153">
        <v>1450.99998549</v>
      </c>
      <c r="AD186" s="151">
        <v>1451</v>
      </c>
      <c r="AE186" s="152">
        <v>1404</v>
      </c>
      <c r="AF186" s="437">
        <v>159.00001451000003</v>
      </c>
      <c r="AG186" s="438">
        <v>0.10957961137146809</v>
      </c>
      <c r="AH186" s="153">
        <v>47</v>
      </c>
      <c r="AI186" s="156">
        <v>3.3475783475783477E-2</v>
      </c>
      <c r="AJ186" s="146">
        <v>1529</v>
      </c>
      <c r="AK186" s="439">
        <v>1397.9999860199998</v>
      </c>
      <c r="AL186" s="150">
        <v>1398</v>
      </c>
      <c r="AM186" s="152">
        <v>1375</v>
      </c>
      <c r="AN186" s="153">
        <v>131.00001398000018</v>
      </c>
      <c r="AO186" s="154">
        <v>9.3705304213161908E-2</v>
      </c>
      <c r="AP186" s="440">
        <v>9.8645161290322587</v>
      </c>
      <c r="AQ186" s="153">
        <v>23</v>
      </c>
      <c r="AR186" s="154">
        <v>1.6727272727272726E-2</v>
      </c>
      <c r="AS186" s="441">
        <v>6.4423963133640552</v>
      </c>
      <c r="AT186" s="148">
        <v>1645</v>
      </c>
      <c r="AU186" s="148">
        <v>1365</v>
      </c>
      <c r="AV186" s="148">
        <v>125</v>
      </c>
      <c r="AW186" s="442">
        <v>1490</v>
      </c>
      <c r="AX186" s="443">
        <v>0.9057750759878419</v>
      </c>
      <c r="AY186" s="440">
        <v>1.0363559221828853</v>
      </c>
      <c r="AZ186" s="148">
        <v>110</v>
      </c>
      <c r="BA186" s="154">
        <v>6.6869300911854099E-2</v>
      </c>
      <c r="BB186" s="440">
        <v>1.0890765620823144</v>
      </c>
      <c r="BC186" s="148">
        <v>15</v>
      </c>
      <c r="BD186" s="148">
        <v>0</v>
      </c>
      <c r="BE186" s="442">
        <v>15</v>
      </c>
      <c r="BF186" s="444">
        <v>9.11854103343465E-3</v>
      </c>
      <c r="BG186" s="440">
        <v>0.22739503824026558</v>
      </c>
      <c r="BH186" s="148">
        <v>30</v>
      </c>
      <c r="BI186" s="148" t="s">
        <v>6</v>
      </c>
      <c r="BJ186" s="148" t="s">
        <v>6</v>
      </c>
      <c r="BK186" s="148" t="s">
        <v>6</v>
      </c>
      <c r="BM186" s="88"/>
    </row>
    <row r="187" spans="1:65" x14ac:dyDescent="0.2">
      <c r="A187" s="320"/>
      <c r="B187" s="148">
        <v>8350090.0599999996</v>
      </c>
      <c r="C187" s="144">
        <v>8350090.0599999996</v>
      </c>
      <c r="D187" s="145"/>
      <c r="E187" s="145"/>
      <c r="F187" s="146"/>
      <c r="G187" s="146"/>
      <c r="H187" s="146"/>
      <c r="I187" s="147" t="s">
        <v>184</v>
      </c>
      <c r="J187" s="321">
        <v>8350090.0599999996</v>
      </c>
      <c r="K187" s="322">
        <v>0.99999927</v>
      </c>
      <c r="L187" s="318">
        <v>1.53</v>
      </c>
      <c r="M187" s="153">
        <v>153</v>
      </c>
      <c r="N187" s="145">
        <v>2.15</v>
      </c>
      <c r="O187" s="149">
        <v>215</v>
      </c>
      <c r="P187" s="149">
        <v>4220</v>
      </c>
      <c r="Q187" s="149">
        <v>4510</v>
      </c>
      <c r="R187" s="151">
        <v>4510</v>
      </c>
      <c r="S187" s="151">
        <v>4541</v>
      </c>
      <c r="T187" s="152">
        <v>4699</v>
      </c>
      <c r="U187" s="153">
        <v>-290</v>
      </c>
      <c r="V187" s="154">
        <v>-6.4301552106430154E-2</v>
      </c>
      <c r="W187" s="323">
        <v>2754.4</v>
      </c>
      <c r="X187" s="153">
        <v>-189</v>
      </c>
      <c r="Y187" s="324">
        <v>-0.04</v>
      </c>
      <c r="Z187" s="507">
        <v>2094.9</v>
      </c>
      <c r="AA187" s="326">
        <v>0.99999921000000003</v>
      </c>
      <c r="AB187" s="151">
        <v>1497</v>
      </c>
      <c r="AC187" s="153">
        <v>1495.9988181599999</v>
      </c>
      <c r="AD187" s="151">
        <v>1496</v>
      </c>
      <c r="AE187" s="152">
        <v>1473</v>
      </c>
      <c r="AF187" s="437">
        <v>1.001181840000072</v>
      </c>
      <c r="AG187" s="438">
        <v>6.6923972656039471E-4</v>
      </c>
      <c r="AH187" s="153">
        <v>23</v>
      </c>
      <c r="AI187" s="156">
        <v>1.5614392396469789E-2</v>
      </c>
      <c r="AJ187" s="146">
        <v>1436</v>
      </c>
      <c r="AK187" s="439">
        <v>1451.99885292</v>
      </c>
      <c r="AL187" s="150">
        <v>1452</v>
      </c>
      <c r="AM187" s="152">
        <v>1451</v>
      </c>
      <c r="AN187" s="153">
        <v>-15.99885291999999</v>
      </c>
      <c r="AO187" s="154">
        <v>-1.1018502451173404E-2</v>
      </c>
      <c r="AP187" s="440">
        <v>9.3856209150326801</v>
      </c>
      <c r="AQ187" s="153">
        <v>1</v>
      </c>
      <c r="AR187" s="154">
        <v>6.8917987594762232E-4</v>
      </c>
      <c r="AS187" s="441">
        <v>6.753488372093023</v>
      </c>
      <c r="AT187" s="148">
        <v>1860</v>
      </c>
      <c r="AU187" s="148">
        <v>1540</v>
      </c>
      <c r="AV187" s="148">
        <v>150</v>
      </c>
      <c r="AW187" s="442">
        <v>1690</v>
      </c>
      <c r="AX187" s="443">
        <v>0.90860215053763438</v>
      </c>
      <c r="AY187" s="440">
        <v>1.0395905612558745</v>
      </c>
      <c r="AZ187" s="148">
        <v>90</v>
      </c>
      <c r="BA187" s="154">
        <v>4.8387096774193547E-2</v>
      </c>
      <c r="BB187" s="440">
        <v>0.78806346537774519</v>
      </c>
      <c r="BC187" s="148">
        <v>20</v>
      </c>
      <c r="BD187" s="148">
        <v>10</v>
      </c>
      <c r="BE187" s="442">
        <v>30</v>
      </c>
      <c r="BF187" s="444">
        <v>1.6129032258064516E-2</v>
      </c>
      <c r="BG187" s="440">
        <v>0.40222025581208271</v>
      </c>
      <c r="BH187" s="148">
        <v>50</v>
      </c>
      <c r="BI187" s="148" t="s">
        <v>6</v>
      </c>
      <c r="BJ187" s="148" t="s">
        <v>6</v>
      </c>
      <c r="BK187" s="148" t="s">
        <v>6</v>
      </c>
      <c r="BM187" s="88"/>
    </row>
    <row r="188" spans="1:65" x14ac:dyDescent="0.2">
      <c r="A188" s="173" t="s">
        <v>870</v>
      </c>
      <c r="B188" s="178">
        <v>8350090.0700000003</v>
      </c>
      <c r="C188" s="174">
        <v>8350090.0700000003</v>
      </c>
      <c r="D188" s="175">
        <v>8350090.0700000003</v>
      </c>
      <c r="E188" s="178">
        <v>0.859820688</v>
      </c>
      <c r="F188" s="176"/>
      <c r="G188" s="176"/>
      <c r="H188" s="176"/>
      <c r="I188" s="177" t="s">
        <v>185</v>
      </c>
      <c r="J188" s="262">
        <v>8350090.0700000003</v>
      </c>
      <c r="K188" s="263">
        <v>0.92592547000000003</v>
      </c>
      <c r="L188" s="270">
        <v>2.78</v>
      </c>
      <c r="M188" s="181">
        <v>278</v>
      </c>
      <c r="N188" s="175">
        <v>3.82</v>
      </c>
      <c r="O188" s="179">
        <v>382</v>
      </c>
      <c r="P188" s="179">
        <v>5</v>
      </c>
      <c r="Q188" s="179">
        <v>0</v>
      </c>
      <c r="R188" s="176">
        <v>0</v>
      </c>
      <c r="S188" s="176">
        <v>0</v>
      </c>
      <c r="T188" s="180">
        <v>0</v>
      </c>
      <c r="U188" s="181">
        <v>5</v>
      </c>
      <c r="V188" s="184" t="s">
        <v>872</v>
      </c>
      <c r="W188" s="264">
        <v>1.8</v>
      </c>
      <c r="X188" s="181">
        <v>0</v>
      </c>
      <c r="Y188" s="265"/>
      <c r="Z188" s="569">
        <v>0</v>
      </c>
      <c r="AA188" s="266">
        <v>0.92592547000000003</v>
      </c>
      <c r="AB188" s="182">
        <v>1</v>
      </c>
      <c r="AC188" s="181">
        <v>0</v>
      </c>
      <c r="AD188" s="182">
        <v>0</v>
      </c>
      <c r="AE188" s="180">
        <v>0</v>
      </c>
      <c r="AF188" s="420">
        <v>1</v>
      </c>
      <c r="AG188" s="421" t="s">
        <v>872</v>
      </c>
      <c r="AH188" s="181">
        <v>0</v>
      </c>
      <c r="AI188" s="186"/>
      <c r="AJ188" s="176">
        <v>1</v>
      </c>
      <c r="AK188" s="422">
        <v>0</v>
      </c>
      <c r="AL188" s="183">
        <v>0</v>
      </c>
      <c r="AM188" s="180">
        <v>0</v>
      </c>
      <c r="AN188" s="181">
        <v>1</v>
      </c>
      <c r="AO188" s="184" t="e">
        <v>#DIV/0!</v>
      </c>
      <c r="AP188" s="423">
        <v>3.5971223021582736E-3</v>
      </c>
      <c r="AQ188" s="181">
        <v>0</v>
      </c>
      <c r="AR188" s="184"/>
      <c r="AS188" s="424">
        <v>0</v>
      </c>
      <c r="AT188" s="178" t="s">
        <v>419</v>
      </c>
      <c r="AU188" s="178" t="s">
        <v>419</v>
      </c>
      <c r="AV188" s="178" t="s">
        <v>419</v>
      </c>
      <c r="AW188" s="425" t="s">
        <v>419</v>
      </c>
      <c r="AX188" s="426" t="s">
        <v>419</v>
      </c>
      <c r="AY188" s="423" t="s">
        <v>419</v>
      </c>
      <c r="AZ188" s="178" t="s">
        <v>419</v>
      </c>
      <c r="BA188" s="178" t="s">
        <v>419</v>
      </c>
      <c r="BB188" s="609" t="s">
        <v>419</v>
      </c>
      <c r="BC188" s="178" t="s">
        <v>419</v>
      </c>
      <c r="BD188" s="178" t="s">
        <v>419</v>
      </c>
      <c r="BE188" s="178" t="s">
        <v>419</v>
      </c>
      <c r="BF188" s="178" t="s">
        <v>419</v>
      </c>
      <c r="BG188" s="178" t="s">
        <v>419</v>
      </c>
      <c r="BH188" s="178" t="s">
        <v>419</v>
      </c>
      <c r="BI188" s="178" t="s">
        <v>26</v>
      </c>
      <c r="BJ188" s="178" t="s">
        <v>26</v>
      </c>
      <c r="BK188" s="178" t="s">
        <v>26</v>
      </c>
      <c r="BM188" s="88"/>
    </row>
    <row r="189" spans="1:65" x14ac:dyDescent="0.2">
      <c r="A189" s="320"/>
      <c r="B189" s="145">
        <v>8350090.0800000001</v>
      </c>
      <c r="C189" s="144">
        <v>8350090.0800000001</v>
      </c>
      <c r="D189" s="145"/>
      <c r="E189" s="145"/>
      <c r="F189" s="146"/>
      <c r="G189" s="146"/>
      <c r="H189" s="146"/>
      <c r="I189" s="147" t="s">
        <v>186</v>
      </c>
      <c r="J189" s="317"/>
      <c r="K189" s="317">
        <v>1</v>
      </c>
      <c r="L189" s="318">
        <v>1.5</v>
      </c>
      <c r="M189" s="153">
        <v>150</v>
      </c>
      <c r="N189" s="317">
        <v>1.94</v>
      </c>
      <c r="O189" s="317">
        <v>194</v>
      </c>
      <c r="P189" s="152">
        <v>3266</v>
      </c>
      <c r="Q189" s="152">
        <v>3564</v>
      </c>
      <c r="R189" s="325">
        <v>3564</v>
      </c>
      <c r="S189" s="325">
        <v>3597</v>
      </c>
      <c r="T189" s="325">
        <v>3521</v>
      </c>
      <c r="U189" s="153">
        <v>-298</v>
      </c>
      <c r="V189" s="154">
        <v>-8.3613916947250275E-2</v>
      </c>
      <c r="W189" s="319">
        <v>2182.4</v>
      </c>
      <c r="X189" s="317">
        <v>43</v>
      </c>
      <c r="Y189" s="317">
        <v>1.2E-2</v>
      </c>
      <c r="Z189" s="319">
        <v>1838.5</v>
      </c>
      <c r="AA189" s="327">
        <v>1</v>
      </c>
      <c r="AB189" s="151">
        <v>1274</v>
      </c>
      <c r="AC189" s="153">
        <v>1271</v>
      </c>
      <c r="AD189" s="151">
        <v>1271</v>
      </c>
      <c r="AE189" s="152">
        <v>1253</v>
      </c>
      <c r="AF189" s="437">
        <v>3</v>
      </c>
      <c r="AG189" s="438">
        <v>2.3603461841070024E-3</v>
      </c>
      <c r="AH189" s="153">
        <v>18</v>
      </c>
      <c r="AI189" s="156">
        <v>1.4365522745411013E-2</v>
      </c>
      <c r="AJ189" s="146">
        <v>1239</v>
      </c>
      <c r="AK189" s="439">
        <v>1243</v>
      </c>
      <c r="AL189" s="150">
        <v>1243</v>
      </c>
      <c r="AM189" s="152">
        <v>1231</v>
      </c>
      <c r="AN189" s="153">
        <v>-4</v>
      </c>
      <c r="AO189" s="154">
        <v>-3.2180209171359612E-3</v>
      </c>
      <c r="AP189" s="440">
        <v>8.26</v>
      </c>
      <c r="AQ189" s="153">
        <v>12</v>
      </c>
      <c r="AR189" s="154">
        <v>9.7481722177091799E-3</v>
      </c>
      <c r="AS189" s="441">
        <v>6.4072164948453612</v>
      </c>
      <c r="AT189" s="148">
        <v>1235</v>
      </c>
      <c r="AU189" s="148">
        <v>990</v>
      </c>
      <c r="AV189" s="148">
        <v>70</v>
      </c>
      <c r="AW189" s="442">
        <v>1060</v>
      </c>
      <c r="AX189" s="443">
        <v>0.8582995951417004</v>
      </c>
      <c r="AY189" s="440">
        <v>0.98203615004771216</v>
      </c>
      <c r="AZ189" s="148">
        <v>105</v>
      </c>
      <c r="BA189" s="154">
        <v>8.5020242914979755E-2</v>
      </c>
      <c r="BB189" s="440">
        <v>1.3846945100159569</v>
      </c>
      <c r="BC189" s="148">
        <v>35</v>
      </c>
      <c r="BD189" s="148">
        <v>0</v>
      </c>
      <c r="BE189" s="442">
        <v>35</v>
      </c>
      <c r="BF189" s="444">
        <v>2.8340080971659919E-2</v>
      </c>
      <c r="BG189" s="440">
        <v>0.70673518632568377</v>
      </c>
      <c r="BH189" s="148">
        <v>25</v>
      </c>
      <c r="BI189" s="146" t="s">
        <v>6</v>
      </c>
      <c r="BJ189" s="148" t="s">
        <v>6</v>
      </c>
      <c r="BK189" s="148" t="s">
        <v>6</v>
      </c>
      <c r="BM189" s="88"/>
    </row>
    <row r="190" spans="1:65" x14ac:dyDescent="0.2">
      <c r="A190" s="320"/>
      <c r="B190" s="145">
        <v>8350090.0899999999</v>
      </c>
      <c r="C190" s="144">
        <v>8350090.0899999999</v>
      </c>
      <c r="D190" s="145"/>
      <c r="E190" s="145"/>
      <c r="F190" s="146"/>
      <c r="G190" s="146"/>
      <c r="H190" s="146"/>
      <c r="I190" s="147" t="s">
        <v>187</v>
      </c>
      <c r="J190" s="317"/>
      <c r="K190" s="317">
        <v>1</v>
      </c>
      <c r="L190" s="318">
        <v>1.96</v>
      </c>
      <c r="M190" s="153">
        <v>196</v>
      </c>
      <c r="N190" s="317">
        <v>2.35</v>
      </c>
      <c r="O190" s="317">
        <v>235</v>
      </c>
      <c r="P190" s="152">
        <v>4911</v>
      </c>
      <c r="Q190" s="152">
        <v>5204</v>
      </c>
      <c r="R190" s="325">
        <v>5204</v>
      </c>
      <c r="S190" s="325">
        <v>5324</v>
      </c>
      <c r="T190" s="325">
        <v>5545</v>
      </c>
      <c r="U190" s="153">
        <v>-293</v>
      </c>
      <c r="V190" s="154">
        <v>-5.6302843966179864E-2</v>
      </c>
      <c r="W190" s="319">
        <v>2510.1999999999998</v>
      </c>
      <c r="X190" s="317">
        <v>-341</v>
      </c>
      <c r="Y190" s="317">
        <v>-6.0999999999999999E-2</v>
      </c>
      <c r="Z190" s="319">
        <v>2217.8000000000002</v>
      </c>
      <c r="AA190" s="327">
        <v>1</v>
      </c>
      <c r="AB190" s="151">
        <v>1896</v>
      </c>
      <c r="AC190" s="153">
        <v>1892</v>
      </c>
      <c r="AD190" s="151">
        <v>1892</v>
      </c>
      <c r="AE190" s="152">
        <v>1881</v>
      </c>
      <c r="AF190" s="437">
        <v>4</v>
      </c>
      <c r="AG190" s="438">
        <v>2.1141649048625794E-3</v>
      </c>
      <c r="AH190" s="153">
        <v>11</v>
      </c>
      <c r="AI190" s="156">
        <v>5.8479532163742687E-3</v>
      </c>
      <c r="AJ190" s="146">
        <v>1825</v>
      </c>
      <c r="AK190" s="439">
        <v>1853</v>
      </c>
      <c r="AL190" s="150">
        <v>1853</v>
      </c>
      <c r="AM190" s="152">
        <v>1848</v>
      </c>
      <c r="AN190" s="153">
        <v>-28</v>
      </c>
      <c r="AO190" s="154">
        <v>-1.5110631408526714E-2</v>
      </c>
      <c r="AP190" s="440">
        <v>9.3112244897959187</v>
      </c>
      <c r="AQ190" s="153">
        <v>5</v>
      </c>
      <c r="AR190" s="154">
        <v>2.7056277056277055E-3</v>
      </c>
      <c r="AS190" s="441">
        <v>7.8851063829787238</v>
      </c>
      <c r="AT190" s="148">
        <v>1790</v>
      </c>
      <c r="AU190" s="148">
        <v>1465</v>
      </c>
      <c r="AV190" s="148">
        <v>135</v>
      </c>
      <c r="AW190" s="442">
        <v>1600</v>
      </c>
      <c r="AX190" s="443">
        <v>0.8938547486033519</v>
      </c>
      <c r="AY190" s="440">
        <v>1.0227171036651623</v>
      </c>
      <c r="AZ190" s="148">
        <v>150</v>
      </c>
      <c r="BA190" s="154">
        <v>8.3798882681564241E-2</v>
      </c>
      <c r="BB190" s="440">
        <v>1.364802649536877</v>
      </c>
      <c r="BC190" s="148">
        <v>25</v>
      </c>
      <c r="BD190" s="148">
        <v>0</v>
      </c>
      <c r="BE190" s="442">
        <v>25</v>
      </c>
      <c r="BF190" s="444">
        <v>1.3966480446927373E-2</v>
      </c>
      <c r="BG190" s="440">
        <v>0.34829128296576994</v>
      </c>
      <c r="BH190" s="148">
        <v>20</v>
      </c>
      <c r="BI190" s="146" t="s">
        <v>6</v>
      </c>
      <c r="BJ190" s="148" t="s">
        <v>6</v>
      </c>
      <c r="BK190" s="148" t="s">
        <v>6</v>
      </c>
      <c r="BM190" s="88"/>
    </row>
    <row r="191" spans="1:65" x14ac:dyDescent="0.2">
      <c r="A191" s="320"/>
      <c r="B191" s="145">
        <v>8350090.1100000003</v>
      </c>
      <c r="C191" s="144">
        <v>8350090.1100000003</v>
      </c>
      <c r="D191" s="145"/>
      <c r="E191" s="145"/>
      <c r="F191" s="146"/>
      <c r="G191" s="146"/>
      <c r="H191" s="146"/>
      <c r="I191" s="147" t="s">
        <v>188</v>
      </c>
      <c r="J191" s="317"/>
      <c r="K191" s="317">
        <v>1</v>
      </c>
      <c r="L191" s="318">
        <v>0.86</v>
      </c>
      <c r="M191" s="153">
        <v>86</v>
      </c>
      <c r="N191" s="317">
        <v>0.85</v>
      </c>
      <c r="O191" s="317">
        <v>85</v>
      </c>
      <c r="P191" s="152">
        <v>2822</v>
      </c>
      <c r="Q191" s="152">
        <v>3001</v>
      </c>
      <c r="R191" s="325">
        <v>3001</v>
      </c>
      <c r="S191" s="325">
        <v>3001</v>
      </c>
      <c r="T191" s="325">
        <v>2981</v>
      </c>
      <c r="U191" s="153">
        <v>-179</v>
      </c>
      <c r="V191" s="154">
        <v>-5.9646784405198265E-2</v>
      </c>
      <c r="W191" s="319">
        <v>3298.3</v>
      </c>
      <c r="X191" s="317">
        <v>20</v>
      </c>
      <c r="Y191" s="317">
        <v>7.0000000000000001E-3</v>
      </c>
      <c r="Z191" s="319">
        <v>3530.6</v>
      </c>
      <c r="AA191" s="327">
        <v>1</v>
      </c>
      <c r="AB191" s="151">
        <v>1148</v>
      </c>
      <c r="AC191" s="153">
        <v>1143</v>
      </c>
      <c r="AD191" s="151">
        <v>1143</v>
      </c>
      <c r="AE191" s="152">
        <v>1126</v>
      </c>
      <c r="AF191" s="437">
        <v>5</v>
      </c>
      <c r="AG191" s="438">
        <v>4.3744531933508314E-3</v>
      </c>
      <c r="AH191" s="153">
        <v>17</v>
      </c>
      <c r="AI191" s="156">
        <v>1.5097690941385435E-2</v>
      </c>
      <c r="AJ191" s="146">
        <v>1099</v>
      </c>
      <c r="AK191" s="439">
        <v>1106</v>
      </c>
      <c r="AL191" s="150">
        <v>1106</v>
      </c>
      <c r="AM191" s="152">
        <v>1101</v>
      </c>
      <c r="AN191" s="153">
        <v>-7</v>
      </c>
      <c r="AO191" s="154">
        <v>-6.3291139240506328E-3</v>
      </c>
      <c r="AP191" s="440">
        <v>12.779069767441861</v>
      </c>
      <c r="AQ191" s="153">
        <v>5</v>
      </c>
      <c r="AR191" s="154">
        <v>4.5413260672116261E-3</v>
      </c>
      <c r="AS191" s="441">
        <v>13.011764705882353</v>
      </c>
      <c r="AT191" s="148">
        <v>1105</v>
      </c>
      <c r="AU191" s="148">
        <v>870</v>
      </c>
      <c r="AV191" s="148">
        <v>75</v>
      </c>
      <c r="AW191" s="442">
        <v>945</v>
      </c>
      <c r="AX191" s="443">
        <v>0.85520361990950222</v>
      </c>
      <c r="AY191" s="440">
        <v>0.97849384429004815</v>
      </c>
      <c r="AZ191" s="148">
        <v>110</v>
      </c>
      <c r="BA191" s="154">
        <v>9.9547511312217188E-2</v>
      </c>
      <c r="BB191" s="440">
        <v>1.6212949725116808</v>
      </c>
      <c r="BC191" s="148">
        <v>15</v>
      </c>
      <c r="BD191" s="148">
        <v>0</v>
      </c>
      <c r="BE191" s="442">
        <v>15</v>
      </c>
      <c r="BF191" s="444">
        <v>1.3574660633484163E-2</v>
      </c>
      <c r="BG191" s="440">
        <v>0.33852021529885695</v>
      </c>
      <c r="BH191" s="148">
        <v>25</v>
      </c>
      <c r="BI191" s="146" t="s">
        <v>6</v>
      </c>
      <c r="BJ191" s="148" t="s">
        <v>6</v>
      </c>
      <c r="BK191" s="148" t="s">
        <v>6</v>
      </c>
      <c r="BL191" s="81" t="s">
        <v>826</v>
      </c>
      <c r="BM191" s="88"/>
    </row>
    <row r="192" spans="1:65" x14ac:dyDescent="0.2">
      <c r="A192" s="320"/>
      <c r="B192" s="145">
        <v>8350090.1200000001</v>
      </c>
      <c r="C192" s="144">
        <v>8350090.1200000001</v>
      </c>
      <c r="D192" s="145"/>
      <c r="E192" s="145"/>
      <c r="F192" s="146"/>
      <c r="G192" s="146"/>
      <c r="H192" s="146"/>
      <c r="I192" s="147" t="s">
        <v>189</v>
      </c>
      <c r="J192" s="317"/>
      <c r="K192" s="317">
        <v>1</v>
      </c>
      <c r="L192" s="318">
        <v>1.05</v>
      </c>
      <c r="M192" s="153">
        <v>105</v>
      </c>
      <c r="N192" s="317">
        <v>1.05</v>
      </c>
      <c r="O192" s="317">
        <v>105</v>
      </c>
      <c r="P192" s="152">
        <v>4361</v>
      </c>
      <c r="Q192" s="152">
        <v>4618</v>
      </c>
      <c r="R192" s="325">
        <v>4618</v>
      </c>
      <c r="S192" s="325">
        <v>4678</v>
      </c>
      <c r="T192" s="325">
        <v>4553</v>
      </c>
      <c r="U192" s="153">
        <v>-257</v>
      </c>
      <c r="V192" s="154">
        <v>-5.5651797314854916E-2</v>
      </c>
      <c r="W192" s="319">
        <v>4144.6000000000004</v>
      </c>
      <c r="X192" s="317">
        <v>65</v>
      </c>
      <c r="Y192" s="317">
        <v>1.4E-2</v>
      </c>
      <c r="Z192" s="319">
        <v>4384.7</v>
      </c>
      <c r="AA192" s="327">
        <v>1</v>
      </c>
      <c r="AB192" s="151">
        <v>1665</v>
      </c>
      <c r="AC192" s="153">
        <v>1662</v>
      </c>
      <c r="AD192" s="151">
        <v>1662</v>
      </c>
      <c r="AE192" s="152">
        <v>1614</v>
      </c>
      <c r="AF192" s="437">
        <v>3</v>
      </c>
      <c r="AG192" s="438">
        <v>1.8050541516245488E-3</v>
      </c>
      <c r="AH192" s="153">
        <v>48</v>
      </c>
      <c r="AI192" s="156">
        <v>2.9739776951672861E-2</v>
      </c>
      <c r="AJ192" s="146">
        <v>1556</v>
      </c>
      <c r="AK192" s="439">
        <v>1577</v>
      </c>
      <c r="AL192" s="150">
        <v>1577</v>
      </c>
      <c r="AM192" s="152">
        <v>1580</v>
      </c>
      <c r="AN192" s="153">
        <v>-21</v>
      </c>
      <c r="AO192" s="154">
        <v>-1.3316423589093214E-2</v>
      </c>
      <c r="AP192" s="440">
        <v>14.81904761904762</v>
      </c>
      <c r="AQ192" s="153">
        <v>-3</v>
      </c>
      <c r="AR192" s="154">
        <v>-1.8987341772151898E-3</v>
      </c>
      <c r="AS192" s="441">
        <v>15.019047619047619</v>
      </c>
      <c r="AT192" s="148">
        <v>1585</v>
      </c>
      <c r="AU192" s="148">
        <v>1220</v>
      </c>
      <c r="AV192" s="148">
        <v>125</v>
      </c>
      <c r="AW192" s="442">
        <v>1345</v>
      </c>
      <c r="AX192" s="443">
        <v>0.8485804416403786</v>
      </c>
      <c r="AY192" s="440">
        <v>0.97091583711713791</v>
      </c>
      <c r="AZ192" s="148">
        <v>200</v>
      </c>
      <c r="BA192" s="154">
        <v>0.12618296529968454</v>
      </c>
      <c r="BB192" s="440">
        <v>2.0550971547179895</v>
      </c>
      <c r="BC192" s="148">
        <v>20</v>
      </c>
      <c r="BD192" s="148">
        <v>10</v>
      </c>
      <c r="BE192" s="442">
        <v>30</v>
      </c>
      <c r="BF192" s="444">
        <v>1.8927444794952682E-2</v>
      </c>
      <c r="BG192" s="440">
        <v>0.47200610461228637</v>
      </c>
      <c r="BH192" s="148">
        <v>0</v>
      </c>
      <c r="BI192" s="146" t="s">
        <v>6</v>
      </c>
      <c r="BJ192" s="148" t="s">
        <v>6</v>
      </c>
      <c r="BK192" s="148" t="s">
        <v>6</v>
      </c>
      <c r="BL192" s="81" t="s">
        <v>826</v>
      </c>
      <c r="BM192" s="88"/>
    </row>
    <row r="193" spans="1:65" x14ac:dyDescent="0.2">
      <c r="A193" s="320"/>
      <c r="B193" s="145">
        <v>8350090.1299999999</v>
      </c>
      <c r="C193" s="144">
        <v>8350090.1299999999</v>
      </c>
      <c r="D193" s="145"/>
      <c r="E193" s="145"/>
      <c r="F193" s="146"/>
      <c r="G193" s="146"/>
      <c r="H193" s="146"/>
      <c r="I193" s="147" t="s">
        <v>190</v>
      </c>
      <c r="J193" s="317"/>
      <c r="K193" s="317">
        <v>1</v>
      </c>
      <c r="L193" s="318">
        <v>0.94</v>
      </c>
      <c r="M193" s="153">
        <v>94</v>
      </c>
      <c r="N193" s="317">
        <v>0.94</v>
      </c>
      <c r="O193" s="317">
        <v>94</v>
      </c>
      <c r="P193" s="152">
        <v>3486</v>
      </c>
      <c r="Q193" s="152">
        <v>3689</v>
      </c>
      <c r="R193" s="325">
        <v>3689</v>
      </c>
      <c r="S193" s="325">
        <v>3725</v>
      </c>
      <c r="T193" s="325">
        <v>3845</v>
      </c>
      <c r="U193" s="153">
        <v>-203</v>
      </c>
      <c r="V193" s="154">
        <v>-5.5028462998102469E-2</v>
      </c>
      <c r="W193" s="319">
        <v>3705.8</v>
      </c>
      <c r="X193" s="317">
        <v>-156</v>
      </c>
      <c r="Y193" s="317">
        <v>-4.1000000000000002E-2</v>
      </c>
      <c r="Z193" s="319">
        <v>3922</v>
      </c>
      <c r="AA193" s="327">
        <v>1</v>
      </c>
      <c r="AB193" s="151">
        <v>1273</v>
      </c>
      <c r="AC193" s="153">
        <v>1276</v>
      </c>
      <c r="AD193" s="151">
        <v>1276</v>
      </c>
      <c r="AE193" s="152">
        <v>1251</v>
      </c>
      <c r="AF193" s="437">
        <v>-3</v>
      </c>
      <c r="AG193" s="438">
        <v>-2.3510971786833857E-3</v>
      </c>
      <c r="AH193" s="153">
        <v>25</v>
      </c>
      <c r="AI193" s="156">
        <v>1.9984012789768184E-2</v>
      </c>
      <c r="AJ193" s="146">
        <v>1213</v>
      </c>
      <c r="AK193" s="439">
        <v>1233</v>
      </c>
      <c r="AL193" s="150">
        <v>1233</v>
      </c>
      <c r="AM193" s="152">
        <v>1220</v>
      </c>
      <c r="AN193" s="153">
        <v>-20</v>
      </c>
      <c r="AO193" s="154">
        <v>-1.6220600162206E-2</v>
      </c>
      <c r="AP193" s="440">
        <v>12.904255319148936</v>
      </c>
      <c r="AQ193" s="153">
        <v>13</v>
      </c>
      <c r="AR193" s="154">
        <v>1.0655737704918032E-2</v>
      </c>
      <c r="AS193" s="441">
        <v>13.117021276595745</v>
      </c>
      <c r="AT193" s="148">
        <v>1330</v>
      </c>
      <c r="AU193" s="148">
        <v>1095</v>
      </c>
      <c r="AV193" s="148">
        <v>85</v>
      </c>
      <c r="AW193" s="442">
        <v>1180</v>
      </c>
      <c r="AX193" s="443">
        <v>0.88721804511278191</v>
      </c>
      <c r="AY193" s="440">
        <v>1.0151236214105055</v>
      </c>
      <c r="AZ193" s="148">
        <v>105</v>
      </c>
      <c r="BA193" s="154">
        <v>7.8947368421052627E-2</v>
      </c>
      <c r="BB193" s="440">
        <v>1.2857877593005316</v>
      </c>
      <c r="BC193" s="148">
        <v>10</v>
      </c>
      <c r="BD193" s="148">
        <v>0</v>
      </c>
      <c r="BE193" s="442">
        <v>10</v>
      </c>
      <c r="BF193" s="444">
        <v>7.5187969924812026E-3</v>
      </c>
      <c r="BG193" s="440">
        <v>0.18750117188232426</v>
      </c>
      <c r="BH193" s="148">
        <v>30</v>
      </c>
      <c r="BI193" s="146" t="s">
        <v>6</v>
      </c>
      <c r="BJ193" s="148" t="s">
        <v>6</v>
      </c>
      <c r="BK193" s="148" t="s">
        <v>6</v>
      </c>
      <c r="BM193" s="88"/>
    </row>
    <row r="194" spans="1:65" x14ac:dyDescent="0.2">
      <c r="A194" s="320"/>
      <c r="B194" s="145">
        <v>8350090.1500000004</v>
      </c>
      <c r="C194" s="144">
        <v>8350090.1500000004</v>
      </c>
      <c r="D194" s="145"/>
      <c r="E194" s="145"/>
      <c r="F194" s="146"/>
      <c r="G194" s="146"/>
      <c r="H194" s="146"/>
      <c r="I194" s="147" t="s">
        <v>191</v>
      </c>
      <c r="J194" s="317"/>
      <c r="K194" s="317">
        <v>1</v>
      </c>
      <c r="L194" s="318">
        <v>2.76</v>
      </c>
      <c r="M194" s="153">
        <v>276</v>
      </c>
      <c r="N194" s="317">
        <v>2.76</v>
      </c>
      <c r="O194" s="317">
        <v>276</v>
      </c>
      <c r="P194" s="152">
        <v>6659</v>
      </c>
      <c r="Q194" s="152">
        <v>7022</v>
      </c>
      <c r="R194" s="325">
        <v>7022</v>
      </c>
      <c r="S194" s="325">
        <v>6934</v>
      </c>
      <c r="T194" s="325">
        <v>6627</v>
      </c>
      <c r="U194" s="153">
        <v>-363</v>
      </c>
      <c r="V194" s="154">
        <v>-5.1694673882084874E-2</v>
      </c>
      <c r="W194" s="319">
        <v>2413.9</v>
      </c>
      <c r="X194" s="317">
        <v>395</v>
      </c>
      <c r="Y194" s="317">
        <v>0.06</v>
      </c>
      <c r="Z194" s="319">
        <v>2548.3000000000002</v>
      </c>
      <c r="AA194" s="327">
        <v>1</v>
      </c>
      <c r="AB194" s="151">
        <v>3001</v>
      </c>
      <c r="AC194" s="153">
        <v>2996</v>
      </c>
      <c r="AD194" s="151">
        <v>2996</v>
      </c>
      <c r="AE194" s="152">
        <v>2903</v>
      </c>
      <c r="AF194" s="437">
        <v>5</v>
      </c>
      <c r="AG194" s="438">
        <v>1.6688918558077437E-3</v>
      </c>
      <c r="AH194" s="153">
        <v>93</v>
      </c>
      <c r="AI194" s="156">
        <v>3.2035825008611782E-2</v>
      </c>
      <c r="AJ194" s="146">
        <v>2839</v>
      </c>
      <c r="AK194" s="439">
        <v>2898</v>
      </c>
      <c r="AL194" s="150">
        <v>2898</v>
      </c>
      <c r="AM194" s="152">
        <v>2780</v>
      </c>
      <c r="AN194" s="153">
        <v>-59</v>
      </c>
      <c r="AO194" s="154">
        <v>-2.035886818495514E-2</v>
      </c>
      <c r="AP194" s="440">
        <v>10.286231884057971</v>
      </c>
      <c r="AQ194" s="153">
        <v>118</v>
      </c>
      <c r="AR194" s="154">
        <v>4.2446043165467628E-2</v>
      </c>
      <c r="AS194" s="441">
        <v>10.5</v>
      </c>
      <c r="AT194" s="148">
        <v>2280</v>
      </c>
      <c r="AU194" s="148">
        <v>1685</v>
      </c>
      <c r="AV194" s="148">
        <v>195</v>
      </c>
      <c r="AW194" s="442">
        <v>1880</v>
      </c>
      <c r="AX194" s="443">
        <v>0.82456140350877194</v>
      </c>
      <c r="AY194" s="440">
        <v>0.94343410012445295</v>
      </c>
      <c r="AZ194" s="148">
        <v>200</v>
      </c>
      <c r="BA194" s="154">
        <v>8.771929824561403E-2</v>
      </c>
      <c r="BB194" s="440">
        <v>1.4286530658894794</v>
      </c>
      <c r="BC194" s="148">
        <v>100</v>
      </c>
      <c r="BD194" s="148">
        <v>25</v>
      </c>
      <c r="BE194" s="442">
        <v>125</v>
      </c>
      <c r="BF194" s="444">
        <v>5.4824561403508769E-2</v>
      </c>
      <c r="BG194" s="440">
        <v>1.3671960449752811</v>
      </c>
      <c r="BH194" s="148">
        <v>70</v>
      </c>
      <c r="BI194" s="146" t="s">
        <v>6</v>
      </c>
      <c r="BJ194" s="148" t="s">
        <v>6</v>
      </c>
      <c r="BK194" s="148" t="s">
        <v>6</v>
      </c>
      <c r="BM194" s="88"/>
    </row>
    <row r="195" spans="1:65" x14ac:dyDescent="0.2">
      <c r="A195" s="320"/>
      <c r="B195" s="145">
        <v>8350090.1600000001</v>
      </c>
      <c r="C195" s="144">
        <v>8350090.1600000001</v>
      </c>
      <c r="D195" s="145"/>
      <c r="E195" s="145"/>
      <c r="F195" s="146"/>
      <c r="G195" s="146"/>
      <c r="H195" s="146"/>
      <c r="I195" s="147" t="s">
        <v>192</v>
      </c>
      <c r="J195" s="317"/>
      <c r="K195" s="317">
        <v>1</v>
      </c>
      <c r="L195" s="318">
        <v>1</v>
      </c>
      <c r="M195" s="153">
        <v>100</v>
      </c>
      <c r="N195" s="317">
        <v>1</v>
      </c>
      <c r="O195" s="317">
        <v>100</v>
      </c>
      <c r="P195" s="152">
        <v>2883</v>
      </c>
      <c r="Q195" s="152">
        <v>3046</v>
      </c>
      <c r="R195" s="325">
        <v>3046</v>
      </c>
      <c r="S195" s="325">
        <v>3081</v>
      </c>
      <c r="T195" s="325">
        <v>3063</v>
      </c>
      <c r="U195" s="153">
        <v>-163</v>
      </c>
      <c r="V195" s="154">
        <v>-5.351280367695338E-2</v>
      </c>
      <c r="W195" s="319">
        <v>2880.4</v>
      </c>
      <c r="X195" s="317">
        <v>-17</v>
      </c>
      <c r="Y195" s="317">
        <v>-6.0000000000000001E-3</v>
      </c>
      <c r="Z195" s="319">
        <v>3056.1</v>
      </c>
      <c r="AA195" s="327">
        <v>1</v>
      </c>
      <c r="AB195" s="151">
        <v>1059</v>
      </c>
      <c r="AC195" s="153">
        <v>1060</v>
      </c>
      <c r="AD195" s="151">
        <v>1060</v>
      </c>
      <c r="AE195" s="152">
        <v>1038</v>
      </c>
      <c r="AF195" s="437">
        <v>-1</v>
      </c>
      <c r="AG195" s="438">
        <v>-9.4339622641509435E-4</v>
      </c>
      <c r="AH195" s="153">
        <v>22</v>
      </c>
      <c r="AI195" s="156">
        <v>2.119460500963391E-2</v>
      </c>
      <c r="AJ195" s="146">
        <v>1006</v>
      </c>
      <c r="AK195" s="439">
        <v>1029</v>
      </c>
      <c r="AL195" s="150">
        <v>1029</v>
      </c>
      <c r="AM195" s="152">
        <v>1016</v>
      </c>
      <c r="AN195" s="153">
        <v>-23</v>
      </c>
      <c r="AO195" s="154">
        <v>-2.2351797862001945E-2</v>
      </c>
      <c r="AP195" s="440">
        <v>10.06</v>
      </c>
      <c r="AQ195" s="153">
        <v>13</v>
      </c>
      <c r="AR195" s="154">
        <v>1.2795275590551181E-2</v>
      </c>
      <c r="AS195" s="441">
        <v>10.29</v>
      </c>
      <c r="AT195" s="148">
        <v>1140</v>
      </c>
      <c r="AU195" s="148">
        <v>905</v>
      </c>
      <c r="AV195" s="148">
        <v>120</v>
      </c>
      <c r="AW195" s="442">
        <v>1025</v>
      </c>
      <c r="AX195" s="443">
        <v>0.89912280701754388</v>
      </c>
      <c r="AY195" s="440">
        <v>1.0287446304548558</v>
      </c>
      <c r="AZ195" s="148">
        <v>65</v>
      </c>
      <c r="BA195" s="154">
        <v>5.701754385964912E-2</v>
      </c>
      <c r="BB195" s="440">
        <v>0.92862449282816151</v>
      </c>
      <c r="BC195" s="148">
        <v>15</v>
      </c>
      <c r="BD195" s="148">
        <v>0</v>
      </c>
      <c r="BE195" s="442">
        <v>15</v>
      </c>
      <c r="BF195" s="444">
        <v>1.3157894736842105E-2</v>
      </c>
      <c r="BG195" s="440">
        <v>0.32812705079406745</v>
      </c>
      <c r="BH195" s="148">
        <v>40</v>
      </c>
      <c r="BI195" s="148" t="s">
        <v>6</v>
      </c>
      <c r="BJ195" s="148" t="s">
        <v>6</v>
      </c>
      <c r="BK195" s="148" t="s">
        <v>6</v>
      </c>
      <c r="BM195" s="88"/>
    </row>
    <row r="196" spans="1:65" x14ac:dyDescent="0.2">
      <c r="A196" s="320"/>
      <c r="B196" s="145">
        <v>8350090.1699999999</v>
      </c>
      <c r="C196" s="144">
        <v>8350090.1699999999</v>
      </c>
      <c r="D196" s="145"/>
      <c r="E196" s="145"/>
      <c r="F196" s="146"/>
      <c r="G196" s="146"/>
      <c r="H196" s="146"/>
      <c r="I196" s="147" t="s">
        <v>193</v>
      </c>
      <c r="J196" s="317"/>
      <c r="K196" s="317">
        <v>1</v>
      </c>
      <c r="L196" s="318">
        <v>1.1000000000000001</v>
      </c>
      <c r="M196" s="153">
        <v>110.00000000000001</v>
      </c>
      <c r="N196" s="317">
        <v>1.1200000000000001</v>
      </c>
      <c r="O196" s="317">
        <v>112</v>
      </c>
      <c r="P196" s="152">
        <v>3117</v>
      </c>
      <c r="Q196" s="152">
        <v>3265</v>
      </c>
      <c r="R196" s="325">
        <v>3265</v>
      </c>
      <c r="S196" s="325">
        <v>3257</v>
      </c>
      <c r="T196" s="325">
        <v>3307</v>
      </c>
      <c r="U196" s="153">
        <v>-148</v>
      </c>
      <c r="V196" s="154">
        <v>-4.532924961715161E-2</v>
      </c>
      <c r="W196" s="319">
        <v>2823.6</v>
      </c>
      <c r="X196" s="317">
        <v>-42</v>
      </c>
      <c r="Y196" s="317">
        <v>-1.2999999999999999E-2</v>
      </c>
      <c r="Z196" s="319">
        <v>2908.2</v>
      </c>
      <c r="AA196" s="327">
        <v>1</v>
      </c>
      <c r="AB196" s="151">
        <v>1160</v>
      </c>
      <c r="AC196" s="153">
        <v>1151</v>
      </c>
      <c r="AD196" s="151">
        <v>1151</v>
      </c>
      <c r="AE196" s="152">
        <v>1133</v>
      </c>
      <c r="AF196" s="437">
        <v>9</v>
      </c>
      <c r="AG196" s="438">
        <v>7.819287576020852E-3</v>
      </c>
      <c r="AH196" s="153">
        <v>18</v>
      </c>
      <c r="AI196" s="156">
        <v>1.5887025595763458E-2</v>
      </c>
      <c r="AJ196" s="146">
        <v>1120</v>
      </c>
      <c r="AK196" s="439">
        <v>1103</v>
      </c>
      <c r="AL196" s="150">
        <v>1103</v>
      </c>
      <c r="AM196" s="152">
        <v>1097</v>
      </c>
      <c r="AN196" s="153">
        <v>17</v>
      </c>
      <c r="AO196" s="154">
        <v>1.5412511332728921E-2</v>
      </c>
      <c r="AP196" s="440">
        <v>10.18181818181818</v>
      </c>
      <c r="AQ196" s="153">
        <v>6</v>
      </c>
      <c r="AR196" s="154">
        <v>5.4694621695533276E-3</v>
      </c>
      <c r="AS196" s="441">
        <v>9.8482142857142865</v>
      </c>
      <c r="AT196" s="148">
        <v>1250</v>
      </c>
      <c r="AU196" s="148">
        <v>1040</v>
      </c>
      <c r="AV196" s="148">
        <v>85</v>
      </c>
      <c r="AW196" s="442">
        <v>1125</v>
      </c>
      <c r="AX196" s="443">
        <v>0.9</v>
      </c>
      <c r="AY196" s="440">
        <v>1.0297482837528604</v>
      </c>
      <c r="AZ196" s="148">
        <v>95</v>
      </c>
      <c r="BA196" s="154">
        <v>7.5999999999999998E-2</v>
      </c>
      <c r="BB196" s="440">
        <v>1.2377850162866451</v>
      </c>
      <c r="BC196" s="148">
        <v>10</v>
      </c>
      <c r="BD196" s="148">
        <v>0</v>
      </c>
      <c r="BE196" s="442">
        <v>10</v>
      </c>
      <c r="BF196" s="444">
        <v>8.0000000000000002E-3</v>
      </c>
      <c r="BG196" s="440">
        <v>0.19950124688279305</v>
      </c>
      <c r="BH196" s="148">
        <v>15</v>
      </c>
      <c r="BI196" s="148" t="s">
        <v>6</v>
      </c>
      <c r="BJ196" s="148" t="s">
        <v>6</v>
      </c>
      <c r="BK196" s="164" t="s">
        <v>5</v>
      </c>
      <c r="BM196" s="88"/>
    </row>
    <row r="197" spans="1:65" x14ac:dyDescent="0.2">
      <c r="A197" s="320"/>
      <c r="B197" s="145">
        <v>8350090.1799999997</v>
      </c>
      <c r="C197" s="144">
        <v>8350090.1799999997</v>
      </c>
      <c r="D197" s="145"/>
      <c r="E197" s="145"/>
      <c r="F197" s="146"/>
      <c r="G197" s="146"/>
      <c r="H197" s="146"/>
      <c r="I197" s="147" t="s">
        <v>194</v>
      </c>
      <c r="J197" s="317"/>
      <c r="K197" s="317">
        <v>1</v>
      </c>
      <c r="L197" s="318">
        <v>2.38</v>
      </c>
      <c r="M197" s="153">
        <v>238</v>
      </c>
      <c r="N197" s="317">
        <v>2.38</v>
      </c>
      <c r="O197" s="317">
        <v>238</v>
      </c>
      <c r="P197" s="152">
        <v>2822</v>
      </c>
      <c r="Q197" s="152">
        <v>2972</v>
      </c>
      <c r="R197" s="325">
        <v>2972</v>
      </c>
      <c r="S197" s="325">
        <v>2984</v>
      </c>
      <c r="T197" s="325">
        <v>2986</v>
      </c>
      <c r="U197" s="153">
        <v>-150</v>
      </c>
      <c r="V197" s="154">
        <v>-5.0471063257065948E-2</v>
      </c>
      <c r="W197" s="319">
        <v>1186.9000000000001</v>
      </c>
      <c r="X197" s="317">
        <v>-14</v>
      </c>
      <c r="Y197" s="317">
        <v>-5.0000000000000001E-3</v>
      </c>
      <c r="Z197" s="319">
        <v>1247.3</v>
      </c>
      <c r="AA197" s="327">
        <v>1</v>
      </c>
      <c r="AB197" s="151">
        <v>1088</v>
      </c>
      <c r="AC197" s="153">
        <v>1089</v>
      </c>
      <c r="AD197" s="151">
        <v>1089</v>
      </c>
      <c r="AE197" s="152">
        <v>1038</v>
      </c>
      <c r="AF197" s="437">
        <v>-1</v>
      </c>
      <c r="AG197" s="438">
        <v>-9.1827364554637281E-4</v>
      </c>
      <c r="AH197" s="153">
        <v>51</v>
      </c>
      <c r="AI197" s="156">
        <v>4.9132947976878616E-2</v>
      </c>
      <c r="AJ197" s="146">
        <v>1055</v>
      </c>
      <c r="AK197" s="439">
        <v>1065</v>
      </c>
      <c r="AL197" s="150">
        <v>1065</v>
      </c>
      <c r="AM197" s="152">
        <v>1018</v>
      </c>
      <c r="AN197" s="153">
        <v>-10</v>
      </c>
      <c r="AO197" s="154">
        <v>-9.3896713615023476E-3</v>
      </c>
      <c r="AP197" s="440">
        <v>4.4327731092436977</v>
      </c>
      <c r="AQ197" s="153">
        <v>47</v>
      </c>
      <c r="AR197" s="154">
        <v>4.6168958742632611E-2</v>
      </c>
      <c r="AS197" s="441">
        <v>4.4747899159663866</v>
      </c>
      <c r="AT197" s="148">
        <v>1015</v>
      </c>
      <c r="AU197" s="148">
        <v>835</v>
      </c>
      <c r="AV197" s="148">
        <v>55</v>
      </c>
      <c r="AW197" s="442">
        <v>890</v>
      </c>
      <c r="AX197" s="443">
        <v>0.87684729064039413</v>
      </c>
      <c r="AY197" s="440">
        <v>1.0032577696114349</v>
      </c>
      <c r="AZ197" s="148">
        <v>100</v>
      </c>
      <c r="BA197" s="154">
        <v>9.8522167487684734E-2</v>
      </c>
      <c r="BB197" s="440">
        <v>1.6045955616886765</v>
      </c>
      <c r="BC197" s="148">
        <v>10</v>
      </c>
      <c r="BD197" s="148">
        <v>0</v>
      </c>
      <c r="BE197" s="442">
        <v>10</v>
      </c>
      <c r="BF197" s="444">
        <v>9.852216748768473E-3</v>
      </c>
      <c r="BG197" s="440">
        <v>0.24569119074235596</v>
      </c>
      <c r="BH197" s="148">
        <v>0</v>
      </c>
      <c r="BI197" s="146" t="s">
        <v>6</v>
      </c>
      <c r="BJ197" s="148" t="s">
        <v>6</v>
      </c>
      <c r="BK197" s="148" t="s">
        <v>6</v>
      </c>
      <c r="BL197" s="81" t="s">
        <v>826</v>
      </c>
      <c r="BM197" s="88"/>
    </row>
    <row r="198" spans="1:65" x14ac:dyDescent="0.2">
      <c r="A198" s="320"/>
      <c r="B198" s="145">
        <v>8350090.1900000004</v>
      </c>
      <c r="C198" s="144">
        <v>8350090.1900000004</v>
      </c>
      <c r="D198" s="145"/>
      <c r="E198" s="145"/>
      <c r="F198" s="146"/>
      <c r="G198" s="146"/>
      <c r="H198" s="146"/>
      <c r="I198" s="147" t="s">
        <v>195</v>
      </c>
      <c r="J198" s="317"/>
      <c r="K198" s="317">
        <v>1</v>
      </c>
      <c r="L198" s="318">
        <v>0.88</v>
      </c>
      <c r="M198" s="153">
        <v>88</v>
      </c>
      <c r="N198" s="317">
        <v>0.9</v>
      </c>
      <c r="O198" s="317">
        <v>90</v>
      </c>
      <c r="P198" s="152">
        <v>3243</v>
      </c>
      <c r="Q198" s="152">
        <v>3336</v>
      </c>
      <c r="R198" s="325">
        <v>3336</v>
      </c>
      <c r="S198" s="325">
        <v>3539</v>
      </c>
      <c r="T198" s="325">
        <v>3637</v>
      </c>
      <c r="U198" s="153">
        <v>-93</v>
      </c>
      <c r="V198" s="154">
        <v>-2.7877697841726619E-2</v>
      </c>
      <c r="W198" s="319">
        <v>3703.7</v>
      </c>
      <c r="X198" s="317">
        <v>-301</v>
      </c>
      <c r="Y198" s="317">
        <v>-8.3000000000000004E-2</v>
      </c>
      <c r="Z198" s="319">
        <v>3706.7</v>
      </c>
      <c r="AA198" s="327">
        <v>1</v>
      </c>
      <c r="AB198" s="151">
        <v>1250</v>
      </c>
      <c r="AC198" s="153">
        <v>1250</v>
      </c>
      <c r="AD198" s="151">
        <v>1250</v>
      </c>
      <c r="AE198" s="152">
        <v>1231</v>
      </c>
      <c r="AF198" s="437">
        <v>0</v>
      </c>
      <c r="AG198" s="438">
        <v>0</v>
      </c>
      <c r="AH198" s="153">
        <v>19</v>
      </c>
      <c r="AI198" s="156">
        <v>1.5434606011372868E-2</v>
      </c>
      <c r="AJ198" s="146">
        <v>1186</v>
      </c>
      <c r="AK198" s="439">
        <v>1179</v>
      </c>
      <c r="AL198" s="150">
        <v>1179</v>
      </c>
      <c r="AM198" s="152">
        <v>1180</v>
      </c>
      <c r="AN198" s="153">
        <v>7</v>
      </c>
      <c r="AO198" s="154">
        <v>5.9372349448685328E-3</v>
      </c>
      <c r="AP198" s="440">
        <v>13.477272727272727</v>
      </c>
      <c r="AQ198" s="153">
        <v>-1</v>
      </c>
      <c r="AR198" s="154">
        <v>-8.4745762711864404E-4</v>
      </c>
      <c r="AS198" s="441">
        <v>13.1</v>
      </c>
      <c r="AT198" s="148">
        <v>1235</v>
      </c>
      <c r="AU198" s="148">
        <v>975</v>
      </c>
      <c r="AV198" s="148">
        <v>125</v>
      </c>
      <c r="AW198" s="442">
        <v>1100</v>
      </c>
      <c r="AX198" s="443">
        <v>0.89068825910931171</v>
      </c>
      <c r="AY198" s="440">
        <v>1.0190941179740409</v>
      </c>
      <c r="AZ198" s="148">
        <v>85</v>
      </c>
      <c r="BA198" s="154">
        <v>6.8825910931174086E-2</v>
      </c>
      <c r="BB198" s="440">
        <v>1.1209431747748224</v>
      </c>
      <c r="BC198" s="148">
        <v>25</v>
      </c>
      <c r="BD198" s="148">
        <v>10</v>
      </c>
      <c r="BE198" s="442">
        <v>35</v>
      </c>
      <c r="BF198" s="444">
        <v>2.8340080971659919E-2</v>
      </c>
      <c r="BG198" s="440">
        <v>0.70673518632568377</v>
      </c>
      <c r="BH198" s="148">
        <v>20</v>
      </c>
      <c r="BI198" s="148" t="s">
        <v>6</v>
      </c>
      <c r="BJ198" s="148" t="s">
        <v>6</v>
      </c>
      <c r="BK198" s="148" t="s">
        <v>6</v>
      </c>
      <c r="BM198" s="88"/>
    </row>
    <row r="199" spans="1:65" x14ac:dyDescent="0.2">
      <c r="A199" s="320"/>
      <c r="B199" s="145">
        <v>8350090.2000000002</v>
      </c>
      <c r="C199" s="316">
        <v>8350090.2000000002</v>
      </c>
      <c r="D199" s="145"/>
      <c r="E199" s="145"/>
      <c r="F199" s="146"/>
      <c r="G199" s="146"/>
      <c r="H199" s="146"/>
      <c r="I199" s="336" t="s">
        <v>196</v>
      </c>
      <c r="J199" s="317"/>
      <c r="K199" s="317">
        <v>1</v>
      </c>
      <c r="L199" s="318">
        <v>0.95</v>
      </c>
      <c r="M199" s="153">
        <v>95</v>
      </c>
      <c r="N199" s="317">
        <v>0.95</v>
      </c>
      <c r="O199" s="317">
        <v>95</v>
      </c>
      <c r="P199" s="152">
        <v>3863</v>
      </c>
      <c r="Q199" s="152">
        <v>4052</v>
      </c>
      <c r="R199" s="325">
        <v>4052</v>
      </c>
      <c r="S199" s="325">
        <v>3907</v>
      </c>
      <c r="T199" s="325">
        <v>3998</v>
      </c>
      <c r="U199" s="153">
        <v>-189</v>
      </c>
      <c r="V199" s="154">
        <v>-4.6643632773938792E-2</v>
      </c>
      <c r="W199" s="319">
        <v>4073.2</v>
      </c>
      <c r="X199" s="317">
        <v>54</v>
      </c>
      <c r="Y199" s="317">
        <v>1.4E-2</v>
      </c>
      <c r="Z199" s="319">
        <v>4259.8999999999996</v>
      </c>
      <c r="AA199" s="327">
        <v>1</v>
      </c>
      <c r="AB199" s="151">
        <v>1435</v>
      </c>
      <c r="AC199" s="153">
        <v>1428</v>
      </c>
      <c r="AD199" s="151">
        <v>1428</v>
      </c>
      <c r="AE199" s="152">
        <v>1417</v>
      </c>
      <c r="AF199" s="437">
        <v>7</v>
      </c>
      <c r="AG199" s="438">
        <v>4.9019607843137254E-3</v>
      </c>
      <c r="AH199" s="153">
        <v>11</v>
      </c>
      <c r="AI199" s="156">
        <v>7.7628793225123505E-3</v>
      </c>
      <c r="AJ199" s="146">
        <v>1375</v>
      </c>
      <c r="AK199" s="439">
        <v>1363</v>
      </c>
      <c r="AL199" s="150">
        <v>1363</v>
      </c>
      <c r="AM199" s="152">
        <v>1386</v>
      </c>
      <c r="AN199" s="153">
        <v>12</v>
      </c>
      <c r="AO199" s="154">
        <v>8.8041085840058694E-3</v>
      </c>
      <c r="AP199" s="440">
        <v>14.473684210526315</v>
      </c>
      <c r="AQ199" s="153">
        <v>-23</v>
      </c>
      <c r="AR199" s="154">
        <v>-1.6594516594516596E-2</v>
      </c>
      <c r="AS199" s="441">
        <v>14.347368421052632</v>
      </c>
      <c r="AT199" s="148">
        <v>1755</v>
      </c>
      <c r="AU199" s="148">
        <v>1265</v>
      </c>
      <c r="AV199" s="148">
        <v>140</v>
      </c>
      <c r="AW199" s="442">
        <v>1405</v>
      </c>
      <c r="AX199" s="443">
        <v>0.80056980056980054</v>
      </c>
      <c r="AY199" s="440">
        <v>0.91598375351235761</v>
      </c>
      <c r="AZ199" s="148">
        <v>275</v>
      </c>
      <c r="BA199" s="154">
        <v>0.15669515669515668</v>
      </c>
      <c r="BB199" s="440">
        <v>2.5520383826572752</v>
      </c>
      <c r="BC199" s="148">
        <v>35</v>
      </c>
      <c r="BD199" s="148">
        <v>10</v>
      </c>
      <c r="BE199" s="442">
        <v>45</v>
      </c>
      <c r="BF199" s="444">
        <v>2.564102564102564E-2</v>
      </c>
      <c r="BG199" s="440">
        <v>0.63942707334228532</v>
      </c>
      <c r="BH199" s="148">
        <v>25</v>
      </c>
      <c r="BI199" s="146" t="s">
        <v>6</v>
      </c>
      <c r="BJ199" s="148" t="s">
        <v>6</v>
      </c>
      <c r="BK199" s="148" t="s">
        <v>6</v>
      </c>
      <c r="BL199" s="81" t="s">
        <v>826</v>
      </c>
      <c r="BM199" s="88"/>
    </row>
    <row r="200" spans="1:65" x14ac:dyDescent="0.2">
      <c r="A200" s="320"/>
      <c r="B200" s="145">
        <v>8350090.21</v>
      </c>
      <c r="C200" s="144">
        <v>8350090.21</v>
      </c>
      <c r="D200" s="145"/>
      <c r="E200" s="145"/>
      <c r="F200" s="146"/>
      <c r="G200" s="146"/>
      <c r="H200" s="146"/>
      <c r="I200" s="147" t="s">
        <v>197</v>
      </c>
      <c r="J200" s="317"/>
      <c r="K200" s="317">
        <v>1</v>
      </c>
      <c r="L200" s="318">
        <v>1.85</v>
      </c>
      <c r="M200" s="153">
        <v>185</v>
      </c>
      <c r="N200" s="317">
        <v>1.83</v>
      </c>
      <c r="O200" s="317">
        <v>183</v>
      </c>
      <c r="P200" s="152">
        <v>6323</v>
      </c>
      <c r="Q200" s="152">
        <v>6806</v>
      </c>
      <c r="R200" s="325">
        <v>6806</v>
      </c>
      <c r="S200" s="325">
        <v>7086</v>
      </c>
      <c r="T200" s="325">
        <v>7116</v>
      </c>
      <c r="U200" s="153">
        <v>-483</v>
      </c>
      <c r="V200" s="154">
        <v>-7.0966794005289449E-2</v>
      </c>
      <c r="W200" s="319">
        <v>3414.1</v>
      </c>
      <c r="X200" s="317">
        <v>-310</v>
      </c>
      <c r="Y200" s="317">
        <v>-4.3999999999999997E-2</v>
      </c>
      <c r="Z200" s="319">
        <v>3711.6</v>
      </c>
      <c r="AA200" s="327">
        <v>1</v>
      </c>
      <c r="AB200" s="151">
        <v>2261</v>
      </c>
      <c r="AC200" s="153">
        <v>2255</v>
      </c>
      <c r="AD200" s="151">
        <v>2255</v>
      </c>
      <c r="AE200" s="152">
        <v>2243</v>
      </c>
      <c r="AF200" s="437">
        <v>6</v>
      </c>
      <c r="AG200" s="438">
        <v>2.6607538802660754E-3</v>
      </c>
      <c r="AH200" s="153">
        <v>12</v>
      </c>
      <c r="AI200" s="156">
        <v>5.3499777084262149E-3</v>
      </c>
      <c r="AJ200" s="146">
        <v>2159</v>
      </c>
      <c r="AK200" s="439">
        <v>2198</v>
      </c>
      <c r="AL200" s="150">
        <v>2198</v>
      </c>
      <c r="AM200" s="152">
        <v>2196</v>
      </c>
      <c r="AN200" s="153">
        <v>-39</v>
      </c>
      <c r="AO200" s="154">
        <v>-1.7743403093721567E-2</v>
      </c>
      <c r="AP200" s="440">
        <v>11.670270270270271</v>
      </c>
      <c r="AQ200" s="153">
        <v>2</v>
      </c>
      <c r="AR200" s="154">
        <v>9.1074681238615665E-4</v>
      </c>
      <c r="AS200" s="441">
        <v>12.010928961748634</v>
      </c>
      <c r="AT200" s="148">
        <v>2840</v>
      </c>
      <c r="AU200" s="148">
        <v>2370</v>
      </c>
      <c r="AV200" s="148">
        <v>225</v>
      </c>
      <c r="AW200" s="442">
        <v>2595</v>
      </c>
      <c r="AX200" s="443">
        <v>0.91373239436619713</v>
      </c>
      <c r="AY200" s="440">
        <v>1.0454604054533148</v>
      </c>
      <c r="AZ200" s="148">
        <v>155</v>
      </c>
      <c r="BA200" s="154">
        <v>5.4577464788732391E-2</v>
      </c>
      <c r="BB200" s="440">
        <v>0.88888379134743312</v>
      </c>
      <c r="BC200" s="148">
        <v>45</v>
      </c>
      <c r="BD200" s="148">
        <v>0</v>
      </c>
      <c r="BE200" s="442">
        <v>45</v>
      </c>
      <c r="BF200" s="444">
        <v>1.5845070422535211E-2</v>
      </c>
      <c r="BG200" s="440">
        <v>0.39513891328017986</v>
      </c>
      <c r="BH200" s="148">
        <v>45</v>
      </c>
      <c r="BI200" s="148" t="s">
        <v>6</v>
      </c>
      <c r="BJ200" s="148" t="s">
        <v>6</v>
      </c>
      <c r="BK200" s="148" t="s">
        <v>6</v>
      </c>
      <c r="BM200" s="88"/>
    </row>
    <row r="201" spans="1:65" x14ac:dyDescent="0.2">
      <c r="A201" s="320"/>
      <c r="B201" s="145">
        <v>8350090.2199999997</v>
      </c>
      <c r="C201" s="144">
        <v>8350090.2199999997</v>
      </c>
      <c r="D201" s="145"/>
      <c r="E201" s="145"/>
      <c r="F201" s="146"/>
      <c r="G201" s="146"/>
      <c r="H201" s="146"/>
      <c r="I201" s="147" t="s">
        <v>198</v>
      </c>
      <c r="J201" s="317"/>
      <c r="K201" s="317">
        <v>1</v>
      </c>
      <c r="L201" s="318">
        <v>1.18</v>
      </c>
      <c r="M201" s="153">
        <v>118</v>
      </c>
      <c r="N201" s="317">
        <v>1.18</v>
      </c>
      <c r="O201" s="317">
        <v>118</v>
      </c>
      <c r="P201" s="152">
        <v>4195</v>
      </c>
      <c r="Q201" s="152">
        <v>4224</v>
      </c>
      <c r="R201" s="325">
        <v>4224</v>
      </c>
      <c r="S201" s="325">
        <v>4310</v>
      </c>
      <c r="T201" s="325">
        <v>4242</v>
      </c>
      <c r="U201" s="153">
        <v>-29</v>
      </c>
      <c r="V201" s="154">
        <v>-6.865530303030303E-3</v>
      </c>
      <c r="W201" s="319">
        <v>3565.4</v>
      </c>
      <c r="X201" s="317">
        <v>-18</v>
      </c>
      <c r="Y201" s="317">
        <v>-4.0000000000000001E-3</v>
      </c>
      <c r="Z201" s="319">
        <v>3590</v>
      </c>
      <c r="AA201" s="327">
        <v>1</v>
      </c>
      <c r="AB201" s="151">
        <v>1466</v>
      </c>
      <c r="AC201" s="153">
        <v>1300</v>
      </c>
      <c r="AD201" s="151">
        <v>1300</v>
      </c>
      <c r="AE201" s="152">
        <v>1280</v>
      </c>
      <c r="AF201" s="437">
        <v>166</v>
      </c>
      <c r="AG201" s="438">
        <v>0.12769230769230769</v>
      </c>
      <c r="AH201" s="153">
        <v>20</v>
      </c>
      <c r="AI201" s="156">
        <v>1.5625E-2</v>
      </c>
      <c r="AJ201" s="146">
        <v>1401</v>
      </c>
      <c r="AK201" s="439">
        <v>1284</v>
      </c>
      <c r="AL201" s="150">
        <v>1284</v>
      </c>
      <c r="AM201" s="152">
        <v>1258</v>
      </c>
      <c r="AN201" s="153">
        <v>117</v>
      </c>
      <c r="AO201" s="154">
        <v>9.11214953271028E-2</v>
      </c>
      <c r="AP201" s="440">
        <v>11.872881355932204</v>
      </c>
      <c r="AQ201" s="153">
        <v>26</v>
      </c>
      <c r="AR201" s="154">
        <v>2.066772655007949E-2</v>
      </c>
      <c r="AS201" s="441">
        <v>10.881355932203389</v>
      </c>
      <c r="AT201" s="148">
        <v>1735</v>
      </c>
      <c r="AU201" s="148">
        <v>1430</v>
      </c>
      <c r="AV201" s="148">
        <v>100</v>
      </c>
      <c r="AW201" s="442">
        <v>1530</v>
      </c>
      <c r="AX201" s="443">
        <v>0.88184438040345825</v>
      </c>
      <c r="AY201" s="440">
        <v>1.0089752636195173</v>
      </c>
      <c r="AZ201" s="148">
        <v>145</v>
      </c>
      <c r="BA201" s="154">
        <v>8.3573487031700283E-2</v>
      </c>
      <c r="BB201" s="440">
        <v>1.3611317106140113</v>
      </c>
      <c r="BC201" s="148">
        <v>20</v>
      </c>
      <c r="BD201" s="148">
        <v>0</v>
      </c>
      <c r="BE201" s="442">
        <v>20</v>
      </c>
      <c r="BF201" s="444">
        <v>1.1527377521613832E-2</v>
      </c>
      <c r="BG201" s="440">
        <v>0.28746577360632997</v>
      </c>
      <c r="BH201" s="148">
        <v>30</v>
      </c>
      <c r="BI201" s="146" t="s">
        <v>6</v>
      </c>
      <c r="BJ201" s="148" t="s">
        <v>6</v>
      </c>
      <c r="BK201" s="148" t="s">
        <v>6</v>
      </c>
      <c r="BM201" s="88"/>
    </row>
    <row r="202" spans="1:65" x14ac:dyDescent="0.2">
      <c r="A202" s="320"/>
      <c r="B202" s="145">
        <v>8350100</v>
      </c>
      <c r="C202" s="144">
        <v>8350100</v>
      </c>
      <c r="D202" s="145"/>
      <c r="E202" s="455"/>
      <c r="F202" s="146"/>
      <c r="G202" s="146"/>
      <c r="H202" s="146"/>
      <c r="I202" s="147" t="s">
        <v>199</v>
      </c>
      <c r="J202" s="317"/>
      <c r="K202" s="317">
        <v>1</v>
      </c>
      <c r="L202" s="318">
        <v>1.94</v>
      </c>
      <c r="M202" s="153">
        <v>194</v>
      </c>
      <c r="N202" s="317">
        <v>1.94</v>
      </c>
      <c r="O202" s="317">
        <v>194</v>
      </c>
      <c r="P202" s="152">
        <v>3689</v>
      </c>
      <c r="Q202" s="152">
        <v>3936</v>
      </c>
      <c r="R202" s="325">
        <v>3936</v>
      </c>
      <c r="S202" s="325">
        <v>3933</v>
      </c>
      <c r="T202" s="325">
        <v>3963</v>
      </c>
      <c r="U202" s="153">
        <v>-247</v>
      </c>
      <c r="V202" s="154">
        <v>-6.2754065040650411E-2</v>
      </c>
      <c r="W202" s="319">
        <v>1902.2</v>
      </c>
      <c r="X202" s="317">
        <v>-27</v>
      </c>
      <c r="Y202" s="317">
        <v>-7.0000000000000001E-3</v>
      </c>
      <c r="Z202" s="319">
        <v>2029.5</v>
      </c>
      <c r="AA202" s="327">
        <v>1</v>
      </c>
      <c r="AB202" s="151">
        <v>1509</v>
      </c>
      <c r="AC202" s="153">
        <v>1510</v>
      </c>
      <c r="AD202" s="151">
        <v>1510</v>
      </c>
      <c r="AE202" s="152">
        <v>1504</v>
      </c>
      <c r="AF202" s="437">
        <v>-1</v>
      </c>
      <c r="AG202" s="438">
        <v>-6.6225165562913907E-4</v>
      </c>
      <c r="AH202" s="153">
        <v>6</v>
      </c>
      <c r="AI202" s="156">
        <v>3.9893617021276593E-3</v>
      </c>
      <c r="AJ202" s="146">
        <v>1460</v>
      </c>
      <c r="AK202" s="439">
        <v>1478</v>
      </c>
      <c r="AL202" s="150">
        <v>1478</v>
      </c>
      <c r="AM202" s="152">
        <v>1484</v>
      </c>
      <c r="AN202" s="153">
        <v>-18</v>
      </c>
      <c r="AO202" s="154">
        <v>-1.2178619756427604E-2</v>
      </c>
      <c r="AP202" s="440">
        <v>7.5257731958762886</v>
      </c>
      <c r="AQ202" s="153">
        <v>-6</v>
      </c>
      <c r="AR202" s="154">
        <v>-4.0431266846361188E-3</v>
      </c>
      <c r="AS202" s="441">
        <v>7.6185567010309274</v>
      </c>
      <c r="AT202" s="148">
        <v>1535</v>
      </c>
      <c r="AU202" s="148">
        <v>1330</v>
      </c>
      <c r="AV202" s="148">
        <v>70</v>
      </c>
      <c r="AW202" s="442">
        <v>1400</v>
      </c>
      <c r="AX202" s="443">
        <v>0.91205211726384361</v>
      </c>
      <c r="AY202" s="440">
        <v>1.0435378916062283</v>
      </c>
      <c r="AZ202" s="148">
        <v>40</v>
      </c>
      <c r="BA202" s="154">
        <v>2.6058631921824105E-2</v>
      </c>
      <c r="BB202" s="440">
        <v>0.4244076860231939</v>
      </c>
      <c r="BC202" s="148">
        <v>40</v>
      </c>
      <c r="BD202" s="148">
        <v>15</v>
      </c>
      <c r="BE202" s="442">
        <v>55</v>
      </c>
      <c r="BF202" s="444">
        <v>3.5830618892508145E-2</v>
      </c>
      <c r="BG202" s="440">
        <v>0.89353164320469192</v>
      </c>
      <c r="BH202" s="148">
        <v>35</v>
      </c>
      <c r="BI202" s="148" t="s">
        <v>6</v>
      </c>
      <c r="BJ202" s="148" t="s">
        <v>6</v>
      </c>
      <c r="BK202" s="148" t="s">
        <v>6</v>
      </c>
      <c r="BM202" s="88"/>
    </row>
    <row r="203" spans="1:65" x14ac:dyDescent="0.2">
      <c r="A203" s="320"/>
      <c r="B203" s="145">
        <v>8350101.0099999998</v>
      </c>
      <c r="C203" s="144">
        <v>8350101.0099999998</v>
      </c>
      <c r="D203" s="145"/>
      <c r="E203" s="455"/>
      <c r="F203" s="146"/>
      <c r="G203" s="146"/>
      <c r="H203" s="146"/>
      <c r="I203" s="147" t="s">
        <v>200</v>
      </c>
      <c r="J203" s="317"/>
      <c r="K203" s="317">
        <v>1</v>
      </c>
      <c r="L203" s="318">
        <v>3.23</v>
      </c>
      <c r="M203" s="153">
        <v>323</v>
      </c>
      <c r="N203" s="317">
        <v>3.23</v>
      </c>
      <c r="O203" s="317">
        <v>323</v>
      </c>
      <c r="P203" s="152">
        <v>5651</v>
      </c>
      <c r="Q203" s="152">
        <v>5515</v>
      </c>
      <c r="R203" s="325">
        <v>5515</v>
      </c>
      <c r="S203" s="325">
        <v>5392</v>
      </c>
      <c r="T203" s="325">
        <v>5250</v>
      </c>
      <c r="U203" s="153">
        <v>136</v>
      </c>
      <c r="V203" s="154">
        <v>2.4660018132366273E-2</v>
      </c>
      <c r="W203" s="319">
        <v>1749</v>
      </c>
      <c r="X203" s="317">
        <v>265</v>
      </c>
      <c r="Y203" s="317">
        <v>0.05</v>
      </c>
      <c r="Z203" s="319">
        <v>1705.8</v>
      </c>
      <c r="AA203" s="327">
        <v>1</v>
      </c>
      <c r="AB203" s="151">
        <v>2314</v>
      </c>
      <c r="AC203" s="153">
        <v>2239</v>
      </c>
      <c r="AD203" s="151">
        <v>2239</v>
      </c>
      <c r="AE203" s="152">
        <v>1928</v>
      </c>
      <c r="AF203" s="437">
        <v>75</v>
      </c>
      <c r="AG203" s="438">
        <v>3.3497096918267084E-2</v>
      </c>
      <c r="AH203" s="153">
        <v>311</v>
      </c>
      <c r="AI203" s="156">
        <v>0.16130705394190872</v>
      </c>
      <c r="AJ203" s="146">
        <v>2210</v>
      </c>
      <c r="AK203" s="439">
        <v>2201</v>
      </c>
      <c r="AL203" s="150">
        <v>2201</v>
      </c>
      <c r="AM203" s="152">
        <v>1896</v>
      </c>
      <c r="AN203" s="153">
        <v>9</v>
      </c>
      <c r="AO203" s="154">
        <v>4.0890504316219902E-3</v>
      </c>
      <c r="AP203" s="440">
        <v>6.8421052631578947</v>
      </c>
      <c r="AQ203" s="153">
        <v>305</v>
      </c>
      <c r="AR203" s="154">
        <v>0.16086497890295359</v>
      </c>
      <c r="AS203" s="441">
        <v>6.8142414860681111</v>
      </c>
      <c r="AT203" s="148">
        <v>1980</v>
      </c>
      <c r="AU203" s="148">
        <v>1705</v>
      </c>
      <c r="AV203" s="148">
        <v>75</v>
      </c>
      <c r="AW203" s="442">
        <v>1780</v>
      </c>
      <c r="AX203" s="443">
        <v>0.89898989898989901</v>
      </c>
      <c r="AY203" s="440">
        <v>1.0285925617733398</v>
      </c>
      <c r="AZ203" s="148">
        <v>40</v>
      </c>
      <c r="BA203" s="154">
        <v>2.0202020202020204E-2</v>
      </c>
      <c r="BB203" s="440">
        <v>0.32902313032606195</v>
      </c>
      <c r="BC203" s="148">
        <v>80</v>
      </c>
      <c r="BD203" s="148">
        <v>0</v>
      </c>
      <c r="BE203" s="442">
        <v>80</v>
      </c>
      <c r="BF203" s="444">
        <v>4.0404040404040407E-2</v>
      </c>
      <c r="BG203" s="440">
        <v>1.0075820549636012</v>
      </c>
      <c r="BH203" s="148">
        <v>85</v>
      </c>
      <c r="BI203" s="148" t="s">
        <v>6</v>
      </c>
      <c r="BJ203" s="148" t="s">
        <v>6</v>
      </c>
      <c r="BK203" s="148" t="s">
        <v>6</v>
      </c>
      <c r="BM203" s="88"/>
    </row>
    <row r="204" spans="1:65" x14ac:dyDescent="0.2">
      <c r="A204" s="320"/>
      <c r="B204" s="145">
        <v>8350101.0199999996</v>
      </c>
      <c r="C204" s="144">
        <v>8350101.0199999996</v>
      </c>
      <c r="D204" s="145"/>
      <c r="E204" s="455"/>
      <c r="F204" s="146"/>
      <c r="G204" s="146"/>
      <c r="H204" s="146"/>
      <c r="I204" s="147" t="s">
        <v>201</v>
      </c>
      <c r="J204" s="317"/>
      <c r="K204" s="317">
        <v>1</v>
      </c>
      <c r="L204" s="318">
        <v>5.08</v>
      </c>
      <c r="M204" s="153">
        <v>508</v>
      </c>
      <c r="N204" s="317">
        <v>5.05</v>
      </c>
      <c r="O204" s="317">
        <v>505</v>
      </c>
      <c r="P204" s="152">
        <v>5772</v>
      </c>
      <c r="Q204" s="152">
        <v>5937</v>
      </c>
      <c r="R204" s="325">
        <v>5937</v>
      </c>
      <c r="S204" s="325">
        <v>5812</v>
      </c>
      <c r="T204" s="325">
        <v>6080</v>
      </c>
      <c r="U204" s="153">
        <v>-165</v>
      </c>
      <c r="V204" s="154">
        <v>-2.7791814047498736E-2</v>
      </c>
      <c r="W204" s="319">
        <v>1135.3</v>
      </c>
      <c r="X204" s="317">
        <v>-143</v>
      </c>
      <c r="Y204" s="317">
        <v>-2.4E-2</v>
      </c>
      <c r="Z204" s="319">
        <v>1176.3</v>
      </c>
      <c r="AA204" s="327">
        <v>1</v>
      </c>
      <c r="AB204" s="151">
        <v>2379</v>
      </c>
      <c r="AC204" s="153">
        <v>2377</v>
      </c>
      <c r="AD204" s="151">
        <v>2377</v>
      </c>
      <c r="AE204" s="152">
        <v>2376</v>
      </c>
      <c r="AF204" s="437">
        <v>2</v>
      </c>
      <c r="AG204" s="438">
        <v>8.4139671855279767E-4</v>
      </c>
      <c r="AH204" s="153">
        <v>1</v>
      </c>
      <c r="AI204" s="156">
        <v>4.2087542087542086E-4</v>
      </c>
      <c r="AJ204" s="146">
        <v>2310</v>
      </c>
      <c r="AK204" s="439">
        <v>2335</v>
      </c>
      <c r="AL204" s="150">
        <v>2335</v>
      </c>
      <c r="AM204" s="152">
        <v>2339</v>
      </c>
      <c r="AN204" s="153">
        <v>-25</v>
      </c>
      <c r="AO204" s="154">
        <v>-1.0706638115631691E-2</v>
      </c>
      <c r="AP204" s="440">
        <v>4.5472440944881889</v>
      </c>
      <c r="AQ204" s="153">
        <v>-4</v>
      </c>
      <c r="AR204" s="154">
        <v>-1.7101325352714834E-3</v>
      </c>
      <c r="AS204" s="441">
        <v>4.6237623762376234</v>
      </c>
      <c r="AT204" s="148">
        <v>2260</v>
      </c>
      <c r="AU204" s="148">
        <v>1920</v>
      </c>
      <c r="AV204" s="148">
        <v>165</v>
      </c>
      <c r="AW204" s="442">
        <v>2085</v>
      </c>
      <c r="AX204" s="443">
        <v>0.92256637168141598</v>
      </c>
      <c r="AY204" s="440">
        <v>1.0555679309856019</v>
      </c>
      <c r="AZ204" s="148">
        <v>95</v>
      </c>
      <c r="BA204" s="154">
        <v>4.2035398230088498E-2</v>
      </c>
      <c r="BB204" s="440">
        <v>0.68461560635323293</v>
      </c>
      <c r="BC204" s="148">
        <v>40</v>
      </c>
      <c r="BD204" s="148">
        <v>0</v>
      </c>
      <c r="BE204" s="442">
        <v>40</v>
      </c>
      <c r="BF204" s="444">
        <v>1.7699115044247787E-2</v>
      </c>
      <c r="BG204" s="440">
        <v>0.44137444000617926</v>
      </c>
      <c r="BH204" s="148">
        <v>35</v>
      </c>
      <c r="BI204" s="148" t="s">
        <v>6</v>
      </c>
      <c r="BJ204" s="148" t="s">
        <v>6</v>
      </c>
      <c r="BK204" s="148" t="s">
        <v>6</v>
      </c>
      <c r="BM204" s="88"/>
    </row>
    <row r="205" spans="1:65" x14ac:dyDescent="0.2">
      <c r="A205" s="320"/>
      <c r="B205" s="145">
        <v>8350102</v>
      </c>
      <c r="C205" s="144">
        <v>8350102</v>
      </c>
      <c r="D205" s="145"/>
      <c r="E205" s="145"/>
      <c r="F205" s="146"/>
      <c r="G205" s="146"/>
      <c r="H205" s="146"/>
      <c r="I205" s="147" t="s">
        <v>202</v>
      </c>
      <c r="J205" s="317"/>
      <c r="K205" s="317">
        <v>1</v>
      </c>
      <c r="L205" s="318">
        <v>2.46</v>
      </c>
      <c r="M205" s="153">
        <v>246</v>
      </c>
      <c r="N205" s="317">
        <v>2.46</v>
      </c>
      <c r="O205" s="317">
        <v>246</v>
      </c>
      <c r="P205" s="152">
        <v>4767</v>
      </c>
      <c r="Q205" s="152">
        <v>4984</v>
      </c>
      <c r="R205" s="325">
        <v>4984</v>
      </c>
      <c r="S205" s="325">
        <v>5092</v>
      </c>
      <c r="T205" s="325">
        <v>5240</v>
      </c>
      <c r="U205" s="153">
        <v>-217</v>
      </c>
      <c r="V205" s="154">
        <v>-4.3539325842696631E-2</v>
      </c>
      <c r="W205" s="319">
        <v>1941.6</v>
      </c>
      <c r="X205" s="317">
        <v>-256</v>
      </c>
      <c r="Y205" s="317">
        <v>-4.9000000000000002E-2</v>
      </c>
      <c r="Z205" s="319">
        <v>2028.3</v>
      </c>
      <c r="AA205" s="327">
        <v>1</v>
      </c>
      <c r="AB205" s="151">
        <v>1924</v>
      </c>
      <c r="AC205" s="153">
        <v>1914</v>
      </c>
      <c r="AD205" s="151">
        <v>1914</v>
      </c>
      <c r="AE205" s="152">
        <v>1898</v>
      </c>
      <c r="AF205" s="437">
        <v>10</v>
      </c>
      <c r="AG205" s="438">
        <v>5.2246603970741903E-3</v>
      </c>
      <c r="AH205" s="153">
        <v>16</v>
      </c>
      <c r="AI205" s="156">
        <v>8.4299262381454156E-3</v>
      </c>
      <c r="AJ205" s="146">
        <v>1891</v>
      </c>
      <c r="AK205" s="439">
        <v>1903</v>
      </c>
      <c r="AL205" s="150">
        <v>1903</v>
      </c>
      <c r="AM205" s="152">
        <v>1876</v>
      </c>
      <c r="AN205" s="153">
        <v>-12</v>
      </c>
      <c r="AO205" s="154">
        <v>-6.3058328954282714E-3</v>
      </c>
      <c r="AP205" s="440">
        <v>7.6869918699186988</v>
      </c>
      <c r="AQ205" s="153">
        <v>27</v>
      </c>
      <c r="AR205" s="154">
        <v>1.4392324093816631E-2</v>
      </c>
      <c r="AS205" s="441">
        <v>7.7357723577235769</v>
      </c>
      <c r="AT205" s="148">
        <v>1700</v>
      </c>
      <c r="AU205" s="148">
        <v>1515</v>
      </c>
      <c r="AV205" s="148">
        <v>60</v>
      </c>
      <c r="AW205" s="442">
        <v>1575</v>
      </c>
      <c r="AX205" s="443">
        <v>0.92647058823529416</v>
      </c>
      <c r="AY205" s="440">
        <v>1.0600349979808859</v>
      </c>
      <c r="AZ205" s="148">
        <v>45</v>
      </c>
      <c r="BA205" s="154">
        <v>2.6470588235294117E-2</v>
      </c>
      <c r="BB205" s="440">
        <v>0.43111707223606061</v>
      </c>
      <c r="BC205" s="148">
        <v>30</v>
      </c>
      <c r="BD205" s="148">
        <v>0</v>
      </c>
      <c r="BE205" s="442">
        <v>30</v>
      </c>
      <c r="BF205" s="444">
        <v>1.7647058823529412E-2</v>
      </c>
      <c r="BG205" s="440">
        <v>0.440076279888514</v>
      </c>
      <c r="BH205" s="148">
        <v>55</v>
      </c>
      <c r="BI205" s="148" t="s">
        <v>6</v>
      </c>
      <c r="BJ205" s="148" t="s">
        <v>6</v>
      </c>
      <c r="BK205" s="148" t="s">
        <v>6</v>
      </c>
      <c r="BM205" s="88"/>
    </row>
    <row r="206" spans="1:65" x14ac:dyDescent="0.2">
      <c r="A206" s="320" t="s">
        <v>315</v>
      </c>
      <c r="B206" s="145">
        <v>8350103</v>
      </c>
      <c r="C206" s="144">
        <v>8350103</v>
      </c>
      <c r="D206" s="145"/>
      <c r="E206" s="148"/>
      <c r="F206" s="146"/>
      <c r="G206" s="146"/>
      <c r="H206" s="146"/>
      <c r="I206" s="147" t="s">
        <v>203</v>
      </c>
      <c r="J206" s="317"/>
      <c r="K206" s="317">
        <v>1</v>
      </c>
      <c r="L206" s="318">
        <v>2.87</v>
      </c>
      <c r="M206" s="153">
        <v>287</v>
      </c>
      <c r="N206" s="317">
        <v>2.9</v>
      </c>
      <c r="O206" s="317">
        <v>290</v>
      </c>
      <c r="P206" s="152">
        <v>6614</v>
      </c>
      <c r="Q206" s="152">
        <v>6997</v>
      </c>
      <c r="R206" s="325">
        <v>6997</v>
      </c>
      <c r="S206" s="325">
        <v>7144</v>
      </c>
      <c r="T206" s="325">
        <v>7348</v>
      </c>
      <c r="U206" s="153">
        <v>-383</v>
      </c>
      <c r="V206" s="154">
        <v>-5.4737744747749034E-2</v>
      </c>
      <c r="W206" s="319">
        <v>2307.1</v>
      </c>
      <c r="X206" s="317">
        <v>-351</v>
      </c>
      <c r="Y206" s="317">
        <v>-4.8000000000000001E-2</v>
      </c>
      <c r="Z206" s="319">
        <v>2415.6999999999998</v>
      </c>
      <c r="AA206" s="327">
        <v>1</v>
      </c>
      <c r="AB206" s="151">
        <v>2585</v>
      </c>
      <c r="AC206" s="153">
        <v>2579</v>
      </c>
      <c r="AD206" s="151">
        <v>2579</v>
      </c>
      <c r="AE206" s="152">
        <v>2524</v>
      </c>
      <c r="AF206" s="437">
        <v>6</v>
      </c>
      <c r="AG206" s="438">
        <v>2.3264831329972858E-3</v>
      </c>
      <c r="AH206" s="153">
        <v>55</v>
      </c>
      <c r="AI206" s="156">
        <v>2.1790808240887482E-2</v>
      </c>
      <c r="AJ206" s="146">
        <v>2532</v>
      </c>
      <c r="AK206" s="439">
        <v>2560</v>
      </c>
      <c r="AL206" s="150">
        <v>2560</v>
      </c>
      <c r="AM206" s="152">
        <v>2501</v>
      </c>
      <c r="AN206" s="153">
        <v>-28</v>
      </c>
      <c r="AO206" s="154">
        <v>-1.0937499999999999E-2</v>
      </c>
      <c r="AP206" s="440">
        <v>8.8222996515679437</v>
      </c>
      <c r="AQ206" s="153">
        <v>59</v>
      </c>
      <c r="AR206" s="154">
        <v>2.3590563774490203E-2</v>
      </c>
      <c r="AS206" s="441">
        <v>8.8275862068965516</v>
      </c>
      <c r="AT206" s="148">
        <v>2480</v>
      </c>
      <c r="AU206" s="148">
        <v>2210</v>
      </c>
      <c r="AV206" s="148">
        <v>100</v>
      </c>
      <c r="AW206" s="442">
        <v>2310</v>
      </c>
      <c r="AX206" s="443">
        <v>0.93145161290322576</v>
      </c>
      <c r="AY206" s="440">
        <v>1.0657341108732561</v>
      </c>
      <c r="AZ206" s="148">
        <v>45</v>
      </c>
      <c r="BA206" s="154">
        <v>1.8145161290322582E-2</v>
      </c>
      <c r="BB206" s="440">
        <v>0.29552379951665447</v>
      </c>
      <c r="BC206" s="148">
        <v>35</v>
      </c>
      <c r="BD206" s="148">
        <v>25</v>
      </c>
      <c r="BE206" s="442">
        <v>60</v>
      </c>
      <c r="BF206" s="444">
        <v>2.4193548387096774E-2</v>
      </c>
      <c r="BG206" s="440">
        <v>0.60333038371812409</v>
      </c>
      <c r="BH206" s="148">
        <v>65</v>
      </c>
      <c r="BI206" s="148" t="s">
        <v>6</v>
      </c>
      <c r="BJ206" s="148" t="s">
        <v>6</v>
      </c>
      <c r="BK206" s="148" t="s">
        <v>6</v>
      </c>
      <c r="BM206" s="88"/>
    </row>
    <row r="207" spans="1:65" x14ac:dyDescent="0.2">
      <c r="A207" s="465"/>
      <c r="B207" s="466">
        <v>8350104.0199999996</v>
      </c>
      <c r="C207" s="492">
        <v>8350104.0199999996</v>
      </c>
      <c r="D207" s="474"/>
      <c r="E207" s="456"/>
      <c r="F207" s="481"/>
      <c r="G207" s="481"/>
      <c r="H207" s="481"/>
      <c r="I207" s="493" t="s">
        <v>204</v>
      </c>
      <c r="J207" s="494">
        <v>8350104.0199999996</v>
      </c>
      <c r="K207" s="495">
        <v>0.99999998999999995</v>
      </c>
      <c r="L207" s="473">
        <v>104.15</v>
      </c>
      <c r="M207" s="458">
        <v>10415</v>
      </c>
      <c r="N207" s="474">
        <v>104.03</v>
      </c>
      <c r="O207" s="475">
        <v>10403</v>
      </c>
      <c r="P207" s="475">
        <v>7011</v>
      </c>
      <c r="Q207" s="475">
        <v>6367</v>
      </c>
      <c r="R207" s="481">
        <v>6367</v>
      </c>
      <c r="S207" s="481">
        <v>6324</v>
      </c>
      <c r="T207" s="461">
        <v>5347</v>
      </c>
      <c r="U207" s="458">
        <v>644</v>
      </c>
      <c r="V207" s="462">
        <v>0.10114653683053243</v>
      </c>
      <c r="W207" s="476">
        <v>67.3</v>
      </c>
      <c r="X207" s="458">
        <v>1020</v>
      </c>
      <c r="Y207" s="477">
        <v>0.191</v>
      </c>
      <c r="Z207" s="505">
        <v>61.2</v>
      </c>
      <c r="AA207" s="506">
        <v>0.99999998000000001</v>
      </c>
      <c r="AB207" s="478">
        <v>2631</v>
      </c>
      <c r="AC207" s="458">
        <v>2207.99995584</v>
      </c>
      <c r="AD207" s="478">
        <v>2208</v>
      </c>
      <c r="AE207" s="461">
        <v>1763</v>
      </c>
      <c r="AF207" s="479">
        <v>423.00004416000002</v>
      </c>
      <c r="AG207" s="480">
        <v>0.19157611078804396</v>
      </c>
      <c r="AH207" s="458">
        <v>445</v>
      </c>
      <c r="AI207" s="459">
        <v>0.25241066364152015</v>
      </c>
      <c r="AJ207" s="481">
        <v>2534</v>
      </c>
      <c r="AK207" s="482">
        <v>2137.9999572400002</v>
      </c>
      <c r="AL207" s="460">
        <v>2138</v>
      </c>
      <c r="AM207" s="461">
        <v>1717</v>
      </c>
      <c r="AN207" s="458">
        <v>396.00004275999981</v>
      </c>
      <c r="AO207" s="462">
        <v>0.18521985532273189</v>
      </c>
      <c r="AP207" s="483">
        <v>0.24330292846855497</v>
      </c>
      <c r="AQ207" s="458">
        <v>421</v>
      </c>
      <c r="AR207" s="462">
        <v>0.24519510774606873</v>
      </c>
      <c r="AS207" s="463">
        <v>0.20551763914255503</v>
      </c>
      <c r="AT207" s="456">
        <v>2795</v>
      </c>
      <c r="AU207" s="456">
        <v>2490</v>
      </c>
      <c r="AV207" s="456">
        <v>150</v>
      </c>
      <c r="AW207" s="484">
        <v>2640</v>
      </c>
      <c r="AX207" s="485">
        <v>0.94454382826475847</v>
      </c>
      <c r="AY207" s="483">
        <v>1.0807137623166572</v>
      </c>
      <c r="AZ207" s="456">
        <v>40</v>
      </c>
      <c r="BA207" s="462">
        <v>1.4311270125223614E-2</v>
      </c>
      <c r="BB207" s="483">
        <v>0.23308257532937485</v>
      </c>
      <c r="BC207" s="456">
        <v>40</v>
      </c>
      <c r="BD207" s="456">
        <v>10</v>
      </c>
      <c r="BE207" s="484">
        <v>50</v>
      </c>
      <c r="BF207" s="491">
        <v>1.7889087656529516E-2</v>
      </c>
      <c r="BG207" s="483">
        <v>0.44611191163415254</v>
      </c>
      <c r="BH207" s="456">
        <v>55</v>
      </c>
      <c r="BI207" s="481" t="s">
        <v>2</v>
      </c>
      <c r="BJ207" s="456" t="s">
        <v>2</v>
      </c>
      <c r="BK207" s="456" t="s">
        <v>2</v>
      </c>
      <c r="BM207" s="88"/>
    </row>
    <row r="208" spans="1:65" x14ac:dyDescent="0.2">
      <c r="A208" s="465" t="s">
        <v>908</v>
      </c>
      <c r="B208" s="486">
        <v>8350104.0999999996</v>
      </c>
      <c r="C208" s="492">
        <v>8350104.0999999996</v>
      </c>
      <c r="D208" s="474"/>
      <c r="E208" s="456"/>
      <c r="F208" s="496"/>
      <c r="G208" s="496"/>
      <c r="H208" s="496"/>
      <c r="I208" s="493" t="s">
        <v>208</v>
      </c>
      <c r="J208" s="497"/>
      <c r="K208" s="497">
        <v>1</v>
      </c>
      <c r="L208" s="473">
        <v>11.49</v>
      </c>
      <c r="M208" s="458">
        <v>1149</v>
      </c>
      <c r="N208" s="497">
        <v>11.65</v>
      </c>
      <c r="O208" s="497">
        <v>1165</v>
      </c>
      <c r="P208" s="461">
        <v>1668</v>
      </c>
      <c r="Q208" s="461">
        <v>1799</v>
      </c>
      <c r="R208" s="496">
        <v>1799</v>
      </c>
      <c r="S208" s="496">
        <v>1884</v>
      </c>
      <c r="T208" s="496">
        <v>1625</v>
      </c>
      <c r="U208" s="458">
        <v>-131</v>
      </c>
      <c r="V208" s="462">
        <v>-7.2818232351306286E-2</v>
      </c>
      <c r="W208" s="498">
        <v>145.19999999999999</v>
      </c>
      <c r="X208" s="497">
        <v>174</v>
      </c>
      <c r="Y208" s="497">
        <v>0.107</v>
      </c>
      <c r="Z208" s="498">
        <v>154.5</v>
      </c>
      <c r="AA208" s="500">
        <v>1</v>
      </c>
      <c r="AB208" s="478">
        <v>866</v>
      </c>
      <c r="AC208" s="458">
        <v>884</v>
      </c>
      <c r="AD208" s="478">
        <v>884</v>
      </c>
      <c r="AE208" s="461">
        <v>754</v>
      </c>
      <c r="AF208" s="479">
        <v>-18</v>
      </c>
      <c r="AG208" s="480">
        <v>-2.0361990950226245E-2</v>
      </c>
      <c r="AH208" s="458">
        <v>130</v>
      </c>
      <c r="AI208" s="459">
        <v>0.17241379310344829</v>
      </c>
      <c r="AJ208" s="481">
        <v>825</v>
      </c>
      <c r="AK208" s="482">
        <v>846</v>
      </c>
      <c r="AL208" s="460">
        <v>846</v>
      </c>
      <c r="AM208" s="461">
        <v>722</v>
      </c>
      <c r="AN208" s="458">
        <v>-21</v>
      </c>
      <c r="AO208" s="462">
        <v>-2.4822695035460994E-2</v>
      </c>
      <c r="AP208" s="483">
        <v>0.71801566579634468</v>
      </c>
      <c r="AQ208" s="458">
        <v>124</v>
      </c>
      <c r="AR208" s="462">
        <v>0.17174515235457063</v>
      </c>
      <c r="AS208" s="463">
        <v>0.72618025751072957</v>
      </c>
      <c r="AT208" s="456">
        <v>665</v>
      </c>
      <c r="AU208" s="456">
        <v>605</v>
      </c>
      <c r="AV208" s="456">
        <v>30</v>
      </c>
      <c r="AW208" s="484">
        <v>635</v>
      </c>
      <c r="AX208" s="485">
        <v>0.95488721804511278</v>
      </c>
      <c r="AY208" s="483">
        <v>1.0925483043994424</v>
      </c>
      <c r="AZ208" s="456">
        <v>20</v>
      </c>
      <c r="BA208" s="462">
        <v>3.007518796992481E-2</v>
      </c>
      <c r="BB208" s="483">
        <v>0.48982390830496442</v>
      </c>
      <c r="BC208" s="456">
        <v>0</v>
      </c>
      <c r="BD208" s="456">
        <v>10</v>
      </c>
      <c r="BE208" s="484">
        <v>10</v>
      </c>
      <c r="BF208" s="491">
        <v>1.5037593984962405E-2</v>
      </c>
      <c r="BG208" s="483">
        <v>0.37500234376464853</v>
      </c>
      <c r="BH208" s="456">
        <v>0</v>
      </c>
      <c r="BI208" s="481" t="s">
        <v>2</v>
      </c>
      <c r="BJ208" s="148" t="s">
        <v>6</v>
      </c>
      <c r="BK208" s="456" t="s">
        <v>2</v>
      </c>
      <c r="BL208" s="81" t="s">
        <v>909</v>
      </c>
      <c r="BM208" s="88"/>
    </row>
    <row r="209" spans="1:65" x14ac:dyDescent="0.2">
      <c r="A209" s="343" t="s">
        <v>313</v>
      </c>
      <c r="B209" s="345">
        <v>8350104.1299999999</v>
      </c>
      <c r="C209" s="316">
        <v>8350104.1299999999</v>
      </c>
      <c r="D209" s="344"/>
      <c r="E209" s="345"/>
      <c r="F209" s="152"/>
      <c r="G209" s="152"/>
      <c r="H209" s="152"/>
      <c r="I209" s="335" t="s">
        <v>211</v>
      </c>
      <c r="J209" s="344">
        <v>8350104.1299999999</v>
      </c>
      <c r="K209" s="327">
        <v>1</v>
      </c>
      <c r="L209" s="368">
        <v>1.96</v>
      </c>
      <c r="M209" s="153">
        <v>196</v>
      </c>
      <c r="N209" s="327">
        <v>2.02</v>
      </c>
      <c r="O209" s="327">
        <v>202</v>
      </c>
      <c r="P209" s="152">
        <v>4560</v>
      </c>
      <c r="Q209" s="152">
        <v>4900</v>
      </c>
      <c r="R209" s="152">
        <v>4863</v>
      </c>
      <c r="S209" s="152">
        <v>5100</v>
      </c>
      <c r="T209" s="152">
        <v>5379</v>
      </c>
      <c r="U209" s="153">
        <v>-340</v>
      </c>
      <c r="V209" s="154">
        <v>-6.9387755102040816E-2</v>
      </c>
      <c r="W209" s="323">
        <v>2323.1999999999998</v>
      </c>
      <c r="X209" s="327">
        <v>-516</v>
      </c>
      <c r="Y209" s="327">
        <v>-9.6000000000000002E-2</v>
      </c>
      <c r="Z209" s="323">
        <v>2411.4</v>
      </c>
      <c r="AA209" s="327">
        <v>1</v>
      </c>
      <c r="AB209" s="151">
        <v>1609</v>
      </c>
      <c r="AC209" s="153">
        <v>1598</v>
      </c>
      <c r="AD209" s="151">
        <v>1598</v>
      </c>
      <c r="AE209" s="152">
        <v>1642</v>
      </c>
      <c r="AF209" s="437">
        <v>11</v>
      </c>
      <c r="AG209" s="438">
        <v>6.8836045056320403E-3</v>
      </c>
      <c r="AH209" s="153">
        <v>-44</v>
      </c>
      <c r="AI209" s="156">
        <v>-2.679658952496955E-2</v>
      </c>
      <c r="AJ209" s="151">
        <v>1598</v>
      </c>
      <c r="AK209" s="439">
        <v>1598</v>
      </c>
      <c r="AL209" s="150">
        <v>1598</v>
      </c>
      <c r="AM209" s="152">
        <v>1619</v>
      </c>
      <c r="AN209" s="153">
        <v>0</v>
      </c>
      <c r="AO209" s="154">
        <v>0</v>
      </c>
      <c r="AP209" s="440">
        <v>8.1530612244897966</v>
      </c>
      <c r="AQ209" s="153">
        <v>-21</v>
      </c>
      <c r="AR209" s="154">
        <v>-1.2970969734403953E-2</v>
      </c>
      <c r="AS209" s="441">
        <v>7.9108910891089108</v>
      </c>
      <c r="AT209" s="148">
        <v>1595</v>
      </c>
      <c r="AU209" s="148">
        <v>1460</v>
      </c>
      <c r="AV209" s="148">
        <v>45</v>
      </c>
      <c r="AW209" s="442">
        <v>1505</v>
      </c>
      <c r="AX209" s="443">
        <v>0.94357366771159878</v>
      </c>
      <c r="AY209" s="440">
        <v>1.0796037388004562</v>
      </c>
      <c r="AZ209" s="148">
        <v>15</v>
      </c>
      <c r="BA209" s="154">
        <v>9.4043887147335428E-3</v>
      </c>
      <c r="BB209" s="440">
        <v>0.15316593997937367</v>
      </c>
      <c r="BC209" s="148">
        <v>20</v>
      </c>
      <c r="BD209" s="148">
        <v>0</v>
      </c>
      <c r="BE209" s="442">
        <v>20</v>
      </c>
      <c r="BF209" s="444">
        <v>1.2539184952978056E-2</v>
      </c>
      <c r="BG209" s="440">
        <v>0.31269787912663483</v>
      </c>
      <c r="BH209" s="148">
        <v>45</v>
      </c>
      <c r="BI209" s="148" t="s">
        <v>6</v>
      </c>
      <c r="BJ209" s="148" t="s">
        <v>6</v>
      </c>
      <c r="BK209" s="148" t="s">
        <v>6</v>
      </c>
      <c r="BM209" s="88"/>
    </row>
    <row r="210" spans="1:65" x14ac:dyDescent="0.2">
      <c r="A210" s="343"/>
      <c r="B210" s="345">
        <v>8350104.1500000004</v>
      </c>
      <c r="C210" s="316">
        <v>8350104.1500000004</v>
      </c>
      <c r="D210" s="344">
        <v>8350104.1399999997</v>
      </c>
      <c r="E210" s="345">
        <v>0.39681950999999999</v>
      </c>
      <c r="F210" s="151">
        <v>7829</v>
      </c>
      <c r="G210" s="152">
        <v>2549</v>
      </c>
      <c r="H210" s="152">
        <v>2530</v>
      </c>
      <c r="I210" s="336"/>
      <c r="J210" s="327"/>
      <c r="K210" s="327">
        <v>1</v>
      </c>
      <c r="L210" s="318">
        <v>1.0900000000000001</v>
      </c>
      <c r="M210" s="153">
        <v>109.00000000000001</v>
      </c>
      <c r="N210" s="327">
        <v>1.0900000000000001</v>
      </c>
      <c r="O210" s="327">
        <v>109</v>
      </c>
      <c r="P210" s="152">
        <v>3102</v>
      </c>
      <c r="Q210" s="152">
        <v>3197</v>
      </c>
      <c r="R210" s="152">
        <v>3197</v>
      </c>
      <c r="S210" s="152">
        <v>3203</v>
      </c>
      <c r="T210" s="152">
        <v>3107</v>
      </c>
      <c r="U210" s="153">
        <v>-95</v>
      </c>
      <c r="V210" s="154">
        <v>-2.9715358148263999E-2</v>
      </c>
      <c r="W210" s="323">
        <v>2857.7</v>
      </c>
      <c r="X210" s="327">
        <v>90</v>
      </c>
      <c r="Y210" s="327">
        <v>2.9000000000000001E-2</v>
      </c>
      <c r="Z210" s="323">
        <v>2945.2</v>
      </c>
      <c r="AA210" s="327">
        <v>1</v>
      </c>
      <c r="AB210" s="151">
        <v>1164</v>
      </c>
      <c r="AC210" s="153">
        <v>1111</v>
      </c>
      <c r="AD210" s="151">
        <v>1111</v>
      </c>
      <c r="AE210" s="152">
        <v>1011.49293099</v>
      </c>
      <c r="AF210" s="437">
        <v>53</v>
      </c>
      <c r="AG210" s="438">
        <v>4.7704770477047707E-2</v>
      </c>
      <c r="AH210" s="153">
        <v>99.507069010000009</v>
      </c>
      <c r="AI210" s="156">
        <v>9.8376435426599906E-2</v>
      </c>
      <c r="AJ210" s="146">
        <v>1147</v>
      </c>
      <c r="AK210" s="439">
        <v>1108</v>
      </c>
      <c r="AL210" s="150">
        <v>1108</v>
      </c>
      <c r="AM210" s="152">
        <v>1003.9533603</v>
      </c>
      <c r="AN210" s="153">
        <v>39</v>
      </c>
      <c r="AO210" s="154">
        <v>3.5198555956678701E-2</v>
      </c>
      <c r="AP210" s="440">
        <v>10.522935779816512</v>
      </c>
      <c r="AQ210" s="153">
        <v>104.04663970000001</v>
      </c>
      <c r="AR210" s="154">
        <v>0.10363692559274759</v>
      </c>
      <c r="AS210" s="441">
        <v>10.165137614678899</v>
      </c>
      <c r="AT210" s="148">
        <v>1225</v>
      </c>
      <c r="AU210" s="148">
        <v>1145</v>
      </c>
      <c r="AV210" s="148">
        <v>35</v>
      </c>
      <c r="AW210" s="442">
        <v>1180</v>
      </c>
      <c r="AX210" s="443">
        <v>0.96326530612244898</v>
      </c>
      <c r="AY210" s="440">
        <v>1.1021342175314059</v>
      </c>
      <c r="AZ210" s="148">
        <v>10</v>
      </c>
      <c r="BA210" s="154">
        <v>8.1632653061224497E-3</v>
      </c>
      <c r="BB210" s="440">
        <v>0.13295220368277605</v>
      </c>
      <c r="BC210" s="148">
        <v>25</v>
      </c>
      <c r="BD210" s="148">
        <v>0</v>
      </c>
      <c r="BE210" s="442">
        <v>25</v>
      </c>
      <c r="BF210" s="444">
        <v>2.0408163265306121E-2</v>
      </c>
      <c r="BG210" s="440">
        <v>0.50893175225202292</v>
      </c>
      <c r="BH210" s="148">
        <v>15</v>
      </c>
      <c r="BI210" s="148" t="s">
        <v>6</v>
      </c>
      <c r="BJ210" s="148" t="s">
        <v>6</v>
      </c>
      <c r="BK210" s="148" t="s">
        <v>6</v>
      </c>
      <c r="BM210" s="88"/>
    </row>
    <row r="211" spans="1:65" x14ac:dyDescent="0.2">
      <c r="A211" s="343"/>
      <c r="B211" s="345">
        <v>8350104.1600000001</v>
      </c>
      <c r="C211" s="316">
        <v>8350104.1600000001</v>
      </c>
      <c r="D211" s="344">
        <v>8350104.1399999997</v>
      </c>
      <c r="E211" s="345">
        <v>0.60318048999999996</v>
      </c>
      <c r="F211" s="151">
        <v>7829</v>
      </c>
      <c r="G211" s="152">
        <v>2549</v>
      </c>
      <c r="H211" s="152">
        <v>2530</v>
      </c>
      <c r="I211" s="336"/>
      <c r="J211" s="327"/>
      <c r="K211" s="327">
        <v>1</v>
      </c>
      <c r="L211" s="318">
        <v>1.48</v>
      </c>
      <c r="M211" s="153">
        <v>148</v>
      </c>
      <c r="N211" s="327">
        <v>1.48</v>
      </c>
      <c r="O211" s="327">
        <v>148</v>
      </c>
      <c r="P211" s="152">
        <v>4202</v>
      </c>
      <c r="Q211" s="152">
        <v>4491</v>
      </c>
      <c r="R211" s="152">
        <v>4491</v>
      </c>
      <c r="S211" s="152">
        <v>4603</v>
      </c>
      <c r="T211" s="152">
        <v>4722</v>
      </c>
      <c r="U211" s="153">
        <v>-289</v>
      </c>
      <c r="V211" s="154">
        <v>-6.4350924070362941E-2</v>
      </c>
      <c r="W211" s="323">
        <v>2833.1</v>
      </c>
      <c r="X211" s="327">
        <v>-231</v>
      </c>
      <c r="Y211" s="327">
        <v>-4.9000000000000002E-2</v>
      </c>
      <c r="Z211" s="323">
        <v>3027.3</v>
      </c>
      <c r="AA211" s="327">
        <v>1</v>
      </c>
      <c r="AB211" s="151">
        <v>1518</v>
      </c>
      <c r="AC211" s="153">
        <v>1524</v>
      </c>
      <c r="AD211" s="151">
        <v>1524</v>
      </c>
      <c r="AE211" s="152">
        <v>1537.5070690099999</v>
      </c>
      <c r="AF211" s="437">
        <v>-6</v>
      </c>
      <c r="AG211" s="438">
        <v>-3.937007874015748E-3</v>
      </c>
      <c r="AH211" s="153">
        <v>-13.507069009999896</v>
      </c>
      <c r="AI211" s="156">
        <v>-8.7850451436929603E-3</v>
      </c>
      <c r="AJ211" s="146">
        <v>1494</v>
      </c>
      <c r="AK211" s="439">
        <v>1521</v>
      </c>
      <c r="AL211" s="150">
        <v>1521</v>
      </c>
      <c r="AM211" s="152">
        <v>1526.0466396999998</v>
      </c>
      <c r="AN211" s="153">
        <v>-27</v>
      </c>
      <c r="AO211" s="154">
        <v>-1.7751479289940829E-2</v>
      </c>
      <c r="AP211" s="440">
        <v>10.094594594594595</v>
      </c>
      <c r="AQ211" s="153">
        <v>-5.0466396999997869</v>
      </c>
      <c r="AR211" s="154">
        <v>-3.3070022689423752E-3</v>
      </c>
      <c r="AS211" s="441">
        <v>10.277027027027026</v>
      </c>
      <c r="AT211" s="148">
        <v>1850</v>
      </c>
      <c r="AU211" s="148">
        <v>1680</v>
      </c>
      <c r="AV211" s="148">
        <v>60</v>
      </c>
      <c r="AW211" s="442">
        <v>1740</v>
      </c>
      <c r="AX211" s="443">
        <v>0.94054054054054059</v>
      </c>
      <c r="AY211" s="440">
        <v>1.0761333415795657</v>
      </c>
      <c r="AZ211" s="148">
        <v>50</v>
      </c>
      <c r="BA211" s="154">
        <v>2.7027027027027029E-2</v>
      </c>
      <c r="BB211" s="440">
        <v>0.44017959327405587</v>
      </c>
      <c r="BC211" s="148">
        <v>20</v>
      </c>
      <c r="BD211" s="148">
        <v>10</v>
      </c>
      <c r="BE211" s="442">
        <v>30</v>
      </c>
      <c r="BF211" s="444">
        <v>1.6216216216216217E-2</v>
      </c>
      <c r="BG211" s="440">
        <v>0.40439441935701292</v>
      </c>
      <c r="BH211" s="148">
        <v>40</v>
      </c>
      <c r="BI211" s="148" t="s">
        <v>6</v>
      </c>
      <c r="BJ211" s="148" t="s">
        <v>6</v>
      </c>
      <c r="BK211" s="148" t="s">
        <v>6</v>
      </c>
      <c r="BM211" s="88"/>
    </row>
    <row r="212" spans="1:65" x14ac:dyDescent="0.2">
      <c r="A212" s="343"/>
      <c r="B212" s="345">
        <v>8350104.1699999999</v>
      </c>
      <c r="C212" s="316">
        <v>8350104.1699999999</v>
      </c>
      <c r="D212" s="344">
        <v>8350104.0499999998</v>
      </c>
      <c r="E212" s="345">
        <v>0.22540555000000001</v>
      </c>
      <c r="F212" s="151">
        <v>8160</v>
      </c>
      <c r="G212" s="152">
        <v>3336</v>
      </c>
      <c r="H212" s="152">
        <v>3229</v>
      </c>
      <c r="I212" s="336"/>
      <c r="J212" s="347">
        <v>8350104.1699999999</v>
      </c>
      <c r="K212" s="346">
        <v>0.99999990999999999</v>
      </c>
      <c r="L212" s="318">
        <v>30.96</v>
      </c>
      <c r="M212" s="153">
        <v>3096</v>
      </c>
      <c r="N212" s="344">
        <v>31.07</v>
      </c>
      <c r="O212" s="149">
        <v>3107</v>
      </c>
      <c r="P212" s="149">
        <v>8131</v>
      </c>
      <c r="Q212" s="149">
        <v>5456</v>
      </c>
      <c r="R212" s="151">
        <v>5456</v>
      </c>
      <c r="S212" s="151">
        <v>3242</v>
      </c>
      <c r="T212" s="152">
        <v>1839</v>
      </c>
      <c r="U212" s="153">
        <v>2675</v>
      </c>
      <c r="V212" s="154">
        <v>0.4902859237536657</v>
      </c>
      <c r="W212" s="323">
        <v>262.60000000000002</v>
      </c>
      <c r="X212" s="153">
        <v>3617</v>
      </c>
      <c r="Y212" s="324">
        <v>1.966</v>
      </c>
      <c r="Z212" s="507">
        <v>175.6</v>
      </c>
      <c r="AA212" s="326">
        <v>0.99999987000000001</v>
      </c>
      <c r="AB212" s="151">
        <v>3444</v>
      </c>
      <c r="AC212" s="153">
        <v>2581.99966434</v>
      </c>
      <c r="AD212" s="151">
        <v>2582</v>
      </c>
      <c r="AE212" s="152">
        <v>751.95291480000003</v>
      </c>
      <c r="AF212" s="437">
        <v>862.00033566000002</v>
      </c>
      <c r="AG212" s="438">
        <v>0.33384990229281886</v>
      </c>
      <c r="AH212" s="153">
        <v>1830.0470851999999</v>
      </c>
      <c r="AI212" s="156">
        <v>2.4337256351838796</v>
      </c>
      <c r="AJ212" s="146">
        <v>3287</v>
      </c>
      <c r="AK212" s="439">
        <v>2417.9996856600001</v>
      </c>
      <c r="AL212" s="150">
        <v>2418</v>
      </c>
      <c r="AM212" s="152">
        <v>727.83452095000007</v>
      </c>
      <c r="AN212" s="153">
        <v>869.00031433999993</v>
      </c>
      <c r="AO212" s="154">
        <v>0.35938810062450599</v>
      </c>
      <c r="AP212" s="440">
        <v>1.0616925064599483</v>
      </c>
      <c r="AQ212" s="153">
        <v>1690.1654790499999</v>
      </c>
      <c r="AR212" s="154">
        <v>2.3221837250092578</v>
      </c>
      <c r="AS212" s="441">
        <v>0.77824267782426781</v>
      </c>
      <c r="AT212" s="148">
        <v>3145</v>
      </c>
      <c r="AU212" s="148">
        <v>2665</v>
      </c>
      <c r="AV212" s="148">
        <v>145</v>
      </c>
      <c r="AW212" s="442">
        <v>2810</v>
      </c>
      <c r="AX212" s="443">
        <v>0.89348171701112877</v>
      </c>
      <c r="AY212" s="440">
        <v>1.0222902940630763</v>
      </c>
      <c r="AZ212" s="148">
        <v>90</v>
      </c>
      <c r="BA212" s="154">
        <v>2.8616852146263912E-2</v>
      </c>
      <c r="BB212" s="440">
        <v>0.46607251052547088</v>
      </c>
      <c r="BC212" s="148">
        <v>155</v>
      </c>
      <c r="BD212" s="148">
        <v>20</v>
      </c>
      <c r="BE212" s="442">
        <v>175</v>
      </c>
      <c r="BF212" s="444">
        <v>5.5643879173290937E-2</v>
      </c>
      <c r="BG212" s="440">
        <v>1.3876279095583774</v>
      </c>
      <c r="BH212" s="148">
        <v>70</v>
      </c>
      <c r="BI212" s="148" t="s">
        <v>6</v>
      </c>
      <c r="BJ212" s="148" t="s">
        <v>6</v>
      </c>
      <c r="BK212" s="148" t="s">
        <v>6</v>
      </c>
      <c r="BM212" s="88"/>
    </row>
    <row r="213" spans="1:65" ht="15" x14ac:dyDescent="0.25">
      <c r="A213" s="343"/>
      <c r="B213" s="344">
        <v>8350104.1900000004</v>
      </c>
      <c r="C213" s="316">
        <v>8350104.1900000004</v>
      </c>
      <c r="D213" s="344">
        <v>8350104.0499999998</v>
      </c>
      <c r="E213" s="345">
        <v>0.24387551900000001</v>
      </c>
      <c r="F213" s="151">
        <v>8160</v>
      </c>
      <c r="G213" s="152">
        <v>3336</v>
      </c>
      <c r="H213" s="152">
        <v>3229</v>
      </c>
      <c r="I213" s="336"/>
      <c r="J213" s="327"/>
      <c r="K213" s="327">
        <v>1</v>
      </c>
      <c r="L213" s="318">
        <v>2.79</v>
      </c>
      <c r="M213" s="153">
        <v>279</v>
      </c>
      <c r="N213" s="327">
        <v>2.79</v>
      </c>
      <c r="O213" s="327">
        <v>279</v>
      </c>
      <c r="P213" s="152">
        <v>7534</v>
      </c>
      <c r="Q213" s="152">
        <v>6913</v>
      </c>
      <c r="R213" s="152">
        <v>6913</v>
      </c>
      <c r="S213" s="152">
        <v>4977</v>
      </c>
      <c r="T213" s="152">
        <v>1990</v>
      </c>
      <c r="U213" s="153">
        <v>621</v>
      </c>
      <c r="V213" s="154">
        <v>8.9830753652538689E-2</v>
      </c>
      <c r="W213" s="323">
        <v>2698.6</v>
      </c>
      <c r="X213" s="327">
        <v>4923</v>
      </c>
      <c r="Y213" s="327">
        <v>2.4740000000000002</v>
      </c>
      <c r="Z213" s="323">
        <v>2476.1</v>
      </c>
      <c r="AA213" s="327">
        <v>1</v>
      </c>
      <c r="AB213" s="151">
        <v>2975</v>
      </c>
      <c r="AC213" s="153">
        <v>2665</v>
      </c>
      <c r="AD213" s="151">
        <v>2665</v>
      </c>
      <c r="AE213" s="152">
        <v>813.56873138399999</v>
      </c>
      <c r="AF213" s="437">
        <v>310</v>
      </c>
      <c r="AG213" s="438">
        <v>0.11632270168855535</v>
      </c>
      <c r="AH213" s="153">
        <v>1851.4312686160001</v>
      </c>
      <c r="AI213" s="156">
        <v>2.2756912811366821</v>
      </c>
      <c r="AJ213" s="146">
        <v>2892</v>
      </c>
      <c r="AK213" s="439">
        <v>2611</v>
      </c>
      <c r="AL213" s="150">
        <v>2611</v>
      </c>
      <c r="AM213" s="152">
        <v>787.47405085100002</v>
      </c>
      <c r="AN213" s="153">
        <v>281</v>
      </c>
      <c r="AO213" s="154">
        <v>0.10762160091918806</v>
      </c>
      <c r="AP213" s="440">
        <v>10.365591397849462</v>
      </c>
      <c r="AQ213" s="153">
        <v>1823.5259491490001</v>
      </c>
      <c r="AR213" s="154">
        <v>2.3156648110224958</v>
      </c>
      <c r="AS213" s="441">
        <v>9.3584229390681006</v>
      </c>
      <c r="AT213" s="148">
        <v>3065</v>
      </c>
      <c r="AU213" s="148">
        <v>2715</v>
      </c>
      <c r="AV213" s="148">
        <v>95</v>
      </c>
      <c r="AW213" s="442">
        <v>2810</v>
      </c>
      <c r="AX213" s="443">
        <v>0.91680261011419251</v>
      </c>
      <c r="AY213" s="440">
        <v>1.048973238116925</v>
      </c>
      <c r="AZ213" s="148">
        <v>105</v>
      </c>
      <c r="BA213" s="154">
        <v>3.4257748776508973E-2</v>
      </c>
      <c r="BB213" s="440">
        <v>0.55794379114835457</v>
      </c>
      <c r="BC213" s="148">
        <v>65</v>
      </c>
      <c r="BD213" s="148">
        <v>20</v>
      </c>
      <c r="BE213" s="442">
        <v>85</v>
      </c>
      <c r="BF213" s="444">
        <v>2.7732463295269169E-2</v>
      </c>
      <c r="BG213" s="440">
        <v>0.69158262581718633</v>
      </c>
      <c r="BH213" s="148">
        <v>70</v>
      </c>
      <c r="BI213" s="148" t="s">
        <v>6</v>
      </c>
      <c r="BJ213" s="148" t="s">
        <v>6</v>
      </c>
      <c r="BK213" s="148" t="s">
        <v>6</v>
      </c>
      <c r="BM213" s="194"/>
    </row>
    <row r="214" spans="1:65" ht="15" x14ac:dyDescent="0.25">
      <c r="A214" s="320"/>
      <c r="B214" s="145">
        <v>8350104.2000000002</v>
      </c>
      <c r="C214" s="144">
        <v>8350104.2000000002</v>
      </c>
      <c r="D214" s="145">
        <v>8350104.1100000003</v>
      </c>
      <c r="E214" s="148">
        <v>0.233349057</v>
      </c>
      <c r="F214" s="146">
        <v>21628</v>
      </c>
      <c r="G214" s="325">
        <v>7292</v>
      </c>
      <c r="H214" s="325">
        <v>6961</v>
      </c>
      <c r="I214" s="147"/>
      <c r="J214" s="327"/>
      <c r="K214" s="327">
        <v>1</v>
      </c>
      <c r="L214" s="318">
        <v>1.66</v>
      </c>
      <c r="M214" s="153">
        <v>166</v>
      </c>
      <c r="N214" s="327">
        <v>1.66</v>
      </c>
      <c r="O214" s="327">
        <v>166</v>
      </c>
      <c r="P214" s="152">
        <v>5472</v>
      </c>
      <c r="Q214" s="152">
        <v>5353</v>
      </c>
      <c r="R214" s="152">
        <v>5353</v>
      </c>
      <c r="S214" s="152">
        <v>4992</v>
      </c>
      <c r="T214" s="152">
        <v>5047</v>
      </c>
      <c r="U214" s="153">
        <v>119</v>
      </c>
      <c r="V214" s="154">
        <v>2.2230524939286383E-2</v>
      </c>
      <c r="W214" s="323">
        <v>3297.8</v>
      </c>
      <c r="X214" s="327">
        <v>306</v>
      </c>
      <c r="Y214" s="327">
        <v>6.0999999999999999E-2</v>
      </c>
      <c r="Z214" s="323">
        <v>3227.4</v>
      </c>
      <c r="AA214" s="327">
        <v>1</v>
      </c>
      <c r="AB214" s="151">
        <v>1947</v>
      </c>
      <c r="AC214" s="153">
        <v>1866</v>
      </c>
      <c r="AD214" s="151">
        <v>1866</v>
      </c>
      <c r="AE214" s="152">
        <v>1701.5813236439999</v>
      </c>
      <c r="AF214" s="437">
        <v>81</v>
      </c>
      <c r="AG214" s="438">
        <v>4.3408360128617367E-2</v>
      </c>
      <c r="AH214" s="153">
        <v>164.41867635600011</v>
      </c>
      <c r="AI214" s="156">
        <v>9.6626986951109328E-2</v>
      </c>
      <c r="AJ214" s="146">
        <v>1883</v>
      </c>
      <c r="AK214" s="439">
        <v>1813</v>
      </c>
      <c r="AL214" s="150">
        <v>1813</v>
      </c>
      <c r="AM214" s="152">
        <v>1624.342785777</v>
      </c>
      <c r="AN214" s="153">
        <v>70</v>
      </c>
      <c r="AO214" s="154">
        <v>3.8610038610038609E-2</v>
      </c>
      <c r="AP214" s="440">
        <v>11.343373493975903</v>
      </c>
      <c r="AQ214" s="153">
        <v>188.65721422299998</v>
      </c>
      <c r="AR214" s="154">
        <v>0.11614372032486746</v>
      </c>
      <c r="AS214" s="441">
        <v>10.921686746987952</v>
      </c>
      <c r="AT214" s="148">
        <v>2350</v>
      </c>
      <c r="AU214" s="148">
        <v>1910</v>
      </c>
      <c r="AV214" s="148">
        <v>170</v>
      </c>
      <c r="AW214" s="442">
        <v>2080</v>
      </c>
      <c r="AX214" s="443">
        <v>0.88510638297872335</v>
      </c>
      <c r="AY214" s="440">
        <v>1.0127075320122692</v>
      </c>
      <c r="AZ214" s="148">
        <v>120</v>
      </c>
      <c r="BA214" s="154">
        <v>5.106382978723404E-2</v>
      </c>
      <c r="BB214" s="440">
        <v>0.8316584655901309</v>
      </c>
      <c r="BC214" s="148">
        <v>60</v>
      </c>
      <c r="BD214" s="148">
        <v>10</v>
      </c>
      <c r="BE214" s="442">
        <v>70</v>
      </c>
      <c r="BF214" s="444">
        <v>2.9787234042553193E-2</v>
      </c>
      <c r="BG214" s="440">
        <v>0.74282379158486767</v>
      </c>
      <c r="BH214" s="148">
        <v>70</v>
      </c>
      <c r="BI214" s="148" t="s">
        <v>6</v>
      </c>
      <c r="BJ214" s="148" t="s">
        <v>6</v>
      </c>
      <c r="BK214" s="148" t="s">
        <v>6</v>
      </c>
      <c r="BM214" s="194"/>
    </row>
    <row r="215" spans="1:65" x14ac:dyDescent="0.2">
      <c r="A215" s="320"/>
      <c r="B215" s="148">
        <v>8350104.25</v>
      </c>
      <c r="C215" s="144">
        <v>8350104.25</v>
      </c>
      <c r="D215" s="145">
        <v>8350104.0899999999</v>
      </c>
      <c r="E215" s="148">
        <v>0.49540522199999998</v>
      </c>
      <c r="F215" s="146">
        <v>12861</v>
      </c>
      <c r="G215" s="325">
        <v>4559</v>
      </c>
      <c r="H215" s="325">
        <v>4444</v>
      </c>
      <c r="I215" s="147"/>
      <c r="J215" s="327"/>
      <c r="K215" s="327">
        <v>1</v>
      </c>
      <c r="L215" s="318">
        <v>4.42</v>
      </c>
      <c r="M215" s="153">
        <v>442</v>
      </c>
      <c r="N215" s="327">
        <v>4.42</v>
      </c>
      <c r="O215" s="327">
        <v>442</v>
      </c>
      <c r="P215" s="152">
        <v>6280</v>
      </c>
      <c r="Q215" s="152">
        <v>6457</v>
      </c>
      <c r="R215" s="152">
        <v>6457</v>
      </c>
      <c r="S215" s="152">
        <v>6588</v>
      </c>
      <c r="T215" s="152">
        <v>6371</v>
      </c>
      <c r="U215" s="153">
        <v>-177</v>
      </c>
      <c r="V215" s="154">
        <v>-2.7412110887409014E-2</v>
      </c>
      <c r="W215" s="323">
        <v>1421.1</v>
      </c>
      <c r="X215" s="327">
        <v>86</v>
      </c>
      <c r="Y215" s="327">
        <v>1.2999999999999999E-2</v>
      </c>
      <c r="Z215" s="323">
        <v>1461.3</v>
      </c>
      <c r="AA215" s="327">
        <v>1</v>
      </c>
      <c r="AB215" s="151">
        <v>2317</v>
      </c>
      <c r="AC215" s="153">
        <v>2281</v>
      </c>
      <c r="AD215" s="151">
        <v>2281</v>
      </c>
      <c r="AE215" s="152">
        <v>2258.552407098</v>
      </c>
      <c r="AF215" s="437">
        <v>36</v>
      </c>
      <c r="AG215" s="438">
        <v>1.5782551512494521E-2</v>
      </c>
      <c r="AH215" s="153">
        <v>22.447592901999997</v>
      </c>
      <c r="AI215" s="156">
        <v>9.9389293918766171E-3</v>
      </c>
      <c r="AJ215" s="146">
        <v>2264</v>
      </c>
      <c r="AK215" s="439">
        <v>2253</v>
      </c>
      <c r="AL215" s="150">
        <v>2253</v>
      </c>
      <c r="AM215" s="152">
        <v>2201.5808065679998</v>
      </c>
      <c r="AN215" s="153">
        <v>11</v>
      </c>
      <c r="AO215" s="154">
        <v>4.8823790501553487E-3</v>
      </c>
      <c r="AP215" s="440">
        <v>5.122171945701357</v>
      </c>
      <c r="AQ215" s="153">
        <v>51.419193432000156</v>
      </c>
      <c r="AR215" s="154">
        <v>2.3355578536386545E-2</v>
      </c>
      <c r="AS215" s="441">
        <v>5.0972850678733028</v>
      </c>
      <c r="AT215" s="148">
        <v>2015</v>
      </c>
      <c r="AU215" s="148">
        <v>1695</v>
      </c>
      <c r="AV215" s="148">
        <v>90</v>
      </c>
      <c r="AW215" s="442">
        <v>1785</v>
      </c>
      <c r="AX215" s="443">
        <v>0.88585607940446653</v>
      </c>
      <c r="AY215" s="440">
        <v>1.0135653082430967</v>
      </c>
      <c r="AZ215" s="148">
        <v>155</v>
      </c>
      <c r="BA215" s="154">
        <v>7.6923076923076927E-2</v>
      </c>
      <c r="BB215" s="440">
        <v>1.2528188423953897</v>
      </c>
      <c r="BC215" s="148">
        <v>25</v>
      </c>
      <c r="BD215" s="148">
        <v>15</v>
      </c>
      <c r="BE215" s="442">
        <v>40</v>
      </c>
      <c r="BF215" s="444">
        <v>1.9851116625310174E-2</v>
      </c>
      <c r="BG215" s="440">
        <v>0.49504031484564026</v>
      </c>
      <c r="BH215" s="148">
        <v>35</v>
      </c>
      <c r="BI215" s="146" t="s">
        <v>6</v>
      </c>
      <c r="BJ215" s="148" t="s">
        <v>6</v>
      </c>
      <c r="BK215" s="148" t="s">
        <v>6</v>
      </c>
      <c r="BM215" s="88"/>
    </row>
    <row r="216" spans="1:65" x14ac:dyDescent="0.2">
      <c r="A216" s="320"/>
      <c r="B216" s="145">
        <v>8350104.2999999998</v>
      </c>
      <c r="C216" s="144">
        <v>8350104.2999999998</v>
      </c>
      <c r="D216" s="145">
        <v>8350104.1100000003</v>
      </c>
      <c r="E216" s="148">
        <v>0.15528351800000001</v>
      </c>
      <c r="F216" s="146">
        <v>21628</v>
      </c>
      <c r="G216" s="325">
        <v>7292</v>
      </c>
      <c r="H216" s="325">
        <v>6961</v>
      </c>
      <c r="I216" s="147"/>
      <c r="J216" s="327"/>
      <c r="K216" s="327">
        <v>1</v>
      </c>
      <c r="L216" s="318">
        <v>2.38</v>
      </c>
      <c r="M216" s="153">
        <v>238</v>
      </c>
      <c r="N216" s="327">
        <v>1.55</v>
      </c>
      <c r="O216" s="327">
        <v>155</v>
      </c>
      <c r="P216" s="152">
        <v>5963</v>
      </c>
      <c r="Q216" s="152">
        <v>5899</v>
      </c>
      <c r="R216" s="152">
        <v>5899</v>
      </c>
      <c r="S216" s="152">
        <v>5530</v>
      </c>
      <c r="T216" s="152">
        <v>3358</v>
      </c>
      <c r="U216" s="153">
        <v>64</v>
      </c>
      <c r="V216" s="154">
        <v>1.0849296490930666E-2</v>
      </c>
      <c r="W216" s="323">
        <v>2508.6</v>
      </c>
      <c r="X216" s="327">
        <v>2541</v>
      </c>
      <c r="Y216" s="327">
        <v>0.75600000000000001</v>
      </c>
      <c r="Z216" s="323">
        <v>3799.4</v>
      </c>
      <c r="AA216" s="327">
        <v>1</v>
      </c>
      <c r="AB216" s="151">
        <v>2117</v>
      </c>
      <c r="AC216" s="153">
        <v>2116</v>
      </c>
      <c r="AD216" s="151">
        <v>2116</v>
      </c>
      <c r="AE216" s="152">
        <v>1132.327413256</v>
      </c>
      <c r="AF216" s="437">
        <v>1</v>
      </c>
      <c r="AG216" s="438">
        <v>4.7258979206049151E-4</v>
      </c>
      <c r="AH216" s="153">
        <v>983.672586744</v>
      </c>
      <c r="AI216" s="156">
        <v>0.86871745329864969</v>
      </c>
      <c r="AJ216" s="146">
        <v>2015</v>
      </c>
      <c r="AK216" s="439">
        <v>2001</v>
      </c>
      <c r="AL216" s="150">
        <v>2001</v>
      </c>
      <c r="AM216" s="152">
        <v>1080.928568798</v>
      </c>
      <c r="AN216" s="153">
        <v>14</v>
      </c>
      <c r="AO216" s="154">
        <v>6.9965017491254375E-3</v>
      </c>
      <c r="AP216" s="440">
        <v>8.4663865546218489</v>
      </c>
      <c r="AQ216" s="153">
        <v>920.07143120199999</v>
      </c>
      <c r="AR216" s="154">
        <v>0.85118615397974517</v>
      </c>
      <c r="AS216" s="441">
        <v>12.909677419354839</v>
      </c>
      <c r="AT216" s="148">
        <v>2600</v>
      </c>
      <c r="AU216" s="148">
        <v>2100</v>
      </c>
      <c r="AV216" s="148">
        <v>225</v>
      </c>
      <c r="AW216" s="442">
        <v>2325</v>
      </c>
      <c r="AX216" s="443">
        <v>0.89423076923076927</v>
      </c>
      <c r="AY216" s="440">
        <v>1.0231473332159831</v>
      </c>
      <c r="AZ216" s="148">
        <v>175</v>
      </c>
      <c r="BA216" s="154">
        <v>6.7307692307692304E-2</v>
      </c>
      <c r="BB216" s="440">
        <v>1.0962164870959659</v>
      </c>
      <c r="BC216" s="148">
        <v>20</v>
      </c>
      <c r="BD216" s="148">
        <v>0</v>
      </c>
      <c r="BE216" s="442">
        <v>20</v>
      </c>
      <c r="BF216" s="444">
        <v>7.6923076923076927E-3</v>
      </c>
      <c r="BG216" s="440">
        <v>0.19182812200268562</v>
      </c>
      <c r="BH216" s="148">
        <v>70</v>
      </c>
      <c r="BI216" s="148" t="s">
        <v>6</v>
      </c>
      <c r="BJ216" s="148" t="s">
        <v>6</v>
      </c>
      <c r="BK216" s="148" t="s">
        <v>6</v>
      </c>
      <c r="BM216" s="88"/>
    </row>
    <row r="217" spans="1:65" x14ac:dyDescent="0.2">
      <c r="A217" s="320"/>
      <c r="B217" s="148">
        <v>8350104.3200000003</v>
      </c>
      <c r="C217" s="144">
        <v>8350104.3200000003</v>
      </c>
      <c r="D217" s="145">
        <v>8350104.1100000003</v>
      </c>
      <c r="E217" s="148">
        <v>1.3319510000000001E-3</v>
      </c>
      <c r="F217" s="146">
        <v>21628</v>
      </c>
      <c r="G217" s="325">
        <v>7292</v>
      </c>
      <c r="H217" s="325">
        <v>6961</v>
      </c>
      <c r="I217" s="147"/>
      <c r="J217" s="327"/>
      <c r="K217" s="327">
        <v>1</v>
      </c>
      <c r="L217" s="318">
        <v>1.93</v>
      </c>
      <c r="M217" s="153">
        <v>193</v>
      </c>
      <c r="N217" s="327">
        <v>1.31</v>
      </c>
      <c r="O217" s="327">
        <v>131</v>
      </c>
      <c r="P217" s="152">
        <v>6191</v>
      </c>
      <c r="Q217" s="152">
        <v>5556</v>
      </c>
      <c r="R217" s="152">
        <v>5546</v>
      </c>
      <c r="S217" s="152">
        <v>2685</v>
      </c>
      <c r="T217" s="152">
        <v>29</v>
      </c>
      <c r="U217" s="153">
        <v>635</v>
      </c>
      <c r="V217" s="154">
        <v>0.11429085673146148</v>
      </c>
      <c r="W217" s="323">
        <v>3202.5</v>
      </c>
      <c r="X217" s="327">
        <v>5517</v>
      </c>
      <c r="Y217" s="327">
        <v>191.52</v>
      </c>
      <c r="Z217" s="323">
        <v>4234.8999999999996</v>
      </c>
      <c r="AA217" s="327">
        <v>1</v>
      </c>
      <c r="AB217" s="151">
        <v>2098</v>
      </c>
      <c r="AC217" s="153">
        <v>1903</v>
      </c>
      <c r="AD217" s="151">
        <v>1903</v>
      </c>
      <c r="AE217" s="152">
        <v>9.7125866920000004</v>
      </c>
      <c r="AF217" s="437">
        <v>195</v>
      </c>
      <c r="AG217" s="438">
        <v>0.1024697845507094</v>
      </c>
      <c r="AH217" s="153">
        <v>1893.2874133079999</v>
      </c>
      <c r="AI217" s="156">
        <v>194.93132708585762</v>
      </c>
      <c r="AJ217" s="146">
        <v>2018</v>
      </c>
      <c r="AK217" s="439">
        <v>1805</v>
      </c>
      <c r="AL217" s="150">
        <v>1805</v>
      </c>
      <c r="AM217" s="152">
        <v>9.2717109109999996</v>
      </c>
      <c r="AN217" s="153">
        <v>213</v>
      </c>
      <c r="AO217" s="154">
        <v>0.11800554016620499</v>
      </c>
      <c r="AP217" s="440">
        <v>10.455958549222798</v>
      </c>
      <c r="AQ217" s="153">
        <v>1795.7282890890001</v>
      </c>
      <c r="AR217" s="154">
        <v>193.67820096273061</v>
      </c>
      <c r="AS217" s="441">
        <v>13.778625954198473</v>
      </c>
      <c r="AT217" s="148">
        <v>2785</v>
      </c>
      <c r="AU217" s="148">
        <v>2400</v>
      </c>
      <c r="AV217" s="148">
        <v>145</v>
      </c>
      <c r="AW217" s="442">
        <v>2545</v>
      </c>
      <c r="AX217" s="443">
        <v>0.91382405745062834</v>
      </c>
      <c r="AY217" s="440">
        <v>1.0455652831242885</v>
      </c>
      <c r="AZ217" s="148">
        <v>145</v>
      </c>
      <c r="BA217" s="154">
        <v>5.2064631956912029E-2</v>
      </c>
      <c r="BB217" s="440">
        <v>0.84795817519400707</v>
      </c>
      <c r="BC217" s="148">
        <v>25</v>
      </c>
      <c r="BD217" s="148">
        <v>10</v>
      </c>
      <c r="BE217" s="442">
        <v>35</v>
      </c>
      <c r="BF217" s="444">
        <v>1.2567324955116697E-2</v>
      </c>
      <c r="BG217" s="440">
        <v>0.31339962481587774</v>
      </c>
      <c r="BH217" s="148">
        <v>65</v>
      </c>
      <c r="BI217" s="148" t="s">
        <v>6</v>
      </c>
      <c r="BJ217" s="148" t="s">
        <v>6</v>
      </c>
      <c r="BK217" s="148" t="s">
        <v>6</v>
      </c>
      <c r="BM217" s="88"/>
    </row>
    <row r="218" spans="1:65" x14ac:dyDescent="0.2">
      <c r="A218" s="320"/>
      <c r="B218" s="148">
        <v>8350104.3600000003</v>
      </c>
      <c r="C218" s="144">
        <v>8350104.3600000003</v>
      </c>
      <c r="D218" s="145">
        <v>8350104.0800000001</v>
      </c>
      <c r="E218" s="148">
        <v>0.315697852</v>
      </c>
      <c r="F218" s="146">
        <v>10798</v>
      </c>
      <c r="G218" s="325">
        <v>4524</v>
      </c>
      <c r="H218" s="325">
        <v>4130</v>
      </c>
      <c r="I218" s="147"/>
      <c r="J218" s="327"/>
      <c r="K218" s="327">
        <v>1</v>
      </c>
      <c r="L218" s="318">
        <v>1.73</v>
      </c>
      <c r="M218" s="153">
        <v>173</v>
      </c>
      <c r="N218" s="327">
        <v>1.73</v>
      </c>
      <c r="O218" s="327">
        <v>173</v>
      </c>
      <c r="P218" s="152">
        <v>6102</v>
      </c>
      <c r="Q218" s="152">
        <v>5735</v>
      </c>
      <c r="R218" s="152">
        <v>5735</v>
      </c>
      <c r="S218" s="152">
        <v>5648</v>
      </c>
      <c r="T218" s="152">
        <v>3409</v>
      </c>
      <c r="U218" s="153">
        <v>367</v>
      </c>
      <c r="V218" s="154">
        <v>6.3993025283347868E-2</v>
      </c>
      <c r="W218" s="323">
        <v>3534.5</v>
      </c>
      <c r="X218" s="327">
        <v>2326</v>
      </c>
      <c r="Y218" s="327">
        <v>0.68200000000000005</v>
      </c>
      <c r="Z218" s="323">
        <v>3322.1</v>
      </c>
      <c r="AA218" s="327">
        <v>1</v>
      </c>
      <c r="AB218" s="151">
        <v>2631</v>
      </c>
      <c r="AC218" s="153">
        <v>2381</v>
      </c>
      <c r="AD218" s="151">
        <v>2381</v>
      </c>
      <c r="AE218" s="152">
        <v>1428.2170824479999</v>
      </c>
      <c r="AF218" s="437">
        <v>250</v>
      </c>
      <c r="AG218" s="438">
        <v>0.10499790004199916</v>
      </c>
      <c r="AH218" s="153">
        <v>952.78291755200007</v>
      </c>
      <c r="AI218" s="156">
        <v>0.66711351464786173</v>
      </c>
      <c r="AJ218" s="146">
        <v>2479</v>
      </c>
      <c r="AK218" s="439">
        <v>2291</v>
      </c>
      <c r="AL218" s="150">
        <v>2291</v>
      </c>
      <c r="AM218" s="152">
        <v>1303.8321287599999</v>
      </c>
      <c r="AN218" s="153">
        <v>188</v>
      </c>
      <c r="AO218" s="154">
        <v>8.2060235704932344E-2</v>
      </c>
      <c r="AP218" s="440">
        <v>14.329479768786127</v>
      </c>
      <c r="AQ218" s="153">
        <v>987.16787124000007</v>
      </c>
      <c r="AR218" s="154">
        <v>0.75712804544772105</v>
      </c>
      <c r="AS218" s="441">
        <v>13.242774566473988</v>
      </c>
      <c r="AT218" s="148">
        <v>2400</v>
      </c>
      <c r="AU218" s="148">
        <v>1985</v>
      </c>
      <c r="AV218" s="148">
        <v>140</v>
      </c>
      <c r="AW218" s="442">
        <v>2125</v>
      </c>
      <c r="AX218" s="443">
        <v>0.88541666666666663</v>
      </c>
      <c r="AY218" s="440">
        <v>1.0130625476735315</v>
      </c>
      <c r="AZ218" s="148">
        <v>200</v>
      </c>
      <c r="BA218" s="154">
        <v>8.3333333333333329E-2</v>
      </c>
      <c r="BB218" s="440">
        <v>1.3572204125950054</v>
      </c>
      <c r="BC218" s="148">
        <v>40</v>
      </c>
      <c r="BD218" s="148">
        <v>0</v>
      </c>
      <c r="BE218" s="442">
        <v>40</v>
      </c>
      <c r="BF218" s="444">
        <v>1.6666666666666666E-2</v>
      </c>
      <c r="BG218" s="440">
        <v>0.41562759767248547</v>
      </c>
      <c r="BH218" s="148">
        <v>40</v>
      </c>
      <c r="BI218" s="146" t="s">
        <v>6</v>
      </c>
      <c r="BJ218" s="148" t="s">
        <v>6</v>
      </c>
      <c r="BK218" s="148" t="s">
        <v>6</v>
      </c>
      <c r="BM218" s="88"/>
    </row>
    <row r="219" spans="1:65" x14ac:dyDescent="0.2">
      <c r="A219" s="320"/>
      <c r="B219" s="145">
        <v>8350104.4000000004</v>
      </c>
      <c r="C219" s="144">
        <v>8350104.4000000004</v>
      </c>
      <c r="D219" s="145">
        <v>8350104.0800000001</v>
      </c>
      <c r="E219" s="148">
        <v>5.9062353999999997E-2</v>
      </c>
      <c r="F219" s="146">
        <v>10798</v>
      </c>
      <c r="G219" s="325">
        <v>4524</v>
      </c>
      <c r="H219" s="325">
        <v>4130</v>
      </c>
      <c r="I219" s="147"/>
      <c r="J219" s="327"/>
      <c r="K219" s="327">
        <v>1</v>
      </c>
      <c r="L219" s="318">
        <v>3.68</v>
      </c>
      <c r="M219" s="153">
        <v>368</v>
      </c>
      <c r="N219" s="327">
        <v>3.69</v>
      </c>
      <c r="O219" s="327">
        <v>369</v>
      </c>
      <c r="P219" s="152">
        <v>7331</v>
      </c>
      <c r="Q219" s="152">
        <v>6513</v>
      </c>
      <c r="R219" s="152">
        <v>6513</v>
      </c>
      <c r="S219" s="152">
        <v>3895</v>
      </c>
      <c r="T219" s="152">
        <v>638</v>
      </c>
      <c r="U219" s="153">
        <v>818</v>
      </c>
      <c r="V219" s="154">
        <v>0.1255949639183172</v>
      </c>
      <c r="W219" s="323">
        <v>1993.7</v>
      </c>
      <c r="X219" s="327">
        <v>5875</v>
      </c>
      <c r="Y219" s="327">
        <v>9.2119999999999997</v>
      </c>
      <c r="Z219" s="323">
        <v>1766.9</v>
      </c>
      <c r="AA219" s="327">
        <v>1</v>
      </c>
      <c r="AB219" s="151">
        <v>2717</v>
      </c>
      <c r="AC219" s="153">
        <v>2274</v>
      </c>
      <c r="AD219" s="151">
        <v>2274</v>
      </c>
      <c r="AE219" s="152">
        <v>267.19808949599997</v>
      </c>
      <c r="AF219" s="437">
        <v>443</v>
      </c>
      <c r="AG219" s="438">
        <v>0.19481090589270009</v>
      </c>
      <c r="AH219" s="153">
        <v>2006.801910504</v>
      </c>
      <c r="AI219" s="156">
        <v>7.510539893040824</v>
      </c>
      <c r="AJ219" s="146">
        <v>2525</v>
      </c>
      <c r="AK219" s="439">
        <v>2165</v>
      </c>
      <c r="AL219" s="150">
        <v>2165</v>
      </c>
      <c r="AM219" s="152">
        <v>243.92752202</v>
      </c>
      <c r="AN219" s="153">
        <v>360</v>
      </c>
      <c r="AO219" s="154">
        <v>0.16628175519630484</v>
      </c>
      <c r="AP219" s="440">
        <v>6.8614130434782608</v>
      </c>
      <c r="AQ219" s="153">
        <v>1921.07247798</v>
      </c>
      <c r="AR219" s="154">
        <v>7.8755872321061346</v>
      </c>
      <c r="AS219" s="441">
        <v>5.8672086720867211</v>
      </c>
      <c r="AT219" s="148">
        <v>2305</v>
      </c>
      <c r="AU219" s="148">
        <v>1970</v>
      </c>
      <c r="AV219" s="148">
        <v>125</v>
      </c>
      <c r="AW219" s="442">
        <v>2095</v>
      </c>
      <c r="AX219" s="443">
        <v>0.90889370932754876</v>
      </c>
      <c r="AY219" s="440">
        <v>1.0399241525486829</v>
      </c>
      <c r="AZ219" s="148">
        <v>110</v>
      </c>
      <c r="BA219" s="154">
        <v>4.7722342733188719E-2</v>
      </c>
      <c r="BB219" s="440">
        <v>0.77723685233206385</v>
      </c>
      <c r="BC219" s="148">
        <v>50</v>
      </c>
      <c r="BD219" s="148">
        <v>10</v>
      </c>
      <c r="BE219" s="442">
        <v>60</v>
      </c>
      <c r="BF219" s="444">
        <v>2.6030368763557483E-2</v>
      </c>
      <c r="BG219" s="440">
        <v>0.64913637814357816</v>
      </c>
      <c r="BH219" s="148">
        <v>40</v>
      </c>
      <c r="BI219" s="148" t="s">
        <v>6</v>
      </c>
      <c r="BJ219" s="148" t="s">
        <v>6</v>
      </c>
      <c r="BK219" s="148" t="s">
        <v>6</v>
      </c>
      <c r="BM219" s="88"/>
    </row>
    <row r="220" spans="1:65" x14ac:dyDescent="0.2">
      <c r="A220" s="320" t="s">
        <v>882</v>
      </c>
      <c r="B220" s="148">
        <v>8350104.4100000001</v>
      </c>
      <c r="C220" s="144">
        <v>8350104.29</v>
      </c>
      <c r="D220" s="145">
        <v>8350104.1100000003</v>
      </c>
      <c r="E220" s="148">
        <v>1.530121E-3</v>
      </c>
      <c r="F220" s="146">
        <v>21628</v>
      </c>
      <c r="G220" s="325">
        <v>7292</v>
      </c>
      <c r="H220" s="325">
        <v>6961</v>
      </c>
      <c r="I220" s="147"/>
      <c r="J220" s="321">
        <v>8350104.29</v>
      </c>
      <c r="K220" s="322">
        <v>0.77213741000000002</v>
      </c>
      <c r="L220" s="318">
        <v>1.06</v>
      </c>
      <c r="M220" s="153">
        <v>106</v>
      </c>
      <c r="N220" s="145">
        <v>4.3099999999999996</v>
      </c>
      <c r="O220" s="149">
        <v>431</v>
      </c>
      <c r="P220" s="149">
        <v>4655</v>
      </c>
      <c r="Q220" s="149">
        <v>4441</v>
      </c>
      <c r="R220" s="151">
        <v>5712</v>
      </c>
      <c r="S220" s="151">
        <v>1883</v>
      </c>
      <c r="T220" s="152">
        <v>33</v>
      </c>
      <c r="U220" s="153">
        <v>214</v>
      </c>
      <c r="V220" s="154">
        <v>4.8187345192524204E-2</v>
      </c>
      <c r="W220" s="323">
        <v>4375</v>
      </c>
      <c r="X220" s="153">
        <v>5679</v>
      </c>
      <c r="Y220" s="324">
        <v>171.602</v>
      </c>
      <c r="Z220" s="507">
        <v>1325</v>
      </c>
      <c r="AA220" s="326">
        <v>0.74592046000000001</v>
      </c>
      <c r="AB220" s="151">
        <v>1388</v>
      </c>
      <c r="AC220" s="153">
        <v>1335.1976234000001</v>
      </c>
      <c r="AD220" s="151">
        <v>1790</v>
      </c>
      <c r="AE220" s="152">
        <v>11.157642332</v>
      </c>
      <c r="AF220" s="437">
        <v>52.802376599999889</v>
      </c>
      <c r="AG220" s="438">
        <v>3.9546487856637898E-2</v>
      </c>
      <c r="AH220" s="153">
        <v>1778.842357668</v>
      </c>
      <c r="AI220" s="156">
        <v>159.42815737750428</v>
      </c>
      <c r="AJ220" s="146">
        <v>1353</v>
      </c>
      <c r="AK220" s="439">
        <v>1291.9342367199999</v>
      </c>
      <c r="AL220" s="150">
        <v>1732</v>
      </c>
      <c r="AM220" s="152">
        <v>10.651172280999999</v>
      </c>
      <c r="AN220" s="153">
        <v>61.065763280000056</v>
      </c>
      <c r="AO220" s="154">
        <v>4.7266928566763261E-2</v>
      </c>
      <c r="AP220" s="440">
        <v>12.764150943396226</v>
      </c>
      <c r="AQ220" s="153">
        <v>1721.3488277189999</v>
      </c>
      <c r="AR220" s="154">
        <v>161.61120882342811</v>
      </c>
      <c r="AS220" s="441">
        <v>4.0185614849187932</v>
      </c>
      <c r="AT220" s="148">
        <v>2140</v>
      </c>
      <c r="AU220" s="148">
        <v>1675</v>
      </c>
      <c r="AV220" s="148">
        <v>195</v>
      </c>
      <c r="AW220" s="442">
        <v>1870</v>
      </c>
      <c r="AX220" s="443">
        <v>0.87383177570093462</v>
      </c>
      <c r="AY220" s="440">
        <v>0.99980752368527981</v>
      </c>
      <c r="AZ220" s="148">
        <v>160</v>
      </c>
      <c r="BA220" s="154">
        <v>7.476635514018691E-2</v>
      </c>
      <c r="BB220" s="440">
        <v>1.2176930804590702</v>
      </c>
      <c r="BC220" s="148">
        <v>50</v>
      </c>
      <c r="BD220" s="148">
        <v>0</v>
      </c>
      <c r="BE220" s="442">
        <v>50</v>
      </c>
      <c r="BF220" s="444">
        <v>2.336448598130841E-2</v>
      </c>
      <c r="BG220" s="440">
        <v>0.58265551075582078</v>
      </c>
      <c r="BH220" s="148">
        <v>55</v>
      </c>
      <c r="BI220" s="148" t="s">
        <v>6</v>
      </c>
      <c r="BJ220" s="148" t="s">
        <v>6</v>
      </c>
      <c r="BK220" s="148" t="s">
        <v>6</v>
      </c>
      <c r="BL220" s="81" t="s">
        <v>832</v>
      </c>
      <c r="BM220" s="88"/>
    </row>
    <row r="221" spans="1:65" x14ac:dyDescent="0.2">
      <c r="A221" s="320" t="s">
        <v>881</v>
      </c>
      <c r="B221" s="148">
        <v>8350104.4199999999</v>
      </c>
      <c r="C221" s="144"/>
      <c r="D221" s="145"/>
      <c r="E221" s="148"/>
      <c r="F221" s="146"/>
      <c r="G221" s="325"/>
      <c r="H221" s="325"/>
      <c r="I221" s="147"/>
      <c r="J221" s="321">
        <v>8350104.29</v>
      </c>
      <c r="K221" s="322">
        <v>0.19676772000000001</v>
      </c>
      <c r="L221" s="318">
        <v>1.79</v>
      </c>
      <c r="M221" s="153">
        <v>179</v>
      </c>
      <c r="N221" s="145"/>
      <c r="O221" s="149"/>
      <c r="P221" s="149">
        <v>3920</v>
      </c>
      <c r="Q221" s="149">
        <v>1266</v>
      </c>
      <c r="R221" s="151"/>
      <c r="S221" s="151"/>
      <c r="T221" s="152"/>
      <c r="U221" s="153">
        <v>2654</v>
      </c>
      <c r="V221" s="154">
        <v>2.0963665086887837</v>
      </c>
      <c r="W221" s="323">
        <v>2185.1</v>
      </c>
      <c r="X221" s="153"/>
      <c r="Y221" s="324"/>
      <c r="Z221" s="507"/>
      <c r="AA221" s="326">
        <v>0.22138759</v>
      </c>
      <c r="AB221" s="151">
        <v>1286</v>
      </c>
      <c r="AC221" s="153">
        <v>396</v>
      </c>
      <c r="AD221" s="151"/>
      <c r="AE221" s="152"/>
      <c r="AF221" s="437">
        <v>890</v>
      </c>
      <c r="AG221" s="438">
        <v>2.2474747474747474</v>
      </c>
      <c r="AH221" s="153"/>
      <c r="AI221" s="156"/>
      <c r="AJ221" s="146">
        <v>1232</v>
      </c>
      <c r="AK221" s="439">
        <v>383</v>
      </c>
      <c r="AL221" s="150"/>
      <c r="AM221" s="152"/>
      <c r="AN221" s="153">
        <v>849</v>
      </c>
      <c r="AO221" s="154">
        <v>2.2167101827676241</v>
      </c>
      <c r="AP221" s="440">
        <v>6.8826815642458099</v>
      </c>
      <c r="AQ221" s="153"/>
      <c r="AR221" s="154"/>
      <c r="AS221" s="441"/>
      <c r="AT221" s="148">
        <v>1830</v>
      </c>
      <c r="AU221" s="148">
        <v>1590</v>
      </c>
      <c r="AV221" s="148">
        <v>110</v>
      </c>
      <c r="AW221" s="442">
        <v>1700</v>
      </c>
      <c r="AX221" s="443">
        <v>0.92896174863387981</v>
      </c>
      <c r="AY221" s="440">
        <v>1.0628852959197708</v>
      </c>
      <c r="AZ221" s="148">
        <v>80</v>
      </c>
      <c r="BA221" s="154">
        <v>4.3715846994535519E-2</v>
      </c>
      <c r="BB221" s="440">
        <v>0.71198447873836346</v>
      </c>
      <c r="BC221" s="148">
        <v>20</v>
      </c>
      <c r="BD221" s="148">
        <v>0</v>
      </c>
      <c r="BE221" s="442">
        <v>20</v>
      </c>
      <c r="BF221" s="444">
        <v>1.092896174863388E-2</v>
      </c>
      <c r="BG221" s="440">
        <v>0.27254268699835116</v>
      </c>
      <c r="BH221" s="148">
        <v>25</v>
      </c>
      <c r="BI221" s="146" t="s">
        <v>6</v>
      </c>
      <c r="BK221" s="4"/>
      <c r="BL221" s="81" t="s">
        <v>832</v>
      </c>
      <c r="BM221" s="88"/>
    </row>
    <row r="222" spans="1:65" x14ac:dyDescent="0.2">
      <c r="A222" s="499"/>
      <c r="B222" s="466">
        <v>8350104.4299999997</v>
      </c>
      <c r="C222" s="467"/>
      <c r="D222" s="486"/>
      <c r="E222" s="466"/>
      <c r="F222" s="478"/>
      <c r="G222" s="461"/>
      <c r="H222" s="461"/>
      <c r="I222" s="470"/>
      <c r="J222" s="471" t="s">
        <v>880</v>
      </c>
      <c r="K222" s="472" t="s">
        <v>813</v>
      </c>
      <c r="L222" s="473">
        <v>1.37</v>
      </c>
      <c r="M222" s="458">
        <v>137</v>
      </c>
      <c r="N222" s="474"/>
      <c r="O222" s="475"/>
      <c r="P222" s="475">
        <v>5</v>
      </c>
      <c r="Q222" s="475">
        <v>5</v>
      </c>
      <c r="R222" s="478"/>
      <c r="S222" s="478"/>
      <c r="T222" s="461"/>
      <c r="U222" s="458">
        <v>0</v>
      </c>
      <c r="V222" s="462">
        <v>0</v>
      </c>
      <c r="W222" s="476">
        <v>3.6</v>
      </c>
      <c r="X222" s="458"/>
      <c r="Y222" s="477"/>
      <c r="Z222" s="505"/>
      <c r="AA222" s="506">
        <v>1.4946E-4</v>
      </c>
      <c r="AB222" s="478">
        <v>3</v>
      </c>
      <c r="AC222" s="458">
        <v>59</v>
      </c>
      <c r="AD222" s="478"/>
      <c r="AE222" s="461"/>
      <c r="AF222" s="479">
        <v>-56</v>
      </c>
      <c r="AG222" s="480">
        <v>-0.94915254237288138</v>
      </c>
      <c r="AH222" s="458"/>
      <c r="AI222" s="459"/>
      <c r="AJ222" s="481">
        <v>3</v>
      </c>
      <c r="AK222" s="482">
        <v>57</v>
      </c>
      <c r="AL222" s="460"/>
      <c r="AM222" s="461"/>
      <c r="AN222" s="458">
        <v>-54</v>
      </c>
      <c r="AO222" s="462">
        <v>-0.94736842105263153</v>
      </c>
      <c r="AP222" s="483">
        <v>2.1897810218978103E-2</v>
      </c>
      <c r="AQ222" s="458"/>
      <c r="AR222" s="462"/>
      <c r="AS222" s="463"/>
      <c r="AT222" s="456" t="s">
        <v>419</v>
      </c>
      <c r="AU222" s="456" t="s">
        <v>419</v>
      </c>
      <c r="AV222" s="456" t="s">
        <v>419</v>
      </c>
      <c r="AW222" s="484" t="s">
        <v>419</v>
      </c>
      <c r="AX222" s="485" t="s">
        <v>419</v>
      </c>
      <c r="AY222" s="483" t="s">
        <v>419</v>
      </c>
      <c r="AZ222" s="456" t="s">
        <v>419</v>
      </c>
      <c r="BA222" s="456" t="s">
        <v>419</v>
      </c>
      <c r="BB222" s="610" t="s">
        <v>419</v>
      </c>
      <c r="BC222" s="456" t="s">
        <v>419</v>
      </c>
      <c r="BD222" s="456" t="s">
        <v>419</v>
      </c>
      <c r="BE222" s="456" t="s">
        <v>419</v>
      </c>
      <c r="BF222" s="456" t="s">
        <v>419</v>
      </c>
      <c r="BG222" s="456" t="s">
        <v>419</v>
      </c>
      <c r="BH222" s="456" t="s">
        <v>419</v>
      </c>
      <c r="BI222" s="481" t="s">
        <v>2</v>
      </c>
      <c r="BK222" s="4"/>
      <c r="BL222" s="81" t="s">
        <v>832</v>
      </c>
      <c r="BM222" s="88"/>
    </row>
    <row r="223" spans="1:65" x14ac:dyDescent="0.2">
      <c r="A223" s="320"/>
      <c r="B223" s="345">
        <v>8350104.4400000004</v>
      </c>
      <c r="C223" s="316">
        <v>8350104.2800000003</v>
      </c>
      <c r="D223" s="344">
        <v>8350104.1100000003</v>
      </c>
      <c r="E223" s="345">
        <v>0.27862255000000002</v>
      </c>
      <c r="F223" s="151">
        <v>21628</v>
      </c>
      <c r="G223" s="152">
        <v>7292</v>
      </c>
      <c r="H223" s="152">
        <v>6961</v>
      </c>
      <c r="I223" s="336"/>
      <c r="J223" s="347">
        <v>8350104.2800000003</v>
      </c>
      <c r="K223" s="346">
        <v>0.40008939999999998</v>
      </c>
      <c r="L223" s="318">
        <v>0.85</v>
      </c>
      <c r="M223" s="153">
        <v>85</v>
      </c>
      <c r="N223" s="145">
        <v>1.86</v>
      </c>
      <c r="O223" s="149">
        <v>186</v>
      </c>
      <c r="P223" s="149">
        <v>3320</v>
      </c>
      <c r="Q223" s="149">
        <v>3586</v>
      </c>
      <c r="R223" s="151">
        <v>8942</v>
      </c>
      <c r="S223" s="151">
        <v>8283</v>
      </c>
      <c r="T223" s="152">
        <v>6026</v>
      </c>
      <c r="U223" s="153">
        <v>-266</v>
      </c>
      <c r="V223" s="154">
        <v>-7.4177356385945345E-2</v>
      </c>
      <c r="W223" s="323">
        <v>3909.6</v>
      </c>
      <c r="X223" s="153">
        <v>2916</v>
      </c>
      <c r="Y223" s="324">
        <v>0.48399999999999999</v>
      </c>
      <c r="Z223" s="507">
        <v>4818.8999999999996</v>
      </c>
      <c r="AA223" s="326">
        <v>0.3732027</v>
      </c>
      <c r="AB223" s="151">
        <v>962</v>
      </c>
      <c r="AC223" s="153">
        <v>939.35119589999999</v>
      </c>
      <c r="AD223" s="151">
        <v>2517</v>
      </c>
      <c r="AE223" s="152">
        <v>2031.7156346000002</v>
      </c>
      <c r="AF223" s="437">
        <v>22.648804100000007</v>
      </c>
      <c r="AG223" s="438">
        <v>2.4111114350900468E-2</v>
      </c>
      <c r="AH223" s="153">
        <v>485.28436539999984</v>
      </c>
      <c r="AI223" s="156">
        <v>0.2388544721198356</v>
      </c>
      <c r="AJ223" s="146">
        <v>929</v>
      </c>
      <c r="AK223" s="439">
        <v>922.18387169999994</v>
      </c>
      <c r="AL223" s="150">
        <v>2471</v>
      </c>
      <c r="AM223" s="152">
        <v>1939.4915705500002</v>
      </c>
      <c r="AN223" s="153">
        <v>6.8161283000000594</v>
      </c>
      <c r="AO223" s="154">
        <v>7.3912898600523858E-3</v>
      </c>
      <c r="AP223" s="440">
        <v>10.929411764705883</v>
      </c>
      <c r="AQ223" s="153">
        <v>531.50842944999977</v>
      </c>
      <c r="AR223" s="154">
        <v>0.27404523820604942</v>
      </c>
      <c r="AS223" s="441">
        <v>13.28494623655914</v>
      </c>
      <c r="AT223" s="148">
        <v>1275</v>
      </c>
      <c r="AU223" s="148">
        <v>1050</v>
      </c>
      <c r="AV223" s="148">
        <v>60</v>
      </c>
      <c r="AW223" s="442">
        <v>1110</v>
      </c>
      <c r="AX223" s="443">
        <v>0.87058823529411766</v>
      </c>
      <c r="AY223" s="440">
        <v>0.99609637905505455</v>
      </c>
      <c r="AZ223" s="148">
        <v>95</v>
      </c>
      <c r="BA223" s="154">
        <v>7.4509803921568626E-2</v>
      </c>
      <c r="BB223" s="440">
        <v>1.213514721849652</v>
      </c>
      <c r="BC223" s="148">
        <v>35</v>
      </c>
      <c r="BD223" s="148">
        <v>0</v>
      </c>
      <c r="BE223" s="442">
        <v>35</v>
      </c>
      <c r="BF223" s="444">
        <v>2.7450980392156862E-2</v>
      </c>
      <c r="BG223" s="440">
        <v>0.68456310204879967</v>
      </c>
      <c r="BH223" s="148">
        <v>30</v>
      </c>
      <c r="BI223" s="148" t="s">
        <v>6</v>
      </c>
      <c r="BJ223" s="148" t="s">
        <v>6</v>
      </c>
      <c r="BK223" s="148" t="s">
        <v>6</v>
      </c>
      <c r="BL223" s="81" t="s">
        <v>832</v>
      </c>
      <c r="BM223" s="88"/>
    </row>
    <row r="224" spans="1:65" x14ac:dyDescent="0.2">
      <c r="A224" s="320" t="s">
        <v>851</v>
      </c>
      <c r="B224" s="345">
        <v>8350104.4500000002</v>
      </c>
      <c r="C224" s="316"/>
      <c r="D224" s="344"/>
      <c r="E224" s="345"/>
      <c r="F224" s="151"/>
      <c r="G224" s="152"/>
      <c r="H224" s="152"/>
      <c r="I224" s="336"/>
      <c r="J224" s="347">
        <v>8350104.2800000003</v>
      </c>
      <c r="K224" s="346">
        <v>0.59990893999999995</v>
      </c>
      <c r="L224" s="318">
        <v>1</v>
      </c>
      <c r="M224" s="153">
        <v>100</v>
      </c>
      <c r="N224" s="145"/>
      <c r="O224" s="149"/>
      <c r="P224" s="149">
        <v>5214</v>
      </c>
      <c r="Q224" s="149">
        <v>5356</v>
      </c>
      <c r="R224" s="151"/>
      <c r="S224" s="151"/>
      <c r="T224" s="152"/>
      <c r="U224" s="153">
        <v>-142</v>
      </c>
      <c r="V224" s="154">
        <v>-2.6512322628827484E-2</v>
      </c>
      <c r="W224" s="323">
        <v>5209.8</v>
      </c>
      <c r="X224" s="153"/>
      <c r="Y224" s="324"/>
      <c r="Z224" s="507"/>
      <c r="AA224" s="326">
        <v>0.62679525000000003</v>
      </c>
      <c r="AB224" s="151">
        <v>1584</v>
      </c>
      <c r="AC224" s="153">
        <v>1578</v>
      </c>
      <c r="AD224" s="151"/>
      <c r="AE224" s="152"/>
      <c r="AF224" s="437">
        <v>6</v>
      </c>
      <c r="AG224" s="438">
        <v>3.8022813688212928E-3</v>
      </c>
      <c r="AH224" s="153"/>
      <c r="AI224" s="156"/>
      <c r="AJ224" s="146">
        <v>1540</v>
      </c>
      <c r="AK224" s="439">
        <v>1549</v>
      </c>
      <c r="AL224" s="150"/>
      <c r="AM224" s="152"/>
      <c r="AN224" s="153">
        <v>-9</v>
      </c>
      <c r="AO224" s="154">
        <v>-5.8102001291155583E-3</v>
      </c>
      <c r="AP224" s="440">
        <v>15.4</v>
      </c>
      <c r="AQ224" s="153"/>
      <c r="AR224" s="154"/>
      <c r="AS224" s="441"/>
      <c r="AT224" s="148">
        <v>2260</v>
      </c>
      <c r="AU224" s="148">
        <v>1905</v>
      </c>
      <c r="AV224" s="148">
        <v>155</v>
      </c>
      <c r="AW224" s="442">
        <v>2060</v>
      </c>
      <c r="AX224" s="443">
        <v>0.91150442477876104</v>
      </c>
      <c r="AY224" s="440">
        <v>1.0429112411656303</v>
      </c>
      <c r="AZ224" s="148">
        <v>115</v>
      </c>
      <c r="BA224" s="154">
        <v>5.0884955752212392E-2</v>
      </c>
      <c r="BB224" s="440">
        <v>0.82874520769075555</v>
      </c>
      <c r="BC224" s="148">
        <v>50</v>
      </c>
      <c r="BD224" s="148">
        <v>0</v>
      </c>
      <c r="BE224" s="442">
        <v>50</v>
      </c>
      <c r="BF224" s="444">
        <v>2.2123893805309734E-2</v>
      </c>
      <c r="BG224" s="440">
        <v>0.55171805000772411</v>
      </c>
      <c r="BH224" s="148">
        <v>40</v>
      </c>
      <c r="BI224" s="146" t="s">
        <v>6</v>
      </c>
      <c r="BK224" s="4"/>
      <c r="BL224" s="81" t="s">
        <v>832</v>
      </c>
      <c r="BM224" s="88"/>
    </row>
    <row r="225" spans="1:65" x14ac:dyDescent="0.2">
      <c r="A225" s="320"/>
      <c r="B225" s="345">
        <v>8350104.46</v>
      </c>
      <c r="C225" s="316">
        <v>8350104.2199999997</v>
      </c>
      <c r="D225" s="344">
        <v>8350104.1100000003</v>
      </c>
      <c r="E225" s="345">
        <v>0.181242297</v>
      </c>
      <c r="F225" s="151">
        <v>21628</v>
      </c>
      <c r="G225" s="152">
        <v>7292</v>
      </c>
      <c r="H225" s="152">
        <v>6961</v>
      </c>
      <c r="I225" s="336"/>
      <c r="J225" s="347">
        <v>8350104.2199999997</v>
      </c>
      <c r="K225" s="346">
        <v>0.47555705999999998</v>
      </c>
      <c r="L225" s="318">
        <v>0.91</v>
      </c>
      <c r="M225" s="153">
        <v>91</v>
      </c>
      <c r="N225" s="145">
        <v>2.83</v>
      </c>
      <c r="O225" s="149">
        <v>283</v>
      </c>
      <c r="P225" s="149">
        <v>4435</v>
      </c>
      <c r="Q225" s="149">
        <v>4501</v>
      </c>
      <c r="R225" s="151">
        <v>9706</v>
      </c>
      <c r="S225" s="151">
        <v>7930</v>
      </c>
      <c r="T225" s="152">
        <v>3920</v>
      </c>
      <c r="U225" s="153">
        <v>-66</v>
      </c>
      <c r="V225" s="154">
        <v>-1.4663408131526327E-2</v>
      </c>
      <c r="W225" s="323">
        <v>4874.2</v>
      </c>
      <c r="X225" s="153">
        <v>5786</v>
      </c>
      <c r="Y225" s="324">
        <v>1.476</v>
      </c>
      <c r="Z225" s="507">
        <v>3430.2</v>
      </c>
      <c r="AA225" s="326">
        <v>0.45720277999999998</v>
      </c>
      <c r="AB225" s="151">
        <v>1288</v>
      </c>
      <c r="AC225" s="153">
        <v>1313.5435869399998</v>
      </c>
      <c r="AD225" s="151">
        <v>2873</v>
      </c>
      <c r="AE225" s="152">
        <v>1321.6188297240001</v>
      </c>
      <c r="AF225" s="437">
        <v>-25.543586939999841</v>
      </c>
      <c r="AG225" s="438">
        <v>-1.9446318488376604E-2</v>
      </c>
      <c r="AH225" s="153">
        <v>1551.3811702759999</v>
      </c>
      <c r="AI225" s="156">
        <v>1.1738491729873297</v>
      </c>
      <c r="AJ225" s="146">
        <v>1257</v>
      </c>
      <c r="AK225" s="439">
        <v>1271.48093118</v>
      </c>
      <c r="AL225" s="150">
        <v>2781</v>
      </c>
      <c r="AM225" s="152">
        <v>1261.627629417</v>
      </c>
      <c r="AN225" s="153">
        <v>-14.48093117999997</v>
      </c>
      <c r="AO225" s="154">
        <v>-1.1389027412751615E-2</v>
      </c>
      <c r="AP225" s="440">
        <v>13.813186813186814</v>
      </c>
      <c r="AQ225" s="153">
        <v>1519.372370583</v>
      </c>
      <c r="AR225" s="154">
        <v>1.2042954158233712</v>
      </c>
      <c r="AS225" s="441">
        <v>9.8268551236749122</v>
      </c>
      <c r="AT225" s="148">
        <v>2090</v>
      </c>
      <c r="AU225" s="148">
        <v>1685</v>
      </c>
      <c r="AV225" s="148">
        <v>145</v>
      </c>
      <c r="AW225" s="442">
        <v>1830</v>
      </c>
      <c r="AX225" s="443">
        <v>0.87559808612440193</v>
      </c>
      <c r="AY225" s="440">
        <v>1.0018284738265468</v>
      </c>
      <c r="AZ225" s="148">
        <v>190</v>
      </c>
      <c r="BA225" s="154">
        <v>9.0909090909090912E-2</v>
      </c>
      <c r="BB225" s="440">
        <v>1.4806040864672787</v>
      </c>
      <c r="BC225" s="148">
        <v>40</v>
      </c>
      <c r="BD225" s="148">
        <v>0</v>
      </c>
      <c r="BE225" s="442">
        <v>40</v>
      </c>
      <c r="BF225" s="444">
        <v>1.9138755980861243E-2</v>
      </c>
      <c r="BG225" s="440">
        <v>0.47727571024591636</v>
      </c>
      <c r="BH225" s="148">
        <v>25</v>
      </c>
      <c r="BI225" s="146" t="s">
        <v>6</v>
      </c>
      <c r="BJ225" s="148" t="s">
        <v>6</v>
      </c>
      <c r="BK225" s="148" t="s">
        <v>6</v>
      </c>
      <c r="BL225" s="81" t="s">
        <v>832</v>
      </c>
      <c r="BM225" s="88"/>
    </row>
    <row r="226" spans="1:65" x14ac:dyDescent="0.2">
      <c r="A226" s="320" t="s">
        <v>848</v>
      </c>
      <c r="B226" s="345">
        <v>8350104.4699999997</v>
      </c>
      <c r="C226" s="316"/>
      <c r="D226" s="344"/>
      <c r="E226" s="345"/>
      <c r="F226" s="151"/>
      <c r="G226" s="152"/>
      <c r="H226" s="152"/>
      <c r="I226" s="336"/>
      <c r="J226" s="347">
        <v>8350104.2199999997</v>
      </c>
      <c r="K226" s="346">
        <v>0.43298972000000002</v>
      </c>
      <c r="L226" s="318">
        <v>1.08</v>
      </c>
      <c r="M226" s="153">
        <v>108</v>
      </c>
      <c r="N226" s="145"/>
      <c r="O226" s="149"/>
      <c r="P226" s="149">
        <v>4190</v>
      </c>
      <c r="Q226" s="149">
        <v>4323</v>
      </c>
      <c r="R226" s="151"/>
      <c r="S226" s="151"/>
      <c r="T226" s="152"/>
      <c r="U226" s="153">
        <v>-133</v>
      </c>
      <c r="V226" s="154">
        <v>-3.0765671987046033E-2</v>
      </c>
      <c r="W226" s="323">
        <v>3889.7</v>
      </c>
      <c r="X226" s="153"/>
      <c r="Y226" s="324"/>
      <c r="Z226" s="507"/>
      <c r="AA226" s="326">
        <v>0.44146922</v>
      </c>
      <c r="AB226" s="151">
        <v>1287</v>
      </c>
      <c r="AC226" s="153">
        <v>1268</v>
      </c>
      <c r="AD226" s="151"/>
      <c r="AE226" s="152"/>
      <c r="AF226" s="437">
        <v>19</v>
      </c>
      <c r="AG226" s="438">
        <v>1.498422712933754E-2</v>
      </c>
      <c r="AH226" s="153"/>
      <c r="AI226" s="156"/>
      <c r="AJ226" s="146">
        <v>1261</v>
      </c>
      <c r="AK226" s="439">
        <v>1228</v>
      </c>
      <c r="AL226" s="150"/>
      <c r="AM226" s="152"/>
      <c r="AN226" s="153">
        <v>33</v>
      </c>
      <c r="AO226" s="154">
        <v>2.6872964169381109E-2</v>
      </c>
      <c r="AP226" s="440">
        <v>11.675925925925926</v>
      </c>
      <c r="AQ226" s="153"/>
      <c r="AR226" s="154"/>
      <c r="AS226" s="441"/>
      <c r="AT226" s="148">
        <v>1865</v>
      </c>
      <c r="AU226" s="148">
        <v>1545</v>
      </c>
      <c r="AV226" s="148">
        <v>180</v>
      </c>
      <c r="AW226" s="442">
        <v>1725</v>
      </c>
      <c r="AX226" s="443">
        <v>0.92493297587131362</v>
      </c>
      <c r="AY226" s="440">
        <v>1.058275716099901</v>
      </c>
      <c r="AZ226" s="148">
        <v>70</v>
      </c>
      <c r="BA226" s="154">
        <v>3.7533512064343161E-2</v>
      </c>
      <c r="BB226" s="440">
        <v>0.6112949847612893</v>
      </c>
      <c r="BC226" s="148">
        <v>0</v>
      </c>
      <c r="BD226" s="148">
        <v>0</v>
      </c>
      <c r="BE226" s="442">
        <v>0</v>
      </c>
      <c r="BF226" s="444">
        <v>0</v>
      </c>
      <c r="BG226" s="440">
        <v>0</v>
      </c>
      <c r="BH226" s="148">
        <v>60</v>
      </c>
      <c r="BI226" s="146" t="s">
        <v>6</v>
      </c>
      <c r="BK226" s="4"/>
      <c r="BL226" s="81" t="s">
        <v>832</v>
      </c>
      <c r="BM226" s="88"/>
    </row>
    <row r="227" spans="1:65" x14ac:dyDescent="0.2">
      <c r="A227" s="320" t="s">
        <v>838</v>
      </c>
      <c r="B227" s="345">
        <v>8350104.4800000004</v>
      </c>
      <c r="C227" s="316"/>
      <c r="D227" s="344"/>
      <c r="E227" s="345"/>
      <c r="F227" s="151"/>
      <c r="G227" s="152"/>
      <c r="H227" s="152"/>
      <c r="I227" s="336"/>
      <c r="J227" s="347">
        <v>8350104.2199999997</v>
      </c>
      <c r="K227" s="346">
        <v>9.1316359999999999E-2</v>
      </c>
      <c r="L227" s="318">
        <v>0.74</v>
      </c>
      <c r="M227" s="153">
        <v>74</v>
      </c>
      <c r="N227" s="145"/>
      <c r="O227" s="149"/>
      <c r="P227" s="149">
        <v>2195</v>
      </c>
      <c r="Q227" s="149">
        <v>882</v>
      </c>
      <c r="R227" s="151"/>
      <c r="S227" s="151"/>
      <c r="T227" s="152"/>
      <c r="U227" s="153">
        <v>1313</v>
      </c>
      <c r="V227" s="154">
        <v>1.4886621315192743</v>
      </c>
      <c r="W227" s="323">
        <v>2957</v>
      </c>
      <c r="X227" s="153"/>
      <c r="Y227" s="324"/>
      <c r="Z227" s="507"/>
      <c r="AA227" s="326">
        <v>0.10117572</v>
      </c>
      <c r="AB227" s="151">
        <v>638</v>
      </c>
      <c r="AC227" s="153">
        <v>291</v>
      </c>
      <c r="AD227" s="151"/>
      <c r="AE227" s="152"/>
      <c r="AF227" s="437">
        <v>347</v>
      </c>
      <c r="AG227" s="438">
        <v>1.1924398625429553</v>
      </c>
      <c r="AH227" s="153"/>
      <c r="AI227" s="156"/>
      <c r="AJ227" s="146">
        <v>598</v>
      </c>
      <c r="AK227" s="439">
        <v>281</v>
      </c>
      <c r="AL227" s="150"/>
      <c r="AM227" s="152"/>
      <c r="AN227" s="153">
        <v>317</v>
      </c>
      <c r="AO227" s="154">
        <v>1.1281138790035588</v>
      </c>
      <c r="AP227" s="440">
        <v>8.0810810810810807</v>
      </c>
      <c r="AQ227" s="153"/>
      <c r="AR227" s="154"/>
      <c r="AS227" s="441"/>
      <c r="AT227" s="148">
        <v>1055</v>
      </c>
      <c r="AU227" s="148">
        <v>880</v>
      </c>
      <c r="AV227" s="148">
        <v>70</v>
      </c>
      <c r="AW227" s="442">
        <v>950</v>
      </c>
      <c r="AX227" s="443">
        <v>0.90047393364928907</v>
      </c>
      <c r="AY227" s="440">
        <v>1.030290541932825</v>
      </c>
      <c r="AZ227" s="148">
        <v>80</v>
      </c>
      <c r="BA227" s="154">
        <v>7.582938388625593E-2</v>
      </c>
      <c r="BB227" s="440">
        <v>1.2350062522191518</v>
      </c>
      <c r="BC227" s="148">
        <v>0</v>
      </c>
      <c r="BD227" s="148">
        <v>0</v>
      </c>
      <c r="BE227" s="442">
        <v>0</v>
      </c>
      <c r="BF227" s="444">
        <v>0</v>
      </c>
      <c r="BG227" s="440">
        <v>0</v>
      </c>
      <c r="BH227" s="148">
        <v>20</v>
      </c>
      <c r="BI227" s="146" t="s">
        <v>6</v>
      </c>
      <c r="BJ227" s="98"/>
      <c r="BK227" s="4"/>
      <c r="BL227" s="81" t="s">
        <v>832</v>
      </c>
      <c r="BM227" s="88"/>
    </row>
    <row r="228" spans="1:65" x14ac:dyDescent="0.2">
      <c r="A228" s="320"/>
      <c r="B228" s="345">
        <v>8350104.4900000002</v>
      </c>
      <c r="C228" s="316">
        <v>8350104.3399999999</v>
      </c>
      <c r="D228" s="344">
        <v>8350104.1100000003</v>
      </c>
      <c r="E228" s="345">
        <v>3.9895490000000002E-3</v>
      </c>
      <c r="F228" s="151">
        <v>21628</v>
      </c>
      <c r="G228" s="152">
        <v>7292</v>
      </c>
      <c r="H228" s="152">
        <v>6961</v>
      </c>
      <c r="I228" s="336"/>
      <c r="J228" s="347">
        <v>8350104.3399999999</v>
      </c>
      <c r="K228" s="346">
        <v>0.85726511999999999</v>
      </c>
      <c r="L228" s="318">
        <v>1.64</v>
      </c>
      <c r="M228" s="153">
        <v>164</v>
      </c>
      <c r="N228" s="145">
        <v>3.24</v>
      </c>
      <c r="O228" s="149">
        <v>324</v>
      </c>
      <c r="P228" s="149">
        <v>9703</v>
      </c>
      <c r="Q228" s="149">
        <v>7182</v>
      </c>
      <c r="R228" s="151">
        <v>7413</v>
      </c>
      <c r="S228" s="151">
        <v>1076</v>
      </c>
      <c r="T228" s="152">
        <v>86</v>
      </c>
      <c r="U228" s="153">
        <v>2521</v>
      </c>
      <c r="V228" s="154">
        <v>0.35101642996379839</v>
      </c>
      <c r="W228" s="323">
        <v>5911.4</v>
      </c>
      <c r="X228" s="153">
        <v>7327</v>
      </c>
      <c r="Y228" s="324">
        <v>84.912000000000006</v>
      </c>
      <c r="Z228" s="507">
        <v>2288</v>
      </c>
      <c r="AA228" s="326">
        <v>0.85270659000000004</v>
      </c>
      <c r="AB228" s="151">
        <v>2704</v>
      </c>
      <c r="AC228" s="153">
        <v>1890.45051003</v>
      </c>
      <c r="AD228" s="151">
        <v>2217</v>
      </c>
      <c r="AE228" s="152">
        <v>29.091791308000001</v>
      </c>
      <c r="AF228" s="437">
        <v>813.54948996999997</v>
      </c>
      <c r="AG228" s="438">
        <v>0.43034688591614573</v>
      </c>
      <c r="AH228" s="153">
        <v>2187.9082086919998</v>
      </c>
      <c r="AI228" s="156">
        <v>75.207063928385296</v>
      </c>
      <c r="AJ228" s="146">
        <v>2611</v>
      </c>
      <c r="AK228" s="439">
        <v>1803.4744378500002</v>
      </c>
      <c r="AL228" s="150">
        <v>2115</v>
      </c>
      <c r="AM228" s="152">
        <v>27.771250589000001</v>
      </c>
      <c r="AN228" s="153">
        <v>807.52556214999981</v>
      </c>
      <c r="AO228" s="154">
        <v>0.44776102461018852</v>
      </c>
      <c r="AP228" s="440">
        <v>15.920731707317072</v>
      </c>
      <c r="AQ228" s="153">
        <v>2087.2287494110001</v>
      </c>
      <c r="AR228" s="154">
        <v>75.157895490588274</v>
      </c>
      <c r="AS228" s="441">
        <v>6.5277777777777777</v>
      </c>
      <c r="AT228" s="148">
        <v>4260</v>
      </c>
      <c r="AU228" s="148">
        <v>3485</v>
      </c>
      <c r="AV228" s="148">
        <v>345</v>
      </c>
      <c r="AW228" s="442">
        <v>3830</v>
      </c>
      <c r="AX228" s="443">
        <v>0.89906103286384975</v>
      </c>
      <c r="AY228" s="440">
        <v>1.028673950645137</v>
      </c>
      <c r="AZ228" s="148">
        <v>295</v>
      </c>
      <c r="BA228" s="154">
        <v>6.9248826291079812E-2</v>
      </c>
      <c r="BB228" s="440">
        <v>1.1278310470859905</v>
      </c>
      <c r="BC228" s="148">
        <v>50</v>
      </c>
      <c r="BD228" s="148">
        <v>0</v>
      </c>
      <c r="BE228" s="442">
        <v>50</v>
      </c>
      <c r="BF228" s="444">
        <v>1.1737089201877934E-2</v>
      </c>
      <c r="BG228" s="440">
        <v>0.29269549131865169</v>
      </c>
      <c r="BH228" s="148">
        <v>80</v>
      </c>
      <c r="BI228" s="148" t="s">
        <v>6</v>
      </c>
      <c r="BJ228" s="148" t="s">
        <v>6</v>
      </c>
      <c r="BK228" s="148" t="s">
        <v>6</v>
      </c>
      <c r="BL228" s="81" t="s">
        <v>832</v>
      </c>
      <c r="BM228" s="88"/>
    </row>
    <row r="229" spans="1:65" x14ac:dyDescent="0.2">
      <c r="A229" s="320" t="s">
        <v>833</v>
      </c>
      <c r="B229" s="344">
        <v>8350104.5</v>
      </c>
      <c r="C229" s="316"/>
      <c r="D229" s="344"/>
      <c r="E229" s="345"/>
      <c r="F229" s="151"/>
      <c r="G229" s="152"/>
      <c r="H229" s="152"/>
      <c r="I229" s="336"/>
      <c r="J229" s="347">
        <v>8350104.3399999999</v>
      </c>
      <c r="K229" s="346">
        <v>0.14273092000000001</v>
      </c>
      <c r="L229" s="318">
        <v>1.6</v>
      </c>
      <c r="M229" s="153">
        <v>160</v>
      </c>
      <c r="N229" s="145"/>
      <c r="O229" s="149"/>
      <c r="P229" s="149">
        <v>5560</v>
      </c>
      <c r="Q229" s="149">
        <v>231</v>
      </c>
      <c r="R229" s="151"/>
      <c r="S229" s="151"/>
      <c r="T229" s="152"/>
      <c r="U229" s="153">
        <v>5329</v>
      </c>
      <c r="V229" s="154">
        <v>23.069264069264069</v>
      </c>
      <c r="W229" s="323">
        <v>3479.1</v>
      </c>
      <c r="X229" s="153"/>
      <c r="Y229" s="324"/>
      <c r="Z229" s="507"/>
      <c r="AA229" s="326">
        <v>0.14728933</v>
      </c>
      <c r="AB229" s="151">
        <v>1485</v>
      </c>
      <c r="AC229" s="153">
        <v>327</v>
      </c>
      <c r="AD229" s="151"/>
      <c r="AE229" s="152"/>
      <c r="AF229" s="437">
        <v>1158</v>
      </c>
      <c r="AG229" s="438">
        <v>3.5412844036697249</v>
      </c>
      <c r="AH229" s="153"/>
      <c r="AI229" s="156"/>
      <c r="AJ229" s="146">
        <v>1412</v>
      </c>
      <c r="AK229" s="439">
        <v>312</v>
      </c>
      <c r="AL229" s="150"/>
      <c r="AM229" s="152"/>
      <c r="AN229" s="153">
        <v>1100</v>
      </c>
      <c r="AO229" s="154">
        <v>3.5256410256410255</v>
      </c>
      <c r="AP229" s="440">
        <v>8.8249999999999993</v>
      </c>
      <c r="AQ229" s="153"/>
      <c r="AR229" s="154"/>
      <c r="AS229" s="441"/>
      <c r="AT229" s="148">
        <v>2510</v>
      </c>
      <c r="AU229" s="148">
        <v>2030</v>
      </c>
      <c r="AV229" s="148">
        <v>195</v>
      </c>
      <c r="AW229" s="442">
        <v>2225</v>
      </c>
      <c r="AX229" s="443">
        <v>0.88645418326693226</v>
      </c>
      <c r="AY229" s="440">
        <v>1.0142496376051855</v>
      </c>
      <c r="AZ229" s="148">
        <v>235</v>
      </c>
      <c r="BA229" s="154">
        <v>9.3625498007968128E-2</v>
      </c>
      <c r="BB229" s="440">
        <v>1.5248452444294485</v>
      </c>
      <c r="BC229" s="148">
        <v>20</v>
      </c>
      <c r="BD229" s="148">
        <v>0</v>
      </c>
      <c r="BE229" s="442">
        <v>20</v>
      </c>
      <c r="BF229" s="444">
        <v>7.9681274900398405E-3</v>
      </c>
      <c r="BG229" s="440">
        <v>0.19870642119800103</v>
      </c>
      <c r="BH229" s="148">
        <v>15</v>
      </c>
      <c r="BI229" s="148" t="s">
        <v>6</v>
      </c>
      <c r="BK229" s="4"/>
      <c r="BL229" s="81" t="s">
        <v>967</v>
      </c>
      <c r="BM229" s="88"/>
    </row>
    <row r="230" spans="1:65" x14ac:dyDescent="0.2">
      <c r="A230" s="465" t="s">
        <v>879</v>
      </c>
      <c r="B230" s="466">
        <v>8350104.5099999998</v>
      </c>
      <c r="C230" s="467"/>
      <c r="D230" s="486"/>
      <c r="E230" s="466"/>
      <c r="F230" s="478"/>
      <c r="G230" s="461"/>
      <c r="H230" s="461"/>
      <c r="I230" s="470"/>
      <c r="J230" s="471" t="s">
        <v>816</v>
      </c>
      <c r="K230" s="472" t="s">
        <v>814</v>
      </c>
      <c r="L230" s="473">
        <v>1.8</v>
      </c>
      <c r="M230" s="458">
        <v>180</v>
      </c>
      <c r="N230" s="474"/>
      <c r="O230" s="475"/>
      <c r="P230" s="475">
        <v>5</v>
      </c>
      <c r="Q230" s="475">
        <v>15</v>
      </c>
      <c r="R230" s="478"/>
      <c r="S230" s="478"/>
      <c r="T230" s="461"/>
      <c r="U230" s="458">
        <v>-10</v>
      </c>
      <c r="V230" s="462">
        <v>-0.66666666666666663</v>
      </c>
      <c r="W230" s="476">
        <v>2.8</v>
      </c>
      <c r="X230" s="458"/>
      <c r="Y230" s="477"/>
      <c r="Z230" s="505"/>
      <c r="AA230" s="506">
        <v>2.8200000000000001E-6</v>
      </c>
      <c r="AB230" s="478">
        <v>4</v>
      </c>
      <c r="AC230" s="458">
        <v>5</v>
      </c>
      <c r="AD230" s="478"/>
      <c r="AE230" s="461"/>
      <c r="AF230" s="479">
        <v>-1</v>
      </c>
      <c r="AG230" s="480">
        <v>-0.2</v>
      </c>
      <c r="AH230" s="458"/>
      <c r="AI230" s="459"/>
      <c r="AJ230" s="481">
        <v>3</v>
      </c>
      <c r="AK230" s="482">
        <v>5</v>
      </c>
      <c r="AL230" s="460"/>
      <c r="AM230" s="461"/>
      <c r="AN230" s="458">
        <v>-2</v>
      </c>
      <c r="AO230" s="462">
        <v>-0.4</v>
      </c>
      <c r="AP230" s="483">
        <v>1.6666666666666666E-2</v>
      </c>
      <c r="AQ230" s="458"/>
      <c r="AR230" s="462"/>
      <c r="AS230" s="463"/>
      <c r="AT230" s="456" t="s">
        <v>419</v>
      </c>
      <c r="AU230" s="456" t="s">
        <v>419</v>
      </c>
      <c r="AV230" s="456" t="s">
        <v>419</v>
      </c>
      <c r="AW230" s="484" t="s">
        <v>419</v>
      </c>
      <c r="AX230" s="485" t="s">
        <v>419</v>
      </c>
      <c r="AY230" s="483" t="s">
        <v>419</v>
      </c>
      <c r="AZ230" s="456" t="s">
        <v>419</v>
      </c>
      <c r="BA230" s="456" t="s">
        <v>419</v>
      </c>
      <c r="BB230" s="610" t="s">
        <v>419</v>
      </c>
      <c r="BC230" s="456" t="s">
        <v>419</v>
      </c>
      <c r="BD230" s="456" t="s">
        <v>419</v>
      </c>
      <c r="BE230" s="456" t="s">
        <v>419</v>
      </c>
      <c r="BF230" s="456" t="s">
        <v>419</v>
      </c>
      <c r="BG230" s="456" t="s">
        <v>419</v>
      </c>
      <c r="BH230" s="456" t="s">
        <v>419</v>
      </c>
      <c r="BI230" s="481" t="s">
        <v>2</v>
      </c>
      <c r="BK230" s="4"/>
      <c r="BL230" s="81" t="s">
        <v>832</v>
      </c>
      <c r="BM230" s="88"/>
    </row>
    <row r="231" spans="1:65" x14ac:dyDescent="0.2">
      <c r="A231" s="320" t="s">
        <v>901</v>
      </c>
      <c r="B231" s="345">
        <v>8350104.5199999996</v>
      </c>
      <c r="C231" s="316"/>
      <c r="D231" s="344"/>
      <c r="E231" s="345"/>
      <c r="F231" s="151"/>
      <c r="G231" s="152"/>
      <c r="H231" s="152"/>
      <c r="I231" s="336"/>
      <c r="J231" s="347" t="s">
        <v>816</v>
      </c>
      <c r="K231" s="346" t="s">
        <v>815</v>
      </c>
      <c r="L231" s="318">
        <v>7.28</v>
      </c>
      <c r="M231" s="153">
        <v>728</v>
      </c>
      <c r="N231" s="145"/>
      <c r="O231" s="149"/>
      <c r="P231" s="149">
        <v>1521</v>
      </c>
      <c r="Q231" s="149">
        <v>32</v>
      </c>
      <c r="R231" s="151"/>
      <c r="S231" s="151"/>
      <c r="T231" s="152"/>
      <c r="U231" s="153">
        <v>1489</v>
      </c>
      <c r="V231" s="154">
        <v>46.53125</v>
      </c>
      <c r="W231" s="323">
        <v>208.9</v>
      </c>
      <c r="X231" s="153"/>
      <c r="Y231" s="324"/>
      <c r="Z231" s="507"/>
      <c r="AA231" s="326">
        <v>4.0443299999999996E-3</v>
      </c>
      <c r="AB231" s="151">
        <v>500</v>
      </c>
      <c r="AC231" s="153">
        <v>11</v>
      </c>
      <c r="AD231" s="151"/>
      <c r="AE231" s="152"/>
      <c r="AF231" s="437">
        <v>489</v>
      </c>
      <c r="AG231" s="438">
        <v>44.454545454545453</v>
      </c>
      <c r="AH231" s="153"/>
      <c r="AI231" s="156"/>
      <c r="AJ231" s="146">
        <v>471</v>
      </c>
      <c r="AK231" s="439">
        <v>10</v>
      </c>
      <c r="AL231" s="150"/>
      <c r="AM231" s="152"/>
      <c r="AN231" s="153">
        <v>461</v>
      </c>
      <c r="AO231" s="154">
        <v>46.1</v>
      </c>
      <c r="AP231" s="440">
        <v>0.64697802197802201</v>
      </c>
      <c r="AQ231" s="153"/>
      <c r="AR231" s="154"/>
      <c r="AS231" s="441"/>
      <c r="AT231" s="148">
        <v>715</v>
      </c>
      <c r="AU231" s="148">
        <v>620</v>
      </c>
      <c r="AV231" s="148">
        <v>60</v>
      </c>
      <c r="AW231" s="442">
        <v>680</v>
      </c>
      <c r="AX231" s="443">
        <v>0.95104895104895104</v>
      </c>
      <c r="AY231" s="440">
        <v>1.0881566945640171</v>
      </c>
      <c r="AZ231" s="148">
        <v>15</v>
      </c>
      <c r="BA231" s="154">
        <v>2.097902097902098E-2</v>
      </c>
      <c r="BB231" s="440">
        <v>0.34167786610783357</v>
      </c>
      <c r="BC231" s="148">
        <v>0</v>
      </c>
      <c r="BD231" s="148">
        <v>0</v>
      </c>
      <c r="BE231" s="442">
        <v>0</v>
      </c>
      <c r="BF231" s="444">
        <v>0</v>
      </c>
      <c r="BG231" s="440">
        <v>0</v>
      </c>
      <c r="BH231" s="148">
        <v>20</v>
      </c>
      <c r="BI231" s="146" t="s">
        <v>6</v>
      </c>
      <c r="BK231" s="4"/>
      <c r="BL231" s="81" t="s">
        <v>832</v>
      </c>
      <c r="BM231" s="88"/>
    </row>
    <row r="232" spans="1:65" x14ac:dyDescent="0.2">
      <c r="A232" s="320" t="s">
        <v>874</v>
      </c>
      <c r="B232" s="148">
        <v>8350104.5300000003</v>
      </c>
      <c r="C232" s="144">
        <v>8350104.3300000001</v>
      </c>
      <c r="D232" s="145">
        <v>8350104.1100000003</v>
      </c>
      <c r="E232" s="148">
        <v>1.3789984999999999E-2</v>
      </c>
      <c r="F232" s="146">
        <v>21628</v>
      </c>
      <c r="G232" s="325">
        <v>7292</v>
      </c>
      <c r="H232" s="325">
        <v>6961</v>
      </c>
      <c r="I232" s="147"/>
      <c r="J232" s="321">
        <v>8350104.3300000001</v>
      </c>
      <c r="K232" s="322">
        <v>0.91622957999999999</v>
      </c>
      <c r="L232" s="318">
        <v>2.61</v>
      </c>
      <c r="M232" s="153">
        <v>261</v>
      </c>
      <c r="N232" s="145">
        <v>29.35</v>
      </c>
      <c r="O232" s="149">
        <v>2935</v>
      </c>
      <c r="P232" s="149">
        <v>13388</v>
      </c>
      <c r="Q232" s="149">
        <v>7833</v>
      </c>
      <c r="R232" s="151">
        <v>8120</v>
      </c>
      <c r="S232" s="151">
        <v>1687</v>
      </c>
      <c r="T232" s="152">
        <v>298</v>
      </c>
      <c r="U232" s="153">
        <v>5555</v>
      </c>
      <c r="V232" s="154">
        <v>0.70917911400485123</v>
      </c>
      <c r="W232" s="323">
        <v>5122.8</v>
      </c>
      <c r="X232" s="153">
        <v>7822</v>
      </c>
      <c r="Y232" s="324">
        <v>26.225999999999999</v>
      </c>
      <c r="Z232" s="507">
        <v>276.60000000000002</v>
      </c>
      <c r="AA232" s="326">
        <v>0.91622957999999999</v>
      </c>
      <c r="AB232" s="151">
        <v>4369</v>
      </c>
      <c r="AC232" s="153">
        <v>2471.0711772599998</v>
      </c>
      <c r="AD232" s="151">
        <v>2697</v>
      </c>
      <c r="AE232" s="152">
        <v>100.55657062</v>
      </c>
      <c r="AF232" s="437">
        <v>1897.9288227400002</v>
      </c>
      <c r="AG232" s="438">
        <v>0.76805914787306229</v>
      </c>
      <c r="AH232" s="153">
        <v>2596.44342938</v>
      </c>
      <c r="AI232" s="156">
        <v>25.820723731638331</v>
      </c>
      <c r="AJ232" s="146">
        <v>4137</v>
      </c>
      <c r="AK232" s="439">
        <v>2351.0451022799998</v>
      </c>
      <c r="AL232" s="150">
        <v>2566</v>
      </c>
      <c r="AM232" s="152">
        <v>95.992085584999998</v>
      </c>
      <c r="AN232" s="153">
        <v>1785.9548977200002</v>
      </c>
      <c r="AO232" s="154">
        <v>0.75964297579319695</v>
      </c>
      <c r="AP232" s="440">
        <v>15.850574712643677</v>
      </c>
      <c r="AQ232" s="153">
        <v>2470.007914415</v>
      </c>
      <c r="AR232" s="154">
        <v>25.731370449575589</v>
      </c>
      <c r="AS232" s="441">
        <v>0.87427597955706982</v>
      </c>
      <c r="AT232" s="148">
        <v>5785</v>
      </c>
      <c r="AU232" s="148">
        <v>4875</v>
      </c>
      <c r="AV232" s="148">
        <v>370</v>
      </c>
      <c r="AW232" s="442">
        <v>5245</v>
      </c>
      <c r="AX232" s="443">
        <v>0.90665514261019875</v>
      </c>
      <c r="AY232" s="440">
        <v>1.0373628633983967</v>
      </c>
      <c r="AZ232" s="148">
        <v>300</v>
      </c>
      <c r="BA232" s="154">
        <v>5.1858254105445117E-2</v>
      </c>
      <c r="BB232" s="440">
        <v>0.84459697240138643</v>
      </c>
      <c r="BC232" s="148">
        <v>90</v>
      </c>
      <c r="BD232" s="148">
        <v>10</v>
      </c>
      <c r="BE232" s="442">
        <v>100</v>
      </c>
      <c r="BF232" s="444">
        <v>1.728608470181504E-2</v>
      </c>
      <c r="BG232" s="440">
        <v>0.43107443146670926</v>
      </c>
      <c r="BH232" s="148">
        <v>135</v>
      </c>
      <c r="BI232" s="148" t="s">
        <v>6</v>
      </c>
      <c r="BJ232" s="148" t="s">
        <v>6</v>
      </c>
      <c r="BK232" s="148" t="s">
        <v>6</v>
      </c>
      <c r="BL232" s="81" t="s">
        <v>832</v>
      </c>
      <c r="BM232" s="88"/>
    </row>
    <row r="233" spans="1:65" x14ac:dyDescent="0.2">
      <c r="A233" s="173" t="s">
        <v>873</v>
      </c>
      <c r="B233" s="353">
        <v>8350104.54</v>
      </c>
      <c r="C233" s="174"/>
      <c r="D233" s="175"/>
      <c r="E233" s="178"/>
      <c r="F233" s="176"/>
      <c r="G233" s="193"/>
      <c r="H233" s="193"/>
      <c r="I233" s="177"/>
      <c r="J233" s="262">
        <v>8350104.3300000001</v>
      </c>
      <c r="K233" s="263">
        <v>4.9574269999999997E-2</v>
      </c>
      <c r="L233" s="270">
        <v>2.65</v>
      </c>
      <c r="M233" s="181">
        <v>265</v>
      </c>
      <c r="N233" s="175"/>
      <c r="O233" s="179"/>
      <c r="P233" s="179">
        <v>0</v>
      </c>
      <c r="Q233" s="179">
        <v>10</v>
      </c>
      <c r="R233" s="182"/>
      <c r="S233" s="182"/>
      <c r="T233" s="180"/>
      <c r="U233" s="181">
        <v>-10</v>
      </c>
      <c r="V233" s="184">
        <v>-1</v>
      </c>
      <c r="W233" s="264">
        <v>0</v>
      </c>
      <c r="X233" s="181"/>
      <c r="Y233" s="265"/>
      <c r="Z233" s="569"/>
      <c r="AA233" s="266">
        <v>4.9574269999999997E-2</v>
      </c>
      <c r="AB233" s="182">
        <v>3</v>
      </c>
      <c r="AC233" s="181">
        <v>134</v>
      </c>
      <c r="AD233" s="182"/>
      <c r="AE233" s="180"/>
      <c r="AF233" s="420">
        <v>-131</v>
      </c>
      <c r="AG233" s="421">
        <v>-0.97761194029850751</v>
      </c>
      <c r="AH233" s="181"/>
      <c r="AI233" s="186"/>
      <c r="AJ233" s="176">
        <v>0</v>
      </c>
      <c r="AK233" s="422">
        <v>127</v>
      </c>
      <c r="AL233" s="183"/>
      <c r="AM233" s="180"/>
      <c r="AN233" s="181">
        <v>-127</v>
      </c>
      <c r="AO233" s="184">
        <v>-1</v>
      </c>
      <c r="AP233" s="423">
        <v>0</v>
      </c>
      <c r="AQ233" s="181"/>
      <c r="AR233" s="184"/>
      <c r="AS233" s="424"/>
      <c r="AT233" s="178" t="s">
        <v>419</v>
      </c>
      <c r="AU233" s="178" t="s">
        <v>419</v>
      </c>
      <c r="AV233" s="178" t="s">
        <v>419</v>
      </c>
      <c r="AW233" s="425" t="s">
        <v>419</v>
      </c>
      <c r="AX233" s="426" t="s">
        <v>419</v>
      </c>
      <c r="AY233" s="423" t="s">
        <v>419</v>
      </c>
      <c r="AZ233" s="178" t="s">
        <v>419</v>
      </c>
      <c r="BA233" s="178" t="s">
        <v>419</v>
      </c>
      <c r="BB233" s="609" t="s">
        <v>419</v>
      </c>
      <c r="BC233" s="178" t="s">
        <v>419</v>
      </c>
      <c r="BD233" s="178" t="s">
        <v>419</v>
      </c>
      <c r="BE233" s="178" t="s">
        <v>419</v>
      </c>
      <c r="BF233" s="178" t="s">
        <v>419</v>
      </c>
      <c r="BG233" s="178" t="s">
        <v>419</v>
      </c>
      <c r="BH233" s="178" t="s">
        <v>419</v>
      </c>
      <c r="BI233" s="176" t="s">
        <v>26</v>
      </c>
      <c r="BK233" s="4"/>
      <c r="BL233" s="81" t="s">
        <v>832</v>
      </c>
      <c r="BM233" s="457"/>
    </row>
    <row r="234" spans="1:65" x14ac:dyDescent="0.2">
      <c r="A234" s="465"/>
      <c r="B234" s="466">
        <v>8350104.5499999998</v>
      </c>
      <c r="C234" s="467"/>
      <c r="D234" s="486"/>
      <c r="E234" s="466"/>
      <c r="F234" s="478"/>
      <c r="G234" s="461"/>
      <c r="H234" s="461"/>
      <c r="I234" s="470"/>
      <c r="J234" s="471">
        <v>8350104.3300000001</v>
      </c>
      <c r="K234" s="472">
        <v>2.8294260000000002E-2</v>
      </c>
      <c r="L234" s="473">
        <v>15.62</v>
      </c>
      <c r="M234" s="458">
        <v>1562</v>
      </c>
      <c r="N234" s="468"/>
      <c r="O234" s="487"/>
      <c r="P234" s="475">
        <v>225</v>
      </c>
      <c r="Q234" s="475">
        <v>230</v>
      </c>
      <c r="R234" s="469"/>
      <c r="S234" s="469"/>
      <c r="T234" s="508"/>
      <c r="U234" s="458">
        <v>-5</v>
      </c>
      <c r="V234" s="462">
        <v>-2.1739130434782608E-2</v>
      </c>
      <c r="W234" s="476">
        <v>14.4</v>
      </c>
      <c r="X234" s="488"/>
      <c r="Y234" s="489"/>
      <c r="Z234" s="567"/>
      <c r="AA234" s="506">
        <v>2.8294260000000002E-2</v>
      </c>
      <c r="AB234" s="478">
        <v>95</v>
      </c>
      <c r="AC234" s="458">
        <v>76</v>
      </c>
      <c r="AD234" s="478"/>
      <c r="AE234" s="461"/>
      <c r="AF234" s="479">
        <v>19</v>
      </c>
      <c r="AG234" s="480">
        <v>0.25</v>
      </c>
      <c r="AH234" s="458"/>
      <c r="AI234" s="459"/>
      <c r="AJ234" s="481">
        <v>85</v>
      </c>
      <c r="AK234" s="482">
        <v>73</v>
      </c>
      <c r="AL234" s="460"/>
      <c r="AM234" s="461"/>
      <c r="AN234" s="458">
        <v>12</v>
      </c>
      <c r="AO234" s="462">
        <v>0.16438356164383561</v>
      </c>
      <c r="AP234" s="483">
        <v>5.441741357234315E-2</v>
      </c>
      <c r="AQ234" s="458"/>
      <c r="AR234" s="462"/>
      <c r="AS234" s="463"/>
      <c r="AT234" s="456">
        <v>70</v>
      </c>
      <c r="AU234" s="456">
        <v>50</v>
      </c>
      <c r="AV234" s="456">
        <v>10</v>
      </c>
      <c r="AW234" s="484">
        <v>60</v>
      </c>
      <c r="AX234" s="485">
        <v>0.8571428571428571</v>
      </c>
      <c r="AY234" s="483">
        <v>0.98071265119320028</v>
      </c>
      <c r="AZ234" s="456">
        <v>0</v>
      </c>
      <c r="BA234" s="462">
        <v>0</v>
      </c>
      <c r="BB234" s="483">
        <v>0</v>
      </c>
      <c r="BC234" s="456">
        <v>0</v>
      </c>
      <c r="BD234" s="456">
        <v>0</v>
      </c>
      <c r="BE234" s="484">
        <v>0</v>
      </c>
      <c r="BF234" s="491">
        <v>0</v>
      </c>
      <c r="BG234" s="483">
        <v>0</v>
      </c>
      <c r="BH234" s="456">
        <v>0</v>
      </c>
      <c r="BI234" s="481" t="s">
        <v>2</v>
      </c>
      <c r="BK234" s="4"/>
      <c r="BL234" s="81" t="s">
        <v>832</v>
      </c>
      <c r="BM234" s="88"/>
    </row>
    <row r="235" spans="1:65" x14ac:dyDescent="0.2">
      <c r="A235" s="465" t="s">
        <v>894</v>
      </c>
      <c r="B235" s="466">
        <v>8350104.5599999996</v>
      </c>
      <c r="C235" s="467"/>
      <c r="D235" s="486"/>
      <c r="E235" s="466"/>
      <c r="F235" s="478"/>
      <c r="G235" s="461"/>
      <c r="H235" s="461"/>
      <c r="I235" s="470"/>
      <c r="J235" s="471">
        <v>8350150</v>
      </c>
      <c r="K235" s="472">
        <v>8.0000000000000002E-8</v>
      </c>
      <c r="L235" s="473">
        <v>19.13</v>
      </c>
      <c r="M235" s="458">
        <v>1913</v>
      </c>
      <c r="N235" s="468"/>
      <c r="O235" s="487"/>
      <c r="P235" s="475">
        <v>198</v>
      </c>
      <c r="Q235" s="475">
        <v>219</v>
      </c>
      <c r="R235" s="469"/>
      <c r="S235" s="469"/>
      <c r="T235" s="508"/>
      <c r="U235" s="458">
        <v>-21</v>
      </c>
      <c r="V235" s="462">
        <v>-9.5890410958904104E-2</v>
      </c>
      <c r="W235" s="476">
        <v>10.4</v>
      </c>
      <c r="X235" s="488"/>
      <c r="Y235" s="489"/>
      <c r="Z235" s="567"/>
      <c r="AA235" s="506">
        <v>8.0000000000000002E-8</v>
      </c>
      <c r="AB235" s="478">
        <v>73</v>
      </c>
      <c r="AC235" s="458">
        <v>137</v>
      </c>
      <c r="AD235" s="478"/>
      <c r="AE235" s="461"/>
      <c r="AF235" s="479">
        <v>-64</v>
      </c>
      <c r="AG235" s="480">
        <v>-0.46715328467153283</v>
      </c>
      <c r="AH235" s="458"/>
      <c r="AI235" s="459"/>
      <c r="AJ235" s="481">
        <v>69</v>
      </c>
      <c r="AK235" s="482">
        <v>122</v>
      </c>
      <c r="AL235" s="460"/>
      <c r="AM235" s="461"/>
      <c r="AN235" s="458">
        <v>-53</v>
      </c>
      <c r="AO235" s="462">
        <v>-0.4344262295081967</v>
      </c>
      <c r="AP235" s="483">
        <v>3.6069001568217463E-2</v>
      </c>
      <c r="AQ235" s="458"/>
      <c r="AR235" s="462"/>
      <c r="AS235" s="463"/>
      <c r="AT235" s="456">
        <v>80</v>
      </c>
      <c r="AU235" s="456">
        <v>65</v>
      </c>
      <c r="AV235" s="456">
        <v>15</v>
      </c>
      <c r="AW235" s="484">
        <v>80</v>
      </c>
      <c r="AX235" s="485">
        <v>1</v>
      </c>
      <c r="AY235" s="483">
        <v>1.1441647597254003</v>
      </c>
      <c r="AZ235" s="456">
        <v>0</v>
      </c>
      <c r="BA235" s="462">
        <v>0</v>
      </c>
      <c r="BB235" s="483">
        <v>0</v>
      </c>
      <c r="BC235" s="456">
        <v>0</v>
      </c>
      <c r="BD235" s="456">
        <v>0</v>
      </c>
      <c r="BE235" s="484">
        <v>0</v>
      </c>
      <c r="BF235" s="491">
        <v>0</v>
      </c>
      <c r="BG235" s="483">
        <v>0</v>
      </c>
      <c r="BH235" s="456">
        <v>0</v>
      </c>
      <c r="BI235" s="481" t="s">
        <v>2</v>
      </c>
      <c r="BJ235" s="456" t="s">
        <v>2</v>
      </c>
      <c r="BK235" s="4"/>
      <c r="BL235" s="81" t="s">
        <v>837</v>
      </c>
      <c r="BM235" s="88"/>
    </row>
    <row r="236" spans="1:65" x14ac:dyDescent="0.2">
      <c r="A236" s="173" t="s">
        <v>883</v>
      </c>
      <c r="B236" s="353">
        <v>8350104.5700000003</v>
      </c>
      <c r="C236" s="351"/>
      <c r="D236" s="352"/>
      <c r="E236" s="353"/>
      <c r="F236" s="182"/>
      <c r="G236" s="180"/>
      <c r="H236" s="180"/>
      <c r="I236" s="354"/>
      <c r="J236" s="359">
        <v>8350090.0700000003</v>
      </c>
      <c r="K236" s="360">
        <v>7.407453E-2</v>
      </c>
      <c r="L236" s="270">
        <v>5.18</v>
      </c>
      <c r="M236" s="181">
        <v>518</v>
      </c>
      <c r="N236" s="175"/>
      <c r="O236" s="179"/>
      <c r="P236" s="179">
        <v>20</v>
      </c>
      <c r="Q236" s="179">
        <v>15</v>
      </c>
      <c r="R236" s="182"/>
      <c r="S236" s="182"/>
      <c r="T236" s="180"/>
      <c r="U236" s="181">
        <v>5</v>
      </c>
      <c r="V236" s="184">
        <v>0.33333333333333331</v>
      </c>
      <c r="W236" s="264">
        <v>3.9</v>
      </c>
      <c r="X236" s="181"/>
      <c r="Y236" s="265"/>
      <c r="Z236" s="569"/>
      <c r="AA236" s="266">
        <v>7.407453E-2</v>
      </c>
      <c r="AB236" s="182">
        <v>8</v>
      </c>
      <c r="AC236" s="181">
        <v>0</v>
      </c>
      <c r="AD236" s="182"/>
      <c r="AE236" s="180"/>
      <c r="AF236" s="420">
        <v>8</v>
      </c>
      <c r="AG236" s="421" t="s">
        <v>872</v>
      </c>
      <c r="AH236" s="181"/>
      <c r="AI236" s="186"/>
      <c r="AJ236" s="176">
        <v>8</v>
      </c>
      <c r="AK236" s="422">
        <v>0</v>
      </c>
      <c r="AL236" s="183"/>
      <c r="AM236" s="180"/>
      <c r="AN236" s="181">
        <v>8</v>
      </c>
      <c r="AO236" s="184" t="s">
        <v>872</v>
      </c>
      <c r="AP236" s="423">
        <v>1.5444015444015444E-2</v>
      </c>
      <c r="AQ236" s="181"/>
      <c r="AR236" s="184"/>
      <c r="AS236" s="424"/>
      <c r="AT236" s="178" t="s">
        <v>419</v>
      </c>
      <c r="AU236" s="178" t="s">
        <v>419</v>
      </c>
      <c r="AV236" s="178" t="s">
        <v>419</v>
      </c>
      <c r="AW236" s="425" t="s">
        <v>419</v>
      </c>
      <c r="AX236" s="426" t="s">
        <v>419</v>
      </c>
      <c r="AY236" s="423" t="s">
        <v>419</v>
      </c>
      <c r="AZ236" s="178" t="s">
        <v>419</v>
      </c>
      <c r="BA236" s="178" t="s">
        <v>419</v>
      </c>
      <c r="BB236" s="609" t="s">
        <v>419</v>
      </c>
      <c r="BC236" s="178" t="s">
        <v>419</v>
      </c>
      <c r="BD236" s="178" t="s">
        <v>419</v>
      </c>
      <c r="BE236" s="178" t="s">
        <v>419</v>
      </c>
      <c r="BF236" s="178" t="s">
        <v>419</v>
      </c>
      <c r="BG236" s="178" t="s">
        <v>419</v>
      </c>
      <c r="BH236" s="178" t="s">
        <v>419</v>
      </c>
      <c r="BI236" s="176" t="s">
        <v>26</v>
      </c>
      <c r="BJ236" s="178" t="s">
        <v>26</v>
      </c>
      <c r="BK236" s="4"/>
      <c r="BL236" s="81" t="s">
        <v>946</v>
      </c>
      <c r="BM236" s="88"/>
    </row>
    <row r="237" spans="1:65" x14ac:dyDescent="0.2">
      <c r="A237" s="320" t="s">
        <v>304</v>
      </c>
      <c r="B237" s="345">
        <v>8350104.5800000001</v>
      </c>
      <c r="C237" s="316">
        <v>8350104.3099999996</v>
      </c>
      <c r="D237" s="344">
        <v>8350104.1100000003</v>
      </c>
      <c r="E237" s="345">
        <v>0.13037486100000001</v>
      </c>
      <c r="F237" s="151">
        <v>21628</v>
      </c>
      <c r="G237" s="152">
        <v>7292</v>
      </c>
      <c r="H237" s="152">
        <v>6961</v>
      </c>
      <c r="I237" s="336"/>
      <c r="J237" s="347">
        <v>8350104.3099999996</v>
      </c>
      <c r="K237" s="346">
        <v>0.93823285000000001</v>
      </c>
      <c r="L237" s="318">
        <v>3.95</v>
      </c>
      <c r="M237" s="153">
        <v>395</v>
      </c>
      <c r="N237" s="145">
        <v>12.9</v>
      </c>
      <c r="O237" s="149">
        <v>1290</v>
      </c>
      <c r="P237" s="149">
        <v>16760</v>
      </c>
      <c r="Q237" s="149">
        <v>14621</v>
      </c>
      <c r="R237" s="151">
        <v>15964</v>
      </c>
      <c r="S237" s="151">
        <v>7076</v>
      </c>
      <c r="T237" s="152">
        <v>2820</v>
      </c>
      <c r="U237" s="153">
        <v>2139</v>
      </c>
      <c r="V237" s="154">
        <v>0.14629642295328638</v>
      </c>
      <c r="W237" s="323">
        <v>4248.3</v>
      </c>
      <c r="X237" s="153">
        <v>13144</v>
      </c>
      <c r="Y237" s="324">
        <v>4.6609999999999996</v>
      </c>
      <c r="Z237" s="507">
        <v>1237.3</v>
      </c>
      <c r="AA237" s="345">
        <v>0.93558403000000001</v>
      </c>
      <c r="AB237" s="151">
        <v>5659</v>
      </c>
      <c r="AC237" s="153">
        <v>5298.2123618900005</v>
      </c>
      <c r="AD237" s="151">
        <v>5663</v>
      </c>
      <c r="AE237" s="152">
        <v>950.69348641200008</v>
      </c>
      <c r="AF237" s="437">
        <v>360.78763810999953</v>
      </c>
      <c r="AG237" s="438">
        <v>6.8096107416369747E-2</v>
      </c>
      <c r="AH237" s="153">
        <v>4712.3065135879997</v>
      </c>
      <c r="AI237" s="156">
        <v>4.9567043226231142</v>
      </c>
      <c r="AJ237" s="146">
        <v>5483</v>
      </c>
      <c r="AK237" s="439">
        <v>4988.53404796</v>
      </c>
      <c r="AL237" s="150">
        <v>5332</v>
      </c>
      <c r="AM237" s="152">
        <v>907.53940742100008</v>
      </c>
      <c r="AN237" s="153">
        <v>494.46595204000005</v>
      </c>
      <c r="AO237" s="154">
        <v>9.9120492570799607E-2</v>
      </c>
      <c r="AP237" s="440">
        <v>13.881012658227847</v>
      </c>
      <c r="AQ237" s="153">
        <v>4424.4605925790001</v>
      </c>
      <c r="AR237" s="154">
        <v>4.8752269668952559</v>
      </c>
      <c r="AS237" s="441">
        <v>4.1333333333333337</v>
      </c>
      <c r="AT237" s="148">
        <v>6710</v>
      </c>
      <c r="AU237" s="148">
        <v>5685</v>
      </c>
      <c r="AV237" s="148">
        <v>425</v>
      </c>
      <c r="AW237" s="442">
        <v>6110</v>
      </c>
      <c r="AX237" s="443">
        <v>0.91058122205663194</v>
      </c>
      <c r="AY237" s="440">
        <v>1.0418549451448877</v>
      </c>
      <c r="AZ237" s="148">
        <v>345</v>
      </c>
      <c r="BA237" s="154">
        <v>5.1415797317436659E-2</v>
      </c>
      <c r="BB237" s="440">
        <v>0.83739083578887075</v>
      </c>
      <c r="BC237" s="148">
        <v>100</v>
      </c>
      <c r="BD237" s="148">
        <v>10</v>
      </c>
      <c r="BE237" s="442">
        <v>110</v>
      </c>
      <c r="BF237" s="444">
        <v>1.6393442622950821E-2</v>
      </c>
      <c r="BG237" s="440">
        <v>0.40881403049752668</v>
      </c>
      <c r="BH237" s="148">
        <v>145</v>
      </c>
      <c r="BI237" s="148" t="s">
        <v>6</v>
      </c>
      <c r="BJ237" s="148" t="s">
        <v>6</v>
      </c>
      <c r="BK237" s="148" t="s">
        <v>6</v>
      </c>
      <c r="BL237" s="81" t="s">
        <v>832</v>
      </c>
      <c r="BM237" s="88"/>
    </row>
    <row r="238" spans="1:65" x14ac:dyDescent="0.2">
      <c r="A238" s="320" t="s">
        <v>860</v>
      </c>
      <c r="B238" s="345">
        <v>8350104.5899999999</v>
      </c>
      <c r="C238" s="316"/>
      <c r="D238" s="344"/>
      <c r="E238" s="345"/>
      <c r="F238" s="151"/>
      <c r="G238" s="152"/>
      <c r="H238" s="152"/>
      <c r="I238" s="336"/>
      <c r="J238" s="347">
        <v>8350104.3099999996</v>
      </c>
      <c r="K238" s="346">
        <v>6.176715E-2</v>
      </c>
      <c r="L238" s="318">
        <v>4.76</v>
      </c>
      <c r="M238" s="153">
        <v>476</v>
      </c>
      <c r="N238" s="145"/>
      <c r="O238" s="149"/>
      <c r="P238" s="149">
        <v>6267</v>
      </c>
      <c r="Q238" s="149">
        <v>1328</v>
      </c>
      <c r="R238" s="151"/>
      <c r="S238" s="151"/>
      <c r="T238" s="152"/>
      <c r="U238" s="153">
        <v>4939</v>
      </c>
      <c r="V238" s="154">
        <v>3.7191265060240966</v>
      </c>
      <c r="W238" s="323">
        <v>1315.9</v>
      </c>
      <c r="X238" s="153"/>
      <c r="Y238" s="324"/>
      <c r="Z238" s="507"/>
      <c r="AA238" s="326">
        <v>6.4415970000000003E-2</v>
      </c>
      <c r="AB238" s="151">
        <v>2147</v>
      </c>
      <c r="AC238" s="153">
        <v>365</v>
      </c>
      <c r="AD238" s="151"/>
      <c r="AE238" s="152"/>
      <c r="AF238" s="437">
        <v>1782</v>
      </c>
      <c r="AG238" s="438">
        <v>4.882191780821918</v>
      </c>
      <c r="AH238" s="153"/>
      <c r="AI238" s="156"/>
      <c r="AJ238" s="146">
        <v>2078</v>
      </c>
      <c r="AK238" s="439">
        <v>343</v>
      </c>
      <c r="AL238" s="150"/>
      <c r="AM238" s="152"/>
      <c r="AN238" s="153">
        <v>1735</v>
      </c>
      <c r="AO238" s="154">
        <v>5.0583090379008748</v>
      </c>
      <c r="AP238" s="440">
        <v>4.3655462184873945</v>
      </c>
      <c r="AQ238" s="153"/>
      <c r="AR238" s="154"/>
      <c r="AS238" s="441"/>
      <c r="AT238" s="148">
        <v>2815</v>
      </c>
      <c r="AU238" s="148">
        <v>2345</v>
      </c>
      <c r="AV238" s="148">
        <v>210</v>
      </c>
      <c r="AW238" s="442">
        <v>2555</v>
      </c>
      <c r="AX238" s="443">
        <v>0.90763765541740671</v>
      </c>
      <c r="AY238" s="440">
        <v>1.0384870199283829</v>
      </c>
      <c r="AZ238" s="148">
        <v>175</v>
      </c>
      <c r="BA238" s="154">
        <v>6.216696269982238E-2</v>
      </c>
      <c r="BB238" s="440">
        <v>1.0124912491827751</v>
      </c>
      <c r="BC238" s="148">
        <v>15</v>
      </c>
      <c r="BD238" s="148">
        <v>0</v>
      </c>
      <c r="BE238" s="442">
        <v>15</v>
      </c>
      <c r="BF238" s="444">
        <v>5.3285968028419185E-3</v>
      </c>
      <c r="BG238" s="440">
        <v>0.13288271328782839</v>
      </c>
      <c r="BH238" s="148">
        <v>70</v>
      </c>
      <c r="BI238" s="146" t="s">
        <v>6</v>
      </c>
      <c r="BJ238" s="98"/>
      <c r="BK238" s="4"/>
      <c r="BL238" s="81" t="s">
        <v>832</v>
      </c>
      <c r="BM238" s="88"/>
    </row>
    <row r="239" spans="1:65" x14ac:dyDescent="0.2">
      <c r="A239" s="320"/>
      <c r="B239" s="344">
        <v>8350104.5999999996</v>
      </c>
      <c r="C239" s="316">
        <v>8350104.2699999996</v>
      </c>
      <c r="D239" s="344">
        <v>8350104.0800000001</v>
      </c>
      <c r="E239" s="345">
        <v>0.39171451200000001</v>
      </c>
      <c r="F239" s="151">
        <v>10798</v>
      </c>
      <c r="G239" s="152">
        <v>4524</v>
      </c>
      <c r="H239" s="152">
        <v>4130</v>
      </c>
      <c r="I239" s="336"/>
      <c r="J239" s="347">
        <v>8350104.2699999996</v>
      </c>
      <c r="K239" s="346">
        <v>0.45781841000000001</v>
      </c>
      <c r="L239" s="318">
        <v>2.13</v>
      </c>
      <c r="M239" s="153">
        <v>213</v>
      </c>
      <c r="N239" s="145">
        <v>5.61</v>
      </c>
      <c r="O239" s="149">
        <v>561</v>
      </c>
      <c r="P239" s="149">
        <v>2285</v>
      </c>
      <c r="Q239" s="149">
        <v>2138</v>
      </c>
      <c r="R239" s="151">
        <v>5136</v>
      </c>
      <c r="S239" s="151">
        <v>4683</v>
      </c>
      <c r="T239" s="152">
        <v>4230</v>
      </c>
      <c r="U239" s="153">
        <v>147</v>
      </c>
      <c r="V239" s="154">
        <v>6.8755846585594013E-2</v>
      </c>
      <c r="W239" s="323">
        <v>1074.0999999999999</v>
      </c>
      <c r="X239" s="153">
        <v>906</v>
      </c>
      <c r="Y239" s="324">
        <v>0.214</v>
      </c>
      <c r="Z239" s="507">
        <v>915.3</v>
      </c>
      <c r="AA239" s="326">
        <v>0.45781841000000001</v>
      </c>
      <c r="AB239" s="151">
        <v>976</v>
      </c>
      <c r="AC239" s="153">
        <v>927.99791706999997</v>
      </c>
      <c r="AD239" s="151">
        <v>2027</v>
      </c>
      <c r="AE239" s="152">
        <v>1772.1164522880001</v>
      </c>
      <c r="AF239" s="437">
        <v>48.002082930000029</v>
      </c>
      <c r="AG239" s="438">
        <v>5.1726498569693635E-2</v>
      </c>
      <c r="AH239" s="153">
        <v>254.88354771199988</v>
      </c>
      <c r="AI239" s="156">
        <v>0.14383002165738984</v>
      </c>
      <c r="AJ239" s="146">
        <v>942</v>
      </c>
      <c r="AK239" s="439">
        <v>870.31279741000003</v>
      </c>
      <c r="AL239" s="150">
        <v>1901</v>
      </c>
      <c r="AM239" s="152">
        <v>1617.7809345600001</v>
      </c>
      <c r="AN239" s="153">
        <v>71.68720258999997</v>
      </c>
      <c r="AO239" s="154">
        <v>8.2369468544340491E-2</v>
      </c>
      <c r="AP239" s="440">
        <v>4.422535211267606</v>
      </c>
      <c r="AQ239" s="153">
        <v>283.21906543999989</v>
      </c>
      <c r="AR239" s="154">
        <v>0.17506638840259858</v>
      </c>
      <c r="AS239" s="441">
        <v>3.3885918003565063</v>
      </c>
      <c r="AT239" s="148">
        <v>785</v>
      </c>
      <c r="AU239" s="148">
        <v>680</v>
      </c>
      <c r="AV239" s="148">
        <v>35</v>
      </c>
      <c r="AW239" s="442">
        <v>715</v>
      </c>
      <c r="AX239" s="443">
        <v>0.91082802547770703</v>
      </c>
      <c r="AY239" s="440">
        <v>1.0421373289218616</v>
      </c>
      <c r="AZ239" s="148">
        <v>30</v>
      </c>
      <c r="BA239" s="154">
        <v>3.8216560509554139E-2</v>
      </c>
      <c r="BB239" s="440">
        <v>0.62241955227286871</v>
      </c>
      <c r="BC239" s="148">
        <v>25</v>
      </c>
      <c r="BD239" s="148">
        <v>0</v>
      </c>
      <c r="BE239" s="442">
        <v>25</v>
      </c>
      <c r="BF239" s="444">
        <v>3.1847133757961783E-2</v>
      </c>
      <c r="BG239" s="440">
        <v>0.79419286179455828</v>
      </c>
      <c r="BH239" s="148">
        <v>15</v>
      </c>
      <c r="BI239" s="148" t="s">
        <v>6</v>
      </c>
      <c r="BJ239" s="148" t="s">
        <v>6</v>
      </c>
      <c r="BK239" s="148" t="s">
        <v>6</v>
      </c>
      <c r="BL239" s="81" t="s">
        <v>832</v>
      </c>
      <c r="BM239" s="88"/>
    </row>
    <row r="240" spans="1:65" x14ac:dyDescent="0.2">
      <c r="A240" s="320" t="s">
        <v>850</v>
      </c>
      <c r="B240" s="344">
        <v>8350104.6100000003</v>
      </c>
      <c r="C240" s="316"/>
      <c r="D240" s="344"/>
      <c r="E240" s="345"/>
      <c r="F240" s="151"/>
      <c r="G240" s="152"/>
      <c r="H240" s="152"/>
      <c r="I240" s="336"/>
      <c r="J240" s="347">
        <v>8350104.2699999996</v>
      </c>
      <c r="K240" s="346">
        <v>0.54218040999999995</v>
      </c>
      <c r="L240" s="318">
        <v>3.95</v>
      </c>
      <c r="M240" s="153">
        <v>395</v>
      </c>
      <c r="N240" s="145"/>
      <c r="O240" s="149"/>
      <c r="P240" s="149">
        <v>4995</v>
      </c>
      <c r="Q240" s="149">
        <v>2998</v>
      </c>
      <c r="R240" s="151"/>
      <c r="S240" s="151"/>
      <c r="T240" s="152"/>
      <c r="U240" s="153">
        <v>1997</v>
      </c>
      <c r="V240" s="154">
        <v>0.66611074049366248</v>
      </c>
      <c r="W240" s="323">
        <v>1263.2</v>
      </c>
      <c r="X240" s="153"/>
      <c r="Y240" s="324"/>
      <c r="Z240" s="507"/>
      <c r="AA240" s="326">
        <v>0.54218040999999995</v>
      </c>
      <c r="AB240" s="151">
        <v>1749</v>
      </c>
      <c r="AC240" s="153">
        <v>1099</v>
      </c>
      <c r="AD240" s="151"/>
      <c r="AE240" s="152"/>
      <c r="AF240" s="437">
        <v>650</v>
      </c>
      <c r="AG240" s="438">
        <v>0.59144676979071886</v>
      </c>
      <c r="AH240" s="153"/>
      <c r="AI240" s="156"/>
      <c r="AJ240" s="146">
        <v>1677</v>
      </c>
      <c r="AK240" s="439">
        <v>1031</v>
      </c>
      <c r="AL240" s="150"/>
      <c r="AM240" s="152"/>
      <c r="AN240" s="153">
        <v>646</v>
      </c>
      <c r="AO240" s="154">
        <v>0.62657613967022308</v>
      </c>
      <c r="AP240" s="440">
        <v>4.245569620253165</v>
      </c>
      <c r="AQ240" s="153"/>
      <c r="AR240" s="154"/>
      <c r="AS240" s="441"/>
      <c r="AT240" s="148">
        <v>1880</v>
      </c>
      <c r="AU240" s="148">
        <v>1585</v>
      </c>
      <c r="AV240" s="148">
        <v>145</v>
      </c>
      <c r="AW240" s="442">
        <v>1730</v>
      </c>
      <c r="AX240" s="443">
        <v>0.92021276595744683</v>
      </c>
      <c r="AY240" s="440">
        <v>1.0528750182579483</v>
      </c>
      <c r="AZ240" s="148">
        <v>75</v>
      </c>
      <c r="BA240" s="154">
        <v>3.9893617021276598E-2</v>
      </c>
      <c r="BB240" s="440">
        <v>0.64973317624228999</v>
      </c>
      <c r="BC240" s="148">
        <v>25</v>
      </c>
      <c r="BD240" s="148">
        <v>0</v>
      </c>
      <c r="BE240" s="442">
        <v>25</v>
      </c>
      <c r="BF240" s="444">
        <v>1.3297872340425532E-2</v>
      </c>
      <c r="BG240" s="440">
        <v>0.33161776410038735</v>
      </c>
      <c r="BH240" s="148">
        <v>45</v>
      </c>
      <c r="BI240" s="146" t="s">
        <v>6</v>
      </c>
      <c r="BJ240" s="98"/>
      <c r="BK240" s="4"/>
      <c r="BL240" s="81" t="s">
        <v>832</v>
      </c>
      <c r="BM240" s="88"/>
    </row>
    <row r="241" spans="1:65" x14ac:dyDescent="0.2">
      <c r="A241" s="465" t="s">
        <v>886</v>
      </c>
      <c r="B241" s="486">
        <v>8350104.6200000001</v>
      </c>
      <c r="C241" s="467"/>
      <c r="D241" s="486"/>
      <c r="E241" s="466"/>
      <c r="F241" s="478"/>
      <c r="G241" s="461"/>
      <c r="H241" s="461"/>
      <c r="I241" s="470"/>
      <c r="J241" s="471">
        <v>8350155</v>
      </c>
      <c r="K241" s="472">
        <v>6.6925620000000005E-2</v>
      </c>
      <c r="L241" s="473">
        <v>63.15</v>
      </c>
      <c r="M241" s="458">
        <v>6315</v>
      </c>
      <c r="N241" s="474"/>
      <c r="O241" s="475"/>
      <c r="P241" s="475">
        <v>336</v>
      </c>
      <c r="Q241" s="475">
        <v>323</v>
      </c>
      <c r="R241" s="478"/>
      <c r="S241" s="478"/>
      <c r="T241" s="461"/>
      <c r="U241" s="458">
        <v>13</v>
      </c>
      <c r="V241" s="462">
        <v>4.0247678018575851E-2</v>
      </c>
      <c r="W241" s="476">
        <v>5.3</v>
      </c>
      <c r="X241" s="458"/>
      <c r="Y241" s="477"/>
      <c r="Z241" s="505"/>
      <c r="AA241" s="506">
        <v>6.6925620000000005E-2</v>
      </c>
      <c r="AB241" s="478">
        <v>155</v>
      </c>
      <c r="AC241" s="458">
        <v>155</v>
      </c>
      <c r="AD241" s="478"/>
      <c r="AE241" s="461"/>
      <c r="AF241" s="479">
        <v>0</v>
      </c>
      <c r="AG241" s="480">
        <v>0</v>
      </c>
      <c r="AH241" s="458"/>
      <c r="AI241" s="459"/>
      <c r="AJ241" s="481">
        <v>141</v>
      </c>
      <c r="AK241" s="482">
        <v>141</v>
      </c>
      <c r="AL241" s="460"/>
      <c r="AM241" s="461"/>
      <c r="AN241" s="458">
        <v>0</v>
      </c>
      <c r="AO241" s="462">
        <v>0</v>
      </c>
      <c r="AP241" s="483">
        <v>2.2327790973871733E-2</v>
      </c>
      <c r="AQ241" s="458"/>
      <c r="AR241" s="462"/>
      <c r="AS241" s="463"/>
      <c r="AT241" s="456">
        <v>140</v>
      </c>
      <c r="AU241" s="456">
        <v>140</v>
      </c>
      <c r="AV241" s="456">
        <v>0</v>
      </c>
      <c r="AW241" s="484">
        <v>140</v>
      </c>
      <c r="AX241" s="485">
        <v>1</v>
      </c>
      <c r="AY241" s="483">
        <v>1.1441647597254003</v>
      </c>
      <c r="AZ241" s="456">
        <v>0</v>
      </c>
      <c r="BA241" s="462">
        <v>0</v>
      </c>
      <c r="BB241" s="483">
        <v>0</v>
      </c>
      <c r="BC241" s="456">
        <v>0</v>
      </c>
      <c r="BD241" s="456">
        <v>0</v>
      </c>
      <c r="BE241" s="484">
        <v>0</v>
      </c>
      <c r="BF241" s="491">
        <v>0</v>
      </c>
      <c r="BG241" s="483">
        <v>0</v>
      </c>
      <c r="BH241" s="456">
        <v>0</v>
      </c>
      <c r="BI241" s="481" t="s">
        <v>2</v>
      </c>
      <c r="BJ241" s="456" t="s">
        <v>2</v>
      </c>
      <c r="BK241" s="4"/>
      <c r="BL241" s="81" t="s">
        <v>837</v>
      </c>
      <c r="BM241" s="88"/>
    </row>
    <row r="242" spans="1:65" x14ac:dyDescent="0.2">
      <c r="A242" s="320" t="s">
        <v>301</v>
      </c>
      <c r="B242" s="345">
        <v>8350104.6299999999</v>
      </c>
      <c r="C242" s="316">
        <v>8350104.3700000001</v>
      </c>
      <c r="D242" s="344">
        <v>8350104.0800000001</v>
      </c>
      <c r="E242" s="345">
        <v>0.22651131399999999</v>
      </c>
      <c r="F242" s="151">
        <v>10798</v>
      </c>
      <c r="G242" s="152">
        <v>4524</v>
      </c>
      <c r="H242" s="152">
        <v>4130</v>
      </c>
      <c r="I242" s="336"/>
      <c r="J242" s="347">
        <v>8350104.3700000001</v>
      </c>
      <c r="K242" s="346">
        <v>0.31323835999999999</v>
      </c>
      <c r="L242" s="318">
        <v>0.97</v>
      </c>
      <c r="M242" s="153">
        <v>97</v>
      </c>
      <c r="N242" s="145">
        <v>2.61</v>
      </c>
      <c r="O242" s="149">
        <v>261</v>
      </c>
      <c r="P242" s="149">
        <v>3534</v>
      </c>
      <c r="Q242" s="149">
        <v>3515</v>
      </c>
      <c r="R242" s="146">
        <v>11844</v>
      </c>
      <c r="S242" s="151">
        <v>8393</v>
      </c>
      <c r="T242" s="152">
        <v>2446</v>
      </c>
      <c r="U242" s="153">
        <v>19</v>
      </c>
      <c r="V242" s="154">
        <v>5.4054054054054057E-3</v>
      </c>
      <c r="W242" s="323">
        <v>3643.3</v>
      </c>
      <c r="X242" s="153">
        <v>9398</v>
      </c>
      <c r="Y242" s="324">
        <v>3.8420000000000001</v>
      </c>
      <c r="Z242" s="507">
        <v>4531.7</v>
      </c>
      <c r="AA242" s="326">
        <v>0.28525667999999998</v>
      </c>
      <c r="AB242" s="151">
        <v>1338</v>
      </c>
      <c r="AC242" s="153">
        <v>1283.3698033199998</v>
      </c>
      <c r="AD242" s="151">
        <v>4499</v>
      </c>
      <c r="AE242" s="152">
        <v>1024.7371845359999</v>
      </c>
      <c r="AF242" s="437">
        <v>54.630196680000154</v>
      </c>
      <c r="AG242" s="438">
        <v>4.2567774727654606E-2</v>
      </c>
      <c r="AH242" s="153">
        <v>3474.2628154640001</v>
      </c>
      <c r="AI242" s="156">
        <v>3.3903940131119019</v>
      </c>
      <c r="AJ242" s="146">
        <v>1301</v>
      </c>
      <c r="AK242" s="439">
        <v>1228.0300073999999</v>
      </c>
      <c r="AL242" s="150">
        <v>4305</v>
      </c>
      <c r="AM242" s="152">
        <v>935.49172681999994</v>
      </c>
      <c r="AN242" s="153">
        <v>72.969992600000069</v>
      </c>
      <c r="AO242" s="154">
        <v>5.9420366082497469E-2</v>
      </c>
      <c r="AP242" s="440">
        <v>13.412371134020619</v>
      </c>
      <c r="AQ242" s="153">
        <v>3369.5082731800003</v>
      </c>
      <c r="AR242" s="154">
        <v>3.60185790700032</v>
      </c>
      <c r="AS242" s="441">
        <v>16.494252873563219</v>
      </c>
      <c r="AT242" s="148">
        <v>1255</v>
      </c>
      <c r="AU242" s="148">
        <v>1065</v>
      </c>
      <c r="AV242" s="148">
        <v>75</v>
      </c>
      <c r="AW242" s="442">
        <v>1140</v>
      </c>
      <c r="AX242" s="443">
        <v>0.9083665338645418</v>
      </c>
      <c r="AY242" s="440">
        <v>1.0393209769617182</v>
      </c>
      <c r="AZ242" s="148">
        <v>50</v>
      </c>
      <c r="BA242" s="154">
        <v>3.9840637450199202E-2</v>
      </c>
      <c r="BB242" s="440">
        <v>0.64887031677848872</v>
      </c>
      <c r="BC242" s="148">
        <v>30</v>
      </c>
      <c r="BD242" s="148">
        <v>0</v>
      </c>
      <c r="BE242" s="442">
        <v>30</v>
      </c>
      <c r="BF242" s="444">
        <v>2.3904382470119521E-2</v>
      </c>
      <c r="BG242" s="440">
        <v>0.59611926359400302</v>
      </c>
      <c r="BH242" s="148">
        <v>35</v>
      </c>
      <c r="BI242" s="148" t="s">
        <v>6</v>
      </c>
      <c r="BJ242" s="164" t="s">
        <v>5</v>
      </c>
      <c r="BK242" s="148" t="s">
        <v>6</v>
      </c>
      <c r="BL242" s="81" t="s">
        <v>831</v>
      </c>
      <c r="BM242" s="88"/>
    </row>
    <row r="243" spans="1:65" x14ac:dyDescent="0.2">
      <c r="A243" s="320"/>
      <c r="B243" s="344">
        <v>8350104.6399999997</v>
      </c>
      <c r="C243" s="316"/>
      <c r="D243" s="344"/>
      <c r="E243" s="345"/>
      <c r="F243" s="151"/>
      <c r="G243" s="152"/>
      <c r="H243" s="152"/>
      <c r="I243" s="336"/>
      <c r="J243" s="347">
        <v>8350104.3700000001</v>
      </c>
      <c r="K243" s="346">
        <v>0.33826841000000002</v>
      </c>
      <c r="L243" s="318">
        <v>0.77</v>
      </c>
      <c r="M243" s="153">
        <v>77</v>
      </c>
      <c r="N243" s="145"/>
      <c r="O243" s="149"/>
      <c r="P243" s="149">
        <v>4323</v>
      </c>
      <c r="Q243" s="149">
        <v>3939</v>
      </c>
      <c r="R243" s="151"/>
      <c r="S243" s="151"/>
      <c r="T243" s="152"/>
      <c r="U243" s="153">
        <v>384</v>
      </c>
      <c r="V243" s="154">
        <v>9.7486671744097489E-2</v>
      </c>
      <c r="W243" s="323">
        <v>5618.7</v>
      </c>
      <c r="X243" s="153"/>
      <c r="Y243" s="324"/>
      <c r="Z243" s="507"/>
      <c r="AA243" s="326">
        <v>0.35948414000000001</v>
      </c>
      <c r="AB243" s="151">
        <v>1780</v>
      </c>
      <c r="AC243" s="153">
        <v>1617</v>
      </c>
      <c r="AD243" s="151"/>
      <c r="AE243" s="152"/>
      <c r="AF243" s="437">
        <v>163</v>
      </c>
      <c r="AG243" s="438">
        <v>0.10080395794681508</v>
      </c>
      <c r="AH243" s="153"/>
      <c r="AI243" s="156"/>
      <c r="AJ243" s="146">
        <v>1626</v>
      </c>
      <c r="AK243" s="439">
        <v>1548</v>
      </c>
      <c r="AL243" s="150"/>
      <c r="AM243" s="152"/>
      <c r="AN243" s="153">
        <v>78</v>
      </c>
      <c r="AO243" s="154">
        <v>5.0387596899224806E-2</v>
      </c>
      <c r="AP243" s="440">
        <v>21.116883116883116</v>
      </c>
      <c r="AQ243" s="153"/>
      <c r="AR243" s="154"/>
      <c r="AS243" s="441"/>
      <c r="AT243" s="148">
        <v>1710</v>
      </c>
      <c r="AU243" s="148">
        <v>1355</v>
      </c>
      <c r="AV243" s="148">
        <v>150</v>
      </c>
      <c r="AW243" s="442">
        <v>1505</v>
      </c>
      <c r="AX243" s="443">
        <v>0.88011695906432752</v>
      </c>
      <c r="AY243" s="440">
        <v>1.0069988089980864</v>
      </c>
      <c r="AZ243" s="148">
        <v>105</v>
      </c>
      <c r="BA243" s="154">
        <v>6.1403508771929821E-2</v>
      </c>
      <c r="BB243" s="440">
        <v>1.0000571461226355</v>
      </c>
      <c r="BC243" s="148">
        <v>35</v>
      </c>
      <c r="BD243" s="148">
        <v>10</v>
      </c>
      <c r="BE243" s="442">
        <v>45</v>
      </c>
      <c r="BF243" s="444">
        <v>2.6315789473684209E-2</v>
      </c>
      <c r="BG243" s="440">
        <v>0.65625410158813491</v>
      </c>
      <c r="BH243" s="148">
        <v>50</v>
      </c>
      <c r="BI243" s="146" t="s">
        <v>6</v>
      </c>
      <c r="BK243" s="4"/>
      <c r="BL243" s="81" t="s">
        <v>831</v>
      </c>
      <c r="BM243" s="88"/>
    </row>
    <row r="244" spans="1:65" x14ac:dyDescent="0.2">
      <c r="A244" s="320"/>
      <c r="B244" s="344">
        <v>8350104.6500000004</v>
      </c>
      <c r="C244" s="316"/>
      <c r="D244" s="344"/>
      <c r="E244" s="345"/>
      <c r="F244" s="151"/>
      <c r="G244" s="152"/>
      <c r="H244" s="152"/>
      <c r="I244" s="336"/>
      <c r="J244" s="347">
        <v>8350104.3700000001</v>
      </c>
      <c r="K244" s="346">
        <v>0.34849123999999998</v>
      </c>
      <c r="L244" s="318">
        <v>0.87</v>
      </c>
      <c r="M244" s="153">
        <v>87</v>
      </c>
      <c r="N244" s="145"/>
      <c r="O244" s="149"/>
      <c r="P244" s="149">
        <v>4951</v>
      </c>
      <c r="Q244" s="149">
        <v>4390</v>
      </c>
      <c r="R244" s="151"/>
      <c r="S244" s="151"/>
      <c r="T244" s="152"/>
      <c r="U244" s="153">
        <v>561</v>
      </c>
      <c r="V244" s="154">
        <v>0.12779043280182231</v>
      </c>
      <c r="W244" s="323">
        <v>5663.5</v>
      </c>
      <c r="X244" s="153"/>
      <c r="Y244" s="324"/>
      <c r="Z244" s="507"/>
      <c r="AA244" s="326">
        <v>0.35525695000000002</v>
      </c>
      <c r="AB244" s="151">
        <v>2172</v>
      </c>
      <c r="AC244" s="153">
        <v>1598</v>
      </c>
      <c r="AD244" s="151"/>
      <c r="AE244" s="152"/>
      <c r="AF244" s="437">
        <v>574</v>
      </c>
      <c r="AG244" s="438">
        <v>0.35919899874843553</v>
      </c>
      <c r="AH244" s="153"/>
      <c r="AI244" s="156"/>
      <c r="AJ244" s="146">
        <v>1921</v>
      </c>
      <c r="AK244" s="439">
        <v>1529</v>
      </c>
      <c r="AL244" s="150"/>
      <c r="AM244" s="152"/>
      <c r="AN244" s="153">
        <v>392</v>
      </c>
      <c r="AO244" s="154">
        <v>0.25637671680837149</v>
      </c>
      <c r="AP244" s="440">
        <v>22.080459770114942</v>
      </c>
      <c r="AQ244" s="153"/>
      <c r="AR244" s="154"/>
      <c r="AS244" s="441"/>
      <c r="AT244" s="148">
        <v>1975</v>
      </c>
      <c r="AU244" s="148">
        <v>1585</v>
      </c>
      <c r="AV244" s="148">
        <v>155</v>
      </c>
      <c r="AW244" s="442">
        <v>1740</v>
      </c>
      <c r="AX244" s="443">
        <v>0.88101265822784813</v>
      </c>
      <c r="AY244" s="440">
        <v>1.0080236364163022</v>
      </c>
      <c r="AZ244" s="148">
        <v>140</v>
      </c>
      <c r="BA244" s="154">
        <v>7.0886075949367092E-2</v>
      </c>
      <c r="BB244" s="440">
        <v>1.1544963509668908</v>
      </c>
      <c r="BC244" s="148">
        <v>45</v>
      </c>
      <c r="BD244" s="148">
        <v>0</v>
      </c>
      <c r="BE244" s="442">
        <v>45</v>
      </c>
      <c r="BF244" s="444">
        <v>2.2784810126582278E-2</v>
      </c>
      <c r="BG244" s="440">
        <v>0.56819975378010668</v>
      </c>
      <c r="BH244" s="148">
        <v>55</v>
      </c>
      <c r="BI244" s="146" t="s">
        <v>6</v>
      </c>
      <c r="BK244" s="4"/>
      <c r="BL244" s="81" t="s">
        <v>831</v>
      </c>
      <c r="BM244" s="88"/>
    </row>
    <row r="245" spans="1:65" x14ac:dyDescent="0.2">
      <c r="A245" s="320"/>
      <c r="B245" s="345">
        <v>8350104.6600000001</v>
      </c>
      <c r="C245" s="316">
        <v>8350104.3799999999</v>
      </c>
      <c r="D245" s="344">
        <v>8350104.0800000001</v>
      </c>
      <c r="E245" s="345">
        <v>0.26738426799999998</v>
      </c>
      <c r="F245" s="151">
        <v>10798</v>
      </c>
      <c r="G245" s="152">
        <v>4524</v>
      </c>
      <c r="H245" s="152">
        <v>4130</v>
      </c>
      <c r="I245" s="336"/>
      <c r="J245" s="347" t="s">
        <v>817</v>
      </c>
      <c r="K245" s="346" t="s">
        <v>818</v>
      </c>
      <c r="L245" s="318">
        <v>1.1200000000000001</v>
      </c>
      <c r="M245" s="153">
        <v>112.00000000000001</v>
      </c>
      <c r="N245" s="145">
        <v>1.95</v>
      </c>
      <c r="O245" s="149">
        <v>195</v>
      </c>
      <c r="P245" s="149">
        <v>4881</v>
      </c>
      <c r="Q245" s="149">
        <v>4889</v>
      </c>
      <c r="R245" s="151">
        <v>6987</v>
      </c>
      <c r="S245" s="151">
        <v>6742</v>
      </c>
      <c r="T245" s="152">
        <v>2887</v>
      </c>
      <c r="U245" s="153">
        <v>-8</v>
      </c>
      <c r="V245" s="154">
        <v>-1.6363264471262017E-3</v>
      </c>
      <c r="W245" s="323">
        <v>4366.6000000000004</v>
      </c>
      <c r="X245" s="153">
        <v>4100</v>
      </c>
      <c r="Y245" s="324">
        <v>1.42</v>
      </c>
      <c r="Z245" s="507">
        <v>3583.3</v>
      </c>
      <c r="AA245" s="326">
        <v>0.63038307999999998</v>
      </c>
      <c r="AB245" s="151">
        <v>1782</v>
      </c>
      <c r="AC245" s="153">
        <v>1729</v>
      </c>
      <c r="AD245" s="151">
        <v>2251</v>
      </c>
      <c r="AE245" s="152">
        <v>1209.646428432</v>
      </c>
      <c r="AF245" s="437">
        <v>53</v>
      </c>
      <c r="AG245" s="438">
        <v>3.0653556969346442E-2</v>
      </c>
      <c r="AH245" s="153">
        <v>1041.353571568</v>
      </c>
      <c r="AI245" s="156">
        <v>0.86087434070950053</v>
      </c>
      <c r="AJ245" s="146">
        <v>1705</v>
      </c>
      <c r="AK245" s="439">
        <v>1669</v>
      </c>
      <c r="AL245" s="150">
        <v>2202</v>
      </c>
      <c r="AM245" s="152">
        <v>1104.2970268399999</v>
      </c>
      <c r="AN245" s="153">
        <v>36</v>
      </c>
      <c r="AO245" s="154">
        <v>2.1569802276812461E-2</v>
      </c>
      <c r="AP245" s="440">
        <v>15.223214285714283</v>
      </c>
      <c r="AQ245" s="153">
        <v>1097.7029731600001</v>
      </c>
      <c r="AR245" s="154">
        <v>0.99402873183597251</v>
      </c>
      <c r="AS245" s="441">
        <v>11.292307692307693</v>
      </c>
      <c r="AT245" s="148">
        <v>1910</v>
      </c>
      <c r="AU245" s="148">
        <v>1645</v>
      </c>
      <c r="AV245" s="148">
        <v>90</v>
      </c>
      <c r="AW245" s="442">
        <v>1735</v>
      </c>
      <c r="AX245" s="443">
        <v>0.90837696335078533</v>
      </c>
      <c r="AY245" s="440">
        <v>1.0393329100123401</v>
      </c>
      <c r="AZ245" s="148">
        <v>100</v>
      </c>
      <c r="BA245" s="154">
        <v>5.2356020942408377E-2</v>
      </c>
      <c r="BB245" s="440">
        <v>0.85270392414345897</v>
      </c>
      <c r="BC245" s="148">
        <v>10</v>
      </c>
      <c r="BD245" s="148">
        <v>10</v>
      </c>
      <c r="BE245" s="442">
        <v>20</v>
      </c>
      <c r="BF245" s="444">
        <v>1.0471204188481676E-2</v>
      </c>
      <c r="BG245" s="440">
        <v>0.26112728649580241</v>
      </c>
      <c r="BH245" s="148">
        <v>55</v>
      </c>
      <c r="BI245" s="148" t="s">
        <v>6</v>
      </c>
      <c r="BJ245" s="148" t="s">
        <v>6</v>
      </c>
      <c r="BK245" s="148" t="s">
        <v>6</v>
      </c>
      <c r="BL245" s="81" t="s">
        <v>832</v>
      </c>
      <c r="BM245" s="88"/>
    </row>
    <row r="246" spans="1:65" x14ac:dyDescent="0.2">
      <c r="A246" s="320" t="s">
        <v>839</v>
      </c>
      <c r="B246" s="344">
        <v>8350104.6699999999</v>
      </c>
      <c r="C246" s="316"/>
      <c r="D246" s="344"/>
      <c r="E246" s="345"/>
      <c r="F246" s="151"/>
      <c r="G246" s="152"/>
      <c r="H246" s="152"/>
      <c r="I246" s="336"/>
      <c r="J246" s="347">
        <v>8350104.3799999999</v>
      </c>
      <c r="K246" s="346">
        <v>0.40360975999999998</v>
      </c>
      <c r="L246" s="318">
        <v>0.96</v>
      </c>
      <c r="M246" s="153">
        <v>96</v>
      </c>
      <c r="N246" s="145"/>
      <c r="O246" s="149"/>
      <c r="P246" s="149">
        <v>2370</v>
      </c>
      <c r="Q246" s="149">
        <v>2820</v>
      </c>
      <c r="R246" s="151"/>
      <c r="S246" s="151"/>
      <c r="T246" s="152"/>
      <c r="U246" s="153">
        <v>-450</v>
      </c>
      <c r="V246" s="154">
        <v>-0.15957446808510639</v>
      </c>
      <c r="W246" s="323">
        <v>2465.9</v>
      </c>
      <c r="X246" s="153"/>
      <c r="Y246" s="324"/>
      <c r="Z246" s="507"/>
      <c r="AA246" s="326">
        <v>0.36961692000000002</v>
      </c>
      <c r="AB246" s="151">
        <v>787</v>
      </c>
      <c r="AC246" s="153">
        <v>832</v>
      </c>
      <c r="AD246" s="151"/>
      <c r="AE246" s="152"/>
      <c r="AF246" s="437">
        <v>-45</v>
      </c>
      <c r="AG246" s="438">
        <v>-5.4086538461538464E-2</v>
      </c>
      <c r="AH246" s="153"/>
      <c r="AI246" s="156"/>
      <c r="AJ246" s="146">
        <v>759</v>
      </c>
      <c r="AK246" s="439">
        <v>814</v>
      </c>
      <c r="AL246" s="150"/>
      <c r="AM246" s="152"/>
      <c r="AN246" s="153">
        <v>-55</v>
      </c>
      <c r="AO246" s="154">
        <v>-6.7567567567567571E-2</v>
      </c>
      <c r="AP246" s="440">
        <v>7.90625</v>
      </c>
      <c r="AQ246" s="153"/>
      <c r="AR246" s="154"/>
      <c r="AS246" s="441"/>
      <c r="AT246" s="148">
        <v>805</v>
      </c>
      <c r="AU246" s="148">
        <v>665</v>
      </c>
      <c r="AV246" s="148">
        <v>45</v>
      </c>
      <c r="AW246" s="442">
        <v>710</v>
      </c>
      <c r="AX246" s="443">
        <v>0.88198757763975155</v>
      </c>
      <c r="AY246" s="440">
        <v>1.0091391048509744</v>
      </c>
      <c r="AZ246" s="148">
        <v>60</v>
      </c>
      <c r="BA246" s="154">
        <v>7.4534161490683232E-2</v>
      </c>
      <c r="BB246" s="440">
        <v>1.2139114249296943</v>
      </c>
      <c r="BC246" s="148">
        <v>20</v>
      </c>
      <c r="BD246" s="148">
        <v>0</v>
      </c>
      <c r="BE246" s="442">
        <v>20</v>
      </c>
      <c r="BF246" s="444">
        <v>2.4844720496894408E-2</v>
      </c>
      <c r="BG246" s="440">
        <v>0.61956908969811497</v>
      </c>
      <c r="BH246" s="148">
        <v>20</v>
      </c>
      <c r="BI246" s="146" t="s">
        <v>6</v>
      </c>
      <c r="BJ246" s="98"/>
      <c r="BK246" s="4"/>
      <c r="BL246" s="81" t="s">
        <v>832</v>
      </c>
      <c r="BM246" s="88"/>
    </row>
    <row r="247" spans="1:65" x14ac:dyDescent="0.2">
      <c r="A247" s="320"/>
      <c r="B247" s="345">
        <v>8350104.6799999997</v>
      </c>
      <c r="C247" s="316">
        <v>8350104.3899999997</v>
      </c>
      <c r="D247" s="344">
        <v>8350104.0800000001</v>
      </c>
      <c r="E247" s="345">
        <v>0.107455445</v>
      </c>
      <c r="F247" s="151">
        <v>10798</v>
      </c>
      <c r="G247" s="152">
        <v>4524</v>
      </c>
      <c r="H247" s="152">
        <v>4130</v>
      </c>
      <c r="I247" s="336"/>
      <c r="J247" s="347">
        <v>8350104.3899999997</v>
      </c>
      <c r="K247" s="346">
        <v>0.54416723</v>
      </c>
      <c r="L247" s="318">
        <v>1.52</v>
      </c>
      <c r="M247" s="153">
        <v>152</v>
      </c>
      <c r="N247" s="145">
        <v>2.38</v>
      </c>
      <c r="O247" s="149">
        <v>238</v>
      </c>
      <c r="P247" s="149">
        <v>5077</v>
      </c>
      <c r="Q247" s="149">
        <v>4587</v>
      </c>
      <c r="R247" s="151">
        <v>8603</v>
      </c>
      <c r="S247" s="151">
        <v>6781</v>
      </c>
      <c r="T247" s="152">
        <v>1160</v>
      </c>
      <c r="U247" s="153">
        <v>490</v>
      </c>
      <c r="V247" s="154">
        <v>0.10682363200348811</v>
      </c>
      <c r="W247" s="323">
        <v>3347.4</v>
      </c>
      <c r="X247" s="153">
        <v>7443</v>
      </c>
      <c r="Y247" s="324">
        <v>6.4139999999999997</v>
      </c>
      <c r="Z247" s="507">
        <v>3622.2</v>
      </c>
      <c r="AA247" s="326">
        <v>0.61836404</v>
      </c>
      <c r="AB247" s="151">
        <v>2309</v>
      </c>
      <c r="AC247" s="153">
        <v>2221.16363168</v>
      </c>
      <c r="AD247" s="151">
        <v>3592</v>
      </c>
      <c r="AE247" s="152">
        <v>486.12843318</v>
      </c>
      <c r="AF247" s="437">
        <v>87.83636832000002</v>
      </c>
      <c r="AG247" s="438">
        <v>3.954520372439381E-2</v>
      </c>
      <c r="AH247" s="153">
        <v>3105.8715668200002</v>
      </c>
      <c r="AI247" s="156">
        <v>6.3889938436700771</v>
      </c>
      <c r="AJ247" s="146">
        <v>2149</v>
      </c>
      <c r="AK247" s="439">
        <v>2011.53822212</v>
      </c>
      <c r="AL247" s="150">
        <v>3253</v>
      </c>
      <c r="AM247" s="152">
        <v>443.79098784999996</v>
      </c>
      <c r="AN247" s="153">
        <v>137.46177788</v>
      </c>
      <c r="AO247" s="154">
        <v>6.8336647232646819E-2</v>
      </c>
      <c r="AP247" s="440">
        <v>14.138157894736842</v>
      </c>
      <c r="AQ247" s="153">
        <v>2809.20901215</v>
      </c>
      <c r="AR247" s="154">
        <v>6.3300271728354796</v>
      </c>
      <c r="AS247" s="441">
        <v>13.668067226890756</v>
      </c>
      <c r="AT247" s="148">
        <v>2030</v>
      </c>
      <c r="AU247" s="148">
        <v>1735</v>
      </c>
      <c r="AV247" s="148">
        <v>95</v>
      </c>
      <c r="AW247" s="442">
        <v>1830</v>
      </c>
      <c r="AX247" s="443">
        <v>0.90147783251231528</v>
      </c>
      <c r="AY247" s="440">
        <v>1.031439167634228</v>
      </c>
      <c r="AZ247" s="148">
        <v>115</v>
      </c>
      <c r="BA247" s="154">
        <v>5.6650246305418719E-2</v>
      </c>
      <c r="BB247" s="440">
        <v>0.92264244797098904</v>
      </c>
      <c r="BC247" s="148">
        <v>35</v>
      </c>
      <c r="BD247" s="148">
        <v>10</v>
      </c>
      <c r="BE247" s="442">
        <v>45</v>
      </c>
      <c r="BF247" s="444">
        <v>2.2167487684729065E-2</v>
      </c>
      <c r="BG247" s="440">
        <v>0.55280517917030092</v>
      </c>
      <c r="BH247" s="148">
        <v>30</v>
      </c>
      <c r="BI247" s="148" t="s">
        <v>6</v>
      </c>
      <c r="BJ247" s="148" t="s">
        <v>6</v>
      </c>
      <c r="BK247" s="148" t="s">
        <v>6</v>
      </c>
      <c r="BL247" s="81" t="s">
        <v>832</v>
      </c>
      <c r="BM247" s="88"/>
    </row>
    <row r="248" spans="1:65" x14ac:dyDescent="0.2">
      <c r="A248" s="320" t="s">
        <v>856</v>
      </c>
      <c r="B248" s="344">
        <v>8350104.6900000004</v>
      </c>
      <c r="C248" s="316"/>
      <c r="D248" s="344"/>
      <c r="E248" s="345"/>
      <c r="F248" s="151"/>
      <c r="G248" s="152"/>
      <c r="H248" s="152"/>
      <c r="I248" s="336"/>
      <c r="J248" s="347">
        <v>8350104.3899999997</v>
      </c>
      <c r="K248" s="346">
        <v>0.37190225999999998</v>
      </c>
      <c r="L248" s="318">
        <v>0.73</v>
      </c>
      <c r="M248" s="153">
        <v>73</v>
      </c>
      <c r="N248" s="145"/>
      <c r="O248" s="149"/>
      <c r="P248" s="149">
        <v>3360</v>
      </c>
      <c r="Q248" s="149">
        <v>3294</v>
      </c>
      <c r="R248" s="151"/>
      <c r="S248" s="151"/>
      <c r="T248" s="152"/>
      <c r="U248" s="153">
        <v>66</v>
      </c>
      <c r="V248" s="154">
        <v>2.0036429872495445E-2</v>
      </c>
      <c r="W248" s="323">
        <v>4601.5</v>
      </c>
      <c r="X248" s="153"/>
      <c r="Y248" s="324"/>
      <c r="Z248" s="507"/>
      <c r="AA248" s="326">
        <v>0.29532571000000002</v>
      </c>
      <c r="AB248" s="151">
        <v>1180</v>
      </c>
      <c r="AC248" s="153">
        <v>1061</v>
      </c>
      <c r="AD248" s="151"/>
      <c r="AE248" s="152"/>
      <c r="AF248" s="437">
        <v>119</v>
      </c>
      <c r="AG248" s="438">
        <v>0.11215834118755891</v>
      </c>
      <c r="AH248" s="153"/>
      <c r="AI248" s="156"/>
      <c r="AJ248" s="146">
        <v>1128</v>
      </c>
      <c r="AK248" s="439">
        <v>961</v>
      </c>
      <c r="AL248" s="150"/>
      <c r="AM248" s="152"/>
      <c r="AN248" s="153">
        <v>167</v>
      </c>
      <c r="AO248" s="154">
        <v>0.17377731529656607</v>
      </c>
      <c r="AP248" s="440">
        <v>15.452054794520548</v>
      </c>
      <c r="AQ248" s="153"/>
      <c r="AR248" s="154"/>
      <c r="AS248" s="441"/>
      <c r="AT248" s="148">
        <v>1100</v>
      </c>
      <c r="AU248" s="148">
        <v>905</v>
      </c>
      <c r="AV248" s="148">
        <v>100</v>
      </c>
      <c r="AW248" s="442">
        <v>1005</v>
      </c>
      <c r="AX248" s="443">
        <v>0.91363636363636369</v>
      </c>
      <c r="AY248" s="440">
        <v>1.0453505304763886</v>
      </c>
      <c r="AZ248" s="148">
        <v>60</v>
      </c>
      <c r="BA248" s="154">
        <v>5.4545454545454543E-2</v>
      </c>
      <c r="BB248" s="440">
        <v>0.88836245188036711</v>
      </c>
      <c r="BC248" s="148">
        <v>15</v>
      </c>
      <c r="BD248" s="148">
        <v>0</v>
      </c>
      <c r="BE248" s="442">
        <v>15</v>
      </c>
      <c r="BF248" s="444">
        <v>1.3636363636363636E-2</v>
      </c>
      <c r="BG248" s="440">
        <v>0.34005894355021538</v>
      </c>
      <c r="BH248" s="148">
        <v>20</v>
      </c>
      <c r="BI248" s="146" t="s">
        <v>6</v>
      </c>
      <c r="BK248" s="4"/>
      <c r="BL248" s="81" t="s">
        <v>832</v>
      </c>
      <c r="BM248" s="88"/>
    </row>
    <row r="249" spans="1:65" x14ac:dyDescent="0.2">
      <c r="A249" s="320" t="s">
        <v>303</v>
      </c>
      <c r="B249" s="344">
        <v>8350104.7000000002</v>
      </c>
      <c r="C249" s="316">
        <v>8350104.3499999996</v>
      </c>
      <c r="D249" s="344">
        <v>8350104.0800000001</v>
      </c>
      <c r="E249" s="345">
        <v>6.6076323000000006E-2</v>
      </c>
      <c r="F249" s="151">
        <v>10798</v>
      </c>
      <c r="G249" s="152">
        <v>4524</v>
      </c>
      <c r="H249" s="152">
        <v>4130</v>
      </c>
      <c r="I249" s="336"/>
      <c r="J249" s="347">
        <v>8350104.3499999996</v>
      </c>
      <c r="K249" s="346">
        <v>9.8464200000000002E-2</v>
      </c>
      <c r="L249" s="318">
        <v>3.24</v>
      </c>
      <c r="M249" s="153">
        <v>324</v>
      </c>
      <c r="N249" s="145">
        <v>37.67</v>
      </c>
      <c r="O249" s="149">
        <v>3767</v>
      </c>
      <c r="P249" s="149">
        <v>4557</v>
      </c>
      <c r="Q249" s="149">
        <v>2786</v>
      </c>
      <c r="R249" s="151">
        <v>28192</v>
      </c>
      <c r="S249" s="151">
        <v>3285</v>
      </c>
      <c r="T249" s="152">
        <v>713</v>
      </c>
      <c r="U249" s="153">
        <v>1771</v>
      </c>
      <c r="V249" s="154">
        <v>0.63567839195979903</v>
      </c>
      <c r="W249" s="323">
        <v>1408</v>
      </c>
      <c r="X249" s="153">
        <v>27479</v>
      </c>
      <c r="Y249" s="324">
        <v>38.512999999999998</v>
      </c>
      <c r="Z249" s="507">
        <v>748.5</v>
      </c>
      <c r="AA249" s="326">
        <v>0.10822786</v>
      </c>
      <c r="AB249" s="151">
        <v>1719</v>
      </c>
      <c r="AC249" s="153">
        <v>1309.0159667</v>
      </c>
      <c r="AD249" s="151">
        <v>12095</v>
      </c>
      <c r="AE249" s="152">
        <v>298.92928525200006</v>
      </c>
      <c r="AF249" s="437">
        <v>409.98403329999996</v>
      </c>
      <c r="AG249" s="438">
        <v>0.31320017763691649</v>
      </c>
      <c r="AH249" s="153">
        <v>11796.070714748001</v>
      </c>
      <c r="AI249" s="156">
        <v>39.46107422965872</v>
      </c>
      <c r="AJ249" s="146">
        <v>1609</v>
      </c>
      <c r="AK249" s="439">
        <v>1134.33620066</v>
      </c>
      <c r="AL249" s="150">
        <v>10481</v>
      </c>
      <c r="AM249" s="152">
        <v>272.89521399</v>
      </c>
      <c r="AN249" s="153">
        <v>474.66379933999997</v>
      </c>
      <c r="AO249" s="154">
        <v>0.41845071951668517</v>
      </c>
      <c r="AP249" s="440">
        <v>4.966049382716049</v>
      </c>
      <c r="AQ249" s="153">
        <v>10208.104786010001</v>
      </c>
      <c r="AR249" s="154">
        <v>37.406683088198342</v>
      </c>
      <c r="AS249" s="441">
        <v>2.7823201486594105</v>
      </c>
      <c r="AT249" s="148">
        <v>1685</v>
      </c>
      <c r="AU249" s="148">
        <v>1415</v>
      </c>
      <c r="AV249" s="148">
        <v>120</v>
      </c>
      <c r="AW249" s="442">
        <v>1535</v>
      </c>
      <c r="AX249" s="443">
        <v>0.91097922848664692</v>
      </c>
      <c r="AY249" s="440">
        <v>1.0423103300762551</v>
      </c>
      <c r="AZ249" s="148">
        <v>40</v>
      </c>
      <c r="BA249" s="154">
        <v>2.3738872403560832E-2</v>
      </c>
      <c r="BB249" s="440">
        <v>0.38662658637721226</v>
      </c>
      <c r="BC249" s="148">
        <v>50</v>
      </c>
      <c r="BD249" s="148">
        <v>0</v>
      </c>
      <c r="BE249" s="442">
        <v>50</v>
      </c>
      <c r="BF249" s="444">
        <v>2.967359050445104E-2</v>
      </c>
      <c r="BG249" s="440">
        <v>0.73998978814092375</v>
      </c>
      <c r="BH249" s="148">
        <v>50</v>
      </c>
      <c r="BI249" s="148" t="s">
        <v>6</v>
      </c>
      <c r="BJ249" s="148" t="s">
        <v>6</v>
      </c>
      <c r="BK249" s="148" t="s">
        <v>6</v>
      </c>
      <c r="BL249" s="81" t="s">
        <v>832</v>
      </c>
      <c r="BM249" s="88"/>
    </row>
    <row r="250" spans="1:65" x14ac:dyDescent="0.2">
      <c r="A250" s="320" t="s">
        <v>847</v>
      </c>
      <c r="B250" s="344">
        <v>8350104.71</v>
      </c>
      <c r="C250" s="316"/>
      <c r="D250" s="344"/>
      <c r="E250" s="345"/>
      <c r="F250" s="151"/>
      <c r="G250" s="152"/>
      <c r="H250" s="152"/>
      <c r="I250" s="336"/>
      <c r="J250" s="347">
        <v>8350104.3499999996</v>
      </c>
      <c r="K250" s="346">
        <v>0.17430432000000001</v>
      </c>
      <c r="L250" s="318">
        <v>3.62</v>
      </c>
      <c r="M250" s="153">
        <v>362</v>
      </c>
      <c r="N250" s="145"/>
      <c r="O250" s="149"/>
      <c r="P250" s="149">
        <v>6746</v>
      </c>
      <c r="Q250" s="149">
        <v>4775</v>
      </c>
      <c r="R250" s="151"/>
      <c r="S250" s="151"/>
      <c r="T250" s="152"/>
      <c r="U250" s="153">
        <v>1971</v>
      </c>
      <c r="V250" s="154">
        <v>0.41277486910994765</v>
      </c>
      <c r="W250" s="323">
        <v>1861.2</v>
      </c>
      <c r="X250" s="153"/>
      <c r="Y250" s="324"/>
      <c r="Z250" s="507"/>
      <c r="AA250" s="326">
        <v>0.14562209000000001</v>
      </c>
      <c r="AB250" s="151">
        <v>2381</v>
      </c>
      <c r="AC250" s="153">
        <v>1761.2991785500001</v>
      </c>
      <c r="AD250" s="151"/>
      <c r="AE250" s="152"/>
      <c r="AF250" s="437">
        <v>619.70082144999992</v>
      </c>
      <c r="AG250" s="438">
        <v>0.35184301962837017</v>
      </c>
      <c r="AH250" s="153"/>
      <c r="AI250" s="156"/>
      <c r="AJ250" s="146">
        <v>2262</v>
      </c>
      <c r="AK250" s="439">
        <v>1526.26512529</v>
      </c>
      <c r="AL250" s="150"/>
      <c r="AM250" s="152"/>
      <c r="AN250" s="153">
        <v>735.73487470999999</v>
      </c>
      <c r="AO250" s="154">
        <v>0.48204919480827796</v>
      </c>
      <c r="AP250" s="440">
        <v>6.2486187845303869</v>
      </c>
      <c r="AQ250" s="153"/>
      <c r="AR250" s="154"/>
      <c r="AS250" s="441"/>
      <c r="AT250" s="148">
        <v>2610</v>
      </c>
      <c r="AU250" s="148">
        <v>2160</v>
      </c>
      <c r="AV250" s="148">
        <v>200</v>
      </c>
      <c r="AW250" s="442">
        <v>2360</v>
      </c>
      <c r="AX250" s="443">
        <v>0.90421455938697315</v>
      </c>
      <c r="AY250" s="440">
        <v>1.034570434081205</v>
      </c>
      <c r="AZ250" s="148">
        <v>95</v>
      </c>
      <c r="BA250" s="154">
        <v>3.6398467432950193E-2</v>
      </c>
      <c r="BB250" s="440">
        <v>0.59280891584609441</v>
      </c>
      <c r="BC250" s="148">
        <v>55</v>
      </c>
      <c r="BD250" s="148">
        <v>0</v>
      </c>
      <c r="BE250" s="442">
        <v>55</v>
      </c>
      <c r="BF250" s="444">
        <v>2.1072796934865901E-2</v>
      </c>
      <c r="BG250" s="440">
        <v>0.52550615797670586</v>
      </c>
      <c r="BH250" s="148">
        <v>90</v>
      </c>
      <c r="BI250" s="146" t="s">
        <v>6</v>
      </c>
      <c r="BK250" s="4"/>
      <c r="BL250" s="81" t="s">
        <v>832</v>
      </c>
      <c r="BM250" s="88"/>
    </row>
    <row r="251" spans="1:65" x14ac:dyDescent="0.2">
      <c r="A251" s="320" t="s">
        <v>904</v>
      </c>
      <c r="B251" s="344">
        <v>8350104.7199999997</v>
      </c>
      <c r="C251" s="316"/>
      <c r="D251" s="344"/>
      <c r="E251" s="345"/>
      <c r="F251" s="151"/>
      <c r="G251" s="152"/>
      <c r="H251" s="152"/>
      <c r="I251" s="336"/>
      <c r="J251" s="347">
        <v>8350104.3499999996</v>
      </c>
      <c r="K251" s="346">
        <v>5.4153659999999999E-2</v>
      </c>
      <c r="L251" s="318">
        <v>7.77</v>
      </c>
      <c r="M251" s="153">
        <v>777</v>
      </c>
      <c r="N251" s="145"/>
      <c r="O251" s="149"/>
      <c r="P251" s="149">
        <v>5409</v>
      </c>
      <c r="Q251" s="149">
        <v>1559</v>
      </c>
      <c r="R251" s="151"/>
      <c r="S251" s="151"/>
      <c r="T251" s="152"/>
      <c r="U251" s="153">
        <v>3850</v>
      </c>
      <c r="V251" s="154">
        <v>2.4695317511225143</v>
      </c>
      <c r="W251" s="323">
        <v>696.3</v>
      </c>
      <c r="X251" s="153"/>
      <c r="Y251" s="324"/>
      <c r="Z251" s="507"/>
      <c r="AA251" s="326">
        <v>5.5916470000000003E-2</v>
      </c>
      <c r="AB251" s="151">
        <v>2262</v>
      </c>
      <c r="AC251" s="153">
        <v>676.30970465000007</v>
      </c>
      <c r="AD251" s="151"/>
      <c r="AE251" s="152"/>
      <c r="AF251" s="437">
        <v>1585.6902953499998</v>
      </c>
      <c r="AG251" s="438">
        <v>2.3446215313006888</v>
      </c>
      <c r="AH251" s="153"/>
      <c r="AI251" s="156"/>
      <c r="AJ251" s="146">
        <v>2083</v>
      </c>
      <c r="AK251" s="439">
        <v>586.06052207000005</v>
      </c>
      <c r="AL251" s="150"/>
      <c r="AM251" s="152"/>
      <c r="AN251" s="153">
        <v>1496.9394779300001</v>
      </c>
      <c r="AO251" s="154">
        <v>2.5542404266418122</v>
      </c>
      <c r="AP251" s="440">
        <v>2.6808236808236807</v>
      </c>
      <c r="AQ251" s="153"/>
      <c r="AR251" s="154"/>
      <c r="AS251" s="441"/>
      <c r="AT251" s="148">
        <v>2255</v>
      </c>
      <c r="AU251" s="148">
        <v>2000</v>
      </c>
      <c r="AV251" s="148">
        <v>120</v>
      </c>
      <c r="AW251" s="442">
        <v>2120</v>
      </c>
      <c r="AX251" s="443">
        <v>0.94013303769401335</v>
      </c>
      <c r="AY251" s="440">
        <v>1.0756670911830815</v>
      </c>
      <c r="AZ251" s="148">
        <v>35</v>
      </c>
      <c r="BA251" s="154">
        <v>1.5521064301552107E-2</v>
      </c>
      <c r="BB251" s="440">
        <v>0.25278606354319394</v>
      </c>
      <c r="BC251" s="148">
        <v>20</v>
      </c>
      <c r="BD251" s="148">
        <v>0</v>
      </c>
      <c r="BE251" s="442">
        <v>20</v>
      </c>
      <c r="BF251" s="444">
        <v>8.869179600886918E-3</v>
      </c>
      <c r="BG251" s="440">
        <v>0.22117654865054659</v>
      </c>
      <c r="BH251" s="148">
        <v>85</v>
      </c>
      <c r="BI251" s="146" t="s">
        <v>6</v>
      </c>
      <c r="BK251" s="4"/>
      <c r="BL251" s="81" t="s">
        <v>832</v>
      </c>
      <c r="BM251" s="88"/>
    </row>
    <row r="252" spans="1:65" ht="15" customHeight="1" x14ac:dyDescent="0.2">
      <c r="A252" s="320"/>
      <c r="B252" s="344">
        <v>8350104.7300000004</v>
      </c>
      <c r="C252" s="316"/>
      <c r="D252" s="344"/>
      <c r="E252" s="345"/>
      <c r="F252" s="151"/>
      <c r="G252" s="152"/>
      <c r="H252" s="152"/>
      <c r="I252" s="336"/>
      <c r="J252" s="347">
        <v>8350104.3499999996</v>
      </c>
      <c r="K252" s="346">
        <v>0.18790198</v>
      </c>
      <c r="L252" s="318">
        <v>3.11</v>
      </c>
      <c r="M252" s="153">
        <v>311</v>
      </c>
      <c r="N252" s="145"/>
      <c r="O252" s="149"/>
      <c r="P252" s="149">
        <v>6706</v>
      </c>
      <c r="Q252" s="149">
        <v>5239</v>
      </c>
      <c r="R252" s="151"/>
      <c r="S252" s="151"/>
      <c r="T252" s="152"/>
      <c r="U252" s="153">
        <v>1467</v>
      </c>
      <c r="V252" s="154">
        <v>0.28001527008971178</v>
      </c>
      <c r="W252" s="323">
        <v>2155.5</v>
      </c>
      <c r="X252" s="153"/>
      <c r="Y252" s="324"/>
      <c r="Z252" s="507"/>
      <c r="AA252" s="326">
        <v>0.19564380000000001</v>
      </c>
      <c r="AB252" s="151">
        <v>2675</v>
      </c>
      <c r="AC252" s="153">
        <v>2366.3117609999999</v>
      </c>
      <c r="AD252" s="151"/>
      <c r="AE252" s="152"/>
      <c r="AF252" s="437">
        <v>308.68823900000007</v>
      </c>
      <c r="AG252" s="438">
        <v>0.13045121276392965</v>
      </c>
      <c r="AH252" s="153"/>
      <c r="AI252" s="156"/>
      <c r="AJ252" s="146">
        <v>2545</v>
      </c>
      <c r="AK252" s="439">
        <v>2050.5426677999999</v>
      </c>
      <c r="AL252" s="150"/>
      <c r="AM252" s="152"/>
      <c r="AN252" s="153">
        <v>494.45733220000011</v>
      </c>
      <c r="AO252" s="154">
        <v>0.2411348663768586</v>
      </c>
      <c r="AP252" s="440">
        <v>8.1832797427652739</v>
      </c>
      <c r="AQ252" s="153"/>
      <c r="AR252" s="154"/>
      <c r="AS252" s="441"/>
      <c r="AT252" s="148">
        <v>2385</v>
      </c>
      <c r="AU252" s="148">
        <v>2060</v>
      </c>
      <c r="AV252" s="148">
        <v>110</v>
      </c>
      <c r="AW252" s="442">
        <v>2170</v>
      </c>
      <c r="AX252" s="443">
        <v>0.90985324947589097</v>
      </c>
      <c r="AY252" s="440">
        <v>1.0410220245719577</v>
      </c>
      <c r="AZ252" s="148">
        <v>110</v>
      </c>
      <c r="BA252" s="154">
        <v>4.6121593291404611E-2</v>
      </c>
      <c r="BB252" s="440">
        <v>0.75116601451799048</v>
      </c>
      <c r="BC252" s="148">
        <v>65</v>
      </c>
      <c r="BD252" s="148">
        <v>10</v>
      </c>
      <c r="BE252" s="442">
        <v>75</v>
      </c>
      <c r="BF252" s="444">
        <v>3.1446540880503145E-2</v>
      </c>
      <c r="BG252" s="440">
        <v>0.78420301447638763</v>
      </c>
      <c r="BH252" s="148">
        <v>30</v>
      </c>
      <c r="BI252" s="146" t="s">
        <v>6</v>
      </c>
      <c r="BK252" s="4"/>
      <c r="BL252" s="81" t="s">
        <v>832</v>
      </c>
      <c r="BM252" s="88"/>
    </row>
    <row r="253" spans="1:65" x14ac:dyDescent="0.2">
      <c r="A253" s="320"/>
      <c r="B253" s="344">
        <v>8350104.7400000002</v>
      </c>
      <c r="C253" s="316"/>
      <c r="D253" s="344"/>
      <c r="E253" s="345"/>
      <c r="F253" s="151"/>
      <c r="G253" s="152"/>
      <c r="H253" s="152"/>
      <c r="I253" s="336"/>
      <c r="J253" s="347">
        <v>8350104.3499999996</v>
      </c>
      <c r="K253" s="346">
        <v>5.6477340000000001E-2</v>
      </c>
      <c r="L253" s="318">
        <v>5.3</v>
      </c>
      <c r="M253" s="153">
        <v>530</v>
      </c>
      <c r="N253" s="145"/>
      <c r="O253" s="149"/>
      <c r="P253" s="149">
        <v>5245</v>
      </c>
      <c r="Q253" s="149">
        <v>1596</v>
      </c>
      <c r="R253" s="151"/>
      <c r="S253" s="151"/>
      <c r="T253" s="152"/>
      <c r="U253" s="153">
        <v>3649</v>
      </c>
      <c r="V253" s="154">
        <v>2.2863408521303259</v>
      </c>
      <c r="W253" s="323">
        <v>990.2</v>
      </c>
      <c r="X253" s="153"/>
      <c r="Y253" s="324"/>
      <c r="Z253" s="507"/>
      <c r="AA253" s="326">
        <v>5.0331760000000003E-2</v>
      </c>
      <c r="AB253" s="151">
        <v>1894</v>
      </c>
      <c r="AC253" s="153">
        <v>608.76263720000009</v>
      </c>
      <c r="AD253" s="151"/>
      <c r="AE253" s="152"/>
      <c r="AF253" s="437">
        <v>1285.2373628</v>
      </c>
      <c r="AG253" s="438">
        <v>2.1112290476817717</v>
      </c>
      <c r="AH253" s="153"/>
      <c r="AI253" s="156"/>
      <c r="AJ253" s="146">
        <v>1778</v>
      </c>
      <c r="AK253" s="439">
        <v>527.52717656000004</v>
      </c>
      <c r="AL253" s="150"/>
      <c r="AM253" s="152"/>
      <c r="AN253" s="153">
        <v>1250.47282344</v>
      </c>
      <c r="AO253" s="154">
        <v>2.3704424700814886</v>
      </c>
      <c r="AP253" s="440">
        <v>3.3547169811320754</v>
      </c>
      <c r="AQ253" s="153"/>
      <c r="AR253" s="154"/>
      <c r="AS253" s="441"/>
      <c r="AT253" s="148">
        <v>2155</v>
      </c>
      <c r="AU253" s="148">
        <v>1885</v>
      </c>
      <c r="AV253" s="148">
        <v>115</v>
      </c>
      <c r="AW253" s="442">
        <v>2000</v>
      </c>
      <c r="AX253" s="443">
        <v>0.92807424593967514</v>
      </c>
      <c r="AY253" s="440">
        <v>1.0618698466129006</v>
      </c>
      <c r="AZ253" s="148">
        <v>95</v>
      </c>
      <c r="BA253" s="154">
        <v>4.4083526682134569E-2</v>
      </c>
      <c r="BB253" s="563">
        <v>0.71797274726603544</v>
      </c>
      <c r="BC253" s="148">
        <v>20</v>
      </c>
      <c r="BD253" s="148">
        <v>0</v>
      </c>
      <c r="BE253" s="442">
        <v>20</v>
      </c>
      <c r="BF253" s="444">
        <v>9.2807424593967514E-3</v>
      </c>
      <c r="BG253" s="440">
        <v>0.23143996158096636</v>
      </c>
      <c r="BH253" s="148">
        <v>45</v>
      </c>
      <c r="BI253" s="146" t="s">
        <v>6</v>
      </c>
      <c r="BK253" s="4"/>
      <c r="BL253" s="81" t="s">
        <v>832</v>
      </c>
      <c r="BM253" s="88"/>
    </row>
    <row r="254" spans="1:65" x14ac:dyDescent="0.2">
      <c r="A254" s="320" t="s">
        <v>852</v>
      </c>
      <c r="B254" s="344">
        <v>8350104.75</v>
      </c>
      <c r="C254" s="316"/>
      <c r="D254" s="344"/>
      <c r="E254" s="345"/>
      <c r="F254" s="151"/>
      <c r="G254" s="152"/>
      <c r="H254" s="152"/>
      <c r="I254" s="336"/>
      <c r="J254" s="347">
        <v>8350104.3499999996</v>
      </c>
      <c r="K254" s="346">
        <v>0.15204264000000001</v>
      </c>
      <c r="L254" s="318">
        <v>5.9</v>
      </c>
      <c r="M254" s="153">
        <v>590</v>
      </c>
      <c r="N254" s="145"/>
      <c r="O254" s="149"/>
      <c r="P254" s="149">
        <v>10739</v>
      </c>
      <c r="Q254" s="149">
        <v>4209</v>
      </c>
      <c r="R254" s="151"/>
      <c r="S254" s="151"/>
      <c r="T254" s="152"/>
      <c r="U254" s="153">
        <v>6530</v>
      </c>
      <c r="V254" s="154">
        <v>1.5514373960560703</v>
      </c>
      <c r="W254" s="323">
        <v>1821</v>
      </c>
      <c r="X254" s="153"/>
      <c r="Y254" s="324"/>
      <c r="Z254" s="507"/>
      <c r="AA254" s="326">
        <v>0.16139994999999999</v>
      </c>
      <c r="AB254" s="151">
        <v>3935</v>
      </c>
      <c r="AC254" s="153">
        <v>1952.1323952499999</v>
      </c>
      <c r="AD254" s="151"/>
      <c r="AE254" s="152"/>
      <c r="AF254" s="437">
        <v>1982.8676047500001</v>
      </c>
      <c r="AG254" s="438">
        <v>1.0157444287973429</v>
      </c>
      <c r="AH254" s="153"/>
      <c r="AI254" s="156"/>
      <c r="AJ254" s="146">
        <v>3699</v>
      </c>
      <c r="AK254" s="439">
        <v>1691.63287595</v>
      </c>
      <c r="AL254" s="150"/>
      <c r="AM254" s="152"/>
      <c r="AN254" s="153">
        <v>2007.36712405</v>
      </c>
      <c r="AO254" s="154">
        <v>1.1866446630287246</v>
      </c>
      <c r="AP254" s="440">
        <v>6.2694915254237289</v>
      </c>
      <c r="AQ254" s="153"/>
      <c r="AR254" s="154"/>
      <c r="AS254" s="441"/>
      <c r="AT254" s="148">
        <v>4365</v>
      </c>
      <c r="AU254" s="148">
        <v>3755</v>
      </c>
      <c r="AV254" s="148">
        <v>195</v>
      </c>
      <c r="AW254" s="442">
        <v>3950</v>
      </c>
      <c r="AX254" s="443">
        <v>0.90492554410080184</v>
      </c>
      <c r="AY254" s="440">
        <v>1.0353839177354711</v>
      </c>
      <c r="AZ254" s="148">
        <v>220</v>
      </c>
      <c r="BA254" s="154">
        <v>5.0400916380297825E-2</v>
      </c>
      <c r="BB254" s="563">
        <v>0.82086183029801019</v>
      </c>
      <c r="BC254" s="148">
        <v>80</v>
      </c>
      <c r="BD254" s="148">
        <v>0</v>
      </c>
      <c r="BE254" s="442">
        <v>80</v>
      </c>
      <c r="BF254" s="444">
        <v>1.8327605956471937E-2</v>
      </c>
      <c r="BG254" s="440">
        <v>0.457047530086582</v>
      </c>
      <c r="BH254" s="148">
        <v>125</v>
      </c>
      <c r="BI254" s="146" t="s">
        <v>6</v>
      </c>
      <c r="BK254" s="4"/>
      <c r="BL254" s="81" t="s">
        <v>832</v>
      </c>
      <c r="BM254" s="88"/>
    </row>
    <row r="255" spans="1:65" x14ac:dyDescent="0.2">
      <c r="A255" s="320" t="s">
        <v>858</v>
      </c>
      <c r="B255" s="344">
        <v>8350104.7599999998</v>
      </c>
      <c r="C255" s="316"/>
      <c r="D255" s="344"/>
      <c r="E255" s="345"/>
      <c r="F255" s="151"/>
      <c r="G255" s="152"/>
      <c r="H255" s="152"/>
      <c r="I255" s="336"/>
      <c r="J255" s="347">
        <v>8350104.3499999996</v>
      </c>
      <c r="K255" s="346" t="s">
        <v>819</v>
      </c>
      <c r="L255" s="318">
        <v>3.6</v>
      </c>
      <c r="M255" s="153">
        <v>360</v>
      </c>
      <c r="N255" s="145"/>
      <c r="O255" s="149"/>
      <c r="P255" s="149">
        <v>2897</v>
      </c>
      <c r="Q255" s="149">
        <v>671</v>
      </c>
      <c r="R255" s="151"/>
      <c r="S255" s="151"/>
      <c r="T255" s="152"/>
      <c r="U255" s="153">
        <v>2226</v>
      </c>
      <c r="V255" s="154">
        <v>3.3174366616989568</v>
      </c>
      <c r="W255" s="323">
        <v>804.2</v>
      </c>
      <c r="X255" s="153"/>
      <c r="Y255" s="324"/>
      <c r="Z255" s="507"/>
      <c r="AA255" s="326">
        <v>2.2593430000000001E-2</v>
      </c>
      <c r="AB255" s="151">
        <v>1123</v>
      </c>
      <c r="AC255" s="153">
        <v>273</v>
      </c>
      <c r="AD255" s="151"/>
      <c r="AE255" s="152"/>
      <c r="AF255" s="437">
        <v>850</v>
      </c>
      <c r="AG255" s="438">
        <v>3.1135531135531136</v>
      </c>
      <c r="AH255" s="153"/>
      <c r="AI255" s="156"/>
      <c r="AJ255" s="146">
        <v>1078</v>
      </c>
      <c r="AK255" s="439">
        <v>237</v>
      </c>
      <c r="AL255" s="150"/>
      <c r="AM255" s="152"/>
      <c r="AN255" s="153">
        <v>841</v>
      </c>
      <c r="AO255" s="154">
        <v>3.5485232067510548</v>
      </c>
      <c r="AP255" s="440">
        <v>2.9944444444444445</v>
      </c>
      <c r="AQ255" s="153"/>
      <c r="AR255" s="154"/>
      <c r="AS255" s="441"/>
      <c r="AT255" s="148">
        <v>1260</v>
      </c>
      <c r="AU255" s="148">
        <v>1045</v>
      </c>
      <c r="AV255" s="148">
        <v>85</v>
      </c>
      <c r="AW255" s="442">
        <v>1130</v>
      </c>
      <c r="AX255" s="443">
        <v>0.89682539682539686</v>
      </c>
      <c r="AY255" s="440">
        <v>1.0261160146743671</v>
      </c>
      <c r="AZ255" s="148">
        <v>75</v>
      </c>
      <c r="BA255" s="154">
        <v>5.9523809523809521E-2</v>
      </c>
      <c r="BB255" s="563">
        <v>0.96944315185357521</v>
      </c>
      <c r="BC255" s="148">
        <v>0</v>
      </c>
      <c r="BD255" s="148">
        <v>0</v>
      </c>
      <c r="BE255" s="442">
        <v>0</v>
      </c>
      <c r="BF255" s="444">
        <v>0</v>
      </c>
      <c r="BG255" s="440">
        <v>0</v>
      </c>
      <c r="BH255" s="148">
        <v>55</v>
      </c>
      <c r="BI255" s="146" t="s">
        <v>6</v>
      </c>
      <c r="BK255" s="4"/>
      <c r="BL255" s="81" t="s">
        <v>832</v>
      </c>
      <c r="BM255" s="88"/>
    </row>
    <row r="256" spans="1:65" x14ac:dyDescent="0.2">
      <c r="A256" s="320" t="s">
        <v>853</v>
      </c>
      <c r="B256" s="344">
        <v>8350104.7699999996</v>
      </c>
      <c r="C256" s="316"/>
      <c r="D256" s="344"/>
      <c r="E256" s="345"/>
      <c r="F256" s="151"/>
      <c r="G256" s="152"/>
      <c r="H256" s="152"/>
      <c r="I256" s="336"/>
      <c r="J256" s="347">
        <v>8350104.3499999996</v>
      </c>
      <c r="K256" s="346" t="s">
        <v>820</v>
      </c>
      <c r="L256" s="318">
        <v>2.65</v>
      </c>
      <c r="M256" s="153">
        <v>265</v>
      </c>
      <c r="N256" s="145"/>
      <c r="O256" s="149"/>
      <c r="P256" s="149">
        <v>2883</v>
      </c>
      <c r="Q256" s="149">
        <v>427</v>
      </c>
      <c r="R256" s="151"/>
      <c r="S256" s="151"/>
      <c r="T256" s="152"/>
      <c r="U256" s="153">
        <v>2456</v>
      </c>
      <c r="V256" s="154">
        <v>5.7517564402810306</v>
      </c>
      <c r="W256" s="323">
        <v>1086.7</v>
      </c>
      <c r="X256" s="153"/>
      <c r="Y256" s="324"/>
      <c r="Z256" s="507"/>
      <c r="AA256" s="326">
        <v>1.8668190000000001E-2</v>
      </c>
      <c r="AB256" s="151">
        <v>1009</v>
      </c>
      <c r="AC256" s="153">
        <v>226</v>
      </c>
      <c r="AD256" s="151"/>
      <c r="AE256" s="152"/>
      <c r="AF256" s="437">
        <v>783</v>
      </c>
      <c r="AG256" s="438">
        <v>3.4646017699115044</v>
      </c>
      <c r="AH256" s="153"/>
      <c r="AI256" s="156"/>
      <c r="AJ256" s="146">
        <v>955</v>
      </c>
      <c r="AK256" s="439">
        <v>196</v>
      </c>
      <c r="AL256" s="150"/>
      <c r="AM256" s="152"/>
      <c r="AN256" s="153">
        <v>759</v>
      </c>
      <c r="AO256" s="154">
        <v>3.8724489795918369</v>
      </c>
      <c r="AP256" s="440">
        <v>3.6037735849056602</v>
      </c>
      <c r="AQ256" s="153"/>
      <c r="AR256" s="154"/>
      <c r="AS256" s="441"/>
      <c r="AT256" s="148">
        <v>1320</v>
      </c>
      <c r="AU256" s="148">
        <v>1075</v>
      </c>
      <c r="AV256" s="148">
        <v>105</v>
      </c>
      <c r="AW256" s="442">
        <v>1180</v>
      </c>
      <c r="AX256" s="443">
        <v>0.89393939393939392</v>
      </c>
      <c r="AY256" s="440">
        <v>1.0228139518757366</v>
      </c>
      <c r="AZ256" s="148">
        <v>70</v>
      </c>
      <c r="BA256" s="154">
        <v>5.3030303030303032E-2</v>
      </c>
      <c r="BB256" s="563">
        <v>0.86368571710591269</v>
      </c>
      <c r="BC256" s="148">
        <v>10</v>
      </c>
      <c r="BD256" s="148">
        <v>0</v>
      </c>
      <c r="BE256" s="442">
        <v>10</v>
      </c>
      <c r="BF256" s="444">
        <v>7.575757575757576E-3</v>
      </c>
      <c r="BG256" s="440">
        <v>0.18892163530567521</v>
      </c>
      <c r="BH256" s="148">
        <v>55</v>
      </c>
      <c r="BI256" s="146" t="s">
        <v>6</v>
      </c>
      <c r="BK256" s="4"/>
      <c r="BL256" s="81" t="s">
        <v>832</v>
      </c>
      <c r="BM256" s="88"/>
    </row>
    <row r="257" spans="1:65" x14ac:dyDescent="0.2">
      <c r="A257" s="320" t="s">
        <v>862</v>
      </c>
      <c r="B257" s="344">
        <v>8350104.7800000003</v>
      </c>
      <c r="C257" s="316"/>
      <c r="D257" s="344"/>
      <c r="E257" s="345"/>
      <c r="F257" s="151"/>
      <c r="G257" s="152"/>
      <c r="H257" s="152"/>
      <c r="I257" s="336"/>
      <c r="J257" s="347">
        <v>8350104.3499999996</v>
      </c>
      <c r="K257" s="346">
        <v>0.13345809</v>
      </c>
      <c r="L257" s="318">
        <v>1.1299999999999999</v>
      </c>
      <c r="M257" s="153">
        <v>112.99999999999999</v>
      </c>
      <c r="N257" s="145"/>
      <c r="O257" s="149"/>
      <c r="P257" s="149">
        <v>4180</v>
      </c>
      <c r="Q257" s="149">
        <v>3721</v>
      </c>
      <c r="R257" s="151"/>
      <c r="S257" s="151"/>
      <c r="T257" s="152"/>
      <c r="U257" s="153">
        <v>459</v>
      </c>
      <c r="V257" s="154">
        <v>0.12335393711367912</v>
      </c>
      <c r="W257" s="323">
        <v>3692.6</v>
      </c>
      <c r="X257" s="153"/>
      <c r="Y257" s="324"/>
      <c r="Z257" s="507"/>
      <c r="AA257" s="326">
        <v>0.13637664999999999</v>
      </c>
      <c r="AB257" s="151">
        <v>1695</v>
      </c>
      <c r="AC257" s="153">
        <v>1649.4755817499999</v>
      </c>
      <c r="AD257" s="151"/>
      <c r="AE257" s="152"/>
      <c r="AF257" s="437">
        <v>45.524418250000053</v>
      </c>
      <c r="AG257" s="438">
        <v>2.7599328388784775E-2</v>
      </c>
      <c r="AH257" s="153"/>
      <c r="AI257" s="156"/>
      <c r="AJ257" s="146">
        <v>1597</v>
      </c>
      <c r="AK257" s="439">
        <v>1429.3636686499999</v>
      </c>
      <c r="AL257" s="150"/>
      <c r="AM257" s="152"/>
      <c r="AN257" s="153">
        <v>167.63633135000009</v>
      </c>
      <c r="AO257" s="154">
        <v>0.11728039198612669</v>
      </c>
      <c r="AP257" s="440">
        <v>14.13274336283186</v>
      </c>
      <c r="AQ257" s="153"/>
      <c r="AR257" s="154"/>
      <c r="AS257" s="441"/>
      <c r="AT257" s="148">
        <v>1485</v>
      </c>
      <c r="AU257" s="148">
        <v>1215</v>
      </c>
      <c r="AV257" s="148">
        <v>100</v>
      </c>
      <c r="AW257" s="442">
        <v>1315</v>
      </c>
      <c r="AX257" s="443">
        <v>0.88552188552188549</v>
      </c>
      <c r="AY257" s="440">
        <v>1.0131829353797317</v>
      </c>
      <c r="AZ257" s="148">
        <v>100</v>
      </c>
      <c r="BA257" s="154">
        <v>6.7340067340067339E-2</v>
      </c>
      <c r="BB257" s="563">
        <v>1.0967437677535397</v>
      </c>
      <c r="BC257" s="148">
        <v>25</v>
      </c>
      <c r="BD257" s="148">
        <v>0</v>
      </c>
      <c r="BE257" s="442">
        <v>25</v>
      </c>
      <c r="BF257" s="444">
        <v>1.6835016835016835E-2</v>
      </c>
      <c r="BG257" s="440">
        <v>0.41982585623483382</v>
      </c>
      <c r="BH257" s="148">
        <v>50</v>
      </c>
      <c r="BI257" s="146" t="s">
        <v>6</v>
      </c>
      <c r="BK257" s="4"/>
      <c r="BL257" s="81" t="s">
        <v>832</v>
      </c>
      <c r="BM257" s="88"/>
    </row>
    <row r="258" spans="1:65" x14ac:dyDescent="0.2">
      <c r="A258" s="320" t="s">
        <v>835</v>
      </c>
      <c r="B258" s="344">
        <v>8350104.79</v>
      </c>
      <c r="C258" s="316"/>
      <c r="D258" s="344"/>
      <c r="E258" s="345"/>
      <c r="F258" s="151"/>
      <c r="G258" s="152"/>
      <c r="H258" s="152"/>
      <c r="I258" s="336"/>
      <c r="J258" s="347">
        <v>8350104.3499999996</v>
      </c>
      <c r="K258" s="346">
        <v>5.7193479999999998E-2</v>
      </c>
      <c r="L258" s="318">
        <v>0.74</v>
      </c>
      <c r="M258" s="153">
        <v>74</v>
      </c>
      <c r="N258" s="145"/>
      <c r="O258" s="149"/>
      <c r="P258" s="149">
        <v>4525</v>
      </c>
      <c r="Q258" s="149">
        <v>1607</v>
      </c>
      <c r="R258" s="151"/>
      <c r="S258" s="151"/>
      <c r="T258" s="152"/>
      <c r="U258" s="153">
        <v>2918</v>
      </c>
      <c r="V258" s="154">
        <v>1.8158058494088363</v>
      </c>
      <c r="W258" s="323">
        <v>6149.8</v>
      </c>
      <c r="X258" s="153"/>
      <c r="Y258" s="324"/>
      <c r="Z258" s="507"/>
      <c r="AA258" s="326">
        <v>6.4198130000000006E-2</v>
      </c>
      <c r="AB258" s="151">
        <v>1704</v>
      </c>
      <c r="AC258" s="153">
        <v>776.47638235000011</v>
      </c>
      <c r="AD258" s="151"/>
      <c r="AE258" s="152"/>
      <c r="AF258" s="437">
        <v>927.52361764999989</v>
      </c>
      <c r="AG258" s="438">
        <v>1.1945290787117779</v>
      </c>
      <c r="AH258" s="153"/>
      <c r="AI258" s="156"/>
      <c r="AJ258" s="146">
        <v>1612</v>
      </c>
      <c r="AK258" s="439">
        <v>672.86060053000006</v>
      </c>
      <c r="AL258" s="150"/>
      <c r="AM258" s="152"/>
      <c r="AN258" s="153">
        <v>939.13939946999994</v>
      </c>
      <c r="AO258" s="154">
        <v>1.3957414042823386</v>
      </c>
      <c r="AP258" s="440">
        <v>21.783783783783782</v>
      </c>
      <c r="AQ258" s="153"/>
      <c r="AR258" s="154"/>
      <c r="AS258" s="441"/>
      <c r="AT258" s="148">
        <v>1890</v>
      </c>
      <c r="AU258" s="148">
        <v>1455</v>
      </c>
      <c r="AV258" s="148">
        <v>150</v>
      </c>
      <c r="AW258" s="442">
        <v>1605</v>
      </c>
      <c r="AX258" s="443">
        <v>0.84920634920634919</v>
      </c>
      <c r="AY258" s="440">
        <v>0.97163197849696703</v>
      </c>
      <c r="AZ258" s="148">
        <v>165</v>
      </c>
      <c r="BA258" s="154">
        <v>8.7301587301587297E-2</v>
      </c>
      <c r="BB258" s="563">
        <v>1.4218499560519104</v>
      </c>
      <c r="BC258" s="148">
        <v>65</v>
      </c>
      <c r="BD258" s="148">
        <v>0</v>
      </c>
      <c r="BE258" s="442">
        <v>65</v>
      </c>
      <c r="BF258" s="444">
        <v>3.439153439153439E-2</v>
      </c>
      <c r="BG258" s="440">
        <v>0.85764424916544624</v>
      </c>
      <c r="BH258" s="148">
        <v>55</v>
      </c>
      <c r="BI258" s="146" t="s">
        <v>6</v>
      </c>
      <c r="BJ258" s="98"/>
      <c r="BK258" s="4"/>
      <c r="BL258" s="81" t="s">
        <v>832</v>
      </c>
      <c r="BM258" s="88"/>
    </row>
    <row r="259" spans="1:65" x14ac:dyDescent="0.2">
      <c r="A259" s="320"/>
      <c r="B259" s="344">
        <v>8350104.7999999998</v>
      </c>
      <c r="C259" s="316"/>
      <c r="D259" s="344"/>
      <c r="E259" s="345"/>
      <c r="F259" s="151"/>
      <c r="G259" s="152"/>
      <c r="H259" s="152"/>
      <c r="I259" s="336"/>
      <c r="J259" s="347">
        <v>8350104.3499999996</v>
      </c>
      <c r="K259" s="346">
        <v>4.6942249999999998E-2</v>
      </c>
      <c r="L259" s="318">
        <v>0.82</v>
      </c>
      <c r="M259" s="153">
        <v>82</v>
      </c>
      <c r="N259" s="328"/>
      <c r="O259" s="331"/>
      <c r="P259" s="149">
        <v>3623</v>
      </c>
      <c r="Q259" s="149">
        <v>1607</v>
      </c>
      <c r="R259" s="329"/>
      <c r="S259" s="329"/>
      <c r="T259" s="330"/>
      <c r="U259" s="153">
        <v>2016</v>
      </c>
      <c r="V259" s="154">
        <v>1.2545115121344119</v>
      </c>
      <c r="W259" s="323">
        <v>4422.6000000000004</v>
      </c>
      <c r="X259" s="332"/>
      <c r="Y259" s="333"/>
      <c r="Z259" s="509"/>
      <c r="AA259" s="326">
        <v>4.1021670000000003E-2</v>
      </c>
      <c r="AB259" s="151">
        <v>1264</v>
      </c>
      <c r="AC259" s="153">
        <v>496</v>
      </c>
      <c r="AD259" s="151"/>
      <c r="AE259" s="152"/>
      <c r="AF259" s="437">
        <v>768</v>
      </c>
      <c r="AG259" s="438">
        <v>1.5483870967741935</v>
      </c>
      <c r="AH259" s="153"/>
      <c r="AI259" s="156"/>
      <c r="AJ259" s="146">
        <v>1211</v>
      </c>
      <c r="AK259" s="439">
        <v>430</v>
      </c>
      <c r="AL259" s="150"/>
      <c r="AM259" s="152"/>
      <c r="AN259" s="153">
        <v>781</v>
      </c>
      <c r="AO259" s="154">
        <v>1.8162790697674418</v>
      </c>
      <c r="AP259" s="440">
        <v>14.768292682926829</v>
      </c>
      <c r="AQ259" s="153"/>
      <c r="AR259" s="154"/>
      <c r="AS259" s="441"/>
      <c r="AT259" s="148">
        <v>1480</v>
      </c>
      <c r="AU259" s="148">
        <v>1305</v>
      </c>
      <c r="AV259" s="148">
        <v>60</v>
      </c>
      <c r="AW259" s="442">
        <v>1365</v>
      </c>
      <c r="AX259" s="443">
        <v>0.92229729729729726</v>
      </c>
      <c r="AY259" s="440">
        <v>1.0552600655575484</v>
      </c>
      <c r="AZ259" s="148">
        <v>65</v>
      </c>
      <c r="BA259" s="154">
        <v>4.3918918918918921E-2</v>
      </c>
      <c r="BB259" s="563">
        <v>0.71529183907034077</v>
      </c>
      <c r="BC259" s="148">
        <v>10</v>
      </c>
      <c r="BD259" s="148">
        <v>0</v>
      </c>
      <c r="BE259" s="442">
        <v>10</v>
      </c>
      <c r="BF259" s="444">
        <v>6.7567567567567571E-3</v>
      </c>
      <c r="BG259" s="440">
        <v>0.16849767473208871</v>
      </c>
      <c r="BH259" s="148">
        <v>45</v>
      </c>
      <c r="BI259" s="146" t="s">
        <v>6</v>
      </c>
      <c r="BK259" s="4"/>
      <c r="BL259" s="81" t="s">
        <v>832</v>
      </c>
      <c r="BM259" s="88"/>
    </row>
    <row r="260" spans="1:65" x14ac:dyDescent="0.2">
      <c r="A260" s="320"/>
      <c r="B260" s="345">
        <v>8350104.8099999996</v>
      </c>
      <c r="C260" s="316">
        <v>8350104.1200000001</v>
      </c>
      <c r="D260" s="344"/>
      <c r="E260" s="345"/>
      <c r="F260" s="152"/>
      <c r="G260" s="152"/>
      <c r="H260" s="152"/>
      <c r="I260" s="336" t="s">
        <v>210</v>
      </c>
      <c r="J260" s="347">
        <v>8350104.1200000001</v>
      </c>
      <c r="K260" s="346">
        <v>0.49027491000000001</v>
      </c>
      <c r="L260" s="318">
        <v>1.46</v>
      </c>
      <c r="M260" s="153">
        <v>146</v>
      </c>
      <c r="N260" s="145">
        <v>3.02</v>
      </c>
      <c r="O260" s="149">
        <v>302</v>
      </c>
      <c r="P260" s="149">
        <v>3841</v>
      </c>
      <c r="Q260" s="149">
        <v>4083</v>
      </c>
      <c r="R260" s="151">
        <v>8928</v>
      </c>
      <c r="S260" s="151">
        <v>8450</v>
      </c>
      <c r="T260" s="152">
        <v>6786</v>
      </c>
      <c r="U260" s="153">
        <v>-242</v>
      </c>
      <c r="V260" s="154">
        <v>-5.9270144501591966E-2</v>
      </c>
      <c r="W260" s="323">
        <v>2623.3</v>
      </c>
      <c r="X260" s="153">
        <v>2142</v>
      </c>
      <c r="Y260" s="324">
        <v>0.316</v>
      </c>
      <c r="Z260" s="507">
        <v>2960.5</v>
      </c>
      <c r="AA260" s="326">
        <v>0.47525393999999999</v>
      </c>
      <c r="AB260" s="151">
        <v>1376</v>
      </c>
      <c r="AC260" s="153">
        <v>1463.30688126</v>
      </c>
      <c r="AD260" s="151">
        <v>3079</v>
      </c>
      <c r="AE260" s="152">
        <v>2366</v>
      </c>
      <c r="AF260" s="437">
        <v>-87.306881259999955</v>
      </c>
      <c r="AG260" s="438">
        <v>-5.9664095329629831E-2</v>
      </c>
      <c r="AH260" s="153">
        <v>713</v>
      </c>
      <c r="AI260" s="156">
        <v>0.30135249366018596</v>
      </c>
      <c r="AJ260" s="146">
        <v>1361</v>
      </c>
      <c r="AK260" s="439">
        <v>1460.4553576199999</v>
      </c>
      <c r="AL260" s="150">
        <v>3073</v>
      </c>
      <c r="AM260" s="152">
        <v>2313</v>
      </c>
      <c r="AN260" s="153">
        <v>-99.455357619999859</v>
      </c>
      <c r="AO260" s="154">
        <v>-6.8098868685774264E-2</v>
      </c>
      <c r="AP260" s="440">
        <v>9.3219178082191778</v>
      </c>
      <c r="AQ260" s="153">
        <v>760</v>
      </c>
      <c r="AR260" s="154">
        <v>0.32857760484219628</v>
      </c>
      <c r="AS260" s="441">
        <v>10.175496688741722</v>
      </c>
      <c r="AT260" s="148">
        <v>1620</v>
      </c>
      <c r="AU260" s="148">
        <v>1465</v>
      </c>
      <c r="AV260" s="148">
        <v>45</v>
      </c>
      <c r="AW260" s="442">
        <v>1510</v>
      </c>
      <c r="AX260" s="443">
        <v>0.9320987654320988</v>
      </c>
      <c r="AY260" s="440">
        <v>1.0664745599909595</v>
      </c>
      <c r="AZ260" s="148">
        <v>30</v>
      </c>
      <c r="BA260" s="154">
        <v>1.8518518518518517E-2</v>
      </c>
      <c r="BB260" s="563">
        <v>0.30160453613222343</v>
      </c>
      <c r="BC260" s="148">
        <v>35</v>
      </c>
      <c r="BD260" s="148">
        <v>0</v>
      </c>
      <c r="BE260" s="442">
        <v>35</v>
      </c>
      <c r="BF260" s="444">
        <v>2.1604938271604937E-2</v>
      </c>
      <c r="BG260" s="440">
        <v>0.53877651550136996</v>
      </c>
      <c r="BH260" s="148">
        <v>35</v>
      </c>
      <c r="BI260" s="148" t="s">
        <v>6</v>
      </c>
      <c r="BJ260" s="148" t="s">
        <v>6</v>
      </c>
      <c r="BK260" s="148" t="s">
        <v>6</v>
      </c>
      <c r="BL260" s="81" t="s">
        <v>832</v>
      </c>
      <c r="BM260" s="88"/>
    </row>
    <row r="261" spans="1:65" x14ac:dyDescent="0.2">
      <c r="A261" s="320"/>
      <c r="B261" s="345">
        <v>8350104.8200000003</v>
      </c>
      <c r="C261" s="316"/>
      <c r="D261" s="344"/>
      <c r="E261" s="345"/>
      <c r="F261" s="151"/>
      <c r="G261" s="152"/>
      <c r="H261" s="152"/>
      <c r="I261" s="336"/>
      <c r="J261" s="347">
        <v>8350104.1200000001</v>
      </c>
      <c r="K261" s="346">
        <v>0.50972508999999999</v>
      </c>
      <c r="L261" s="318">
        <v>1.55</v>
      </c>
      <c r="M261" s="153">
        <v>155</v>
      </c>
      <c r="N261" s="145"/>
      <c r="O261" s="149"/>
      <c r="P261" s="149">
        <v>4582</v>
      </c>
      <c r="Q261" s="149">
        <v>4808</v>
      </c>
      <c r="R261" s="151"/>
      <c r="S261" s="151"/>
      <c r="T261" s="152"/>
      <c r="U261" s="153">
        <v>-226</v>
      </c>
      <c r="V261" s="154">
        <v>-4.7004991680532446E-2</v>
      </c>
      <c r="W261" s="323">
        <v>2947</v>
      </c>
      <c r="X261" s="153"/>
      <c r="Y261" s="324"/>
      <c r="Z261" s="507"/>
      <c r="AA261" s="326">
        <v>0.52474606000000001</v>
      </c>
      <c r="AB261" s="151">
        <v>1698</v>
      </c>
      <c r="AC261" s="153">
        <v>1616</v>
      </c>
      <c r="AD261" s="151"/>
      <c r="AE261" s="152"/>
      <c r="AF261" s="437">
        <v>82</v>
      </c>
      <c r="AG261" s="438">
        <v>5.0742574257425746E-2</v>
      </c>
      <c r="AH261" s="153"/>
      <c r="AI261" s="156"/>
      <c r="AJ261" s="146">
        <v>1679</v>
      </c>
      <c r="AK261" s="439">
        <v>1613</v>
      </c>
      <c r="AL261" s="150"/>
      <c r="AM261" s="152"/>
      <c r="AN261" s="153">
        <v>66</v>
      </c>
      <c r="AO261" s="154">
        <v>4.091754494730316E-2</v>
      </c>
      <c r="AP261" s="440">
        <v>10.832258064516129</v>
      </c>
      <c r="AQ261" s="153"/>
      <c r="AR261" s="154"/>
      <c r="AS261" s="441"/>
      <c r="AT261" s="148">
        <v>1745</v>
      </c>
      <c r="AU261" s="148">
        <v>1570</v>
      </c>
      <c r="AV261" s="148">
        <v>45</v>
      </c>
      <c r="AW261" s="442">
        <v>1615</v>
      </c>
      <c r="AX261" s="443">
        <v>0.92550143266475648</v>
      </c>
      <c r="AY261" s="440">
        <v>1.0589261243303849</v>
      </c>
      <c r="AZ261" s="148">
        <v>45</v>
      </c>
      <c r="BA261" s="154">
        <v>2.5787965616045846E-2</v>
      </c>
      <c r="BB261" s="563">
        <v>0.41999944000074668</v>
      </c>
      <c r="BC261" s="148">
        <v>30</v>
      </c>
      <c r="BD261" s="148">
        <v>0</v>
      </c>
      <c r="BE261" s="442">
        <v>30</v>
      </c>
      <c r="BF261" s="444">
        <v>1.7191977077363897E-2</v>
      </c>
      <c r="BG261" s="440">
        <v>0.42872760791431169</v>
      </c>
      <c r="BH261" s="148">
        <v>55</v>
      </c>
      <c r="BI261" s="146" t="s">
        <v>6</v>
      </c>
      <c r="BK261" s="4"/>
      <c r="BL261" s="81" t="s">
        <v>832</v>
      </c>
      <c r="BM261" s="88"/>
    </row>
    <row r="262" spans="1:65" ht="15" x14ac:dyDescent="0.25">
      <c r="A262" s="320"/>
      <c r="B262" s="345">
        <v>8350104.8300000001</v>
      </c>
      <c r="C262" s="316">
        <v>8350104.1799999997</v>
      </c>
      <c r="D262" s="344">
        <v>8350104.0499999998</v>
      </c>
      <c r="E262" s="345">
        <v>0.52667801000000003</v>
      </c>
      <c r="F262" s="151">
        <v>8160</v>
      </c>
      <c r="G262" s="152">
        <v>3336</v>
      </c>
      <c r="H262" s="152">
        <v>3229</v>
      </c>
      <c r="I262" s="336"/>
      <c r="J262" s="347">
        <v>8350104.1799999997</v>
      </c>
      <c r="K262" s="346">
        <v>0.50839259000000003</v>
      </c>
      <c r="L262" s="318">
        <v>1.35</v>
      </c>
      <c r="M262" s="153">
        <v>135</v>
      </c>
      <c r="N262" s="145">
        <v>2.71</v>
      </c>
      <c r="O262" s="149">
        <v>271</v>
      </c>
      <c r="P262" s="149">
        <v>4062</v>
      </c>
      <c r="Q262" s="149">
        <v>4381</v>
      </c>
      <c r="R262" s="151">
        <v>8616</v>
      </c>
      <c r="S262" s="151">
        <v>6967</v>
      </c>
      <c r="T262" s="152">
        <v>4298</v>
      </c>
      <c r="U262" s="153">
        <v>-319</v>
      </c>
      <c r="V262" s="154">
        <v>-7.2814425930152929E-2</v>
      </c>
      <c r="W262" s="323">
        <v>3012.7</v>
      </c>
      <c r="X262" s="153">
        <v>4318</v>
      </c>
      <c r="Y262" s="324">
        <v>1.0049999999999999</v>
      </c>
      <c r="Z262" s="507">
        <v>3179.2</v>
      </c>
      <c r="AA262" s="326">
        <v>0.46531242</v>
      </c>
      <c r="AB262" s="151">
        <v>1389</v>
      </c>
      <c r="AC262" s="153">
        <v>1437.8153778000001</v>
      </c>
      <c r="AD262" s="151">
        <v>3090</v>
      </c>
      <c r="AE262" s="152">
        <v>1756.9978413600002</v>
      </c>
      <c r="AF262" s="437">
        <v>-48.815377800000078</v>
      </c>
      <c r="AG262" s="438">
        <v>-3.3951075050186512E-2</v>
      </c>
      <c r="AH262" s="153">
        <v>1333.0021586399998</v>
      </c>
      <c r="AI262" s="156">
        <v>0.75868172815066892</v>
      </c>
      <c r="AJ262" s="146">
        <v>1380</v>
      </c>
      <c r="AK262" s="439">
        <v>1418.2722561600001</v>
      </c>
      <c r="AL262" s="150">
        <v>3048</v>
      </c>
      <c r="AM262" s="152">
        <v>1700.6432942900001</v>
      </c>
      <c r="AN262" s="153">
        <v>-38.272256160000097</v>
      </c>
      <c r="AO262" s="154">
        <v>-2.6985126440830887E-2</v>
      </c>
      <c r="AP262" s="440">
        <v>10.222222222222221</v>
      </c>
      <c r="AQ262" s="153">
        <v>1347.3567057099999</v>
      </c>
      <c r="AR262" s="154">
        <v>0.79226296909753002</v>
      </c>
      <c r="AS262" s="441">
        <v>11.247232472324724</v>
      </c>
      <c r="AT262" s="148">
        <v>1550</v>
      </c>
      <c r="AU262" s="148">
        <v>1355</v>
      </c>
      <c r="AV262" s="148">
        <v>60</v>
      </c>
      <c r="AW262" s="442">
        <v>1415</v>
      </c>
      <c r="AX262" s="443">
        <v>0.91290322580645167</v>
      </c>
      <c r="AY262" s="440">
        <v>1.0445117000073816</v>
      </c>
      <c r="AZ262" s="148">
        <v>55</v>
      </c>
      <c r="BA262" s="154">
        <v>3.5483870967741936E-2</v>
      </c>
      <c r="BB262" s="563">
        <v>0.57791320794367973</v>
      </c>
      <c r="BC262" s="148">
        <v>25</v>
      </c>
      <c r="BD262" s="148">
        <v>0</v>
      </c>
      <c r="BE262" s="442">
        <v>25</v>
      </c>
      <c r="BF262" s="444">
        <v>1.6129032258064516E-2</v>
      </c>
      <c r="BG262" s="440">
        <v>0.40222025581208271</v>
      </c>
      <c r="BH262" s="148">
        <v>50</v>
      </c>
      <c r="BI262" s="148" t="s">
        <v>6</v>
      </c>
      <c r="BJ262" s="148" t="s">
        <v>6</v>
      </c>
      <c r="BK262" s="148" t="s">
        <v>6</v>
      </c>
      <c r="BL262" s="81" t="s">
        <v>832</v>
      </c>
      <c r="BM262" s="194"/>
    </row>
    <row r="263" spans="1:65" x14ac:dyDescent="0.2">
      <c r="A263" s="320" t="s">
        <v>843</v>
      </c>
      <c r="B263" s="345">
        <v>8350104.8399999999</v>
      </c>
      <c r="C263" s="316"/>
      <c r="D263" s="344"/>
      <c r="E263" s="345"/>
      <c r="F263" s="151"/>
      <c r="G263" s="152"/>
      <c r="H263" s="152"/>
      <c r="I263" s="336"/>
      <c r="J263" s="347">
        <v>8350104.1799999997</v>
      </c>
      <c r="K263" s="346">
        <v>0.49160741000000002</v>
      </c>
      <c r="L263" s="318">
        <v>1.36</v>
      </c>
      <c r="M263" s="153">
        <v>136</v>
      </c>
      <c r="N263" s="145"/>
      <c r="O263" s="149"/>
      <c r="P263" s="149">
        <v>4187</v>
      </c>
      <c r="Q263" s="149">
        <v>4235</v>
      </c>
      <c r="R263" s="151"/>
      <c r="S263" s="151"/>
      <c r="T263" s="152"/>
      <c r="U263" s="153">
        <v>-48</v>
      </c>
      <c r="V263" s="154">
        <v>-1.1334120425029516E-2</v>
      </c>
      <c r="W263" s="323">
        <v>3074.8</v>
      </c>
      <c r="X263" s="153"/>
      <c r="Y263" s="324"/>
      <c r="Z263" s="507"/>
      <c r="AA263" s="326">
        <v>0.53468758000000005</v>
      </c>
      <c r="AB263" s="151">
        <v>1683</v>
      </c>
      <c r="AC263" s="153">
        <v>1652</v>
      </c>
      <c r="AD263" s="151"/>
      <c r="AE263" s="152"/>
      <c r="AF263" s="437">
        <v>31</v>
      </c>
      <c r="AG263" s="438">
        <v>1.8765133171912834E-2</v>
      </c>
      <c r="AH263" s="153"/>
      <c r="AI263" s="156"/>
      <c r="AJ263" s="146">
        <v>1638</v>
      </c>
      <c r="AK263" s="439">
        <v>1630</v>
      </c>
      <c r="AL263" s="150"/>
      <c r="AM263" s="152"/>
      <c r="AN263" s="153">
        <v>8</v>
      </c>
      <c r="AO263" s="154">
        <v>4.9079754601226997E-3</v>
      </c>
      <c r="AP263" s="440">
        <v>12.044117647058824</v>
      </c>
      <c r="AQ263" s="153"/>
      <c r="AR263" s="154"/>
      <c r="AS263" s="441"/>
      <c r="AT263" s="148">
        <v>1595</v>
      </c>
      <c r="AU263" s="148">
        <v>1380</v>
      </c>
      <c r="AV263" s="148">
        <v>80</v>
      </c>
      <c r="AW263" s="442">
        <v>1460</v>
      </c>
      <c r="AX263" s="443">
        <v>0.91536050156739812</v>
      </c>
      <c r="AY263" s="440">
        <v>1.0473232283379841</v>
      </c>
      <c r="AZ263" s="148">
        <v>20</v>
      </c>
      <c r="BA263" s="154">
        <v>1.2539184952978056E-2</v>
      </c>
      <c r="BB263" s="563">
        <v>0.20422125330583152</v>
      </c>
      <c r="BC263" s="148">
        <v>50</v>
      </c>
      <c r="BD263" s="148">
        <v>10</v>
      </c>
      <c r="BE263" s="442">
        <v>60</v>
      </c>
      <c r="BF263" s="444">
        <v>3.7617554858934171E-2</v>
      </c>
      <c r="BG263" s="440">
        <v>0.93809363737990448</v>
      </c>
      <c r="BH263" s="148">
        <v>55</v>
      </c>
      <c r="BI263" s="146" t="s">
        <v>6</v>
      </c>
      <c r="BJ263" s="98"/>
      <c r="BK263" s="4"/>
      <c r="BL263" s="81" t="s">
        <v>832</v>
      </c>
      <c r="BM263" s="88"/>
    </row>
    <row r="264" spans="1:65" x14ac:dyDescent="0.2">
      <c r="A264" s="465"/>
      <c r="B264" s="466">
        <v>8350105.0300000003</v>
      </c>
      <c r="C264" s="467">
        <v>8350105.0300000003</v>
      </c>
      <c r="D264" s="486"/>
      <c r="E264" s="486"/>
      <c r="F264" s="478"/>
      <c r="G264" s="478"/>
      <c r="H264" s="478"/>
      <c r="I264" s="470" t="s">
        <v>214</v>
      </c>
      <c r="J264" s="500"/>
      <c r="K264" s="500">
        <v>1</v>
      </c>
      <c r="L264" s="473">
        <v>155.34</v>
      </c>
      <c r="M264" s="458">
        <v>15534</v>
      </c>
      <c r="N264" s="497">
        <v>157.06</v>
      </c>
      <c r="O264" s="497">
        <v>15706</v>
      </c>
      <c r="P264" s="461">
        <v>3908</v>
      </c>
      <c r="Q264" s="461">
        <v>3961</v>
      </c>
      <c r="R264" s="496">
        <v>3961</v>
      </c>
      <c r="S264" s="496">
        <v>4056</v>
      </c>
      <c r="T264" s="496">
        <v>4205</v>
      </c>
      <c r="U264" s="458">
        <v>-53</v>
      </c>
      <c r="V264" s="462">
        <v>-1.3380459479929311E-2</v>
      </c>
      <c r="W264" s="498">
        <v>25.2</v>
      </c>
      <c r="X264" s="497">
        <v>-244</v>
      </c>
      <c r="Y264" s="497">
        <v>-5.8000000000000003E-2</v>
      </c>
      <c r="Z264" s="498">
        <v>25.2</v>
      </c>
      <c r="AA264" s="500">
        <v>1</v>
      </c>
      <c r="AB264" s="478">
        <v>1599</v>
      </c>
      <c r="AC264" s="458">
        <v>1612</v>
      </c>
      <c r="AD264" s="478">
        <v>1612</v>
      </c>
      <c r="AE264" s="461">
        <v>1599</v>
      </c>
      <c r="AF264" s="479">
        <v>-13</v>
      </c>
      <c r="AG264" s="480">
        <v>-8.0645161290322578E-3</v>
      </c>
      <c r="AH264" s="458">
        <v>13</v>
      </c>
      <c r="AI264" s="459">
        <v>8.130081300813009E-3</v>
      </c>
      <c r="AJ264" s="481">
        <v>1514</v>
      </c>
      <c r="AK264" s="482">
        <v>1495</v>
      </c>
      <c r="AL264" s="460">
        <v>1495</v>
      </c>
      <c r="AM264" s="461">
        <v>1486</v>
      </c>
      <c r="AN264" s="458">
        <v>19</v>
      </c>
      <c r="AO264" s="462">
        <v>1.2709030100334449E-2</v>
      </c>
      <c r="AP264" s="483">
        <v>9.7463628170464792E-2</v>
      </c>
      <c r="AQ264" s="458">
        <v>9</v>
      </c>
      <c r="AR264" s="462">
        <v>6.0565275908479139E-3</v>
      </c>
      <c r="AS264" s="463">
        <v>9.5186552909716032E-2</v>
      </c>
      <c r="AT264" s="456">
        <v>1580</v>
      </c>
      <c r="AU264" s="456">
        <v>1480</v>
      </c>
      <c r="AV264" s="456">
        <v>30</v>
      </c>
      <c r="AW264" s="484">
        <v>1510</v>
      </c>
      <c r="AX264" s="485">
        <v>0.95569620253164556</v>
      </c>
      <c r="AY264" s="483">
        <v>1.0934739159400977</v>
      </c>
      <c r="AZ264" s="456">
        <v>10</v>
      </c>
      <c r="BA264" s="462">
        <v>6.3291139240506328E-3</v>
      </c>
      <c r="BB264" s="490">
        <v>0.10308003133632952</v>
      </c>
      <c r="BC264" s="456">
        <v>35</v>
      </c>
      <c r="BD264" s="456">
        <v>0</v>
      </c>
      <c r="BE264" s="484">
        <v>35</v>
      </c>
      <c r="BF264" s="491">
        <v>2.2151898734177215E-2</v>
      </c>
      <c r="BG264" s="483">
        <v>0.55241642728621487</v>
      </c>
      <c r="BH264" s="456">
        <v>35</v>
      </c>
      <c r="BI264" s="481" t="s">
        <v>2</v>
      </c>
      <c r="BJ264" s="456" t="s">
        <v>2</v>
      </c>
      <c r="BK264" s="456" t="s">
        <v>2</v>
      </c>
      <c r="BM264" s="88"/>
    </row>
    <row r="265" spans="1:65" x14ac:dyDescent="0.2">
      <c r="A265" s="465"/>
      <c r="B265" s="466">
        <v>8350105.04</v>
      </c>
      <c r="C265" s="467">
        <v>8350105.04</v>
      </c>
      <c r="D265" s="486"/>
      <c r="E265" s="486"/>
      <c r="F265" s="478"/>
      <c r="G265" s="478"/>
      <c r="H265" s="478"/>
      <c r="I265" s="470" t="s">
        <v>215</v>
      </c>
      <c r="J265" s="500"/>
      <c r="K265" s="500">
        <v>1</v>
      </c>
      <c r="L265" s="473">
        <v>90.71</v>
      </c>
      <c r="M265" s="458">
        <v>9071</v>
      </c>
      <c r="N265" s="497">
        <v>90.74</v>
      </c>
      <c r="O265" s="497">
        <v>9074</v>
      </c>
      <c r="P265" s="461">
        <v>4486</v>
      </c>
      <c r="Q265" s="461">
        <v>4271</v>
      </c>
      <c r="R265" s="496">
        <v>4271</v>
      </c>
      <c r="S265" s="496">
        <v>4323</v>
      </c>
      <c r="T265" s="496">
        <v>4193</v>
      </c>
      <c r="U265" s="458">
        <v>215</v>
      </c>
      <c r="V265" s="462">
        <v>5.033949894638258E-2</v>
      </c>
      <c r="W265" s="498">
        <v>49.5</v>
      </c>
      <c r="X265" s="497">
        <v>78</v>
      </c>
      <c r="Y265" s="497">
        <v>1.9E-2</v>
      </c>
      <c r="Z265" s="498">
        <v>47.1</v>
      </c>
      <c r="AA265" s="500">
        <v>1</v>
      </c>
      <c r="AB265" s="478">
        <v>1618</v>
      </c>
      <c r="AC265" s="458">
        <v>1469</v>
      </c>
      <c r="AD265" s="478">
        <v>1469</v>
      </c>
      <c r="AE265" s="461">
        <v>1401</v>
      </c>
      <c r="AF265" s="479">
        <v>149</v>
      </c>
      <c r="AG265" s="480">
        <v>0.10142954390742001</v>
      </c>
      <c r="AH265" s="458">
        <v>68</v>
      </c>
      <c r="AI265" s="459">
        <v>4.8536759457530339E-2</v>
      </c>
      <c r="AJ265" s="481">
        <v>1576</v>
      </c>
      <c r="AK265" s="482">
        <v>1448</v>
      </c>
      <c r="AL265" s="460">
        <v>1448</v>
      </c>
      <c r="AM265" s="461">
        <v>1386</v>
      </c>
      <c r="AN265" s="458">
        <v>128</v>
      </c>
      <c r="AO265" s="462">
        <v>8.8397790055248615E-2</v>
      </c>
      <c r="AP265" s="483">
        <v>0.17374049167677214</v>
      </c>
      <c r="AQ265" s="458">
        <v>62</v>
      </c>
      <c r="AR265" s="462">
        <v>4.4733044733044736E-2</v>
      </c>
      <c r="AS265" s="463">
        <v>0.15957681287194181</v>
      </c>
      <c r="AT265" s="456">
        <v>1765</v>
      </c>
      <c r="AU265" s="456">
        <v>1640</v>
      </c>
      <c r="AV265" s="456">
        <v>45</v>
      </c>
      <c r="AW265" s="484">
        <v>1685</v>
      </c>
      <c r="AX265" s="485">
        <v>0.95467422096317278</v>
      </c>
      <c r="AY265" s="483">
        <v>1.0923046006443624</v>
      </c>
      <c r="AZ265" s="456">
        <v>15</v>
      </c>
      <c r="BA265" s="462">
        <v>8.4985835694051E-3</v>
      </c>
      <c r="BB265" s="490">
        <v>0.13841341318249348</v>
      </c>
      <c r="BC265" s="456">
        <v>25</v>
      </c>
      <c r="BD265" s="456">
        <v>0</v>
      </c>
      <c r="BE265" s="484">
        <v>25</v>
      </c>
      <c r="BF265" s="491">
        <v>1.4164305949008499E-2</v>
      </c>
      <c r="BG265" s="483">
        <v>0.35322458725706984</v>
      </c>
      <c r="BH265" s="456">
        <v>40</v>
      </c>
      <c r="BI265" s="481" t="s">
        <v>2</v>
      </c>
      <c r="BJ265" s="456" t="s">
        <v>2</v>
      </c>
      <c r="BK265" s="456" t="s">
        <v>2</v>
      </c>
      <c r="BM265" s="88"/>
    </row>
    <row r="266" spans="1:65" x14ac:dyDescent="0.2">
      <c r="A266" s="465"/>
      <c r="B266" s="466">
        <v>8350105.0499999998</v>
      </c>
      <c r="C266" s="467">
        <v>8350105.0499999998</v>
      </c>
      <c r="D266" s="486">
        <v>8350105.0099999998</v>
      </c>
      <c r="E266" s="466">
        <v>0.49044200900000001</v>
      </c>
      <c r="F266" s="478">
        <v>8358</v>
      </c>
      <c r="G266" s="461">
        <v>2819</v>
      </c>
      <c r="H266" s="461">
        <v>2753</v>
      </c>
      <c r="I266" s="470"/>
      <c r="J266" s="500"/>
      <c r="K266" s="500">
        <v>1</v>
      </c>
      <c r="L266" s="473">
        <v>60.64</v>
      </c>
      <c r="M266" s="458">
        <v>6064</v>
      </c>
      <c r="N266" s="497">
        <v>60.71</v>
      </c>
      <c r="O266" s="497">
        <v>6071</v>
      </c>
      <c r="P266" s="461">
        <v>4535</v>
      </c>
      <c r="Q266" s="461">
        <v>4698</v>
      </c>
      <c r="R266" s="496">
        <v>4698</v>
      </c>
      <c r="S266" s="496">
        <v>4753</v>
      </c>
      <c r="T266" s="496">
        <v>4099</v>
      </c>
      <c r="U266" s="458">
        <v>-163</v>
      </c>
      <c r="V266" s="462">
        <v>-3.4695615155385273E-2</v>
      </c>
      <c r="W266" s="498">
        <v>74.8</v>
      </c>
      <c r="X266" s="497">
        <v>599</v>
      </c>
      <c r="Y266" s="497">
        <v>0.14599999999999999</v>
      </c>
      <c r="Z266" s="498">
        <v>77.400000000000006</v>
      </c>
      <c r="AA266" s="500">
        <v>1</v>
      </c>
      <c r="AB266" s="478">
        <v>1556</v>
      </c>
      <c r="AC266" s="458">
        <v>1538</v>
      </c>
      <c r="AD266" s="478">
        <v>1538</v>
      </c>
      <c r="AE266" s="461">
        <v>1382.556023371</v>
      </c>
      <c r="AF266" s="479">
        <v>18</v>
      </c>
      <c r="AG266" s="480">
        <v>1.1703511053315995E-2</v>
      </c>
      <c r="AH266" s="458">
        <v>155.44397662899996</v>
      </c>
      <c r="AI266" s="459">
        <v>0.11243231666662637</v>
      </c>
      <c r="AJ266" s="481">
        <v>1524</v>
      </c>
      <c r="AK266" s="482">
        <v>1514</v>
      </c>
      <c r="AL266" s="460">
        <v>1514</v>
      </c>
      <c r="AM266" s="461">
        <v>1350.186850777</v>
      </c>
      <c r="AN266" s="458">
        <v>10</v>
      </c>
      <c r="AO266" s="462">
        <v>6.6050198150594455E-3</v>
      </c>
      <c r="AP266" s="483">
        <v>0.25131926121372034</v>
      </c>
      <c r="AQ266" s="458">
        <v>163.81314922299998</v>
      </c>
      <c r="AR266" s="462">
        <v>0.12132628097268867</v>
      </c>
      <c r="AS266" s="463">
        <v>0.2493823093394828</v>
      </c>
      <c r="AT266" s="456">
        <v>1765</v>
      </c>
      <c r="AU266" s="456">
        <v>1685</v>
      </c>
      <c r="AV266" s="456">
        <v>30</v>
      </c>
      <c r="AW266" s="484">
        <v>1715</v>
      </c>
      <c r="AX266" s="485">
        <v>0.97167138810198306</v>
      </c>
      <c r="AY266" s="483">
        <v>1.1117521602997515</v>
      </c>
      <c r="AZ266" s="456">
        <v>25</v>
      </c>
      <c r="BA266" s="462">
        <v>1.4164305949008499E-2</v>
      </c>
      <c r="BB266" s="490">
        <v>0.23068902197082244</v>
      </c>
      <c r="BC266" s="456">
        <v>0</v>
      </c>
      <c r="BD266" s="456">
        <v>0</v>
      </c>
      <c r="BE266" s="484">
        <v>0</v>
      </c>
      <c r="BF266" s="491">
        <v>0</v>
      </c>
      <c r="BG266" s="483">
        <v>0</v>
      </c>
      <c r="BH266" s="456">
        <v>30</v>
      </c>
      <c r="BI266" s="481" t="s">
        <v>2</v>
      </c>
      <c r="BJ266" s="456" t="s">
        <v>2</v>
      </c>
      <c r="BK266" s="456" t="s">
        <v>2</v>
      </c>
      <c r="BM266" s="88"/>
    </row>
    <row r="267" spans="1:65" x14ac:dyDescent="0.2">
      <c r="A267" s="465" t="s">
        <v>310</v>
      </c>
      <c r="B267" s="466">
        <v>8350105.0599999996</v>
      </c>
      <c r="C267" s="467">
        <v>8350105.0599999996</v>
      </c>
      <c r="D267" s="486">
        <v>8350105.0099999998</v>
      </c>
      <c r="E267" s="466">
        <v>0.50516766599999996</v>
      </c>
      <c r="F267" s="478">
        <v>8358</v>
      </c>
      <c r="G267" s="461">
        <v>2819</v>
      </c>
      <c r="H267" s="461">
        <v>2753</v>
      </c>
      <c r="I267" s="470"/>
      <c r="J267" s="500"/>
      <c r="K267" s="500">
        <v>1</v>
      </c>
      <c r="L267" s="473">
        <v>151.13999999999999</v>
      </c>
      <c r="M267" s="458">
        <v>15113.999999999998</v>
      </c>
      <c r="N267" s="497">
        <v>151.36000000000001</v>
      </c>
      <c r="O267" s="497">
        <v>15136</v>
      </c>
      <c r="P267" s="461">
        <v>4550</v>
      </c>
      <c r="Q267" s="461">
        <v>4664</v>
      </c>
      <c r="R267" s="496">
        <v>4664</v>
      </c>
      <c r="S267" s="496">
        <v>4702</v>
      </c>
      <c r="T267" s="496">
        <v>4222</v>
      </c>
      <c r="U267" s="458">
        <v>-114</v>
      </c>
      <c r="V267" s="462">
        <v>-2.4442538593481989E-2</v>
      </c>
      <c r="W267" s="498">
        <v>30.1</v>
      </c>
      <c r="X267" s="497">
        <v>442</v>
      </c>
      <c r="Y267" s="497">
        <v>0.105</v>
      </c>
      <c r="Z267" s="498">
        <v>30.8</v>
      </c>
      <c r="AA267" s="500">
        <v>1</v>
      </c>
      <c r="AB267" s="478">
        <v>1707</v>
      </c>
      <c r="AC267" s="458">
        <v>1693</v>
      </c>
      <c r="AD267" s="478">
        <v>1693</v>
      </c>
      <c r="AE267" s="461">
        <v>1424.0676504539999</v>
      </c>
      <c r="AF267" s="479">
        <v>14</v>
      </c>
      <c r="AG267" s="480">
        <v>8.2693443591258121E-3</v>
      </c>
      <c r="AH267" s="458">
        <v>268.93234954600007</v>
      </c>
      <c r="AI267" s="459">
        <v>0.18884801537361171</v>
      </c>
      <c r="AJ267" s="481">
        <v>1643</v>
      </c>
      <c r="AK267" s="482">
        <v>1633</v>
      </c>
      <c r="AL267" s="460">
        <v>1633</v>
      </c>
      <c r="AM267" s="461">
        <v>1390.726584498</v>
      </c>
      <c r="AN267" s="458">
        <v>10</v>
      </c>
      <c r="AO267" s="462">
        <v>6.1236987140232697E-3</v>
      </c>
      <c r="AP267" s="483">
        <v>0.10870715892549955</v>
      </c>
      <c r="AQ267" s="458">
        <v>242.27341550200003</v>
      </c>
      <c r="AR267" s="462">
        <v>0.17420635961269959</v>
      </c>
      <c r="AS267" s="463">
        <v>0.10788847780126849</v>
      </c>
      <c r="AT267" s="456">
        <v>1745</v>
      </c>
      <c r="AU267" s="456">
        <v>1600</v>
      </c>
      <c r="AV267" s="456">
        <v>80</v>
      </c>
      <c r="AW267" s="484">
        <v>1680</v>
      </c>
      <c r="AX267" s="485">
        <v>0.96275071633237819</v>
      </c>
      <c r="AY267" s="483">
        <v>1.1015454420278925</v>
      </c>
      <c r="AZ267" s="456">
        <v>10</v>
      </c>
      <c r="BA267" s="462">
        <v>5.7306590257879654E-3</v>
      </c>
      <c r="BB267" s="490">
        <v>9.3333208889054817E-2</v>
      </c>
      <c r="BC267" s="456">
        <v>25</v>
      </c>
      <c r="BD267" s="456">
        <v>0</v>
      </c>
      <c r="BE267" s="484">
        <v>25</v>
      </c>
      <c r="BF267" s="491">
        <v>1.4326647564469915E-2</v>
      </c>
      <c r="BG267" s="483">
        <v>0.35727300659525973</v>
      </c>
      <c r="BH267" s="456">
        <v>35</v>
      </c>
      <c r="BI267" s="481" t="s">
        <v>2</v>
      </c>
      <c r="BJ267" s="456" t="s">
        <v>2</v>
      </c>
      <c r="BK267" s="456" t="s">
        <v>2</v>
      </c>
      <c r="BM267" s="88"/>
    </row>
    <row r="268" spans="1:65" x14ac:dyDescent="0.2">
      <c r="A268" s="465" t="s">
        <v>890</v>
      </c>
      <c r="B268" s="466">
        <v>8350106.0199999996</v>
      </c>
      <c r="C268" s="467">
        <v>8350106.0199999996</v>
      </c>
      <c r="D268" s="486">
        <v>8350106</v>
      </c>
      <c r="E268" s="466">
        <v>0.53938101699999996</v>
      </c>
      <c r="F268" s="461">
        <v>8136</v>
      </c>
      <c r="G268" s="461">
        <v>2939</v>
      </c>
      <c r="H268" s="461">
        <v>2822</v>
      </c>
      <c r="I268" s="470"/>
      <c r="J268" s="471">
        <v>8350106.0199999996</v>
      </c>
      <c r="K268" s="472">
        <v>0.99999996999999996</v>
      </c>
      <c r="L268" s="473">
        <v>549.09</v>
      </c>
      <c r="M268" s="458">
        <v>54909</v>
      </c>
      <c r="N268" s="474">
        <v>559.14</v>
      </c>
      <c r="O268" s="475">
        <v>55914</v>
      </c>
      <c r="P268" s="475">
        <v>4041</v>
      </c>
      <c r="Q268" s="475">
        <v>4230</v>
      </c>
      <c r="R268" s="481">
        <v>4250</v>
      </c>
      <c r="S268" s="481">
        <v>4417</v>
      </c>
      <c r="T268" s="461">
        <v>4388</v>
      </c>
      <c r="U268" s="458">
        <v>-189</v>
      </c>
      <c r="V268" s="462">
        <v>-4.4680851063829789E-2</v>
      </c>
      <c r="W268" s="476">
        <v>7.4</v>
      </c>
      <c r="X268" s="458">
        <v>-138</v>
      </c>
      <c r="Y268" s="477">
        <v>-3.2000000000000001E-2</v>
      </c>
      <c r="Z268" s="505">
        <v>7.6</v>
      </c>
      <c r="AA268" s="506">
        <v>0.99999996999999996</v>
      </c>
      <c r="AB268" s="478">
        <v>1525</v>
      </c>
      <c r="AC268" s="458">
        <v>1565.99995302</v>
      </c>
      <c r="AD268" s="478">
        <v>1566</v>
      </c>
      <c r="AE268" s="461">
        <v>1585.2408089629998</v>
      </c>
      <c r="AF268" s="479">
        <v>-40.999953020000021</v>
      </c>
      <c r="AG268" s="480">
        <v>-2.6181324553000415E-2</v>
      </c>
      <c r="AH268" s="458">
        <v>-19.240808962999836</v>
      </c>
      <c r="AI268" s="459">
        <v>-1.2137467603793516E-2</v>
      </c>
      <c r="AJ268" s="481">
        <v>1458</v>
      </c>
      <c r="AK268" s="482">
        <v>1484.99995545</v>
      </c>
      <c r="AL268" s="460">
        <v>1485</v>
      </c>
      <c r="AM268" s="461">
        <v>1522.133229974</v>
      </c>
      <c r="AN268" s="458">
        <v>-26.999955450000016</v>
      </c>
      <c r="AO268" s="462">
        <v>-1.8181788727271855E-2</v>
      </c>
      <c r="AP268" s="483">
        <v>2.6553024094410752E-2</v>
      </c>
      <c r="AQ268" s="458">
        <v>-37.13322997399996</v>
      </c>
      <c r="AR268" s="462">
        <v>-2.4395518895960405E-2</v>
      </c>
      <c r="AS268" s="463">
        <v>2.6558643631290912E-2</v>
      </c>
      <c r="AT268" s="456">
        <v>1465</v>
      </c>
      <c r="AU268" s="456">
        <v>1360</v>
      </c>
      <c r="AV268" s="456">
        <v>35</v>
      </c>
      <c r="AW268" s="484">
        <v>1395</v>
      </c>
      <c r="AX268" s="485">
        <v>0.95221843003412965</v>
      </c>
      <c r="AY268" s="483">
        <v>1.0894947712060981</v>
      </c>
      <c r="AZ268" s="456">
        <v>0</v>
      </c>
      <c r="BA268" s="462">
        <v>0</v>
      </c>
      <c r="BB268" s="490">
        <v>0</v>
      </c>
      <c r="BC268" s="456">
        <v>45</v>
      </c>
      <c r="BD268" s="456">
        <v>0</v>
      </c>
      <c r="BE268" s="484">
        <v>45</v>
      </c>
      <c r="BF268" s="491">
        <v>3.0716723549488054E-2</v>
      </c>
      <c r="BG268" s="483">
        <v>0.7660030810346149</v>
      </c>
      <c r="BH268" s="456">
        <v>20</v>
      </c>
      <c r="BI268" s="481" t="s">
        <v>2</v>
      </c>
      <c r="BJ268" s="456" t="s">
        <v>2</v>
      </c>
      <c r="BK268" s="456" t="s">
        <v>2</v>
      </c>
      <c r="BM268" s="88"/>
    </row>
    <row r="269" spans="1:65" x14ac:dyDescent="0.2">
      <c r="A269" s="320" t="s">
        <v>308</v>
      </c>
      <c r="B269" s="345">
        <v>8350106.0300000003</v>
      </c>
      <c r="C269" s="316">
        <v>8350106.0099999998</v>
      </c>
      <c r="D269" s="344">
        <v>8350106</v>
      </c>
      <c r="E269" s="345">
        <v>0.45736501600000001</v>
      </c>
      <c r="F269" s="152">
        <v>8136</v>
      </c>
      <c r="G269" s="152">
        <v>2939</v>
      </c>
      <c r="H269" s="152">
        <v>2822</v>
      </c>
      <c r="I269" s="336"/>
      <c r="J269" s="347">
        <v>8350106.0099999998</v>
      </c>
      <c r="K269" s="346">
        <v>0.53083535999999998</v>
      </c>
      <c r="L269" s="318">
        <v>37.79</v>
      </c>
      <c r="M269" s="153">
        <v>3779</v>
      </c>
      <c r="N269" s="145">
        <v>37.29</v>
      </c>
      <c r="O269" s="149">
        <v>3729</v>
      </c>
      <c r="P269" s="149">
        <v>9489</v>
      </c>
      <c r="Q269" s="149">
        <v>7249</v>
      </c>
      <c r="R269" s="151">
        <v>13637</v>
      </c>
      <c r="S269" s="151">
        <v>8115</v>
      </c>
      <c r="T269" s="152">
        <v>3721</v>
      </c>
      <c r="U269" s="153">
        <v>2240</v>
      </c>
      <c r="V269" s="154">
        <v>0.30900813905366259</v>
      </c>
      <c r="W269" s="323">
        <v>251.1</v>
      </c>
      <c r="X269" s="153">
        <v>9916</v>
      </c>
      <c r="Y269" s="324">
        <v>2.665</v>
      </c>
      <c r="Z269" s="507">
        <v>365.7</v>
      </c>
      <c r="AA269" s="326">
        <v>0.53303911999999998</v>
      </c>
      <c r="AB269" s="151">
        <v>3550</v>
      </c>
      <c r="AC269" s="153">
        <v>2896.0015389599998</v>
      </c>
      <c r="AD269" s="151">
        <v>5433</v>
      </c>
      <c r="AE269" s="152">
        <v>1344.195782024</v>
      </c>
      <c r="AF269" s="437">
        <v>653.99846104000017</v>
      </c>
      <c r="AG269" s="438">
        <v>0.2258280778658914</v>
      </c>
      <c r="AH269" s="153">
        <v>4088.804217976</v>
      </c>
      <c r="AI269" s="156">
        <v>3.0418219374408038</v>
      </c>
      <c r="AJ269" s="146">
        <v>3387</v>
      </c>
      <c r="AK269" s="439">
        <v>2662.5304044</v>
      </c>
      <c r="AL269" s="150">
        <v>4995</v>
      </c>
      <c r="AM269" s="152">
        <v>1290.6840751520001</v>
      </c>
      <c r="AN269" s="153">
        <v>724.46959560000005</v>
      </c>
      <c r="AO269" s="154">
        <v>0.2720981493404801</v>
      </c>
      <c r="AP269" s="440">
        <v>0.8962688541942313</v>
      </c>
      <c r="AQ269" s="153">
        <v>3704.3159248479997</v>
      </c>
      <c r="AR269" s="154">
        <v>2.8700407761765816</v>
      </c>
      <c r="AS269" s="441">
        <v>1.339501206757844</v>
      </c>
      <c r="AT269" s="148">
        <v>3920</v>
      </c>
      <c r="AU269" s="148">
        <v>3445</v>
      </c>
      <c r="AV269" s="148">
        <v>195</v>
      </c>
      <c r="AW269" s="442">
        <v>3640</v>
      </c>
      <c r="AX269" s="443">
        <v>0.9285714285714286</v>
      </c>
      <c r="AY269" s="440">
        <v>1.0624387054593005</v>
      </c>
      <c r="AZ269" s="148">
        <v>50</v>
      </c>
      <c r="BA269" s="154">
        <v>1.2755102040816327E-2</v>
      </c>
      <c r="BB269" s="563">
        <v>0.20773781825433757</v>
      </c>
      <c r="BC269" s="148">
        <v>90</v>
      </c>
      <c r="BD269" s="148">
        <v>10</v>
      </c>
      <c r="BE269" s="442">
        <v>100</v>
      </c>
      <c r="BF269" s="444">
        <v>2.5510204081632654E-2</v>
      </c>
      <c r="BG269" s="440">
        <v>0.63616469031502887</v>
      </c>
      <c r="BH269" s="148">
        <v>135</v>
      </c>
      <c r="BI269" s="148" t="s">
        <v>6</v>
      </c>
      <c r="BJ269" s="148" t="s">
        <v>6</v>
      </c>
      <c r="BK269" s="4" t="s">
        <v>2</v>
      </c>
      <c r="BL269" s="81" t="s">
        <v>832</v>
      </c>
      <c r="BM269" s="88"/>
    </row>
    <row r="270" spans="1:65" x14ac:dyDescent="0.2">
      <c r="A270" s="320"/>
      <c r="B270" s="345">
        <v>8350106.04</v>
      </c>
      <c r="C270" s="316"/>
      <c r="D270" s="344"/>
      <c r="E270" s="345"/>
      <c r="F270" s="152"/>
      <c r="G270" s="152"/>
      <c r="H270" s="152"/>
      <c r="I270" s="336"/>
      <c r="J270" s="347">
        <v>8350106.0099999998</v>
      </c>
      <c r="K270" s="346">
        <v>0.46916464000000002</v>
      </c>
      <c r="L270" s="318">
        <v>8.1</v>
      </c>
      <c r="M270" s="153">
        <v>810</v>
      </c>
      <c r="N270" s="145"/>
      <c r="O270" s="149"/>
      <c r="P270" s="149">
        <v>7529</v>
      </c>
      <c r="Q270" s="149">
        <v>6408</v>
      </c>
      <c r="R270" s="151"/>
      <c r="S270" s="151"/>
      <c r="T270" s="152"/>
      <c r="U270" s="153">
        <v>1121</v>
      </c>
      <c r="V270" s="154">
        <v>0.17493757802746568</v>
      </c>
      <c r="W270" s="323">
        <v>929.2</v>
      </c>
      <c r="X270" s="153"/>
      <c r="Y270" s="324"/>
      <c r="Z270" s="507"/>
      <c r="AA270" s="326">
        <v>0.46696088000000002</v>
      </c>
      <c r="AB270" s="151">
        <v>2934</v>
      </c>
      <c r="AC270" s="153">
        <v>2537</v>
      </c>
      <c r="AD270" s="151"/>
      <c r="AE270" s="152"/>
      <c r="AF270" s="437">
        <v>397</v>
      </c>
      <c r="AG270" s="438">
        <v>0.15648403626330312</v>
      </c>
      <c r="AH270" s="153"/>
      <c r="AI270" s="156"/>
      <c r="AJ270" s="146">
        <v>2823</v>
      </c>
      <c r="AK270" s="439">
        <v>2332</v>
      </c>
      <c r="AL270" s="150"/>
      <c r="AM270" s="152"/>
      <c r="AN270" s="153">
        <v>491</v>
      </c>
      <c r="AO270" s="154">
        <v>0.21054888507718697</v>
      </c>
      <c r="AP270" s="440">
        <v>3.4851851851851854</v>
      </c>
      <c r="AQ270" s="153"/>
      <c r="AR270" s="154"/>
      <c r="AS270" s="441"/>
      <c r="AT270" s="148">
        <v>3285</v>
      </c>
      <c r="AU270" s="148">
        <v>2960</v>
      </c>
      <c r="AV270" s="148">
        <v>135</v>
      </c>
      <c r="AW270" s="442">
        <v>3095</v>
      </c>
      <c r="AX270" s="443">
        <v>0.9421613394216134</v>
      </c>
      <c r="AY270" s="440">
        <v>1.0779878025418916</v>
      </c>
      <c r="AZ270" s="148">
        <v>55</v>
      </c>
      <c r="BA270" s="154">
        <v>1.6742770167427701E-2</v>
      </c>
      <c r="BB270" s="563">
        <v>0.27268355321543486</v>
      </c>
      <c r="BC270" s="148">
        <v>40</v>
      </c>
      <c r="BD270" s="148">
        <v>10</v>
      </c>
      <c r="BE270" s="442">
        <v>50</v>
      </c>
      <c r="BF270" s="444">
        <v>1.5220700152207001E-2</v>
      </c>
      <c r="BG270" s="440">
        <v>0.3795685823493018</v>
      </c>
      <c r="BH270" s="148">
        <v>80</v>
      </c>
      <c r="BI270" s="146" t="s">
        <v>6</v>
      </c>
      <c r="BK270" s="4"/>
      <c r="BL270" s="81" t="s">
        <v>832</v>
      </c>
      <c r="BM270" s="88"/>
    </row>
    <row r="271" spans="1:65" x14ac:dyDescent="0.2">
      <c r="A271" s="320" t="s">
        <v>311</v>
      </c>
      <c r="B271" s="345">
        <v>8350110.0099999998</v>
      </c>
      <c r="C271" s="316">
        <v>8350110.0099999998</v>
      </c>
      <c r="D271" s="344"/>
      <c r="E271" s="345"/>
      <c r="F271" s="151"/>
      <c r="G271" s="151"/>
      <c r="H271" s="151"/>
      <c r="I271" s="336" t="s">
        <v>217</v>
      </c>
      <c r="J271" s="327"/>
      <c r="K271" s="327">
        <v>1</v>
      </c>
      <c r="L271" s="318">
        <v>1.68</v>
      </c>
      <c r="M271" s="153">
        <v>168</v>
      </c>
      <c r="N271" s="317">
        <v>1.67</v>
      </c>
      <c r="O271" s="317">
        <v>167</v>
      </c>
      <c r="P271" s="152">
        <v>3556</v>
      </c>
      <c r="Q271" s="152">
        <v>3781</v>
      </c>
      <c r="R271" s="325">
        <v>3781</v>
      </c>
      <c r="S271" s="325">
        <v>4273</v>
      </c>
      <c r="T271" s="325">
        <v>4369</v>
      </c>
      <c r="U271" s="153">
        <v>-225</v>
      </c>
      <c r="V271" s="154">
        <v>-5.9508066649034644E-2</v>
      </c>
      <c r="W271" s="319">
        <v>2117.9</v>
      </c>
      <c r="X271" s="317">
        <v>-588</v>
      </c>
      <c r="Y271" s="317">
        <v>-0.13500000000000001</v>
      </c>
      <c r="Z271" s="319">
        <v>2269.6</v>
      </c>
      <c r="AA271" s="327">
        <v>1</v>
      </c>
      <c r="AB271" s="151">
        <v>1383</v>
      </c>
      <c r="AC271" s="153">
        <v>1392</v>
      </c>
      <c r="AD271" s="151">
        <v>1392</v>
      </c>
      <c r="AE271" s="152">
        <v>1516</v>
      </c>
      <c r="AF271" s="437">
        <v>-9</v>
      </c>
      <c r="AG271" s="438">
        <v>-6.4655172413793103E-3</v>
      </c>
      <c r="AH271" s="153">
        <v>-124</v>
      </c>
      <c r="AI271" s="156">
        <v>-8.1794195250659632E-2</v>
      </c>
      <c r="AJ271" s="146">
        <v>1362</v>
      </c>
      <c r="AK271" s="439">
        <v>1385</v>
      </c>
      <c r="AL271" s="150">
        <v>1385</v>
      </c>
      <c r="AM271" s="152">
        <v>1499</v>
      </c>
      <c r="AN271" s="153">
        <v>-23</v>
      </c>
      <c r="AO271" s="154">
        <v>-1.6606498194945848E-2</v>
      </c>
      <c r="AP271" s="440">
        <v>8.1071428571428577</v>
      </c>
      <c r="AQ271" s="153">
        <v>-114</v>
      </c>
      <c r="AR271" s="154">
        <v>-7.6050700466977983E-2</v>
      </c>
      <c r="AS271" s="441">
        <v>8.293413173652695</v>
      </c>
      <c r="AT271" s="148">
        <v>1365</v>
      </c>
      <c r="AU271" s="148">
        <v>1240</v>
      </c>
      <c r="AV271" s="148">
        <v>40</v>
      </c>
      <c r="AW271" s="442">
        <v>1280</v>
      </c>
      <c r="AX271" s="443">
        <v>0.93772893772893773</v>
      </c>
      <c r="AY271" s="440">
        <v>1.072916404724185</v>
      </c>
      <c r="AZ271" s="148">
        <v>0</v>
      </c>
      <c r="BA271" s="154">
        <v>0</v>
      </c>
      <c r="BB271" s="563">
        <v>0</v>
      </c>
      <c r="BC271" s="148">
        <v>25</v>
      </c>
      <c r="BD271" s="148">
        <v>15</v>
      </c>
      <c r="BE271" s="442">
        <v>40</v>
      </c>
      <c r="BF271" s="444">
        <v>2.9304029304029304E-2</v>
      </c>
      <c r="BG271" s="440">
        <v>0.73077379810546894</v>
      </c>
      <c r="BH271" s="148">
        <v>30</v>
      </c>
      <c r="BI271" s="148" t="s">
        <v>6</v>
      </c>
      <c r="BJ271" s="148" t="s">
        <v>6</v>
      </c>
      <c r="BK271" s="148" t="s">
        <v>6</v>
      </c>
      <c r="BM271" s="88"/>
    </row>
    <row r="272" spans="1:65" x14ac:dyDescent="0.2">
      <c r="A272" s="320"/>
      <c r="B272" s="345">
        <v>8350110.0199999996</v>
      </c>
      <c r="C272" s="316">
        <v>8350110.0199999996</v>
      </c>
      <c r="D272" s="344"/>
      <c r="E272" s="345"/>
      <c r="F272" s="151"/>
      <c r="G272" s="151"/>
      <c r="H272" s="151"/>
      <c r="I272" s="336" t="s">
        <v>218</v>
      </c>
      <c r="J272" s="327"/>
      <c r="K272" s="327">
        <v>1</v>
      </c>
      <c r="L272" s="318">
        <v>3.41</v>
      </c>
      <c r="M272" s="153">
        <v>341</v>
      </c>
      <c r="N272" s="317">
        <v>3.39</v>
      </c>
      <c r="O272" s="317">
        <v>339</v>
      </c>
      <c r="P272" s="152">
        <v>4528</v>
      </c>
      <c r="Q272" s="152">
        <v>4665</v>
      </c>
      <c r="R272" s="325">
        <v>4665</v>
      </c>
      <c r="S272" s="325">
        <v>4666</v>
      </c>
      <c r="T272" s="325">
        <v>4820</v>
      </c>
      <c r="U272" s="153">
        <v>-137</v>
      </c>
      <c r="V272" s="154">
        <v>-2.9367631296891746E-2</v>
      </c>
      <c r="W272" s="319">
        <v>1328.1</v>
      </c>
      <c r="X272" s="317">
        <v>-155</v>
      </c>
      <c r="Y272" s="317">
        <v>-3.2000000000000001E-2</v>
      </c>
      <c r="Z272" s="319">
        <v>1377.2</v>
      </c>
      <c r="AA272" s="327">
        <v>1</v>
      </c>
      <c r="AB272" s="151">
        <v>2094</v>
      </c>
      <c r="AC272" s="153">
        <v>2192</v>
      </c>
      <c r="AD272" s="151">
        <v>2192</v>
      </c>
      <c r="AE272" s="152">
        <v>2010</v>
      </c>
      <c r="AF272" s="437">
        <v>-98</v>
      </c>
      <c r="AG272" s="438">
        <v>-4.4708029197080293E-2</v>
      </c>
      <c r="AH272" s="153">
        <v>182</v>
      </c>
      <c r="AI272" s="156">
        <v>9.0547263681592036E-2</v>
      </c>
      <c r="AJ272" s="146">
        <v>1967</v>
      </c>
      <c r="AK272" s="439">
        <v>2020</v>
      </c>
      <c r="AL272" s="150">
        <v>2020</v>
      </c>
      <c r="AM272" s="152">
        <v>1964</v>
      </c>
      <c r="AN272" s="153">
        <v>-53</v>
      </c>
      <c r="AO272" s="154">
        <v>-2.6237623762376237E-2</v>
      </c>
      <c r="AP272" s="440">
        <v>5.7683284457478008</v>
      </c>
      <c r="AQ272" s="153">
        <v>56</v>
      </c>
      <c r="AR272" s="154">
        <v>2.8513238289205704E-2</v>
      </c>
      <c r="AS272" s="441">
        <v>5.9587020648967552</v>
      </c>
      <c r="AT272" s="148">
        <v>1745</v>
      </c>
      <c r="AU272" s="148">
        <v>1535</v>
      </c>
      <c r="AV272" s="148">
        <v>80</v>
      </c>
      <c r="AW272" s="442">
        <v>1615</v>
      </c>
      <c r="AX272" s="443">
        <v>0.92550143266475648</v>
      </c>
      <c r="AY272" s="440">
        <v>1.0589261243303849</v>
      </c>
      <c r="AZ272" s="148">
        <v>10</v>
      </c>
      <c r="BA272" s="154">
        <v>5.7306590257879654E-3</v>
      </c>
      <c r="BB272" s="563">
        <v>9.3333208889054817E-2</v>
      </c>
      <c r="BC272" s="148">
        <v>70</v>
      </c>
      <c r="BD272" s="148">
        <v>20</v>
      </c>
      <c r="BE272" s="442">
        <v>90</v>
      </c>
      <c r="BF272" s="444">
        <v>5.1575931232091692E-2</v>
      </c>
      <c r="BG272" s="440">
        <v>1.2861828237429351</v>
      </c>
      <c r="BH272" s="148">
        <v>30</v>
      </c>
      <c r="BI272" s="148" t="s">
        <v>6</v>
      </c>
      <c r="BJ272" s="148" t="s">
        <v>6</v>
      </c>
      <c r="BK272" s="148" t="s">
        <v>6</v>
      </c>
      <c r="BM272" s="88"/>
    </row>
    <row r="273" spans="1:65" x14ac:dyDescent="0.2">
      <c r="A273" s="320"/>
      <c r="B273" s="344">
        <v>8350111</v>
      </c>
      <c r="C273" s="316">
        <v>8350111</v>
      </c>
      <c r="D273" s="344"/>
      <c r="E273" s="345"/>
      <c r="F273" s="151"/>
      <c r="G273" s="151"/>
      <c r="H273" s="151"/>
      <c r="I273" s="336" t="s">
        <v>219</v>
      </c>
      <c r="J273" s="327"/>
      <c r="K273" s="327">
        <v>1</v>
      </c>
      <c r="L273" s="318">
        <v>5.51</v>
      </c>
      <c r="M273" s="153">
        <v>551</v>
      </c>
      <c r="N273" s="317">
        <v>5.83</v>
      </c>
      <c r="O273" s="317">
        <v>583</v>
      </c>
      <c r="P273" s="152">
        <v>1986</v>
      </c>
      <c r="Q273" s="152">
        <v>2066</v>
      </c>
      <c r="R273" s="325">
        <v>2066</v>
      </c>
      <c r="S273" s="325">
        <v>1997</v>
      </c>
      <c r="T273" s="325">
        <v>2005</v>
      </c>
      <c r="U273" s="153">
        <v>-80</v>
      </c>
      <c r="V273" s="154">
        <v>-3.8722168441432718E-2</v>
      </c>
      <c r="W273" s="319">
        <v>360.1</v>
      </c>
      <c r="X273" s="317">
        <v>61</v>
      </c>
      <c r="Y273" s="317">
        <v>0.03</v>
      </c>
      <c r="Z273" s="319">
        <v>354.4</v>
      </c>
      <c r="AA273" s="327">
        <v>1</v>
      </c>
      <c r="AB273" s="151">
        <v>935</v>
      </c>
      <c r="AC273" s="153">
        <v>922</v>
      </c>
      <c r="AD273" s="151">
        <v>922</v>
      </c>
      <c r="AE273" s="152">
        <v>948</v>
      </c>
      <c r="AF273" s="437">
        <v>13</v>
      </c>
      <c r="AG273" s="438">
        <v>1.4099783080260303E-2</v>
      </c>
      <c r="AH273" s="153">
        <v>-26</v>
      </c>
      <c r="AI273" s="156">
        <v>-2.7426160337552744E-2</v>
      </c>
      <c r="AJ273" s="146">
        <v>881</v>
      </c>
      <c r="AK273" s="439">
        <v>861</v>
      </c>
      <c r="AL273" s="150">
        <v>861</v>
      </c>
      <c r="AM273" s="152">
        <v>914</v>
      </c>
      <c r="AN273" s="153">
        <v>20</v>
      </c>
      <c r="AO273" s="154">
        <v>2.3228803716608595E-2</v>
      </c>
      <c r="AP273" s="440">
        <v>1.5989110707803993</v>
      </c>
      <c r="AQ273" s="153">
        <v>-53</v>
      </c>
      <c r="AR273" s="154">
        <v>-5.798687089715536E-2</v>
      </c>
      <c r="AS273" s="441">
        <v>1.4768439108061751</v>
      </c>
      <c r="AT273" s="148">
        <v>820</v>
      </c>
      <c r="AU273" s="148">
        <v>695</v>
      </c>
      <c r="AV273" s="148">
        <v>40</v>
      </c>
      <c r="AW273" s="442">
        <v>735</v>
      </c>
      <c r="AX273" s="443">
        <v>0.89634146341463417</v>
      </c>
      <c r="AY273" s="440">
        <v>1.0255623151197186</v>
      </c>
      <c r="AZ273" s="148">
        <v>0</v>
      </c>
      <c r="BA273" s="154">
        <v>0</v>
      </c>
      <c r="BB273" s="563">
        <v>0</v>
      </c>
      <c r="BC273" s="148">
        <v>55</v>
      </c>
      <c r="BD273" s="148">
        <v>0</v>
      </c>
      <c r="BE273" s="442">
        <v>55</v>
      </c>
      <c r="BF273" s="444">
        <v>6.7073170731707321E-2</v>
      </c>
      <c r="BG273" s="440">
        <v>1.6726476491697586</v>
      </c>
      <c r="BH273" s="148">
        <v>10</v>
      </c>
      <c r="BI273" s="148" t="s">
        <v>6</v>
      </c>
      <c r="BJ273" s="148" t="s">
        <v>6</v>
      </c>
      <c r="BK273" s="129" t="s">
        <v>4</v>
      </c>
      <c r="BM273" s="88"/>
    </row>
    <row r="274" spans="1:65" x14ac:dyDescent="0.2">
      <c r="A274" s="320"/>
      <c r="B274" s="345">
        <v>8350120.0099999998</v>
      </c>
      <c r="C274" s="316">
        <v>8350120.0099999998</v>
      </c>
      <c r="D274" s="344"/>
      <c r="E274" s="345"/>
      <c r="F274" s="151"/>
      <c r="G274" s="151"/>
      <c r="H274" s="151"/>
      <c r="I274" s="336" t="s">
        <v>220</v>
      </c>
      <c r="J274" s="347">
        <v>8350120.0099999998</v>
      </c>
      <c r="K274" s="346">
        <v>0.99999764000000002</v>
      </c>
      <c r="L274" s="318">
        <v>3.25</v>
      </c>
      <c r="M274" s="153">
        <v>325</v>
      </c>
      <c r="N274" s="145">
        <v>3.28</v>
      </c>
      <c r="O274" s="149">
        <v>328</v>
      </c>
      <c r="P274" s="149">
        <v>7204</v>
      </c>
      <c r="Q274" s="149">
        <v>7423</v>
      </c>
      <c r="R274" s="151">
        <v>7423</v>
      </c>
      <c r="S274" s="151">
        <v>7574</v>
      </c>
      <c r="T274" s="152">
        <v>7709</v>
      </c>
      <c r="U274" s="153">
        <v>-219</v>
      </c>
      <c r="V274" s="154">
        <v>-2.9502896403071535E-2</v>
      </c>
      <c r="W274" s="323">
        <v>2216.1999999999998</v>
      </c>
      <c r="X274" s="153">
        <v>-286</v>
      </c>
      <c r="Y274" s="324">
        <v>-3.6999999999999998E-2</v>
      </c>
      <c r="Z274" s="507">
        <v>2260.1999999999998</v>
      </c>
      <c r="AA274" s="326">
        <v>0.99999751999999997</v>
      </c>
      <c r="AB274" s="151">
        <v>3171</v>
      </c>
      <c r="AC274" s="153">
        <v>3093.9923268799998</v>
      </c>
      <c r="AD274" s="151">
        <v>3094</v>
      </c>
      <c r="AE274" s="152">
        <v>3078</v>
      </c>
      <c r="AF274" s="437">
        <v>77.007673120000163</v>
      </c>
      <c r="AG274" s="438">
        <v>2.4889419553814848E-2</v>
      </c>
      <c r="AH274" s="153">
        <v>16</v>
      </c>
      <c r="AI274" s="156">
        <v>5.1981806367771277E-3</v>
      </c>
      <c r="AJ274" s="146">
        <v>3075</v>
      </c>
      <c r="AK274" s="439">
        <v>3052.99242856</v>
      </c>
      <c r="AL274" s="150">
        <v>3053</v>
      </c>
      <c r="AM274" s="152">
        <v>3045</v>
      </c>
      <c r="AN274" s="153">
        <v>22.007571439999992</v>
      </c>
      <c r="AO274" s="154">
        <v>7.2085247359687252E-3</v>
      </c>
      <c r="AP274" s="440">
        <v>9.4615384615384617</v>
      </c>
      <c r="AQ274" s="153">
        <v>8</v>
      </c>
      <c r="AR274" s="154">
        <v>2.6272577996715929E-3</v>
      </c>
      <c r="AS274" s="441">
        <v>9.3079268292682933</v>
      </c>
      <c r="AT274" s="148">
        <v>2615</v>
      </c>
      <c r="AU274" s="148">
        <v>2320</v>
      </c>
      <c r="AV274" s="148">
        <v>100</v>
      </c>
      <c r="AW274" s="442">
        <v>2420</v>
      </c>
      <c r="AX274" s="443">
        <v>0.9254302103250478</v>
      </c>
      <c r="AY274" s="440">
        <v>1.0588446342391851</v>
      </c>
      <c r="AZ274" s="148">
        <v>70</v>
      </c>
      <c r="BA274" s="154">
        <v>2.676864244741874E-2</v>
      </c>
      <c r="BB274" s="563">
        <v>0.43597137536512609</v>
      </c>
      <c r="BC274" s="148">
        <v>60</v>
      </c>
      <c r="BD274" s="148">
        <v>30</v>
      </c>
      <c r="BE274" s="442">
        <v>90</v>
      </c>
      <c r="BF274" s="444">
        <v>3.4416826003824091E-2</v>
      </c>
      <c r="BG274" s="440">
        <v>0.85827496268888015</v>
      </c>
      <c r="BH274" s="148">
        <v>35</v>
      </c>
      <c r="BI274" s="148" t="s">
        <v>6</v>
      </c>
      <c r="BJ274" s="148" t="s">
        <v>6</v>
      </c>
      <c r="BK274" s="148" t="s">
        <v>6</v>
      </c>
      <c r="BM274" s="88"/>
    </row>
    <row r="275" spans="1:65" x14ac:dyDescent="0.2">
      <c r="A275" s="320"/>
      <c r="B275" s="345">
        <v>8350120.0199999996</v>
      </c>
      <c r="C275" s="316">
        <v>8350120.0199999996</v>
      </c>
      <c r="D275" s="344"/>
      <c r="E275" s="345"/>
      <c r="F275" s="151"/>
      <c r="G275" s="151"/>
      <c r="H275" s="151"/>
      <c r="I275" s="336" t="s">
        <v>221</v>
      </c>
      <c r="J275" s="327"/>
      <c r="K275" s="327">
        <v>1</v>
      </c>
      <c r="L275" s="318">
        <v>5</v>
      </c>
      <c r="M275" s="153">
        <v>500</v>
      </c>
      <c r="N275" s="317">
        <v>5.42</v>
      </c>
      <c r="O275" s="317">
        <v>542</v>
      </c>
      <c r="P275" s="152">
        <v>4496</v>
      </c>
      <c r="Q275" s="152">
        <v>4260</v>
      </c>
      <c r="R275" s="325">
        <v>4260</v>
      </c>
      <c r="S275" s="325">
        <v>4114</v>
      </c>
      <c r="T275" s="325">
        <v>4293</v>
      </c>
      <c r="U275" s="153">
        <v>236</v>
      </c>
      <c r="V275" s="154">
        <v>5.539906103286385E-2</v>
      </c>
      <c r="W275" s="319">
        <v>899.5</v>
      </c>
      <c r="X275" s="317">
        <v>-33</v>
      </c>
      <c r="Y275" s="317">
        <v>-8.0000000000000002E-3</v>
      </c>
      <c r="Z275" s="319">
        <v>786.5</v>
      </c>
      <c r="AA275" s="327">
        <v>1</v>
      </c>
      <c r="AB275" s="151">
        <v>2008</v>
      </c>
      <c r="AC275" s="153">
        <v>1719</v>
      </c>
      <c r="AD275" s="151">
        <v>1719</v>
      </c>
      <c r="AE275" s="152">
        <v>1710</v>
      </c>
      <c r="AF275" s="437">
        <v>289</v>
      </c>
      <c r="AG275" s="438">
        <v>0.16812100058173357</v>
      </c>
      <c r="AH275" s="153">
        <v>9</v>
      </c>
      <c r="AI275" s="156">
        <v>5.263157894736842E-3</v>
      </c>
      <c r="AJ275" s="146">
        <v>1886</v>
      </c>
      <c r="AK275" s="439">
        <v>1700</v>
      </c>
      <c r="AL275" s="150">
        <v>1700</v>
      </c>
      <c r="AM275" s="152">
        <v>1691</v>
      </c>
      <c r="AN275" s="153">
        <v>186</v>
      </c>
      <c r="AO275" s="154">
        <v>0.10941176470588235</v>
      </c>
      <c r="AP275" s="440">
        <v>3.7719999999999998</v>
      </c>
      <c r="AQ275" s="153">
        <v>9</v>
      </c>
      <c r="AR275" s="154">
        <v>5.3222945002956833E-3</v>
      </c>
      <c r="AS275" s="441">
        <v>3.1365313653136533</v>
      </c>
      <c r="AT275" s="148">
        <v>1780</v>
      </c>
      <c r="AU275" s="148">
        <v>1560</v>
      </c>
      <c r="AV275" s="148">
        <v>85</v>
      </c>
      <c r="AW275" s="442">
        <v>1645</v>
      </c>
      <c r="AX275" s="443">
        <v>0.9241573033707865</v>
      </c>
      <c r="AY275" s="440">
        <v>1.0573882189597099</v>
      </c>
      <c r="AZ275" s="148">
        <v>50</v>
      </c>
      <c r="BA275" s="154">
        <v>2.8089887640449437E-2</v>
      </c>
      <c r="BB275" s="563">
        <v>0.45749002671741756</v>
      </c>
      <c r="BC275" s="148">
        <v>35</v>
      </c>
      <c r="BD275" s="148">
        <v>0</v>
      </c>
      <c r="BE275" s="442">
        <v>35</v>
      </c>
      <c r="BF275" s="444">
        <v>1.9662921348314606E-2</v>
      </c>
      <c r="BG275" s="440">
        <v>0.49034716579338172</v>
      </c>
      <c r="BH275" s="148">
        <v>35</v>
      </c>
      <c r="BI275" s="148" t="s">
        <v>6</v>
      </c>
      <c r="BJ275" s="148" t="s">
        <v>6</v>
      </c>
      <c r="BK275" s="148" t="s">
        <v>6</v>
      </c>
      <c r="BM275" s="88"/>
    </row>
    <row r="276" spans="1:65" x14ac:dyDescent="0.2">
      <c r="A276" s="320"/>
      <c r="B276" s="345">
        <v>8350120.0300000003</v>
      </c>
      <c r="C276" s="316">
        <v>8350120.0300000003</v>
      </c>
      <c r="D276" s="344"/>
      <c r="E276" s="344"/>
      <c r="F276" s="151"/>
      <c r="G276" s="151"/>
      <c r="H276" s="151"/>
      <c r="I276" s="336" t="s">
        <v>222</v>
      </c>
      <c r="J276" s="327"/>
      <c r="K276" s="327">
        <v>1</v>
      </c>
      <c r="L276" s="318">
        <v>1.29</v>
      </c>
      <c r="M276" s="153">
        <v>129</v>
      </c>
      <c r="N276" s="317">
        <v>1.28</v>
      </c>
      <c r="O276" s="317">
        <v>128</v>
      </c>
      <c r="P276" s="152">
        <v>2500</v>
      </c>
      <c r="Q276" s="152">
        <v>2701</v>
      </c>
      <c r="R276" s="325">
        <v>2701</v>
      </c>
      <c r="S276" s="325">
        <v>2799</v>
      </c>
      <c r="T276" s="325">
        <v>2461</v>
      </c>
      <c r="U276" s="153">
        <v>-201</v>
      </c>
      <c r="V276" s="154">
        <v>-7.4416882636060722E-2</v>
      </c>
      <c r="W276" s="319">
        <v>1941.1</v>
      </c>
      <c r="X276" s="317">
        <v>240</v>
      </c>
      <c r="Y276" s="317">
        <v>9.8000000000000004E-2</v>
      </c>
      <c r="Z276" s="319">
        <v>2104.1999999999998</v>
      </c>
      <c r="AA276" s="327">
        <v>1</v>
      </c>
      <c r="AB276" s="151">
        <v>1091</v>
      </c>
      <c r="AC276" s="153">
        <v>1103</v>
      </c>
      <c r="AD276" s="151">
        <v>1103</v>
      </c>
      <c r="AE276" s="152">
        <v>1069</v>
      </c>
      <c r="AF276" s="437">
        <v>-12</v>
      </c>
      <c r="AG276" s="438">
        <v>-1.0879419764279238E-2</v>
      </c>
      <c r="AH276" s="153">
        <v>34</v>
      </c>
      <c r="AI276" s="156">
        <v>3.1805425631431246E-2</v>
      </c>
      <c r="AJ276" s="146">
        <v>1041</v>
      </c>
      <c r="AK276" s="439">
        <v>1056</v>
      </c>
      <c r="AL276" s="150">
        <v>1056</v>
      </c>
      <c r="AM276" s="152">
        <v>1042</v>
      </c>
      <c r="AN276" s="153">
        <v>-15</v>
      </c>
      <c r="AO276" s="154">
        <v>-1.4204545454545454E-2</v>
      </c>
      <c r="AP276" s="440">
        <v>8.0697674418604652</v>
      </c>
      <c r="AQ276" s="153">
        <v>14</v>
      </c>
      <c r="AR276" s="154">
        <v>1.3435700575815739E-2</v>
      </c>
      <c r="AS276" s="441">
        <v>8.25</v>
      </c>
      <c r="AT276" s="148">
        <v>635</v>
      </c>
      <c r="AU276" s="148">
        <v>520</v>
      </c>
      <c r="AV276" s="148">
        <v>40</v>
      </c>
      <c r="AW276" s="442">
        <v>560</v>
      </c>
      <c r="AX276" s="443">
        <v>0.88188976377952755</v>
      </c>
      <c r="AY276" s="440">
        <v>1.0090271896790932</v>
      </c>
      <c r="AZ276" s="148">
        <v>20</v>
      </c>
      <c r="BA276" s="154">
        <v>3.1496062992125984E-2</v>
      </c>
      <c r="BB276" s="563">
        <v>0.5129651953114982</v>
      </c>
      <c r="BC276" s="148">
        <v>25</v>
      </c>
      <c r="BD276" s="148">
        <v>10</v>
      </c>
      <c r="BE276" s="442">
        <v>35</v>
      </c>
      <c r="BF276" s="444">
        <v>5.5118110236220472E-2</v>
      </c>
      <c r="BG276" s="440">
        <v>1.3745164647436527</v>
      </c>
      <c r="BH276" s="148">
        <v>15</v>
      </c>
      <c r="BI276" s="148" t="s">
        <v>6</v>
      </c>
      <c r="BJ276" s="148" t="s">
        <v>6</v>
      </c>
      <c r="BK276" s="129" t="s">
        <v>4</v>
      </c>
      <c r="BM276" s="88"/>
    </row>
    <row r="277" spans="1:65" x14ac:dyDescent="0.2">
      <c r="A277" s="320" t="s">
        <v>312</v>
      </c>
      <c r="B277" s="345">
        <v>8350120.0499999998</v>
      </c>
      <c r="C277" s="316">
        <v>8350120.0499999998</v>
      </c>
      <c r="D277" s="344"/>
      <c r="E277" s="344"/>
      <c r="F277" s="151"/>
      <c r="G277" s="151"/>
      <c r="H277" s="151"/>
      <c r="I277" s="336" t="s">
        <v>223</v>
      </c>
      <c r="J277" s="327"/>
      <c r="K277" s="327">
        <v>1</v>
      </c>
      <c r="L277" s="318">
        <v>4.8600000000000003</v>
      </c>
      <c r="M277" s="153">
        <v>486.00000000000006</v>
      </c>
      <c r="N277" s="317">
        <v>4.95</v>
      </c>
      <c r="O277" s="317">
        <v>495</v>
      </c>
      <c r="P277" s="152">
        <v>6969</v>
      </c>
      <c r="Q277" s="152">
        <v>6163</v>
      </c>
      <c r="R277" s="325">
        <v>6163</v>
      </c>
      <c r="S277" s="325">
        <v>6481</v>
      </c>
      <c r="T277" s="325">
        <v>6728</v>
      </c>
      <c r="U277" s="153">
        <v>806</v>
      </c>
      <c r="V277" s="154">
        <v>0.13078046405971119</v>
      </c>
      <c r="W277" s="319">
        <v>1435.1</v>
      </c>
      <c r="X277" s="317">
        <v>-565</v>
      </c>
      <c r="Y277" s="317">
        <v>-8.4000000000000005E-2</v>
      </c>
      <c r="Z277" s="319">
        <v>1246.0999999999999</v>
      </c>
      <c r="AA277" s="327">
        <v>1</v>
      </c>
      <c r="AB277" s="151">
        <v>2444</v>
      </c>
      <c r="AC277" s="153">
        <v>2067</v>
      </c>
      <c r="AD277" s="151">
        <v>2067</v>
      </c>
      <c r="AE277" s="152">
        <v>2063</v>
      </c>
      <c r="AF277" s="437">
        <v>377</v>
      </c>
      <c r="AG277" s="438">
        <v>0.18238993710691823</v>
      </c>
      <c r="AH277" s="153">
        <v>4</v>
      </c>
      <c r="AI277" s="156">
        <v>1.9389238972370335E-3</v>
      </c>
      <c r="AJ277" s="146">
        <v>2383</v>
      </c>
      <c r="AK277" s="439">
        <v>2060</v>
      </c>
      <c r="AL277" s="150">
        <v>2060</v>
      </c>
      <c r="AM277" s="152">
        <v>2047</v>
      </c>
      <c r="AN277" s="153">
        <v>323</v>
      </c>
      <c r="AO277" s="154">
        <v>0.15679611650485437</v>
      </c>
      <c r="AP277" s="440">
        <v>4.9032921810699586</v>
      </c>
      <c r="AQ277" s="153">
        <v>13</v>
      </c>
      <c r="AR277" s="154">
        <v>6.3507572056668293E-3</v>
      </c>
      <c r="AS277" s="441">
        <v>4.1616161616161618</v>
      </c>
      <c r="AT277" s="148">
        <v>2695</v>
      </c>
      <c r="AU277" s="148">
        <v>2395</v>
      </c>
      <c r="AV277" s="148">
        <v>130</v>
      </c>
      <c r="AW277" s="442">
        <v>2525</v>
      </c>
      <c r="AX277" s="443">
        <v>0.93692022263450836</v>
      </c>
      <c r="AY277" s="440">
        <v>1.071991101412481</v>
      </c>
      <c r="AZ277" s="148">
        <v>20</v>
      </c>
      <c r="BA277" s="154">
        <v>7.4211502782931356E-3</v>
      </c>
      <c r="BB277" s="563">
        <v>0.1208656397116146</v>
      </c>
      <c r="BC277" s="148">
        <v>95</v>
      </c>
      <c r="BD277" s="148">
        <v>10</v>
      </c>
      <c r="BE277" s="442">
        <v>105</v>
      </c>
      <c r="BF277" s="444">
        <v>3.896103896103896E-2</v>
      </c>
      <c r="BG277" s="440">
        <v>0.97159698157204388</v>
      </c>
      <c r="BH277" s="148">
        <v>45</v>
      </c>
      <c r="BI277" s="148" t="s">
        <v>6</v>
      </c>
      <c r="BJ277" s="148" t="s">
        <v>6</v>
      </c>
      <c r="BK277" s="148" t="s">
        <v>6</v>
      </c>
      <c r="BM277" s="88"/>
    </row>
    <row r="278" spans="1:65" x14ac:dyDescent="0.2">
      <c r="A278" s="320"/>
      <c r="B278" s="345">
        <v>8350120.0700000003</v>
      </c>
      <c r="C278" s="316">
        <v>8350120.0700000003</v>
      </c>
      <c r="D278" s="344">
        <v>8350120.0599999996</v>
      </c>
      <c r="E278" s="345">
        <v>0.185233008</v>
      </c>
      <c r="F278" s="151">
        <v>8349</v>
      </c>
      <c r="G278" s="152">
        <v>2934</v>
      </c>
      <c r="H278" s="152">
        <v>2834</v>
      </c>
      <c r="I278" s="336"/>
      <c r="J278" s="327"/>
      <c r="K278" s="327">
        <v>1</v>
      </c>
      <c r="L278" s="318">
        <v>12.99</v>
      </c>
      <c r="M278" s="153">
        <v>1299</v>
      </c>
      <c r="N278" s="317">
        <v>13.01</v>
      </c>
      <c r="O278" s="317">
        <v>1301</v>
      </c>
      <c r="P278" s="152">
        <v>6545</v>
      </c>
      <c r="Q278" s="152">
        <v>5658</v>
      </c>
      <c r="R278" s="325">
        <v>5658</v>
      </c>
      <c r="S278" s="325">
        <v>3336</v>
      </c>
      <c r="T278" s="325">
        <v>1547</v>
      </c>
      <c r="U278" s="153">
        <v>887</v>
      </c>
      <c r="V278" s="154">
        <v>0.15676917638741605</v>
      </c>
      <c r="W278" s="319">
        <v>503.7</v>
      </c>
      <c r="X278" s="317">
        <v>4111</v>
      </c>
      <c r="Y278" s="317">
        <v>2.6589999999999998</v>
      </c>
      <c r="Z278" s="319">
        <v>435</v>
      </c>
      <c r="AA278" s="327">
        <v>1</v>
      </c>
      <c r="AB278" s="151">
        <v>2361</v>
      </c>
      <c r="AC278" s="153">
        <v>2045</v>
      </c>
      <c r="AD278" s="151">
        <v>2045</v>
      </c>
      <c r="AE278" s="152">
        <v>543.47364547200004</v>
      </c>
      <c r="AF278" s="437">
        <v>316</v>
      </c>
      <c r="AG278" s="438">
        <v>0.15452322738386309</v>
      </c>
      <c r="AH278" s="153">
        <v>1501.526354528</v>
      </c>
      <c r="AI278" s="156">
        <v>2.7628319552164173</v>
      </c>
      <c r="AJ278" s="146">
        <v>2288</v>
      </c>
      <c r="AK278" s="439">
        <v>1930</v>
      </c>
      <c r="AL278" s="150">
        <v>1930</v>
      </c>
      <c r="AM278" s="152">
        <v>524.95034467200003</v>
      </c>
      <c r="AN278" s="153">
        <v>358</v>
      </c>
      <c r="AO278" s="154">
        <v>0.18549222797927462</v>
      </c>
      <c r="AP278" s="440">
        <v>1.7613548883756736</v>
      </c>
      <c r="AQ278" s="153">
        <v>1405.049655328</v>
      </c>
      <c r="AR278" s="154">
        <v>2.6765382089727066</v>
      </c>
      <c r="AS278" s="441">
        <v>1.4834742505764795</v>
      </c>
      <c r="AT278" s="148">
        <v>2755</v>
      </c>
      <c r="AU278" s="148">
        <v>2475</v>
      </c>
      <c r="AV278" s="148">
        <v>105</v>
      </c>
      <c r="AW278" s="442">
        <v>2580</v>
      </c>
      <c r="AX278" s="443">
        <v>0.93647912885662432</v>
      </c>
      <c r="AY278" s="440">
        <v>1.0714864174560919</v>
      </c>
      <c r="AZ278" s="148">
        <v>50</v>
      </c>
      <c r="BA278" s="154">
        <v>1.8148820326678767E-2</v>
      </c>
      <c r="BB278" s="563">
        <v>0.29558339294265096</v>
      </c>
      <c r="BC278" s="148">
        <v>55</v>
      </c>
      <c r="BD278" s="148">
        <v>15</v>
      </c>
      <c r="BE278" s="442">
        <v>70</v>
      </c>
      <c r="BF278" s="444">
        <v>2.5408348457350273E-2</v>
      </c>
      <c r="BG278" s="440">
        <v>0.63362464980923372</v>
      </c>
      <c r="BH278" s="148">
        <v>55</v>
      </c>
      <c r="BI278" s="148" t="s">
        <v>6</v>
      </c>
      <c r="BJ278" s="148" t="s">
        <v>6</v>
      </c>
      <c r="BK278" s="148" t="s">
        <v>6</v>
      </c>
      <c r="BM278" s="88"/>
    </row>
    <row r="279" spans="1:65" x14ac:dyDescent="0.2">
      <c r="A279" s="320"/>
      <c r="B279" s="344">
        <v>8350120.0899999999</v>
      </c>
      <c r="C279" s="316">
        <v>8350120.0800000001</v>
      </c>
      <c r="D279" s="344">
        <v>8350120.0599999996</v>
      </c>
      <c r="E279" s="345">
        <v>0.81476699200000002</v>
      </c>
      <c r="F279" s="151">
        <v>8349</v>
      </c>
      <c r="G279" s="152">
        <v>2934</v>
      </c>
      <c r="H279" s="152">
        <v>2834</v>
      </c>
      <c r="I279" s="336"/>
      <c r="J279" s="347">
        <v>8350120.0800000001</v>
      </c>
      <c r="K279" s="346">
        <v>0.37273133000000003</v>
      </c>
      <c r="L279" s="318">
        <v>1.71</v>
      </c>
      <c r="M279" s="153">
        <v>171</v>
      </c>
      <c r="N279" s="145">
        <v>3.75</v>
      </c>
      <c r="O279" s="149">
        <v>375</v>
      </c>
      <c r="P279" s="149">
        <v>3538</v>
      </c>
      <c r="Q279" s="149">
        <v>2813</v>
      </c>
      <c r="R279" s="151">
        <v>7547</v>
      </c>
      <c r="S279" s="151">
        <v>7113</v>
      </c>
      <c r="T279" s="152">
        <v>6802</v>
      </c>
      <c r="U279" s="153">
        <v>725</v>
      </c>
      <c r="V279" s="154">
        <v>0.25773195876288657</v>
      </c>
      <c r="W279" s="323">
        <v>2071.6999999999998</v>
      </c>
      <c r="X279" s="153">
        <v>745</v>
      </c>
      <c r="Y279" s="324">
        <v>0.109</v>
      </c>
      <c r="Z279" s="507">
        <v>2011.2</v>
      </c>
      <c r="AA279" s="326">
        <v>0.34271189000000002</v>
      </c>
      <c r="AB279" s="151">
        <v>1501</v>
      </c>
      <c r="AC279" s="153">
        <v>938.00244293000003</v>
      </c>
      <c r="AD279" s="151">
        <v>2737</v>
      </c>
      <c r="AE279" s="152">
        <v>2390.526354528</v>
      </c>
      <c r="AF279" s="437">
        <v>562.99755706999997</v>
      </c>
      <c r="AG279" s="438">
        <v>0.60020905202697283</v>
      </c>
      <c r="AH279" s="153">
        <v>346.47364547200004</v>
      </c>
      <c r="AI279" s="156">
        <v>0.14493613292140839</v>
      </c>
      <c r="AJ279" s="146">
        <v>1367</v>
      </c>
      <c r="AK279" s="439">
        <v>931.14820513000006</v>
      </c>
      <c r="AL279" s="150">
        <v>2717</v>
      </c>
      <c r="AM279" s="152">
        <v>2309.049655328</v>
      </c>
      <c r="AN279" s="153">
        <v>435.85179486999994</v>
      </c>
      <c r="AO279" s="154">
        <v>0.46807993879894716</v>
      </c>
      <c r="AP279" s="440">
        <v>7.9941520467836256</v>
      </c>
      <c r="AQ279" s="153">
        <v>407.95034467200003</v>
      </c>
      <c r="AR279" s="154">
        <v>0.17667456554287517</v>
      </c>
      <c r="AS279" s="441">
        <v>7.245333333333333</v>
      </c>
      <c r="AT279" s="148">
        <v>1180</v>
      </c>
      <c r="AU279" s="148">
        <v>1050</v>
      </c>
      <c r="AV279" s="148">
        <v>55</v>
      </c>
      <c r="AW279" s="442">
        <v>1105</v>
      </c>
      <c r="AX279" s="443">
        <v>0.93644067796610164</v>
      </c>
      <c r="AY279" s="440">
        <v>1.0714424233021758</v>
      </c>
      <c r="AZ279" s="148">
        <v>10</v>
      </c>
      <c r="BA279" s="154">
        <v>8.4745762711864406E-3</v>
      </c>
      <c r="BB279" s="563">
        <v>0.13802241484017005</v>
      </c>
      <c r="BC279" s="148">
        <v>35</v>
      </c>
      <c r="BD279" s="148">
        <v>0</v>
      </c>
      <c r="BE279" s="442">
        <v>35</v>
      </c>
      <c r="BF279" s="444">
        <v>2.9661016949152543E-2</v>
      </c>
      <c r="BG279" s="440">
        <v>0.73967623314594877</v>
      </c>
      <c r="BH279" s="148">
        <v>25</v>
      </c>
      <c r="BI279" s="148" t="s">
        <v>6</v>
      </c>
      <c r="BJ279" s="148" t="s">
        <v>6</v>
      </c>
      <c r="BK279" s="148" t="s">
        <v>6</v>
      </c>
      <c r="BL279" s="81" t="s">
        <v>832</v>
      </c>
      <c r="BM279" s="88"/>
    </row>
    <row r="280" spans="1:65" x14ac:dyDescent="0.2">
      <c r="A280" s="320"/>
      <c r="B280" s="344">
        <v>8350120.0999999996</v>
      </c>
      <c r="C280" s="316"/>
      <c r="D280" s="344"/>
      <c r="E280" s="345"/>
      <c r="F280" s="151"/>
      <c r="G280" s="152"/>
      <c r="H280" s="152"/>
      <c r="I280" s="336"/>
      <c r="J280" s="347">
        <v>8350120.0800000001</v>
      </c>
      <c r="K280" s="346">
        <v>0.62726866999999997</v>
      </c>
      <c r="L280" s="318">
        <v>2.04</v>
      </c>
      <c r="M280" s="153">
        <v>204</v>
      </c>
      <c r="N280" s="145"/>
      <c r="O280" s="149"/>
      <c r="P280" s="149">
        <v>4489</v>
      </c>
      <c r="Q280" s="149">
        <v>4734</v>
      </c>
      <c r="R280" s="151"/>
      <c r="S280" s="151"/>
      <c r="T280" s="152"/>
      <c r="U280" s="153">
        <v>-245</v>
      </c>
      <c r="V280" s="154">
        <v>-5.1753274186734262E-2</v>
      </c>
      <c r="W280" s="323">
        <v>2196.1</v>
      </c>
      <c r="X280" s="153"/>
      <c r="Y280" s="324"/>
      <c r="Z280" s="507"/>
      <c r="AA280" s="326">
        <v>0.65728810999999998</v>
      </c>
      <c r="AB280" s="151">
        <v>1799</v>
      </c>
      <c r="AC280" s="153">
        <v>1799</v>
      </c>
      <c r="AD280" s="151"/>
      <c r="AE280" s="152"/>
      <c r="AF280" s="437">
        <v>0</v>
      </c>
      <c r="AG280" s="438">
        <v>0</v>
      </c>
      <c r="AH280" s="153"/>
      <c r="AI280" s="156"/>
      <c r="AJ280" s="146">
        <v>1768</v>
      </c>
      <c r="AK280" s="439">
        <v>1786</v>
      </c>
      <c r="AL280" s="150"/>
      <c r="AM280" s="152"/>
      <c r="AN280" s="153">
        <v>-18</v>
      </c>
      <c r="AO280" s="154">
        <v>-1.0078387458006719E-2</v>
      </c>
      <c r="AP280" s="440">
        <v>8.6666666666666661</v>
      </c>
      <c r="AQ280" s="153"/>
      <c r="AR280" s="154"/>
      <c r="AS280" s="441"/>
      <c r="AT280" s="148">
        <v>1590</v>
      </c>
      <c r="AU280" s="148">
        <v>1415</v>
      </c>
      <c r="AV280" s="148">
        <v>45</v>
      </c>
      <c r="AW280" s="442">
        <v>1460</v>
      </c>
      <c r="AX280" s="443">
        <v>0.91823899371069184</v>
      </c>
      <c r="AY280" s="440">
        <v>1.0506166976094873</v>
      </c>
      <c r="AZ280" s="148">
        <v>30</v>
      </c>
      <c r="BA280" s="154">
        <v>1.8867924528301886E-2</v>
      </c>
      <c r="BB280" s="563">
        <v>0.3072951877573597</v>
      </c>
      <c r="BC280" s="148">
        <v>60</v>
      </c>
      <c r="BD280" s="148">
        <v>0</v>
      </c>
      <c r="BE280" s="442">
        <v>60</v>
      </c>
      <c r="BF280" s="444">
        <v>3.7735849056603772E-2</v>
      </c>
      <c r="BG280" s="440">
        <v>0.9410436173716652</v>
      </c>
      <c r="BH280" s="148">
        <v>30</v>
      </c>
      <c r="BI280" s="146" t="s">
        <v>6</v>
      </c>
      <c r="BK280" s="4"/>
      <c r="BL280" s="81" t="s">
        <v>832</v>
      </c>
      <c r="BM280" s="88"/>
    </row>
    <row r="281" spans="1:65" x14ac:dyDescent="0.2">
      <c r="A281" s="320"/>
      <c r="B281" s="345">
        <v>8350121.0199999996</v>
      </c>
      <c r="C281" s="316">
        <v>8350121.0199999996</v>
      </c>
      <c r="D281" s="344"/>
      <c r="E281" s="345"/>
      <c r="F281" s="151"/>
      <c r="G281" s="151"/>
      <c r="H281" s="151"/>
      <c r="I281" s="336" t="s">
        <v>225</v>
      </c>
      <c r="J281" s="327"/>
      <c r="K281" s="327">
        <v>1</v>
      </c>
      <c r="L281" s="318">
        <v>2.04</v>
      </c>
      <c r="M281" s="153">
        <v>204</v>
      </c>
      <c r="N281" s="317">
        <v>2.04</v>
      </c>
      <c r="O281" s="317">
        <v>204</v>
      </c>
      <c r="P281" s="152">
        <v>4169</v>
      </c>
      <c r="Q281" s="152">
        <v>4463</v>
      </c>
      <c r="R281" s="325">
        <v>4463</v>
      </c>
      <c r="S281" s="325">
        <v>4460</v>
      </c>
      <c r="T281" s="325">
        <v>4528</v>
      </c>
      <c r="U281" s="153">
        <v>-294</v>
      </c>
      <c r="V281" s="154">
        <v>-6.5874971991933678E-2</v>
      </c>
      <c r="W281" s="319">
        <v>2040.2</v>
      </c>
      <c r="X281" s="317">
        <v>-65</v>
      </c>
      <c r="Y281" s="317">
        <v>-1.4E-2</v>
      </c>
      <c r="Z281" s="319">
        <v>2184.1999999999998</v>
      </c>
      <c r="AA281" s="327">
        <v>1</v>
      </c>
      <c r="AB281" s="151">
        <v>1693</v>
      </c>
      <c r="AC281" s="153">
        <v>1715</v>
      </c>
      <c r="AD281" s="151">
        <v>1715</v>
      </c>
      <c r="AE281" s="152">
        <v>1675</v>
      </c>
      <c r="AF281" s="437">
        <v>-22</v>
      </c>
      <c r="AG281" s="438">
        <v>-1.282798833819242E-2</v>
      </c>
      <c r="AH281" s="153">
        <v>40</v>
      </c>
      <c r="AI281" s="156">
        <v>2.3880597014925373E-2</v>
      </c>
      <c r="AJ281" s="146">
        <v>1644</v>
      </c>
      <c r="AK281" s="439">
        <v>1696</v>
      </c>
      <c r="AL281" s="150">
        <v>1696</v>
      </c>
      <c r="AM281" s="152">
        <v>1664</v>
      </c>
      <c r="AN281" s="153">
        <v>-52</v>
      </c>
      <c r="AO281" s="154">
        <v>-3.0660377358490566E-2</v>
      </c>
      <c r="AP281" s="440">
        <v>8.0588235294117645</v>
      </c>
      <c r="AQ281" s="153">
        <v>32</v>
      </c>
      <c r="AR281" s="154">
        <v>1.9230769230769232E-2</v>
      </c>
      <c r="AS281" s="441">
        <v>8.3137254901960791</v>
      </c>
      <c r="AT281" s="148">
        <v>1490</v>
      </c>
      <c r="AU281" s="148">
        <v>1315</v>
      </c>
      <c r="AV281" s="148">
        <v>65</v>
      </c>
      <c r="AW281" s="442">
        <v>1380</v>
      </c>
      <c r="AX281" s="443">
        <v>0.9261744966442953</v>
      </c>
      <c r="AY281" s="440">
        <v>1.0596962204168137</v>
      </c>
      <c r="AZ281" s="148">
        <v>25</v>
      </c>
      <c r="BA281" s="154">
        <v>1.6778523489932886E-2</v>
      </c>
      <c r="BB281" s="563">
        <v>0.27326585488490041</v>
      </c>
      <c r="BC281" s="148">
        <v>65</v>
      </c>
      <c r="BD281" s="148">
        <v>0</v>
      </c>
      <c r="BE281" s="442">
        <v>65</v>
      </c>
      <c r="BF281" s="444">
        <v>4.3624161073825503E-2</v>
      </c>
      <c r="BG281" s="440">
        <v>1.087884316055499</v>
      </c>
      <c r="BH281" s="148">
        <v>20</v>
      </c>
      <c r="BI281" s="148" t="s">
        <v>6</v>
      </c>
      <c r="BJ281" s="148" t="s">
        <v>6</v>
      </c>
      <c r="BK281" s="148" t="s">
        <v>6</v>
      </c>
      <c r="BM281" s="88"/>
    </row>
    <row r="282" spans="1:65" x14ac:dyDescent="0.2">
      <c r="A282" s="320"/>
      <c r="B282" s="345">
        <v>8350121.0300000003</v>
      </c>
      <c r="C282" s="316">
        <v>8350121.0300000003</v>
      </c>
      <c r="D282" s="344"/>
      <c r="E282" s="345"/>
      <c r="F282" s="151"/>
      <c r="G282" s="151"/>
      <c r="H282" s="151"/>
      <c r="I282" s="336" t="s">
        <v>226</v>
      </c>
      <c r="J282" s="327"/>
      <c r="K282" s="327">
        <v>1</v>
      </c>
      <c r="L282" s="318">
        <v>0.96</v>
      </c>
      <c r="M282" s="153">
        <v>96</v>
      </c>
      <c r="N282" s="317">
        <v>0.96</v>
      </c>
      <c r="O282" s="317">
        <v>96</v>
      </c>
      <c r="P282" s="152">
        <v>2267</v>
      </c>
      <c r="Q282" s="152">
        <v>2358</v>
      </c>
      <c r="R282" s="325">
        <v>2358</v>
      </c>
      <c r="S282" s="325">
        <v>2279</v>
      </c>
      <c r="T282" s="325">
        <v>2358</v>
      </c>
      <c r="U282" s="153">
        <v>-91</v>
      </c>
      <c r="V282" s="154">
        <v>-3.859202714164546E-2</v>
      </c>
      <c r="W282" s="319">
        <v>2362.4</v>
      </c>
      <c r="X282" s="317">
        <v>0</v>
      </c>
      <c r="Y282" s="317">
        <v>0</v>
      </c>
      <c r="Z282" s="319">
        <v>2457.3000000000002</v>
      </c>
      <c r="AA282" s="327">
        <v>1</v>
      </c>
      <c r="AB282" s="151">
        <v>926</v>
      </c>
      <c r="AC282" s="153">
        <v>913</v>
      </c>
      <c r="AD282" s="151">
        <v>913</v>
      </c>
      <c r="AE282" s="152">
        <v>903</v>
      </c>
      <c r="AF282" s="437">
        <v>13</v>
      </c>
      <c r="AG282" s="438">
        <v>1.4238773274917854E-2</v>
      </c>
      <c r="AH282" s="153">
        <v>10</v>
      </c>
      <c r="AI282" s="156">
        <v>1.1074197120708749E-2</v>
      </c>
      <c r="AJ282" s="146">
        <v>884</v>
      </c>
      <c r="AK282" s="439">
        <v>895</v>
      </c>
      <c r="AL282" s="150">
        <v>895</v>
      </c>
      <c r="AM282" s="152">
        <v>891</v>
      </c>
      <c r="AN282" s="153">
        <v>-11</v>
      </c>
      <c r="AO282" s="154">
        <v>-1.2290502793296089E-2</v>
      </c>
      <c r="AP282" s="440">
        <v>9.2083333333333339</v>
      </c>
      <c r="AQ282" s="153">
        <v>4</v>
      </c>
      <c r="AR282" s="154">
        <v>4.4893378226711564E-3</v>
      </c>
      <c r="AS282" s="441">
        <v>9.3229166666666661</v>
      </c>
      <c r="AT282" s="148">
        <v>805</v>
      </c>
      <c r="AU282" s="148">
        <v>625</v>
      </c>
      <c r="AV282" s="148">
        <v>85</v>
      </c>
      <c r="AW282" s="442">
        <v>710</v>
      </c>
      <c r="AX282" s="443">
        <v>0.88198757763975155</v>
      </c>
      <c r="AY282" s="440">
        <v>1.0091391048509744</v>
      </c>
      <c r="AZ282" s="148">
        <v>15</v>
      </c>
      <c r="BA282" s="154">
        <v>1.8633540372670808E-2</v>
      </c>
      <c r="BB282" s="563">
        <v>0.30347785623242357</v>
      </c>
      <c r="BC282" s="148">
        <v>70</v>
      </c>
      <c r="BD282" s="148">
        <v>0</v>
      </c>
      <c r="BE282" s="442">
        <v>70</v>
      </c>
      <c r="BF282" s="444">
        <v>8.6956521739130432E-2</v>
      </c>
      <c r="BG282" s="440">
        <v>2.1684918139434024</v>
      </c>
      <c r="BH282" s="148">
        <v>15</v>
      </c>
      <c r="BI282" s="148" t="s">
        <v>6</v>
      </c>
      <c r="BJ282" s="148" t="s">
        <v>6</v>
      </c>
      <c r="BK282" s="148" t="s">
        <v>6</v>
      </c>
      <c r="BM282" s="88"/>
    </row>
    <row r="283" spans="1:65" x14ac:dyDescent="0.2">
      <c r="A283" s="320"/>
      <c r="B283" s="345">
        <v>8350121.04</v>
      </c>
      <c r="C283" s="316">
        <v>8350121.04</v>
      </c>
      <c r="D283" s="344"/>
      <c r="E283" s="345"/>
      <c r="F283" s="151"/>
      <c r="G283" s="151"/>
      <c r="H283" s="151"/>
      <c r="I283" s="336" t="s">
        <v>227</v>
      </c>
      <c r="J283" s="327"/>
      <c r="K283" s="327">
        <v>1</v>
      </c>
      <c r="L283" s="318">
        <v>3</v>
      </c>
      <c r="M283" s="153">
        <v>300</v>
      </c>
      <c r="N283" s="317">
        <v>3.01</v>
      </c>
      <c r="O283" s="317">
        <v>301</v>
      </c>
      <c r="P283" s="152">
        <v>5869</v>
      </c>
      <c r="Q283" s="152">
        <v>6063</v>
      </c>
      <c r="R283" s="325">
        <v>6063</v>
      </c>
      <c r="S283" s="325">
        <v>6110</v>
      </c>
      <c r="T283" s="325">
        <v>6070</v>
      </c>
      <c r="U283" s="153">
        <v>-194</v>
      </c>
      <c r="V283" s="154">
        <v>-3.1997361042388255E-2</v>
      </c>
      <c r="W283" s="319">
        <v>1956.7</v>
      </c>
      <c r="X283" s="317">
        <v>-7</v>
      </c>
      <c r="Y283" s="317">
        <v>-1E-3</v>
      </c>
      <c r="Z283" s="319">
        <v>2014.1</v>
      </c>
      <c r="AA283" s="327">
        <v>1</v>
      </c>
      <c r="AB283" s="151">
        <v>2230</v>
      </c>
      <c r="AC283" s="153">
        <v>2192</v>
      </c>
      <c r="AD283" s="151">
        <v>2192</v>
      </c>
      <c r="AE283" s="152">
        <v>2050</v>
      </c>
      <c r="AF283" s="437">
        <v>38</v>
      </c>
      <c r="AG283" s="438">
        <v>1.7335766423357664E-2</v>
      </c>
      <c r="AH283" s="153">
        <v>142</v>
      </c>
      <c r="AI283" s="156">
        <v>6.9268292682926835E-2</v>
      </c>
      <c r="AJ283" s="146">
        <v>2188</v>
      </c>
      <c r="AK283" s="439">
        <v>2178</v>
      </c>
      <c r="AL283" s="150">
        <v>2178</v>
      </c>
      <c r="AM283" s="152">
        <v>2021</v>
      </c>
      <c r="AN283" s="153">
        <v>10</v>
      </c>
      <c r="AO283" s="154">
        <v>4.5913682277318639E-3</v>
      </c>
      <c r="AP283" s="440">
        <v>7.293333333333333</v>
      </c>
      <c r="AQ283" s="153">
        <v>157</v>
      </c>
      <c r="AR283" s="154">
        <v>7.76843146956952E-2</v>
      </c>
      <c r="AS283" s="441">
        <v>7.235880398671096</v>
      </c>
      <c r="AT283" s="148">
        <v>2130</v>
      </c>
      <c r="AU283" s="148">
        <v>1825</v>
      </c>
      <c r="AV283" s="148">
        <v>100</v>
      </c>
      <c r="AW283" s="442">
        <v>1925</v>
      </c>
      <c r="AX283" s="443">
        <v>0.90375586854460099</v>
      </c>
      <c r="AY283" s="440">
        <v>1.0340456161837539</v>
      </c>
      <c r="AZ283" s="148">
        <v>40</v>
      </c>
      <c r="BA283" s="154">
        <v>1.8779342723004695E-2</v>
      </c>
      <c r="BB283" s="563">
        <v>0.30585248734535336</v>
      </c>
      <c r="BC283" s="148">
        <v>90</v>
      </c>
      <c r="BD283" s="148">
        <v>20</v>
      </c>
      <c r="BE283" s="442">
        <v>110</v>
      </c>
      <c r="BF283" s="444">
        <v>5.1643192488262914E-2</v>
      </c>
      <c r="BG283" s="440">
        <v>1.2878601618020677</v>
      </c>
      <c r="BH283" s="148">
        <v>55</v>
      </c>
      <c r="BI283" s="148" t="s">
        <v>6</v>
      </c>
      <c r="BJ283" s="148" t="s">
        <v>6</v>
      </c>
      <c r="BK283" s="148" t="s">
        <v>6</v>
      </c>
      <c r="BM283" s="88"/>
    </row>
    <row r="284" spans="1:65" x14ac:dyDescent="0.2">
      <c r="A284" s="320"/>
      <c r="B284" s="345">
        <v>8350121.0599999996</v>
      </c>
      <c r="C284" s="316">
        <v>8350121.0599999996</v>
      </c>
      <c r="D284" s="344"/>
      <c r="E284" s="344"/>
      <c r="F284" s="151"/>
      <c r="G284" s="151"/>
      <c r="H284" s="151"/>
      <c r="I284" s="336" t="s">
        <v>229</v>
      </c>
      <c r="J284" s="347">
        <v>8350121.0599999996</v>
      </c>
      <c r="K284" s="346">
        <v>0.99999879000000003</v>
      </c>
      <c r="L284" s="318">
        <v>3.59</v>
      </c>
      <c r="M284" s="153">
        <v>359</v>
      </c>
      <c r="N284" s="145">
        <v>3.63</v>
      </c>
      <c r="O284" s="149">
        <v>363</v>
      </c>
      <c r="P284" s="149">
        <v>5943</v>
      </c>
      <c r="Q284" s="149">
        <v>6017</v>
      </c>
      <c r="R284" s="151">
        <v>6017</v>
      </c>
      <c r="S284" s="151">
        <v>6061</v>
      </c>
      <c r="T284" s="152">
        <v>6150</v>
      </c>
      <c r="U284" s="153">
        <v>-74</v>
      </c>
      <c r="V284" s="154">
        <v>-1.2298487618414492E-2</v>
      </c>
      <c r="W284" s="323">
        <v>1653.5</v>
      </c>
      <c r="X284" s="153">
        <v>-133</v>
      </c>
      <c r="Y284" s="324">
        <v>-2.1999999999999999E-2</v>
      </c>
      <c r="Z284" s="507">
        <v>1656</v>
      </c>
      <c r="AA284" s="326">
        <v>0.99999879000000003</v>
      </c>
      <c r="AB284" s="151">
        <v>2346</v>
      </c>
      <c r="AC284" s="153">
        <v>2333.99717586</v>
      </c>
      <c r="AD284" s="151">
        <v>2334</v>
      </c>
      <c r="AE284" s="152">
        <v>2208</v>
      </c>
      <c r="AF284" s="437">
        <v>12.00282414000003</v>
      </c>
      <c r="AG284" s="438">
        <v>5.1426043973585318E-3</v>
      </c>
      <c r="AH284" s="153">
        <v>126</v>
      </c>
      <c r="AI284" s="156">
        <v>5.7065217391304345E-2</v>
      </c>
      <c r="AJ284" s="146">
        <v>2255</v>
      </c>
      <c r="AK284" s="439">
        <v>2283.99723636</v>
      </c>
      <c r="AL284" s="150">
        <v>2284</v>
      </c>
      <c r="AM284" s="152">
        <v>2180</v>
      </c>
      <c r="AN284" s="153">
        <v>-28.997236359999988</v>
      </c>
      <c r="AO284" s="154">
        <v>-1.2695828129027337E-2</v>
      </c>
      <c r="AP284" s="440">
        <v>6.2813370473537606</v>
      </c>
      <c r="AQ284" s="153">
        <v>104</v>
      </c>
      <c r="AR284" s="154">
        <v>4.7706422018348627E-2</v>
      </c>
      <c r="AS284" s="441">
        <v>6.2920110192837466</v>
      </c>
      <c r="AT284" s="148">
        <v>2180</v>
      </c>
      <c r="AU284" s="148">
        <v>1915</v>
      </c>
      <c r="AV284" s="148">
        <v>130</v>
      </c>
      <c r="AW284" s="442">
        <v>2045</v>
      </c>
      <c r="AX284" s="443">
        <v>0.93807339449541283</v>
      </c>
      <c r="AY284" s="440">
        <v>1.0733105200176347</v>
      </c>
      <c r="AZ284" s="148">
        <v>45</v>
      </c>
      <c r="BA284" s="154">
        <v>2.0642201834862386E-2</v>
      </c>
      <c r="BB284" s="563">
        <v>0.33619221229417567</v>
      </c>
      <c r="BC284" s="148">
        <v>45</v>
      </c>
      <c r="BD284" s="148">
        <v>10</v>
      </c>
      <c r="BE284" s="442">
        <v>55</v>
      </c>
      <c r="BF284" s="444">
        <v>2.5229357798165139E-2</v>
      </c>
      <c r="BG284" s="440">
        <v>0.62916104234825787</v>
      </c>
      <c r="BH284" s="148">
        <v>40</v>
      </c>
      <c r="BI284" s="148" t="s">
        <v>6</v>
      </c>
      <c r="BJ284" s="148" t="s">
        <v>6</v>
      </c>
      <c r="BK284" s="148" t="s">
        <v>6</v>
      </c>
      <c r="BM284" s="88"/>
    </row>
    <row r="285" spans="1:65" x14ac:dyDescent="0.2">
      <c r="A285" s="465"/>
      <c r="B285" s="486">
        <v>8350121.0999999996</v>
      </c>
      <c r="C285" s="467"/>
      <c r="D285" s="486"/>
      <c r="E285" s="466"/>
      <c r="F285" s="478"/>
      <c r="G285" s="461"/>
      <c r="H285" s="461"/>
      <c r="I285" s="470"/>
      <c r="J285" s="471">
        <v>8350121.0700000003</v>
      </c>
      <c r="K285" s="472">
        <v>3.3176329999999997E-2</v>
      </c>
      <c r="L285" s="473">
        <v>3.61</v>
      </c>
      <c r="M285" s="458">
        <v>361</v>
      </c>
      <c r="N285" s="468"/>
      <c r="O285" s="487"/>
      <c r="P285" s="475">
        <v>1318</v>
      </c>
      <c r="Q285" s="475">
        <v>658</v>
      </c>
      <c r="R285" s="469"/>
      <c r="S285" s="469"/>
      <c r="T285" s="508"/>
      <c r="U285" s="458">
        <v>660</v>
      </c>
      <c r="V285" s="462">
        <v>1.0030395136778116</v>
      </c>
      <c r="W285" s="476">
        <v>364.7</v>
      </c>
      <c r="X285" s="488"/>
      <c r="Y285" s="489"/>
      <c r="Z285" s="567"/>
      <c r="AA285" s="506">
        <v>1.13E-6</v>
      </c>
      <c r="AB285" s="478">
        <v>0</v>
      </c>
      <c r="AC285" s="458">
        <v>0</v>
      </c>
      <c r="AD285" s="478"/>
      <c r="AE285" s="461"/>
      <c r="AF285" s="479">
        <v>0</v>
      </c>
      <c r="AG285" s="480" t="s">
        <v>872</v>
      </c>
      <c r="AH285" s="458"/>
      <c r="AI285" s="459"/>
      <c r="AJ285" s="481">
        <v>0</v>
      </c>
      <c r="AK285" s="482">
        <v>0</v>
      </c>
      <c r="AL285" s="460"/>
      <c r="AM285" s="461"/>
      <c r="AN285" s="458">
        <v>0</v>
      </c>
      <c r="AO285" s="462" t="e">
        <v>#DIV/0!</v>
      </c>
      <c r="AP285" s="483">
        <v>0</v>
      </c>
      <c r="AQ285" s="458"/>
      <c r="AR285" s="462"/>
      <c r="AS285" s="463"/>
      <c r="AT285" s="456" t="s">
        <v>419</v>
      </c>
      <c r="AU285" s="456" t="s">
        <v>419</v>
      </c>
      <c r="AV285" s="456" t="s">
        <v>419</v>
      </c>
      <c r="AW285" s="484" t="s">
        <v>419</v>
      </c>
      <c r="AX285" s="485" t="s">
        <v>419</v>
      </c>
      <c r="AY285" s="483" t="s">
        <v>419</v>
      </c>
      <c r="AZ285" s="456" t="s">
        <v>419</v>
      </c>
      <c r="BA285" s="456" t="s">
        <v>419</v>
      </c>
      <c r="BB285" s="560" t="s">
        <v>419</v>
      </c>
      <c r="BC285" s="456" t="s">
        <v>419</v>
      </c>
      <c r="BD285" s="456" t="s">
        <v>419</v>
      </c>
      <c r="BE285" s="456" t="s">
        <v>419</v>
      </c>
      <c r="BF285" s="456" t="s">
        <v>419</v>
      </c>
      <c r="BG285" s="456" t="s">
        <v>419</v>
      </c>
      <c r="BH285" s="456" t="s">
        <v>419</v>
      </c>
      <c r="BI285" s="481" t="s">
        <v>2</v>
      </c>
      <c r="BJ285" s="456"/>
      <c r="BK285" s="4"/>
      <c r="BL285" s="81" t="s">
        <v>832</v>
      </c>
      <c r="BM285" s="88"/>
    </row>
    <row r="286" spans="1:65" x14ac:dyDescent="0.2">
      <c r="A286" s="320" t="s">
        <v>846</v>
      </c>
      <c r="B286" s="345">
        <v>8350121.1100000003</v>
      </c>
      <c r="C286" s="316"/>
      <c r="D286" s="344"/>
      <c r="E286" s="345"/>
      <c r="F286" s="151"/>
      <c r="G286" s="152"/>
      <c r="H286" s="152"/>
      <c r="I286" s="336"/>
      <c r="J286" s="347">
        <v>8350121.0700000003</v>
      </c>
      <c r="K286" s="346">
        <v>0.10844876000000001</v>
      </c>
      <c r="L286" s="318">
        <v>1.31</v>
      </c>
      <c r="M286" s="153">
        <v>131</v>
      </c>
      <c r="N286" s="145"/>
      <c r="O286" s="149"/>
      <c r="P286" s="149">
        <v>1697</v>
      </c>
      <c r="Q286" s="149">
        <v>1372</v>
      </c>
      <c r="R286" s="151"/>
      <c r="S286" s="151"/>
      <c r="T286" s="152"/>
      <c r="U286" s="153">
        <v>325</v>
      </c>
      <c r="V286" s="154">
        <v>0.23688046647230321</v>
      </c>
      <c r="W286" s="323">
        <v>1300.0999999999999</v>
      </c>
      <c r="X286" s="153"/>
      <c r="Y286" s="324"/>
      <c r="Z286" s="507"/>
      <c r="AA286" s="326">
        <v>0.15040054</v>
      </c>
      <c r="AB286" s="151">
        <v>660</v>
      </c>
      <c r="AC286" s="153">
        <v>591</v>
      </c>
      <c r="AD286" s="151"/>
      <c r="AE286" s="152"/>
      <c r="AF286" s="437">
        <v>69</v>
      </c>
      <c r="AG286" s="438">
        <v>0.116751269035533</v>
      </c>
      <c r="AH286" s="153"/>
      <c r="AI286" s="156"/>
      <c r="AJ286" s="146">
        <v>639</v>
      </c>
      <c r="AK286" s="439">
        <v>575</v>
      </c>
      <c r="AL286" s="150"/>
      <c r="AM286" s="152"/>
      <c r="AN286" s="153">
        <v>64</v>
      </c>
      <c r="AO286" s="154">
        <v>0.11130434782608696</v>
      </c>
      <c r="AP286" s="440">
        <v>4.8778625954198471</v>
      </c>
      <c r="AQ286" s="153"/>
      <c r="AR286" s="154"/>
      <c r="AS286" s="441"/>
      <c r="AT286" s="148">
        <v>720</v>
      </c>
      <c r="AU286" s="148">
        <v>610</v>
      </c>
      <c r="AV286" s="148">
        <v>50</v>
      </c>
      <c r="AW286" s="442">
        <v>660</v>
      </c>
      <c r="AX286" s="443">
        <v>0.91666666666666663</v>
      </c>
      <c r="AY286" s="440">
        <v>1.0488176964149503</v>
      </c>
      <c r="AZ286" s="148">
        <v>25</v>
      </c>
      <c r="BA286" s="154">
        <v>3.4722222222222224E-2</v>
      </c>
      <c r="BB286" s="563">
        <v>0.56550850524791896</v>
      </c>
      <c r="BC286" s="148">
        <v>10</v>
      </c>
      <c r="BD286" s="148">
        <v>0</v>
      </c>
      <c r="BE286" s="442">
        <v>10</v>
      </c>
      <c r="BF286" s="444">
        <v>1.3888888888888888E-2</v>
      </c>
      <c r="BG286" s="440">
        <v>0.34635633139373789</v>
      </c>
      <c r="BH286" s="148">
        <v>30</v>
      </c>
      <c r="BI286" s="146" t="s">
        <v>6</v>
      </c>
      <c r="BK286" s="4"/>
      <c r="BL286" s="81" t="s">
        <v>832</v>
      </c>
      <c r="BM286" s="88"/>
    </row>
    <row r="287" spans="1:65" x14ac:dyDescent="0.2">
      <c r="A287" s="320" t="s">
        <v>845</v>
      </c>
      <c r="B287" s="345">
        <v>8350121.1200000001</v>
      </c>
      <c r="C287" s="316"/>
      <c r="D287" s="344"/>
      <c r="E287" s="345"/>
      <c r="F287" s="151"/>
      <c r="G287" s="152"/>
      <c r="H287" s="152"/>
      <c r="I287" s="336"/>
      <c r="J287" s="347">
        <v>8350121.0700000003</v>
      </c>
      <c r="K287" s="346">
        <v>0.42233323</v>
      </c>
      <c r="L287" s="318">
        <v>2.86</v>
      </c>
      <c r="M287" s="153">
        <v>286</v>
      </c>
      <c r="N287" s="145"/>
      <c r="O287" s="149"/>
      <c r="P287" s="149">
        <v>6885</v>
      </c>
      <c r="Q287" s="149">
        <v>5580</v>
      </c>
      <c r="R287" s="151"/>
      <c r="S287" s="151"/>
      <c r="T287" s="152"/>
      <c r="U287" s="153">
        <v>1305</v>
      </c>
      <c r="V287" s="154">
        <v>0.23387096774193547</v>
      </c>
      <c r="W287" s="323">
        <v>2411.6</v>
      </c>
      <c r="X287" s="153"/>
      <c r="Y287" s="324"/>
      <c r="Z287" s="507"/>
      <c r="AA287" s="326">
        <v>0.43189285999999999</v>
      </c>
      <c r="AB287" s="151">
        <v>2171</v>
      </c>
      <c r="AC287" s="153">
        <v>1697</v>
      </c>
      <c r="AD287" s="151"/>
      <c r="AE287" s="152"/>
      <c r="AF287" s="437">
        <v>474</v>
      </c>
      <c r="AG287" s="438">
        <v>0.27931644077784323</v>
      </c>
      <c r="AH287" s="153"/>
      <c r="AI287" s="156"/>
      <c r="AJ287" s="146">
        <v>2127</v>
      </c>
      <c r="AK287" s="439">
        <v>1651</v>
      </c>
      <c r="AL287" s="150"/>
      <c r="AM287" s="152"/>
      <c r="AN287" s="153">
        <v>476</v>
      </c>
      <c r="AO287" s="154">
        <v>0.28831011508176863</v>
      </c>
      <c r="AP287" s="440">
        <v>7.4370629370629366</v>
      </c>
      <c r="AQ287" s="153"/>
      <c r="AR287" s="154"/>
      <c r="AS287" s="441"/>
      <c r="AT287" s="148">
        <v>2860</v>
      </c>
      <c r="AU287" s="148">
        <v>2425</v>
      </c>
      <c r="AV287" s="148">
        <v>205</v>
      </c>
      <c r="AW287" s="442">
        <v>2630</v>
      </c>
      <c r="AX287" s="443">
        <v>0.91958041958041958</v>
      </c>
      <c r="AY287" s="440">
        <v>1.0521515098174137</v>
      </c>
      <c r="AZ287" s="148">
        <v>90</v>
      </c>
      <c r="BA287" s="154">
        <v>3.1468531468531472E-2</v>
      </c>
      <c r="BB287" s="563">
        <v>0.51251679916175041</v>
      </c>
      <c r="BC287" s="148">
        <v>35</v>
      </c>
      <c r="BD287" s="148">
        <v>0</v>
      </c>
      <c r="BE287" s="442">
        <v>35</v>
      </c>
      <c r="BF287" s="444">
        <v>1.2237762237762238E-2</v>
      </c>
      <c r="BG287" s="440">
        <v>0.30518110318609071</v>
      </c>
      <c r="BH287" s="148">
        <v>100</v>
      </c>
      <c r="BI287" s="146" t="s">
        <v>6</v>
      </c>
      <c r="BK287" s="4"/>
      <c r="BL287" s="81" t="s">
        <v>832</v>
      </c>
      <c r="BM287" s="88"/>
    </row>
    <row r="288" spans="1:65" x14ac:dyDescent="0.2">
      <c r="A288" s="320"/>
      <c r="B288" s="345">
        <v>8350121.1299999999</v>
      </c>
      <c r="C288" s="316">
        <v>8350121.0700000003</v>
      </c>
      <c r="D288" s="344">
        <v>8350121.0499999998</v>
      </c>
      <c r="E288" s="345">
        <v>0.32467903399999998</v>
      </c>
      <c r="F288" s="151">
        <v>17011</v>
      </c>
      <c r="G288" s="152">
        <v>5906</v>
      </c>
      <c r="H288" s="152">
        <v>5542</v>
      </c>
      <c r="I288" s="336"/>
      <c r="J288" s="347">
        <v>8350121.0700000003</v>
      </c>
      <c r="K288" s="346">
        <v>0.43604126999999998</v>
      </c>
      <c r="L288" s="318">
        <v>2.7</v>
      </c>
      <c r="M288" s="153">
        <v>270</v>
      </c>
      <c r="N288" s="145">
        <v>10.51</v>
      </c>
      <c r="O288" s="149">
        <v>1051</v>
      </c>
      <c r="P288" s="149">
        <v>5796</v>
      </c>
      <c r="Q288" s="149">
        <v>4994</v>
      </c>
      <c r="R288" s="151">
        <v>12604</v>
      </c>
      <c r="S288" s="151">
        <v>7445</v>
      </c>
      <c r="T288" s="152">
        <v>5523</v>
      </c>
      <c r="U288" s="153">
        <v>802</v>
      </c>
      <c r="V288" s="154">
        <v>0.16059271125350422</v>
      </c>
      <c r="W288" s="323">
        <v>2148.4</v>
      </c>
      <c r="X288" s="153">
        <v>7081</v>
      </c>
      <c r="Y288" s="324">
        <v>1.282</v>
      </c>
      <c r="Z288" s="507">
        <v>1199.8</v>
      </c>
      <c r="AA288" s="326">
        <v>0.41770487000000001</v>
      </c>
      <c r="AB288" s="151">
        <v>2004</v>
      </c>
      <c r="AC288" s="153">
        <v>1641.1624342299999</v>
      </c>
      <c r="AD288" s="151">
        <v>3929</v>
      </c>
      <c r="AE288" s="152">
        <v>1917.554374804</v>
      </c>
      <c r="AF288" s="437">
        <v>362.83756577000008</v>
      </c>
      <c r="AG288" s="438">
        <v>0.22108571229893895</v>
      </c>
      <c r="AH288" s="153">
        <v>2011.445625196</v>
      </c>
      <c r="AI288" s="156">
        <v>1.0489640615284233</v>
      </c>
      <c r="AJ288" s="146">
        <v>1911</v>
      </c>
      <c r="AK288" s="439">
        <v>1596.46801314</v>
      </c>
      <c r="AL288" s="150">
        <v>3822</v>
      </c>
      <c r="AM288" s="152">
        <v>1799.3712064279998</v>
      </c>
      <c r="AN288" s="153">
        <v>314.53198685999996</v>
      </c>
      <c r="AO288" s="154">
        <v>0.19701740609344581</v>
      </c>
      <c r="AP288" s="440">
        <v>7.0777777777777775</v>
      </c>
      <c r="AQ288" s="153">
        <v>2022.6287935720002</v>
      </c>
      <c r="AR288" s="154">
        <v>1.1240753360654234</v>
      </c>
      <c r="AS288" s="441">
        <v>3.6365366317792578</v>
      </c>
      <c r="AT288" s="148">
        <v>2105</v>
      </c>
      <c r="AU288" s="148">
        <v>1850</v>
      </c>
      <c r="AV288" s="148">
        <v>125</v>
      </c>
      <c r="AW288" s="442">
        <v>1975</v>
      </c>
      <c r="AX288" s="443">
        <v>0.93824228028503565</v>
      </c>
      <c r="AY288" s="440">
        <v>1.0735037531865397</v>
      </c>
      <c r="AZ288" s="148">
        <v>65</v>
      </c>
      <c r="BA288" s="154">
        <v>3.0878859857482184E-2</v>
      </c>
      <c r="BB288" s="563">
        <v>0.50291302699482388</v>
      </c>
      <c r="BC288" s="148">
        <v>30</v>
      </c>
      <c r="BD288" s="148">
        <v>0</v>
      </c>
      <c r="BE288" s="442">
        <v>30</v>
      </c>
      <c r="BF288" s="444">
        <v>1.4251781472684086E-2</v>
      </c>
      <c r="BG288" s="440">
        <v>0.35540602176269542</v>
      </c>
      <c r="BH288" s="148">
        <v>35</v>
      </c>
      <c r="BI288" s="148" t="s">
        <v>6</v>
      </c>
      <c r="BJ288" s="148" t="s">
        <v>6</v>
      </c>
      <c r="BK288" s="148" t="s">
        <v>6</v>
      </c>
      <c r="BL288" s="81" t="s">
        <v>832</v>
      </c>
      <c r="BM288" s="88"/>
    </row>
    <row r="289" spans="1:65" x14ac:dyDescent="0.2">
      <c r="A289" s="320"/>
      <c r="B289" s="345">
        <v>8350121.1399999997</v>
      </c>
      <c r="C289" s="316">
        <v>8350121.0800000001</v>
      </c>
      <c r="D289" s="344">
        <v>8350121.0499999998</v>
      </c>
      <c r="E289" s="345">
        <v>0.260074841</v>
      </c>
      <c r="F289" s="151">
        <v>17011</v>
      </c>
      <c r="G289" s="152">
        <v>5906</v>
      </c>
      <c r="H289" s="152">
        <v>5542</v>
      </c>
      <c r="I289" s="336"/>
      <c r="J289" s="347">
        <v>8350121.0800000001</v>
      </c>
      <c r="K289" s="346">
        <v>0.53703244999999999</v>
      </c>
      <c r="L289" s="318">
        <v>1.26</v>
      </c>
      <c r="M289" s="153">
        <v>126</v>
      </c>
      <c r="N289" s="145">
        <v>2.4500000000000002</v>
      </c>
      <c r="O289" s="149">
        <v>245</v>
      </c>
      <c r="P289" s="149">
        <v>5502</v>
      </c>
      <c r="Q289" s="149">
        <v>5263</v>
      </c>
      <c r="R289" s="151">
        <v>9193</v>
      </c>
      <c r="S289" s="151">
        <v>6152</v>
      </c>
      <c r="T289" s="152">
        <v>4424</v>
      </c>
      <c r="U289" s="153">
        <v>239</v>
      </c>
      <c r="V289" s="154">
        <v>4.5411362340870225E-2</v>
      </c>
      <c r="W289" s="323">
        <v>4373.3</v>
      </c>
      <c r="X289" s="153">
        <v>4769</v>
      </c>
      <c r="Y289" s="324">
        <v>1.0780000000000001</v>
      </c>
      <c r="Z289" s="507">
        <v>3748</v>
      </c>
      <c r="AA289" s="326">
        <v>0.56967285000000001</v>
      </c>
      <c r="AB289" s="151">
        <v>1798</v>
      </c>
      <c r="AC289" s="153">
        <v>1771.1128906500001</v>
      </c>
      <c r="AD289" s="151">
        <v>3109</v>
      </c>
      <c r="AE289" s="152">
        <v>1536.0020109459999</v>
      </c>
      <c r="AF289" s="437">
        <v>26.887109349999946</v>
      </c>
      <c r="AG289" s="438">
        <v>1.518091223430278E-2</v>
      </c>
      <c r="AH289" s="153">
        <v>1572.9979890540001</v>
      </c>
      <c r="AI289" s="156">
        <v>1.0240858917139144</v>
      </c>
      <c r="AJ289" s="146">
        <v>1738</v>
      </c>
      <c r="AK289" s="439">
        <v>1694.2070559000001</v>
      </c>
      <c r="AL289" s="150">
        <v>2974</v>
      </c>
      <c r="AM289" s="152">
        <v>1441.3347688220001</v>
      </c>
      <c r="AN289" s="153">
        <v>43.792944099999886</v>
      </c>
      <c r="AO289" s="154">
        <v>2.5848637536653458E-2</v>
      </c>
      <c r="AP289" s="440">
        <v>13.793650793650794</v>
      </c>
      <c r="AQ289" s="153">
        <v>1532.6652311779999</v>
      </c>
      <c r="AR289" s="154">
        <v>1.063365197545775</v>
      </c>
      <c r="AS289" s="441">
        <v>12.138775510204082</v>
      </c>
      <c r="AT289" s="148">
        <v>2160</v>
      </c>
      <c r="AU289" s="148">
        <v>1840</v>
      </c>
      <c r="AV289" s="148">
        <v>160</v>
      </c>
      <c r="AW289" s="442">
        <v>2000</v>
      </c>
      <c r="AX289" s="443">
        <v>0.92592592592592593</v>
      </c>
      <c r="AY289" s="440">
        <v>1.0594118145605558</v>
      </c>
      <c r="AZ289" s="148">
        <v>105</v>
      </c>
      <c r="BA289" s="154">
        <v>4.8611111111111112E-2</v>
      </c>
      <c r="BB289" s="563">
        <v>0.79171190734708652</v>
      </c>
      <c r="BC289" s="148">
        <v>15</v>
      </c>
      <c r="BD289" s="148">
        <v>0</v>
      </c>
      <c r="BE289" s="442">
        <v>15</v>
      </c>
      <c r="BF289" s="444">
        <v>6.9444444444444441E-3</v>
      </c>
      <c r="BG289" s="440">
        <v>0.17317816569686895</v>
      </c>
      <c r="BH289" s="148">
        <v>40</v>
      </c>
      <c r="BI289" s="148" t="s">
        <v>6</v>
      </c>
      <c r="BJ289" s="148" t="s">
        <v>6</v>
      </c>
      <c r="BK289" s="148" t="s">
        <v>6</v>
      </c>
      <c r="BL289" s="81" t="s">
        <v>832</v>
      </c>
      <c r="BM289" s="88"/>
    </row>
    <row r="290" spans="1:65" x14ac:dyDescent="0.2">
      <c r="A290" s="320" t="s">
        <v>855</v>
      </c>
      <c r="B290" s="345">
        <v>8350121.1500000004</v>
      </c>
      <c r="C290" s="316"/>
      <c r="D290" s="344"/>
      <c r="E290" s="345"/>
      <c r="F290" s="151"/>
      <c r="G290" s="152"/>
      <c r="H290" s="152"/>
      <c r="I290" s="336"/>
      <c r="J290" s="347">
        <v>8350121.0800000001</v>
      </c>
      <c r="K290" s="346">
        <v>0.46277691999999998</v>
      </c>
      <c r="L290" s="318">
        <v>0.96</v>
      </c>
      <c r="M290" s="153">
        <v>96</v>
      </c>
      <c r="N290" s="145"/>
      <c r="O290" s="149"/>
      <c r="P290" s="149">
        <v>4460</v>
      </c>
      <c r="Q290" s="149">
        <v>3930</v>
      </c>
      <c r="R290" s="151"/>
      <c r="S290" s="151"/>
      <c r="T290" s="152"/>
      <c r="U290" s="153">
        <v>530</v>
      </c>
      <c r="V290" s="154">
        <v>0.13486005089058525</v>
      </c>
      <c r="W290" s="323">
        <v>4650.2</v>
      </c>
      <c r="X290" s="153"/>
      <c r="Y290" s="324"/>
      <c r="Z290" s="507"/>
      <c r="AA290" s="326">
        <v>0.43010514</v>
      </c>
      <c r="AB290" s="151">
        <v>1484</v>
      </c>
      <c r="AC290" s="153">
        <v>1337</v>
      </c>
      <c r="AD290" s="151"/>
      <c r="AE290" s="152"/>
      <c r="AF290" s="437">
        <v>147</v>
      </c>
      <c r="AG290" s="438">
        <v>0.1099476439790576</v>
      </c>
      <c r="AH290" s="153"/>
      <c r="AI290" s="156"/>
      <c r="AJ290" s="146">
        <v>1435</v>
      </c>
      <c r="AK290" s="439">
        <v>1279</v>
      </c>
      <c r="AL290" s="150"/>
      <c r="AM290" s="152"/>
      <c r="AN290" s="153">
        <v>156</v>
      </c>
      <c r="AO290" s="154">
        <v>0.12197028928850664</v>
      </c>
      <c r="AP290" s="440">
        <v>14.947916666666666</v>
      </c>
      <c r="AQ290" s="153"/>
      <c r="AR290" s="154"/>
      <c r="AS290" s="441"/>
      <c r="AT290" s="148">
        <v>1785</v>
      </c>
      <c r="AU290" s="148">
        <v>1520</v>
      </c>
      <c r="AV290" s="148">
        <v>115</v>
      </c>
      <c r="AW290" s="442">
        <v>1635</v>
      </c>
      <c r="AX290" s="443">
        <v>0.91596638655462181</v>
      </c>
      <c r="AY290" s="440">
        <v>1.048016460588812</v>
      </c>
      <c r="AZ290" s="148">
        <v>95</v>
      </c>
      <c r="BA290" s="154">
        <v>5.3221288515406161E-2</v>
      </c>
      <c r="BB290" s="563">
        <v>0.86679622989260852</v>
      </c>
      <c r="BC290" s="148">
        <v>0</v>
      </c>
      <c r="BD290" s="148">
        <v>0</v>
      </c>
      <c r="BE290" s="442">
        <v>0</v>
      </c>
      <c r="BF290" s="444">
        <v>0</v>
      </c>
      <c r="BG290" s="440">
        <v>0</v>
      </c>
      <c r="BH290" s="148">
        <v>50</v>
      </c>
      <c r="BI290" s="146" t="s">
        <v>6</v>
      </c>
      <c r="BK290" s="4"/>
      <c r="BL290" s="81" t="s">
        <v>832</v>
      </c>
      <c r="BM290" s="88"/>
    </row>
    <row r="291" spans="1:65" x14ac:dyDescent="0.2">
      <c r="A291" s="173" t="s">
        <v>876</v>
      </c>
      <c r="B291" s="353">
        <v>8350121.1600000001</v>
      </c>
      <c r="C291" s="351"/>
      <c r="D291" s="352"/>
      <c r="E291" s="353"/>
      <c r="F291" s="182"/>
      <c r="G291" s="180"/>
      <c r="H291" s="180"/>
      <c r="I291" s="354"/>
      <c r="J291" s="353">
        <v>8350121.0899999999</v>
      </c>
      <c r="K291" s="360" t="s">
        <v>821</v>
      </c>
      <c r="L291" s="270">
        <v>5.56</v>
      </c>
      <c r="M291" s="181">
        <v>556</v>
      </c>
      <c r="N291" s="357"/>
      <c r="O291" s="364"/>
      <c r="P291" s="179">
        <v>0</v>
      </c>
      <c r="Q291" s="179">
        <v>5</v>
      </c>
      <c r="R291" s="358"/>
      <c r="S291" s="358"/>
      <c r="T291" s="365"/>
      <c r="U291" s="181">
        <v>-5</v>
      </c>
      <c r="V291" s="184">
        <v>-1</v>
      </c>
      <c r="W291" s="264">
        <v>0</v>
      </c>
      <c r="X291" s="366"/>
      <c r="Y291" s="367"/>
      <c r="Z291" s="570"/>
      <c r="AA291" s="266">
        <v>2.2201E-4</v>
      </c>
      <c r="AB291" s="182">
        <v>1</v>
      </c>
      <c r="AC291" s="181">
        <v>2</v>
      </c>
      <c r="AD291" s="182"/>
      <c r="AE291" s="180"/>
      <c r="AF291" s="420">
        <v>-1</v>
      </c>
      <c r="AG291" s="421">
        <v>-0.5</v>
      </c>
      <c r="AH291" s="181"/>
      <c r="AI291" s="186"/>
      <c r="AJ291" s="176">
        <v>1</v>
      </c>
      <c r="AK291" s="422">
        <v>2</v>
      </c>
      <c r="AL291" s="183"/>
      <c r="AM291" s="180"/>
      <c r="AN291" s="181">
        <v>-1</v>
      </c>
      <c r="AO291" s="184">
        <v>-0.5</v>
      </c>
      <c r="AP291" s="423">
        <v>1.7985611510791368E-3</v>
      </c>
      <c r="AQ291" s="181"/>
      <c r="AR291" s="184"/>
      <c r="AS291" s="424"/>
      <c r="AT291" s="178" t="s">
        <v>419</v>
      </c>
      <c r="AU291" s="178" t="s">
        <v>419</v>
      </c>
      <c r="AV291" s="178" t="s">
        <v>419</v>
      </c>
      <c r="AW291" s="425" t="s">
        <v>419</v>
      </c>
      <c r="AX291" s="426" t="s">
        <v>419</v>
      </c>
      <c r="AY291" s="423" t="s">
        <v>419</v>
      </c>
      <c r="AZ291" s="178" t="s">
        <v>419</v>
      </c>
      <c r="BA291" s="178" t="s">
        <v>419</v>
      </c>
      <c r="BB291" s="609" t="s">
        <v>419</v>
      </c>
      <c r="BC291" s="178" t="s">
        <v>419</v>
      </c>
      <c r="BD291" s="178" t="s">
        <v>419</v>
      </c>
      <c r="BE291" s="178" t="s">
        <v>419</v>
      </c>
      <c r="BF291" s="178" t="s">
        <v>419</v>
      </c>
      <c r="BG291" s="178" t="s">
        <v>419</v>
      </c>
      <c r="BH291" s="178" t="s">
        <v>419</v>
      </c>
      <c r="BI291" s="176" t="s">
        <v>26</v>
      </c>
      <c r="BK291" s="4"/>
      <c r="BL291" s="81" t="s">
        <v>832</v>
      </c>
      <c r="BM291" s="88"/>
    </row>
    <row r="292" spans="1:65" x14ac:dyDescent="0.2">
      <c r="A292" s="320" t="s">
        <v>875</v>
      </c>
      <c r="B292" s="345">
        <v>8350121.1699999999</v>
      </c>
      <c r="C292" s="316">
        <v>8350121.0899999999</v>
      </c>
      <c r="D292" s="344">
        <v>8350121.0499999998</v>
      </c>
      <c r="E292" s="345">
        <v>0.41524612500000002</v>
      </c>
      <c r="F292" s="151">
        <v>17011</v>
      </c>
      <c r="G292" s="152">
        <v>5906</v>
      </c>
      <c r="H292" s="152">
        <v>5542</v>
      </c>
      <c r="I292" s="336"/>
      <c r="J292" s="347">
        <v>8350121.0899999999</v>
      </c>
      <c r="K292" s="346">
        <v>0.62943006000000001</v>
      </c>
      <c r="L292" s="318">
        <v>1.5</v>
      </c>
      <c r="M292" s="153">
        <v>150</v>
      </c>
      <c r="N292" s="145">
        <v>8.39</v>
      </c>
      <c r="O292" s="149">
        <v>839</v>
      </c>
      <c r="P292" s="149">
        <v>6493</v>
      </c>
      <c r="Q292" s="149">
        <v>6581</v>
      </c>
      <c r="R292" s="151">
        <v>9639</v>
      </c>
      <c r="S292" s="151">
        <v>9007</v>
      </c>
      <c r="T292" s="152">
        <v>7064</v>
      </c>
      <c r="U292" s="153">
        <v>-88</v>
      </c>
      <c r="V292" s="154">
        <v>-1.3371827989667224E-2</v>
      </c>
      <c r="W292" s="323">
        <v>4337.3</v>
      </c>
      <c r="X292" s="153">
        <v>2575</v>
      </c>
      <c r="Y292" s="324">
        <v>0.36499999999999999</v>
      </c>
      <c r="Z292" s="507">
        <v>1148.7</v>
      </c>
      <c r="AA292" s="326">
        <v>0.61213565999999997</v>
      </c>
      <c r="AB292" s="151">
        <v>2165</v>
      </c>
      <c r="AC292" s="153">
        <v>2032.9025268599999</v>
      </c>
      <c r="AD292" s="151">
        <v>3321</v>
      </c>
      <c r="AE292" s="152">
        <v>2452.4436142500003</v>
      </c>
      <c r="AF292" s="437">
        <v>132.09747314000015</v>
      </c>
      <c r="AG292" s="438">
        <v>6.4979737786069136E-2</v>
      </c>
      <c r="AH292" s="153">
        <v>868.55638574999966</v>
      </c>
      <c r="AI292" s="156">
        <v>0.35415957402780868</v>
      </c>
      <c r="AJ292" s="146">
        <v>2112</v>
      </c>
      <c r="AK292" s="439">
        <v>1979.6467244399998</v>
      </c>
      <c r="AL292" s="150">
        <v>3234</v>
      </c>
      <c r="AM292" s="152">
        <v>2301.2940247500001</v>
      </c>
      <c r="AN292" s="153">
        <v>132.35327556000016</v>
      </c>
      <c r="AO292" s="154">
        <v>6.6857017429430551E-2</v>
      </c>
      <c r="AP292" s="440">
        <v>14.08</v>
      </c>
      <c r="AQ292" s="153">
        <v>932.70597524999994</v>
      </c>
      <c r="AR292" s="154">
        <v>0.40529630947584977</v>
      </c>
      <c r="AS292" s="441">
        <v>3.8545887961859355</v>
      </c>
      <c r="AT292" s="148">
        <v>2670</v>
      </c>
      <c r="AU292" s="148">
        <v>2255</v>
      </c>
      <c r="AV292" s="148">
        <v>195</v>
      </c>
      <c r="AW292" s="442">
        <v>2450</v>
      </c>
      <c r="AX292" s="443">
        <v>0.91760299625468167</v>
      </c>
      <c r="AY292" s="440">
        <v>1.0498890117330453</v>
      </c>
      <c r="AZ292" s="148">
        <v>130</v>
      </c>
      <c r="BA292" s="154">
        <v>4.8689138576779027E-2</v>
      </c>
      <c r="BB292" s="440">
        <v>0.79298271297685718</v>
      </c>
      <c r="BC292" s="148">
        <v>35</v>
      </c>
      <c r="BD292" s="148">
        <v>0</v>
      </c>
      <c r="BE292" s="442">
        <v>35</v>
      </c>
      <c r="BF292" s="444">
        <v>1.3108614232209739E-2</v>
      </c>
      <c r="BG292" s="440">
        <v>0.32689811052892115</v>
      </c>
      <c r="BH292" s="148">
        <v>50</v>
      </c>
      <c r="BI292" s="148" t="s">
        <v>6</v>
      </c>
      <c r="BJ292" s="148" t="s">
        <v>6</v>
      </c>
      <c r="BK292" s="148" t="s">
        <v>6</v>
      </c>
      <c r="BL292" s="81" t="s">
        <v>832</v>
      </c>
      <c r="BM292" s="88"/>
    </row>
    <row r="293" spans="1:65" x14ac:dyDescent="0.2">
      <c r="A293" s="320" t="s">
        <v>857</v>
      </c>
      <c r="B293" s="345">
        <v>8350121.1799999997</v>
      </c>
      <c r="C293" s="316"/>
      <c r="D293" s="344"/>
      <c r="E293" s="345"/>
      <c r="F293" s="151"/>
      <c r="G293" s="152"/>
      <c r="H293" s="152"/>
      <c r="I293" s="336"/>
      <c r="J293" s="347">
        <v>8350121.0899999999</v>
      </c>
      <c r="K293" s="346">
        <v>0.37001751999999999</v>
      </c>
      <c r="L293" s="318">
        <v>1.33</v>
      </c>
      <c r="M293" s="153">
        <v>133</v>
      </c>
      <c r="N293" s="145"/>
      <c r="O293" s="149"/>
      <c r="P293" s="149">
        <v>3634</v>
      </c>
      <c r="Q293" s="149">
        <v>3053</v>
      </c>
      <c r="R293" s="151"/>
      <c r="S293" s="151"/>
      <c r="T293" s="152"/>
      <c r="U293" s="153">
        <v>581</v>
      </c>
      <c r="V293" s="154">
        <v>0.19030461840812316</v>
      </c>
      <c r="W293" s="323">
        <v>2733.6</v>
      </c>
      <c r="X293" s="153"/>
      <c r="Y293" s="324"/>
      <c r="Z293" s="507"/>
      <c r="AA293" s="326">
        <v>0.38752973000000002</v>
      </c>
      <c r="AB293" s="151">
        <v>1377</v>
      </c>
      <c r="AC293" s="153">
        <v>1287</v>
      </c>
      <c r="AD293" s="151"/>
      <c r="AE293" s="152"/>
      <c r="AF293" s="437">
        <v>90</v>
      </c>
      <c r="AG293" s="438">
        <v>6.9930069930069935E-2</v>
      </c>
      <c r="AH293" s="153"/>
      <c r="AI293" s="156"/>
      <c r="AJ293" s="146">
        <v>1308</v>
      </c>
      <c r="AK293" s="439">
        <v>1253</v>
      </c>
      <c r="AL293" s="150"/>
      <c r="AM293" s="152"/>
      <c r="AN293" s="153">
        <v>55</v>
      </c>
      <c r="AO293" s="154">
        <v>4.3894652833200321E-2</v>
      </c>
      <c r="AP293" s="440">
        <v>9.8345864661654137</v>
      </c>
      <c r="AQ293" s="153"/>
      <c r="AR293" s="154"/>
      <c r="AS293" s="441"/>
      <c r="AT293" s="148">
        <v>1510</v>
      </c>
      <c r="AU293" s="148">
        <v>1225</v>
      </c>
      <c r="AV293" s="148">
        <v>120</v>
      </c>
      <c r="AW293" s="442">
        <v>1345</v>
      </c>
      <c r="AX293" s="443">
        <v>0.89072847682119205</v>
      </c>
      <c r="AY293" s="440">
        <v>1.0191401336626911</v>
      </c>
      <c r="AZ293" s="148">
        <v>85</v>
      </c>
      <c r="BA293" s="154">
        <v>5.6291390728476824E-2</v>
      </c>
      <c r="BB293" s="440">
        <v>0.91679789460059979</v>
      </c>
      <c r="BC293" s="148">
        <v>25</v>
      </c>
      <c r="BD293" s="148">
        <v>15</v>
      </c>
      <c r="BE293" s="442">
        <v>40</v>
      </c>
      <c r="BF293" s="444">
        <v>2.6490066225165563E-2</v>
      </c>
      <c r="BG293" s="440">
        <v>0.66060015524103655</v>
      </c>
      <c r="BH293" s="148">
        <v>35</v>
      </c>
      <c r="BI293" s="146" t="s">
        <v>6</v>
      </c>
      <c r="BK293" s="4"/>
      <c r="BL293" s="81" t="s">
        <v>832</v>
      </c>
      <c r="BM293" s="88"/>
    </row>
    <row r="294" spans="1:65" x14ac:dyDescent="0.2">
      <c r="A294" s="465"/>
      <c r="B294" s="466">
        <v>8350140.04</v>
      </c>
      <c r="C294" s="467">
        <v>8350140.04</v>
      </c>
      <c r="D294" s="486"/>
      <c r="E294" s="486"/>
      <c r="F294" s="478"/>
      <c r="G294" s="478"/>
      <c r="H294" s="478"/>
      <c r="I294" s="470" t="s">
        <v>231</v>
      </c>
      <c r="J294" s="500"/>
      <c r="K294" s="500">
        <v>1</v>
      </c>
      <c r="L294" s="473">
        <v>91.06</v>
      </c>
      <c r="M294" s="458">
        <v>9106</v>
      </c>
      <c r="N294" s="497">
        <v>91.22</v>
      </c>
      <c r="O294" s="497">
        <v>9122</v>
      </c>
      <c r="P294" s="461">
        <v>5819</v>
      </c>
      <c r="Q294" s="461">
        <v>5823</v>
      </c>
      <c r="R294" s="496">
        <v>5823</v>
      </c>
      <c r="S294" s="496">
        <v>5266</v>
      </c>
      <c r="T294" s="496">
        <v>4829</v>
      </c>
      <c r="U294" s="458">
        <v>-4</v>
      </c>
      <c r="V294" s="462">
        <v>-6.8693113515370084E-4</v>
      </c>
      <c r="W294" s="498">
        <v>63.9</v>
      </c>
      <c r="X294" s="497">
        <v>994</v>
      </c>
      <c r="Y294" s="497">
        <v>0.20599999999999999</v>
      </c>
      <c r="Z294" s="498">
        <v>63.8</v>
      </c>
      <c r="AA294" s="500">
        <v>1</v>
      </c>
      <c r="AB294" s="478">
        <v>2014</v>
      </c>
      <c r="AC294" s="458">
        <v>1869</v>
      </c>
      <c r="AD294" s="478">
        <v>1869</v>
      </c>
      <c r="AE294" s="461">
        <v>1373</v>
      </c>
      <c r="AF294" s="479">
        <v>145</v>
      </c>
      <c r="AG294" s="480">
        <v>7.7581594435527021E-2</v>
      </c>
      <c r="AH294" s="458">
        <v>496</v>
      </c>
      <c r="AI294" s="459">
        <v>0.36125273124544793</v>
      </c>
      <c r="AJ294" s="481">
        <v>1857</v>
      </c>
      <c r="AK294" s="482">
        <v>1721</v>
      </c>
      <c r="AL294" s="460">
        <v>1721</v>
      </c>
      <c r="AM294" s="461">
        <v>1315</v>
      </c>
      <c r="AN294" s="458">
        <v>136</v>
      </c>
      <c r="AO294" s="462">
        <v>7.9023823358512491E-2</v>
      </c>
      <c r="AP294" s="483">
        <v>0.20393147375356907</v>
      </c>
      <c r="AQ294" s="458">
        <v>406</v>
      </c>
      <c r="AR294" s="462">
        <v>0.30874524714828899</v>
      </c>
      <c r="AS294" s="463">
        <v>0.18866476649857489</v>
      </c>
      <c r="AT294" s="456">
        <v>2315</v>
      </c>
      <c r="AU294" s="456">
        <v>2050</v>
      </c>
      <c r="AV294" s="456">
        <v>90</v>
      </c>
      <c r="AW294" s="484">
        <v>2140</v>
      </c>
      <c r="AX294" s="485">
        <v>0.9244060475161987</v>
      </c>
      <c r="AY294" s="483">
        <v>1.0576728232450785</v>
      </c>
      <c r="AZ294" s="456">
        <v>25</v>
      </c>
      <c r="BA294" s="462">
        <v>1.079913606911447E-2</v>
      </c>
      <c r="BB294" s="483">
        <v>0.17588169493671776</v>
      </c>
      <c r="BC294" s="456">
        <v>75</v>
      </c>
      <c r="BD294" s="456">
        <v>25</v>
      </c>
      <c r="BE294" s="484">
        <v>100</v>
      </c>
      <c r="BF294" s="491">
        <v>4.3196544276457881E-2</v>
      </c>
      <c r="BG294" s="483">
        <v>1.0772205555226404</v>
      </c>
      <c r="BH294" s="456">
        <v>50</v>
      </c>
      <c r="BI294" s="481" t="s">
        <v>2</v>
      </c>
      <c r="BJ294" s="456" t="s">
        <v>2</v>
      </c>
      <c r="BK294" s="178" t="s">
        <v>26</v>
      </c>
      <c r="BM294" s="88"/>
    </row>
    <row r="295" spans="1:65" x14ac:dyDescent="0.2">
      <c r="A295" s="288" t="s">
        <v>293</v>
      </c>
      <c r="B295" s="337">
        <v>8350140.0800000001</v>
      </c>
      <c r="C295" s="314">
        <v>8350140.0800000001</v>
      </c>
      <c r="D295" s="340">
        <v>8350140.0300000003</v>
      </c>
      <c r="E295" s="337">
        <v>0.20261036099999999</v>
      </c>
      <c r="F295" s="134">
        <v>9073</v>
      </c>
      <c r="G295" s="132">
        <v>3248</v>
      </c>
      <c r="H295" s="132">
        <v>3153</v>
      </c>
      <c r="I295" s="313"/>
      <c r="J295" s="339"/>
      <c r="K295" s="339">
        <v>1</v>
      </c>
      <c r="L295" s="278">
        <v>1.33</v>
      </c>
      <c r="M295" s="133">
        <v>133</v>
      </c>
      <c r="N295" s="277">
        <v>1.33</v>
      </c>
      <c r="O295" s="277">
        <v>133</v>
      </c>
      <c r="P295" s="132">
        <v>2402</v>
      </c>
      <c r="Q295" s="132">
        <v>2495</v>
      </c>
      <c r="R295" s="602">
        <v>2495</v>
      </c>
      <c r="S295" s="280">
        <v>2424</v>
      </c>
      <c r="T295" s="280">
        <v>1838</v>
      </c>
      <c r="U295" s="133">
        <v>-93</v>
      </c>
      <c r="V295" s="136">
        <v>-3.7274549098196393E-2</v>
      </c>
      <c r="W295" s="279">
        <v>1806</v>
      </c>
      <c r="X295" s="277">
        <v>657</v>
      </c>
      <c r="Y295" s="277">
        <v>0.35699999999999998</v>
      </c>
      <c r="Z295" s="605">
        <v>1876.5</v>
      </c>
      <c r="AA295" s="339">
        <v>1</v>
      </c>
      <c r="AB295" s="134">
        <v>967</v>
      </c>
      <c r="AC295" s="133">
        <v>875</v>
      </c>
      <c r="AD295" s="134">
        <v>875</v>
      </c>
      <c r="AE295" s="132">
        <v>658.07845252799996</v>
      </c>
      <c r="AF295" s="446">
        <v>92</v>
      </c>
      <c r="AG295" s="447">
        <v>0.10514285714285715</v>
      </c>
      <c r="AH295" s="133">
        <v>216.92154747200004</v>
      </c>
      <c r="AI295" s="138">
        <v>0.32962870405298744</v>
      </c>
      <c r="AJ295" s="130">
        <v>902</v>
      </c>
      <c r="AK295" s="448">
        <v>860</v>
      </c>
      <c r="AL295" s="135">
        <v>860</v>
      </c>
      <c r="AM295" s="132">
        <v>638.83046823299992</v>
      </c>
      <c r="AN295" s="133">
        <v>42</v>
      </c>
      <c r="AO295" s="136">
        <v>4.8837209302325581E-2</v>
      </c>
      <c r="AP295" s="449">
        <v>6.7819548872180455</v>
      </c>
      <c r="AQ295" s="133">
        <v>221.16953176700008</v>
      </c>
      <c r="AR295" s="136">
        <v>0.34621005535123156</v>
      </c>
      <c r="AS295" s="450">
        <v>6.4661654135338349</v>
      </c>
      <c r="AT295" s="129">
        <v>590</v>
      </c>
      <c r="AU295" s="129">
        <v>425</v>
      </c>
      <c r="AV295" s="129">
        <v>40</v>
      </c>
      <c r="AW295" s="451">
        <v>465</v>
      </c>
      <c r="AX295" s="452">
        <v>0.78813559322033899</v>
      </c>
      <c r="AY295" s="449">
        <v>0.90175697164798507</v>
      </c>
      <c r="AZ295" s="129">
        <v>40</v>
      </c>
      <c r="BA295" s="136">
        <v>6.7796610169491525E-2</v>
      </c>
      <c r="BB295" s="449">
        <v>1.1041793187213604</v>
      </c>
      <c r="BC295" s="129">
        <v>80</v>
      </c>
      <c r="BD295" s="129">
        <v>0</v>
      </c>
      <c r="BE295" s="451">
        <v>80</v>
      </c>
      <c r="BF295" s="453">
        <v>0.13559322033898305</v>
      </c>
      <c r="BG295" s="449">
        <v>3.3813770658100513</v>
      </c>
      <c r="BH295" s="129">
        <v>0</v>
      </c>
      <c r="BI295" s="130" t="s">
        <v>4</v>
      </c>
      <c r="BJ295" s="129" t="s">
        <v>4</v>
      </c>
      <c r="BK295" s="148" t="s">
        <v>6</v>
      </c>
      <c r="BM295" s="88"/>
    </row>
    <row r="296" spans="1:65" x14ac:dyDescent="0.2">
      <c r="A296" s="320"/>
      <c r="B296" s="345">
        <v>8350140.0899999999</v>
      </c>
      <c r="C296" s="316">
        <v>8350140.0499999998</v>
      </c>
      <c r="D296" s="344"/>
      <c r="E296" s="344"/>
      <c r="F296" s="151"/>
      <c r="G296" s="151"/>
      <c r="H296" s="151"/>
      <c r="I296" s="336" t="s">
        <v>232</v>
      </c>
      <c r="J296" s="347">
        <v>8350140.0499999998</v>
      </c>
      <c r="K296" s="346">
        <v>0.46035039999999999</v>
      </c>
      <c r="L296" s="318">
        <v>1.1299999999999999</v>
      </c>
      <c r="M296" s="153">
        <v>112.99999999999999</v>
      </c>
      <c r="N296" s="145">
        <v>2.3199999999999998</v>
      </c>
      <c r="O296" s="149">
        <v>232</v>
      </c>
      <c r="P296" s="149">
        <v>4093</v>
      </c>
      <c r="Q296" s="149">
        <v>4146</v>
      </c>
      <c r="R296" s="151">
        <v>9019</v>
      </c>
      <c r="S296" s="151">
        <v>8304</v>
      </c>
      <c r="T296" s="152">
        <v>6002</v>
      </c>
      <c r="U296" s="153">
        <v>-53</v>
      </c>
      <c r="V296" s="154">
        <v>-1.2783405692233478E-2</v>
      </c>
      <c r="W296" s="323">
        <v>3611.3</v>
      </c>
      <c r="X296" s="153">
        <v>3017</v>
      </c>
      <c r="Y296" s="324">
        <v>0.503</v>
      </c>
      <c r="Z296" s="507">
        <v>3888.8</v>
      </c>
      <c r="AA296" s="326">
        <v>0.44538417000000002</v>
      </c>
      <c r="AB296" s="151">
        <v>1304</v>
      </c>
      <c r="AC296" s="153">
        <v>1305.86638644</v>
      </c>
      <c r="AD296" s="151">
        <v>2932</v>
      </c>
      <c r="AE296" s="152">
        <v>2045</v>
      </c>
      <c r="AF296" s="437">
        <v>-1.8663864400000421</v>
      </c>
      <c r="AG296" s="438">
        <v>-1.4292323160933096E-3</v>
      </c>
      <c r="AH296" s="153">
        <v>887</v>
      </c>
      <c r="AI296" s="156">
        <v>0.43374083129584351</v>
      </c>
      <c r="AJ296" s="146">
        <v>1270</v>
      </c>
      <c r="AK296" s="439">
        <v>1264.8910428000002</v>
      </c>
      <c r="AL296" s="150">
        <v>2840</v>
      </c>
      <c r="AM296" s="152">
        <v>1863</v>
      </c>
      <c r="AN296" s="153">
        <v>5.1089571999998498</v>
      </c>
      <c r="AO296" s="154">
        <v>4.0390492359646344E-3</v>
      </c>
      <c r="AP296" s="440">
        <v>11.238938053097346</v>
      </c>
      <c r="AQ296" s="153">
        <v>977</v>
      </c>
      <c r="AR296" s="154">
        <v>0.52442297369833601</v>
      </c>
      <c r="AS296" s="441">
        <v>12.241379310344827</v>
      </c>
      <c r="AT296" s="148">
        <v>1405</v>
      </c>
      <c r="AU296" s="148">
        <v>1185</v>
      </c>
      <c r="AV296" s="148">
        <v>105</v>
      </c>
      <c r="AW296" s="442">
        <v>1290</v>
      </c>
      <c r="AX296" s="443">
        <v>0.91814946619217086</v>
      </c>
      <c r="AY296" s="440">
        <v>1.0505142633777698</v>
      </c>
      <c r="AZ296" s="148">
        <v>30</v>
      </c>
      <c r="BA296" s="154">
        <v>2.1352313167259787E-2</v>
      </c>
      <c r="BB296" s="440">
        <v>0.34775754344071313</v>
      </c>
      <c r="BC296" s="148">
        <v>30</v>
      </c>
      <c r="BD296" s="148">
        <v>0</v>
      </c>
      <c r="BE296" s="442">
        <v>30</v>
      </c>
      <c r="BF296" s="444">
        <v>2.1352313167259787E-2</v>
      </c>
      <c r="BG296" s="440">
        <v>0.53247663758752584</v>
      </c>
      <c r="BH296" s="148">
        <v>60</v>
      </c>
      <c r="BI296" s="148" t="s">
        <v>6</v>
      </c>
      <c r="BJ296" s="148" t="s">
        <v>6</v>
      </c>
      <c r="BK296" s="148" t="s">
        <v>6</v>
      </c>
      <c r="BL296" s="81" t="s">
        <v>832</v>
      </c>
      <c r="BM296" s="88"/>
    </row>
    <row r="297" spans="1:65" x14ac:dyDescent="0.2">
      <c r="A297" s="320"/>
      <c r="B297" s="344">
        <v>8350140.0999999996</v>
      </c>
      <c r="C297" s="316"/>
      <c r="D297" s="344"/>
      <c r="E297" s="344"/>
      <c r="F297" s="151"/>
      <c r="G297" s="151"/>
      <c r="H297" s="151"/>
      <c r="I297" s="336"/>
      <c r="J297" s="347">
        <v>8350140.0499999998</v>
      </c>
      <c r="K297" s="346">
        <v>0.53964959999999995</v>
      </c>
      <c r="L297" s="318">
        <v>1.54</v>
      </c>
      <c r="M297" s="153">
        <v>154</v>
      </c>
      <c r="N297" s="328"/>
      <c r="O297" s="331"/>
      <c r="P297" s="149">
        <v>6451</v>
      </c>
      <c r="Q297" s="149">
        <v>6438</v>
      </c>
      <c r="R297" s="329"/>
      <c r="S297" s="329"/>
      <c r="T297" s="330"/>
      <c r="U297" s="153">
        <v>13</v>
      </c>
      <c r="V297" s="154">
        <v>2.0192606399502952E-3</v>
      </c>
      <c r="W297" s="323">
        <v>4196</v>
      </c>
      <c r="X297" s="332"/>
      <c r="Y297" s="333"/>
      <c r="Z297" s="509"/>
      <c r="AA297" s="326">
        <v>0.55461583000000003</v>
      </c>
      <c r="AB297" s="151">
        <v>2229</v>
      </c>
      <c r="AC297" s="153">
        <v>2236</v>
      </c>
      <c r="AD297" s="151"/>
      <c r="AE297" s="152"/>
      <c r="AF297" s="437">
        <v>-7</v>
      </c>
      <c r="AG297" s="438">
        <v>-3.1305903398926656E-3</v>
      </c>
      <c r="AH297" s="153"/>
      <c r="AI297" s="156"/>
      <c r="AJ297" s="146">
        <v>2163</v>
      </c>
      <c r="AK297" s="439">
        <v>2147</v>
      </c>
      <c r="AL297" s="150"/>
      <c r="AM297" s="152"/>
      <c r="AN297" s="153">
        <v>16</v>
      </c>
      <c r="AO297" s="154">
        <v>7.4522589659990687E-3</v>
      </c>
      <c r="AP297" s="440">
        <v>14.045454545454545</v>
      </c>
      <c r="AQ297" s="153"/>
      <c r="AR297" s="154"/>
      <c r="AS297" s="441"/>
      <c r="AT297" s="148">
        <v>2550</v>
      </c>
      <c r="AU297" s="148">
        <v>2175</v>
      </c>
      <c r="AV297" s="148">
        <v>135</v>
      </c>
      <c r="AW297" s="442">
        <v>2310</v>
      </c>
      <c r="AX297" s="443">
        <v>0.90588235294117647</v>
      </c>
      <c r="AY297" s="440">
        <v>1.0364786646924216</v>
      </c>
      <c r="AZ297" s="148">
        <v>125</v>
      </c>
      <c r="BA297" s="154">
        <v>4.9019607843137254E-2</v>
      </c>
      <c r="BB297" s="440">
        <v>0.79836494858529727</v>
      </c>
      <c r="BC297" s="148">
        <v>55</v>
      </c>
      <c r="BD297" s="148">
        <v>0</v>
      </c>
      <c r="BE297" s="442">
        <v>55</v>
      </c>
      <c r="BF297" s="444">
        <v>2.1568627450980392E-2</v>
      </c>
      <c r="BG297" s="440">
        <v>0.53787100875262828</v>
      </c>
      <c r="BH297" s="148">
        <v>55</v>
      </c>
      <c r="BI297" s="146" t="s">
        <v>6</v>
      </c>
      <c r="BK297" s="4"/>
      <c r="BL297" s="81" t="s">
        <v>832</v>
      </c>
      <c r="BM297" s="88"/>
    </row>
    <row r="298" spans="1:65" x14ac:dyDescent="0.2">
      <c r="A298" s="465" t="s">
        <v>892</v>
      </c>
      <c r="B298" s="486">
        <v>8350140.1100000003</v>
      </c>
      <c r="C298" s="467">
        <v>8350140.0599999996</v>
      </c>
      <c r="D298" s="486"/>
      <c r="E298" s="486"/>
      <c r="F298" s="478"/>
      <c r="G298" s="478"/>
      <c r="H298" s="478"/>
      <c r="I298" s="470"/>
      <c r="J298" s="471">
        <v>8350140.0599999996</v>
      </c>
      <c r="K298" s="472">
        <v>2.683901E-2</v>
      </c>
      <c r="L298" s="473">
        <v>53.82</v>
      </c>
      <c r="M298" s="458">
        <v>5382</v>
      </c>
      <c r="N298" s="474">
        <v>120.69</v>
      </c>
      <c r="O298" s="475">
        <v>12069</v>
      </c>
      <c r="P298" s="475">
        <v>441</v>
      </c>
      <c r="Q298" s="475">
        <v>459</v>
      </c>
      <c r="R298" s="481">
        <v>17173</v>
      </c>
      <c r="S298" s="481">
        <v>9862</v>
      </c>
      <c r="T298" s="461">
        <v>5048</v>
      </c>
      <c r="U298" s="458">
        <v>-18</v>
      </c>
      <c r="V298" s="462">
        <v>-3.9215686274509803E-2</v>
      </c>
      <c r="W298" s="476">
        <v>8.1999999999999993</v>
      </c>
      <c r="X298" s="458">
        <v>12125</v>
      </c>
      <c r="Y298" s="477">
        <v>2.4020000000000001</v>
      </c>
      <c r="Z298" s="505">
        <v>142.30000000000001</v>
      </c>
      <c r="AA298" s="506">
        <v>1.441344E-2</v>
      </c>
      <c r="AB298" s="478">
        <v>79</v>
      </c>
      <c r="AC298" s="458">
        <v>90</v>
      </c>
      <c r="AD298" s="478">
        <v>6267</v>
      </c>
      <c r="AE298" s="461">
        <v>1832</v>
      </c>
      <c r="AF298" s="479">
        <v>-11</v>
      </c>
      <c r="AG298" s="480">
        <v>-0.12222222222222222</v>
      </c>
      <c r="AH298" s="458">
        <v>4435</v>
      </c>
      <c r="AI298" s="459">
        <v>2.4208515283842793</v>
      </c>
      <c r="AJ298" s="481">
        <v>64</v>
      </c>
      <c r="AK298" s="482">
        <v>85</v>
      </c>
      <c r="AL298" s="460">
        <v>5880</v>
      </c>
      <c r="AM298" s="461">
        <v>1695</v>
      </c>
      <c r="AN298" s="458">
        <v>-21</v>
      </c>
      <c r="AO298" s="462">
        <v>-0.24705882352941178</v>
      </c>
      <c r="AP298" s="483">
        <v>1.1891490152359718E-2</v>
      </c>
      <c r="AQ298" s="458">
        <v>4185</v>
      </c>
      <c r="AR298" s="462">
        <v>2.4690265486725664</v>
      </c>
      <c r="AS298" s="463">
        <v>0.48719860800397713</v>
      </c>
      <c r="AT298" s="456">
        <v>50</v>
      </c>
      <c r="AU298" s="456">
        <v>40</v>
      </c>
      <c r="AV298" s="456">
        <v>0</v>
      </c>
      <c r="AW298" s="484">
        <v>40</v>
      </c>
      <c r="AX298" s="485">
        <v>0.8</v>
      </c>
      <c r="AY298" s="483">
        <v>0.91533180778032042</v>
      </c>
      <c r="AZ298" s="456">
        <v>0</v>
      </c>
      <c r="BA298" s="462">
        <v>0</v>
      </c>
      <c r="BB298" s="483">
        <v>0</v>
      </c>
      <c r="BC298" s="456">
        <v>0</v>
      </c>
      <c r="BD298" s="456">
        <v>0</v>
      </c>
      <c r="BE298" s="484">
        <v>0</v>
      </c>
      <c r="BF298" s="491">
        <v>0</v>
      </c>
      <c r="BG298" s="483">
        <v>0</v>
      </c>
      <c r="BH298" s="456">
        <v>0</v>
      </c>
      <c r="BI298" s="481" t="s">
        <v>2</v>
      </c>
      <c r="BJ298" s="456" t="s">
        <v>2</v>
      </c>
      <c r="BK298" s="456" t="s">
        <v>2</v>
      </c>
      <c r="BL298" s="81" t="s">
        <v>837</v>
      </c>
      <c r="BM298" s="88"/>
    </row>
    <row r="299" spans="1:65" x14ac:dyDescent="0.2">
      <c r="A299" s="465" t="s">
        <v>896</v>
      </c>
      <c r="B299" s="486">
        <v>8350140.1200000001</v>
      </c>
      <c r="C299" s="467"/>
      <c r="D299" s="486"/>
      <c r="E299" s="486"/>
      <c r="F299" s="478"/>
      <c r="G299" s="478"/>
      <c r="H299" s="478"/>
      <c r="I299" s="470"/>
      <c r="J299" s="471">
        <v>8350140.0599999996</v>
      </c>
      <c r="K299" s="472">
        <v>0.13293283</v>
      </c>
      <c r="L299" s="473">
        <v>38.64</v>
      </c>
      <c r="M299" s="458">
        <v>3864</v>
      </c>
      <c r="N299" s="474"/>
      <c r="O299" s="475"/>
      <c r="P299" s="475">
        <v>2497</v>
      </c>
      <c r="Q299" s="475">
        <v>2194</v>
      </c>
      <c r="R299" s="478"/>
      <c r="S299" s="478"/>
      <c r="T299" s="461"/>
      <c r="U299" s="458">
        <v>303</v>
      </c>
      <c r="V299" s="462">
        <v>0.13810391978122152</v>
      </c>
      <c r="W299" s="476">
        <v>64.599999999999994</v>
      </c>
      <c r="X299" s="458"/>
      <c r="Y299" s="477"/>
      <c r="Z299" s="505"/>
      <c r="AA299" s="506">
        <v>0.17849166</v>
      </c>
      <c r="AB299" s="478">
        <v>999</v>
      </c>
      <c r="AC299" s="458">
        <v>1119</v>
      </c>
      <c r="AD299" s="478"/>
      <c r="AE299" s="461"/>
      <c r="AF299" s="479">
        <v>-120</v>
      </c>
      <c r="AG299" s="480">
        <v>-0.10723860589812333</v>
      </c>
      <c r="AH299" s="458"/>
      <c r="AI299" s="459"/>
      <c r="AJ299" s="481">
        <v>961</v>
      </c>
      <c r="AK299" s="482">
        <v>1050</v>
      </c>
      <c r="AL299" s="460"/>
      <c r="AM299" s="461"/>
      <c r="AN299" s="458">
        <v>-89</v>
      </c>
      <c r="AO299" s="462">
        <v>-8.4761904761904761E-2</v>
      </c>
      <c r="AP299" s="483">
        <v>0.24870600414078675</v>
      </c>
      <c r="AQ299" s="458"/>
      <c r="AR299" s="462"/>
      <c r="AS299" s="463"/>
      <c r="AT299" s="456">
        <v>860</v>
      </c>
      <c r="AU299" s="456">
        <v>745</v>
      </c>
      <c r="AV299" s="456">
        <v>55</v>
      </c>
      <c r="AW299" s="484">
        <v>800</v>
      </c>
      <c r="AX299" s="485">
        <v>0.93023255813953487</v>
      </c>
      <c r="AY299" s="483">
        <v>1.0643393113724653</v>
      </c>
      <c r="AZ299" s="456">
        <v>35</v>
      </c>
      <c r="BA299" s="462">
        <v>4.0697674418604654E-2</v>
      </c>
      <c r="BB299" s="483">
        <v>0.6628285735929097</v>
      </c>
      <c r="BC299" s="456">
        <v>0</v>
      </c>
      <c r="BD299" s="456">
        <v>0</v>
      </c>
      <c r="BE299" s="484">
        <v>0</v>
      </c>
      <c r="BF299" s="491">
        <v>0</v>
      </c>
      <c r="BG299" s="483">
        <v>0</v>
      </c>
      <c r="BH299" s="456">
        <v>10</v>
      </c>
      <c r="BI299" s="481" t="s">
        <v>2</v>
      </c>
      <c r="BJ299" s="456"/>
      <c r="BK299" s="4"/>
      <c r="BL299" s="81" t="s">
        <v>837</v>
      </c>
      <c r="BM299" s="88"/>
    </row>
    <row r="300" spans="1:65" x14ac:dyDescent="0.2">
      <c r="A300" s="173" t="s">
        <v>878</v>
      </c>
      <c r="B300" s="352">
        <v>8350140.1299999999</v>
      </c>
      <c r="C300" s="351"/>
      <c r="D300" s="352"/>
      <c r="E300" s="352"/>
      <c r="F300" s="182"/>
      <c r="G300" s="182"/>
      <c r="H300" s="182"/>
      <c r="I300" s="354"/>
      <c r="J300" s="359" t="s">
        <v>822</v>
      </c>
      <c r="K300" s="360" t="s">
        <v>823</v>
      </c>
      <c r="L300" s="270">
        <v>18.11</v>
      </c>
      <c r="M300" s="181">
        <v>1811</v>
      </c>
      <c r="N300" s="357"/>
      <c r="O300" s="364"/>
      <c r="P300" s="179">
        <v>25</v>
      </c>
      <c r="Q300" s="179">
        <v>20</v>
      </c>
      <c r="R300" s="358"/>
      <c r="S300" s="358"/>
      <c r="T300" s="365"/>
      <c r="U300" s="181">
        <v>5</v>
      </c>
      <c r="V300" s="184">
        <v>0.25</v>
      </c>
      <c r="W300" s="264">
        <v>1.4</v>
      </c>
      <c r="X300" s="366"/>
      <c r="Y300" s="367"/>
      <c r="Z300" s="570"/>
      <c r="AA300" s="266">
        <v>2.7376100000000001E-3</v>
      </c>
      <c r="AB300" s="182">
        <v>6</v>
      </c>
      <c r="AC300" s="181">
        <v>17</v>
      </c>
      <c r="AD300" s="182"/>
      <c r="AE300" s="180"/>
      <c r="AF300" s="420">
        <v>-11</v>
      </c>
      <c r="AG300" s="421">
        <v>-0.6470588235294118</v>
      </c>
      <c r="AH300" s="181"/>
      <c r="AI300" s="186"/>
      <c r="AJ300" s="176">
        <v>6</v>
      </c>
      <c r="AK300" s="422">
        <v>16</v>
      </c>
      <c r="AL300" s="183"/>
      <c r="AM300" s="180"/>
      <c r="AN300" s="181">
        <v>-10</v>
      </c>
      <c r="AO300" s="184">
        <v>-0.625</v>
      </c>
      <c r="AP300" s="423">
        <v>3.3130866924351186E-3</v>
      </c>
      <c r="AQ300" s="181"/>
      <c r="AR300" s="184"/>
      <c r="AS300" s="424"/>
      <c r="AT300" s="178" t="s">
        <v>419</v>
      </c>
      <c r="AU300" s="178" t="s">
        <v>419</v>
      </c>
      <c r="AV300" s="178" t="s">
        <v>419</v>
      </c>
      <c r="AW300" s="425" t="s">
        <v>419</v>
      </c>
      <c r="AX300" s="426" t="s">
        <v>419</v>
      </c>
      <c r="AY300" s="423" t="s">
        <v>419</v>
      </c>
      <c r="AZ300" s="178" t="s">
        <v>419</v>
      </c>
      <c r="BA300" s="178" t="s">
        <v>419</v>
      </c>
      <c r="BB300" s="178" t="s">
        <v>419</v>
      </c>
      <c r="BC300" s="178" t="s">
        <v>419</v>
      </c>
      <c r="BD300" s="178" t="s">
        <v>419</v>
      </c>
      <c r="BE300" s="178" t="s">
        <v>419</v>
      </c>
      <c r="BF300" s="178" t="s">
        <v>419</v>
      </c>
      <c r="BG300" s="178" t="s">
        <v>419</v>
      </c>
      <c r="BH300" s="178" t="s">
        <v>419</v>
      </c>
      <c r="BI300" s="176" t="s">
        <v>26</v>
      </c>
      <c r="BK300" s="4"/>
      <c r="BL300" s="81" t="s">
        <v>837</v>
      </c>
      <c r="BM300" s="88"/>
    </row>
    <row r="301" spans="1:65" x14ac:dyDescent="0.2">
      <c r="A301" s="320"/>
      <c r="B301" s="344">
        <v>8350140.1399999997</v>
      </c>
      <c r="C301" s="316"/>
      <c r="D301" s="344"/>
      <c r="E301" s="344"/>
      <c r="F301" s="151"/>
      <c r="G301" s="151"/>
      <c r="H301" s="151"/>
      <c r="I301" s="336"/>
      <c r="J301" s="347">
        <v>8350140.0599999996</v>
      </c>
      <c r="K301" s="346">
        <v>4.1968699999999998E-2</v>
      </c>
      <c r="L301" s="318">
        <v>1.53</v>
      </c>
      <c r="M301" s="153">
        <v>153</v>
      </c>
      <c r="N301" s="328"/>
      <c r="O301" s="331"/>
      <c r="P301" s="149">
        <v>3135</v>
      </c>
      <c r="Q301" s="149">
        <v>1110</v>
      </c>
      <c r="R301" s="329"/>
      <c r="S301" s="329"/>
      <c r="T301" s="330"/>
      <c r="U301" s="153">
        <v>2025</v>
      </c>
      <c r="V301" s="154">
        <v>1.8243243243243243</v>
      </c>
      <c r="W301" s="323">
        <v>2048.8000000000002</v>
      </c>
      <c r="X301" s="332"/>
      <c r="Y301" s="333"/>
      <c r="Z301" s="509"/>
      <c r="AA301" s="326">
        <v>4.1721349999999997E-2</v>
      </c>
      <c r="AB301" s="151">
        <v>1048</v>
      </c>
      <c r="AC301" s="153">
        <v>261</v>
      </c>
      <c r="AD301" s="151"/>
      <c r="AE301" s="152"/>
      <c r="AF301" s="437">
        <v>787</v>
      </c>
      <c r="AG301" s="438">
        <v>3.0153256704980844</v>
      </c>
      <c r="AH301" s="153"/>
      <c r="AI301" s="156"/>
      <c r="AJ301" s="146">
        <v>979</v>
      </c>
      <c r="AK301" s="439">
        <v>245</v>
      </c>
      <c r="AL301" s="150"/>
      <c r="AM301" s="152"/>
      <c r="AN301" s="153">
        <v>734</v>
      </c>
      <c r="AO301" s="154">
        <v>2.9959183673469387</v>
      </c>
      <c r="AP301" s="440">
        <v>6.3986928104575167</v>
      </c>
      <c r="AQ301" s="153"/>
      <c r="AR301" s="154"/>
      <c r="AS301" s="441"/>
      <c r="AT301" s="148">
        <v>1315</v>
      </c>
      <c r="AU301" s="148">
        <v>1155</v>
      </c>
      <c r="AV301" s="148">
        <v>80</v>
      </c>
      <c r="AW301" s="442">
        <v>1235</v>
      </c>
      <c r="AX301" s="443">
        <v>0.93916349809885935</v>
      </c>
      <c r="AY301" s="440">
        <v>1.0745577781451479</v>
      </c>
      <c r="AZ301" s="148">
        <v>60</v>
      </c>
      <c r="BA301" s="154">
        <v>4.5627376425855515E-2</v>
      </c>
      <c r="BB301" s="440">
        <v>0.74311687989992692</v>
      </c>
      <c r="BC301" s="148">
        <v>10</v>
      </c>
      <c r="BD301" s="148">
        <v>0</v>
      </c>
      <c r="BE301" s="442">
        <v>10</v>
      </c>
      <c r="BF301" s="444">
        <v>7.6045627376425855E-3</v>
      </c>
      <c r="BG301" s="440">
        <v>0.18963996851976522</v>
      </c>
      <c r="BH301" s="148">
        <v>0</v>
      </c>
      <c r="BI301" s="146" t="s">
        <v>6</v>
      </c>
      <c r="BK301" s="4"/>
      <c r="BL301" s="81" t="s">
        <v>837</v>
      </c>
      <c r="BM301" s="88"/>
    </row>
    <row r="302" spans="1:65" x14ac:dyDescent="0.2">
      <c r="A302" s="320" t="s">
        <v>840</v>
      </c>
      <c r="B302" s="344">
        <v>8350140.1500000004</v>
      </c>
      <c r="C302" s="316"/>
      <c r="D302" s="344"/>
      <c r="E302" s="344"/>
      <c r="F302" s="151"/>
      <c r="G302" s="151"/>
      <c r="H302" s="151"/>
      <c r="I302" s="336"/>
      <c r="J302" s="347">
        <v>8350140.0599999996</v>
      </c>
      <c r="K302" s="346">
        <v>0.18951388999999999</v>
      </c>
      <c r="L302" s="318">
        <v>1.54</v>
      </c>
      <c r="M302" s="153">
        <v>154</v>
      </c>
      <c r="N302" s="145"/>
      <c r="O302" s="149"/>
      <c r="P302" s="149">
        <v>7315</v>
      </c>
      <c r="Q302" s="149">
        <v>4305</v>
      </c>
      <c r="R302" s="151"/>
      <c r="S302" s="151"/>
      <c r="T302" s="152"/>
      <c r="U302" s="153">
        <v>3010</v>
      </c>
      <c r="V302" s="154">
        <v>0.69918699186991873</v>
      </c>
      <c r="W302" s="323">
        <v>4747.8</v>
      </c>
      <c r="X302" s="153"/>
      <c r="Y302" s="324"/>
      <c r="Z302" s="507"/>
      <c r="AA302" s="326">
        <v>0.19560899000000001</v>
      </c>
      <c r="AB302" s="151">
        <v>2432</v>
      </c>
      <c r="AC302" s="153">
        <v>1226</v>
      </c>
      <c r="AD302" s="151"/>
      <c r="AE302" s="152"/>
      <c r="AF302" s="437">
        <v>1206</v>
      </c>
      <c r="AG302" s="438">
        <v>0.98368678629690054</v>
      </c>
      <c r="AH302" s="153"/>
      <c r="AI302" s="156"/>
      <c r="AJ302" s="146">
        <v>2297</v>
      </c>
      <c r="AK302" s="439">
        <v>1150</v>
      </c>
      <c r="AL302" s="150"/>
      <c r="AM302" s="152"/>
      <c r="AN302" s="153">
        <v>1147</v>
      </c>
      <c r="AO302" s="154">
        <v>0.99739130434782608</v>
      </c>
      <c r="AP302" s="440">
        <v>14.915584415584416</v>
      </c>
      <c r="AQ302" s="153"/>
      <c r="AR302" s="154"/>
      <c r="AS302" s="441"/>
      <c r="AT302" s="148">
        <v>2985</v>
      </c>
      <c r="AU302" s="148">
        <v>2495</v>
      </c>
      <c r="AV302" s="148">
        <v>155</v>
      </c>
      <c r="AW302" s="442">
        <v>2650</v>
      </c>
      <c r="AX302" s="443">
        <v>0.88777219430485765</v>
      </c>
      <c r="AY302" s="440">
        <v>1.0157576593877089</v>
      </c>
      <c r="AZ302" s="148">
        <v>220</v>
      </c>
      <c r="BA302" s="154">
        <v>7.3701842546063656E-2</v>
      </c>
      <c r="BB302" s="440">
        <v>1.2003557417925679</v>
      </c>
      <c r="BC302" s="148">
        <v>60</v>
      </c>
      <c r="BD302" s="148">
        <v>0</v>
      </c>
      <c r="BE302" s="442">
        <v>60</v>
      </c>
      <c r="BF302" s="444">
        <v>2.0100502512562814E-2</v>
      </c>
      <c r="BG302" s="440">
        <v>0.50125941427837439</v>
      </c>
      <c r="BH302" s="148">
        <v>65</v>
      </c>
      <c r="BI302" s="146" t="s">
        <v>6</v>
      </c>
      <c r="BK302" s="4"/>
      <c r="BL302" s="81" t="s">
        <v>837</v>
      </c>
      <c r="BM302" s="88"/>
    </row>
    <row r="303" spans="1:65" x14ac:dyDescent="0.2">
      <c r="A303" s="320"/>
      <c r="B303" s="344">
        <v>8350140.1600000001</v>
      </c>
      <c r="C303" s="316"/>
      <c r="D303" s="344"/>
      <c r="E303" s="344"/>
      <c r="F303" s="151"/>
      <c r="G303" s="151"/>
      <c r="H303" s="151"/>
      <c r="I303" s="336"/>
      <c r="J303" s="347">
        <v>8350140.0599999996</v>
      </c>
      <c r="K303" s="346">
        <v>0.13135466000000001</v>
      </c>
      <c r="L303" s="318">
        <v>1.59</v>
      </c>
      <c r="M303" s="153">
        <v>159</v>
      </c>
      <c r="N303" s="145"/>
      <c r="O303" s="149"/>
      <c r="P303" s="149">
        <v>2683</v>
      </c>
      <c r="Q303" s="149">
        <v>680</v>
      </c>
      <c r="R303" s="151"/>
      <c r="S303" s="151"/>
      <c r="T303" s="152"/>
      <c r="U303" s="153">
        <v>2003</v>
      </c>
      <c r="V303" s="154">
        <v>2.9455882352941178</v>
      </c>
      <c r="W303" s="323">
        <v>1691.3</v>
      </c>
      <c r="X303" s="153"/>
      <c r="Y303" s="324"/>
      <c r="Z303" s="507"/>
      <c r="AA303" s="326">
        <v>0.13165044000000001</v>
      </c>
      <c r="AB303" s="151">
        <v>865</v>
      </c>
      <c r="AC303" s="153">
        <v>825</v>
      </c>
      <c r="AD303" s="151"/>
      <c r="AE303" s="152"/>
      <c r="AF303" s="437">
        <v>40</v>
      </c>
      <c r="AG303" s="438">
        <v>4.8484848484848485E-2</v>
      </c>
      <c r="AH303" s="153"/>
      <c r="AI303" s="156"/>
      <c r="AJ303" s="146">
        <v>840</v>
      </c>
      <c r="AK303" s="439">
        <v>774</v>
      </c>
      <c r="AL303" s="150"/>
      <c r="AM303" s="152"/>
      <c r="AN303" s="153">
        <v>66</v>
      </c>
      <c r="AO303" s="154">
        <v>8.5271317829457363E-2</v>
      </c>
      <c r="AP303" s="440">
        <v>5.283018867924528</v>
      </c>
      <c r="AQ303" s="153"/>
      <c r="AR303" s="154"/>
      <c r="AS303" s="441"/>
      <c r="AT303" s="148">
        <v>1215</v>
      </c>
      <c r="AU303" s="148">
        <v>1000</v>
      </c>
      <c r="AV303" s="148">
        <v>100</v>
      </c>
      <c r="AW303" s="442">
        <v>1100</v>
      </c>
      <c r="AX303" s="443">
        <v>0.90534979423868311</v>
      </c>
      <c r="AY303" s="440">
        <v>1.0358693297925434</v>
      </c>
      <c r="AZ303" s="148">
        <v>100</v>
      </c>
      <c r="BA303" s="154">
        <v>8.2304526748971193E-2</v>
      </c>
      <c r="BB303" s="440">
        <v>1.3404646050321041</v>
      </c>
      <c r="BC303" s="148">
        <v>0</v>
      </c>
      <c r="BD303" s="148">
        <v>0</v>
      </c>
      <c r="BE303" s="442">
        <v>0</v>
      </c>
      <c r="BF303" s="444">
        <v>0</v>
      </c>
      <c r="BG303" s="440">
        <v>0</v>
      </c>
      <c r="BH303" s="148">
        <v>10</v>
      </c>
      <c r="BI303" s="146" t="s">
        <v>6</v>
      </c>
      <c r="BK303" s="4"/>
      <c r="BL303" s="81" t="s">
        <v>837</v>
      </c>
      <c r="BM303" s="88"/>
    </row>
    <row r="304" spans="1:65" x14ac:dyDescent="0.2">
      <c r="A304" s="320" t="s">
        <v>841</v>
      </c>
      <c r="B304" s="345">
        <v>8350140.1699999999</v>
      </c>
      <c r="C304" s="316"/>
      <c r="D304" s="344"/>
      <c r="E304" s="344"/>
      <c r="F304" s="151"/>
      <c r="G304" s="151"/>
      <c r="H304" s="151"/>
      <c r="I304" s="336" t="s">
        <v>233</v>
      </c>
      <c r="J304" s="347">
        <v>8350140.0599999996</v>
      </c>
      <c r="K304" s="346">
        <v>0.37928754999999997</v>
      </c>
      <c r="L304" s="318">
        <v>1.4</v>
      </c>
      <c r="M304" s="153">
        <v>140</v>
      </c>
      <c r="N304" s="145"/>
      <c r="O304" s="149"/>
      <c r="P304" s="149">
        <v>6658</v>
      </c>
      <c r="Q304" s="149">
        <v>6688</v>
      </c>
      <c r="R304" s="146"/>
      <c r="S304" s="146"/>
      <c r="T304" s="152"/>
      <c r="U304" s="153">
        <v>-30</v>
      </c>
      <c r="V304" s="154">
        <v>-4.4856459330143541E-3</v>
      </c>
      <c r="W304" s="323">
        <v>4748.3</v>
      </c>
      <c r="X304" s="153"/>
      <c r="Y304" s="324"/>
      <c r="Z304" s="507"/>
      <c r="AA304" s="326">
        <v>0.33323287000000001</v>
      </c>
      <c r="AB304" s="151">
        <v>2136</v>
      </c>
      <c r="AC304" s="153">
        <v>2088.3703962899999</v>
      </c>
      <c r="AD304" s="146"/>
      <c r="AE304" s="146"/>
      <c r="AF304" s="437">
        <v>47.629603710000083</v>
      </c>
      <c r="AG304" s="438">
        <v>2.2807067077092409E-2</v>
      </c>
      <c r="AH304" s="153"/>
      <c r="AI304" s="156"/>
      <c r="AJ304" s="146">
        <v>2054</v>
      </c>
      <c r="AK304" s="439">
        <v>0</v>
      </c>
      <c r="AL304" s="150"/>
      <c r="AM304" s="152"/>
      <c r="AN304" s="153">
        <v>2054</v>
      </c>
      <c r="AO304" s="154" t="e">
        <v>#DIV/0!</v>
      </c>
      <c r="AP304" s="440">
        <v>14.671428571428571</v>
      </c>
      <c r="AQ304" s="153"/>
      <c r="AR304" s="154"/>
      <c r="AS304" s="441"/>
      <c r="AT304" s="148">
        <v>2680</v>
      </c>
      <c r="AU304" s="148">
        <v>2205</v>
      </c>
      <c r="AV304" s="148">
        <v>195</v>
      </c>
      <c r="AW304" s="442">
        <v>2400</v>
      </c>
      <c r="AX304" s="443">
        <v>0.89552238805970152</v>
      </c>
      <c r="AY304" s="440">
        <v>1.024625157963045</v>
      </c>
      <c r="AZ304" s="148">
        <v>190</v>
      </c>
      <c r="BA304" s="154">
        <v>7.0895522388059698E-2</v>
      </c>
      <c r="BB304" s="440">
        <v>1.1546502017599301</v>
      </c>
      <c r="BC304" s="148">
        <v>50</v>
      </c>
      <c r="BD304" s="148">
        <v>0</v>
      </c>
      <c r="BE304" s="442">
        <v>50</v>
      </c>
      <c r="BF304" s="444">
        <v>1.8656716417910446E-2</v>
      </c>
      <c r="BG304" s="440">
        <v>0.46525477351397626</v>
      </c>
      <c r="BH304" s="148">
        <v>40</v>
      </c>
      <c r="BI304" s="148" t="s">
        <v>6</v>
      </c>
      <c r="BK304" s="4"/>
      <c r="BL304" s="81" t="s">
        <v>837</v>
      </c>
      <c r="BM304" s="88"/>
    </row>
    <row r="305" spans="1:65" x14ac:dyDescent="0.2">
      <c r="A305" s="173" t="s">
        <v>887</v>
      </c>
      <c r="B305" s="353">
        <v>8350140.1799999997</v>
      </c>
      <c r="C305" s="351"/>
      <c r="D305" s="352"/>
      <c r="E305" s="352"/>
      <c r="F305" s="182"/>
      <c r="G305" s="182"/>
      <c r="H305" s="182"/>
      <c r="I305" s="354"/>
      <c r="J305" s="359" t="s">
        <v>822</v>
      </c>
      <c r="K305" s="360" t="s">
        <v>824</v>
      </c>
      <c r="L305" s="270">
        <v>3.51</v>
      </c>
      <c r="M305" s="181">
        <v>351</v>
      </c>
      <c r="N305" s="357"/>
      <c r="O305" s="364"/>
      <c r="P305" s="179">
        <v>20</v>
      </c>
      <c r="Q305" s="179">
        <v>25</v>
      </c>
      <c r="R305" s="358"/>
      <c r="S305" s="358"/>
      <c r="T305" s="365"/>
      <c r="U305" s="181">
        <v>-5</v>
      </c>
      <c r="V305" s="184">
        <v>-0.2</v>
      </c>
      <c r="W305" s="264">
        <v>5.7</v>
      </c>
      <c r="X305" s="366"/>
      <c r="Y305" s="367"/>
      <c r="Z305" s="570"/>
      <c r="AA305" s="266">
        <v>4.8536300000000003E-3</v>
      </c>
      <c r="AB305" s="182">
        <v>9</v>
      </c>
      <c r="AC305" s="181">
        <v>30</v>
      </c>
      <c r="AD305" s="182"/>
      <c r="AE305" s="180"/>
      <c r="AF305" s="420">
        <v>-21</v>
      </c>
      <c r="AG305" s="421">
        <v>-0.7</v>
      </c>
      <c r="AH305" s="181"/>
      <c r="AI305" s="186"/>
      <c r="AJ305" s="176">
        <v>7</v>
      </c>
      <c r="AK305" s="422">
        <v>29</v>
      </c>
      <c r="AL305" s="183"/>
      <c r="AM305" s="180"/>
      <c r="AN305" s="181">
        <v>-22</v>
      </c>
      <c r="AO305" s="184">
        <v>-0.75862068965517238</v>
      </c>
      <c r="AP305" s="423">
        <v>1.9943019943019943E-2</v>
      </c>
      <c r="AQ305" s="181"/>
      <c r="AR305" s="184"/>
      <c r="AS305" s="424"/>
      <c r="AT305" s="178" t="s">
        <v>419</v>
      </c>
      <c r="AU305" s="178" t="s">
        <v>419</v>
      </c>
      <c r="AV305" s="178" t="s">
        <v>419</v>
      </c>
      <c r="AW305" s="425" t="s">
        <v>419</v>
      </c>
      <c r="AX305" s="426" t="s">
        <v>419</v>
      </c>
      <c r="AY305" s="423" t="s">
        <v>419</v>
      </c>
      <c r="AZ305" s="178" t="s">
        <v>419</v>
      </c>
      <c r="BA305" s="178" t="s">
        <v>419</v>
      </c>
      <c r="BB305" s="609" t="s">
        <v>419</v>
      </c>
      <c r="BC305" s="178" t="s">
        <v>419</v>
      </c>
      <c r="BD305" s="178" t="s">
        <v>419</v>
      </c>
      <c r="BE305" s="178" t="s">
        <v>419</v>
      </c>
      <c r="BF305" s="178" t="s">
        <v>419</v>
      </c>
      <c r="BG305" s="178" t="s">
        <v>419</v>
      </c>
      <c r="BH305" s="178" t="s">
        <v>419</v>
      </c>
      <c r="BI305" s="176" t="s">
        <v>26</v>
      </c>
      <c r="BK305" s="4"/>
      <c r="BL305" s="81" t="s">
        <v>837</v>
      </c>
      <c r="BM305" s="88"/>
    </row>
    <row r="306" spans="1:65" x14ac:dyDescent="0.2">
      <c r="A306" s="320"/>
      <c r="B306" s="345">
        <v>8350140.1900000004</v>
      </c>
      <c r="C306" s="316"/>
      <c r="D306" s="344"/>
      <c r="E306" s="344"/>
      <c r="F306" s="151"/>
      <c r="G306" s="151"/>
      <c r="H306" s="151"/>
      <c r="I306" s="336"/>
      <c r="J306" s="347">
        <v>8350140.0700000003</v>
      </c>
      <c r="K306" s="346">
        <v>0.12355217</v>
      </c>
      <c r="L306" s="318">
        <v>2.0699999999999998</v>
      </c>
      <c r="M306" s="153">
        <v>206.99999999999997</v>
      </c>
      <c r="N306" s="145"/>
      <c r="O306" s="149"/>
      <c r="P306" s="149">
        <v>2705</v>
      </c>
      <c r="Q306" s="149">
        <v>1290</v>
      </c>
      <c r="R306" s="146"/>
      <c r="S306" s="146"/>
      <c r="T306" s="152"/>
      <c r="U306" s="153">
        <v>1415</v>
      </c>
      <c r="V306" s="154">
        <v>1.0968992248062015</v>
      </c>
      <c r="W306" s="323">
        <v>1305.7</v>
      </c>
      <c r="X306" s="153"/>
      <c r="Y306" s="324"/>
      <c r="Z306" s="507"/>
      <c r="AA306" s="326">
        <v>0.15388862</v>
      </c>
      <c r="AB306" s="151">
        <v>1056</v>
      </c>
      <c r="AC306" s="153">
        <v>562</v>
      </c>
      <c r="AD306" s="151"/>
      <c r="AE306" s="152"/>
      <c r="AF306" s="437">
        <v>494</v>
      </c>
      <c r="AG306" s="438">
        <v>0.87900355871886116</v>
      </c>
      <c r="AH306" s="153"/>
      <c r="AI306" s="156"/>
      <c r="AJ306" s="146">
        <v>919</v>
      </c>
      <c r="AK306" s="439">
        <v>542</v>
      </c>
      <c r="AL306" s="150"/>
      <c r="AM306" s="152"/>
      <c r="AN306" s="153">
        <v>377</v>
      </c>
      <c r="AO306" s="154">
        <v>0.69557195571955721</v>
      </c>
      <c r="AP306" s="440">
        <v>4.4396135265700485</v>
      </c>
      <c r="AQ306" s="153"/>
      <c r="AR306" s="154"/>
      <c r="AS306" s="441"/>
      <c r="AT306" s="148">
        <v>980</v>
      </c>
      <c r="AU306" s="148">
        <v>780</v>
      </c>
      <c r="AV306" s="148">
        <v>85</v>
      </c>
      <c r="AW306" s="442">
        <v>865</v>
      </c>
      <c r="AX306" s="443">
        <v>0.88265306122448983</v>
      </c>
      <c r="AY306" s="440">
        <v>1.0099005277168074</v>
      </c>
      <c r="AZ306" s="148">
        <v>45</v>
      </c>
      <c r="BA306" s="154">
        <v>4.5918367346938778E-2</v>
      </c>
      <c r="BB306" s="440">
        <v>0.74785614571561532</v>
      </c>
      <c r="BC306" s="148">
        <v>45</v>
      </c>
      <c r="BD306" s="148">
        <v>10</v>
      </c>
      <c r="BE306" s="442">
        <v>55</v>
      </c>
      <c r="BF306" s="444">
        <v>5.6122448979591837E-2</v>
      </c>
      <c r="BG306" s="440">
        <v>1.3995623186930632</v>
      </c>
      <c r="BH306" s="148">
        <v>20</v>
      </c>
      <c r="BI306" s="146" t="s">
        <v>6</v>
      </c>
      <c r="BK306" s="4"/>
      <c r="BL306" s="81" t="s">
        <v>832</v>
      </c>
      <c r="BM306" s="88"/>
    </row>
    <row r="307" spans="1:65" x14ac:dyDescent="0.2">
      <c r="A307" s="320"/>
      <c r="B307" s="344">
        <v>8350140.2000000002</v>
      </c>
      <c r="C307" s="316">
        <v>8350140.0700000003</v>
      </c>
      <c r="D307" s="344">
        <v>8350140.0300000003</v>
      </c>
      <c r="E307" s="345">
        <v>0.79738963900000004</v>
      </c>
      <c r="F307" s="151">
        <v>9073</v>
      </c>
      <c r="G307" s="152">
        <v>3248</v>
      </c>
      <c r="H307" s="152">
        <v>3153</v>
      </c>
      <c r="I307" s="336"/>
      <c r="J307" s="347">
        <v>8350140.0700000003</v>
      </c>
      <c r="K307" s="346">
        <v>0.54898981000000002</v>
      </c>
      <c r="L307" s="318">
        <v>1.87</v>
      </c>
      <c r="M307" s="153">
        <v>187</v>
      </c>
      <c r="N307" s="145">
        <v>5.78</v>
      </c>
      <c r="O307" s="149">
        <v>578</v>
      </c>
      <c r="P307" s="149">
        <v>5422</v>
      </c>
      <c r="Q307" s="149">
        <v>5732</v>
      </c>
      <c r="R307" s="151">
        <v>10441</v>
      </c>
      <c r="S307" s="151">
        <v>8715</v>
      </c>
      <c r="T307" s="152">
        <v>7235</v>
      </c>
      <c r="U307" s="153">
        <v>-310</v>
      </c>
      <c r="V307" s="154">
        <v>-5.4082344731332867E-2</v>
      </c>
      <c r="W307" s="323">
        <v>2906.9</v>
      </c>
      <c r="X307" s="153">
        <v>3206</v>
      </c>
      <c r="Y307" s="324">
        <v>0.443</v>
      </c>
      <c r="Z307" s="507">
        <v>1806.2</v>
      </c>
      <c r="AA307" s="326">
        <v>0.52327593999999999</v>
      </c>
      <c r="AB307" s="151">
        <v>1909</v>
      </c>
      <c r="AC307" s="153">
        <v>1911.0037328799999</v>
      </c>
      <c r="AD307" s="151">
        <v>3652</v>
      </c>
      <c r="AE307" s="152">
        <v>2589.9215474719999</v>
      </c>
      <c r="AF307" s="437">
        <v>-2.0037328799999159</v>
      </c>
      <c r="AG307" s="438">
        <v>-1.0485237917249735E-3</v>
      </c>
      <c r="AH307" s="153">
        <v>1062.0784525280001</v>
      </c>
      <c r="AI307" s="156">
        <v>0.41008132217930915</v>
      </c>
      <c r="AJ307" s="146">
        <v>1883</v>
      </c>
      <c r="AK307" s="439">
        <v>1844.5476885</v>
      </c>
      <c r="AL307" s="150">
        <v>3525</v>
      </c>
      <c r="AM307" s="152">
        <v>2514.1695317670001</v>
      </c>
      <c r="AN307" s="153">
        <v>38.452311499999951</v>
      </c>
      <c r="AO307" s="154">
        <v>2.0846471869355492E-2</v>
      </c>
      <c r="AP307" s="440">
        <v>10.069518716577541</v>
      </c>
      <c r="AQ307" s="153">
        <v>1010.8304682329999</v>
      </c>
      <c r="AR307" s="154">
        <v>0.40205342378903602</v>
      </c>
      <c r="AS307" s="441">
        <v>6.0986159169550174</v>
      </c>
      <c r="AT307" s="148">
        <v>2125</v>
      </c>
      <c r="AU307" s="148">
        <v>1860</v>
      </c>
      <c r="AV307" s="148">
        <v>95</v>
      </c>
      <c r="AW307" s="442">
        <v>1955</v>
      </c>
      <c r="AX307" s="443">
        <v>0.92</v>
      </c>
      <c r="AY307" s="440">
        <v>1.0526315789473684</v>
      </c>
      <c r="AZ307" s="148">
        <v>35</v>
      </c>
      <c r="BA307" s="154">
        <v>1.6470588235294119E-2</v>
      </c>
      <c r="BB307" s="440">
        <v>0.26825062272465994</v>
      </c>
      <c r="BC307" s="148">
        <v>65</v>
      </c>
      <c r="BD307" s="148">
        <v>0</v>
      </c>
      <c r="BE307" s="442">
        <v>65</v>
      </c>
      <c r="BF307" s="444">
        <v>3.0588235294117649E-2</v>
      </c>
      <c r="BG307" s="440">
        <v>0.76279888514009109</v>
      </c>
      <c r="BH307" s="148">
        <v>60</v>
      </c>
      <c r="BI307" s="148" t="s">
        <v>6</v>
      </c>
      <c r="BJ307" s="148" t="s">
        <v>6</v>
      </c>
      <c r="BK307" s="148" t="s">
        <v>6</v>
      </c>
      <c r="BL307" s="81" t="s">
        <v>832</v>
      </c>
      <c r="BM307" s="88"/>
    </row>
    <row r="308" spans="1:65" x14ac:dyDescent="0.2">
      <c r="A308" s="320"/>
      <c r="B308" s="345">
        <v>8350140.21</v>
      </c>
      <c r="C308" s="316"/>
      <c r="D308" s="344"/>
      <c r="E308" s="345"/>
      <c r="F308" s="151"/>
      <c r="G308" s="152"/>
      <c r="H308" s="152"/>
      <c r="I308" s="336"/>
      <c r="J308" s="347">
        <v>8350140.0700000003</v>
      </c>
      <c r="K308" s="346">
        <v>0.32745802000000002</v>
      </c>
      <c r="L308" s="318">
        <v>1.83</v>
      </c>
      <c r="M308" s="153">
        <v>183</v>
      </c>
      <c r="N308" s="145"/>
      <c r="O308" s="149"/>
      <c r="P308" s="149">
        <v>3714</v>
      </c>
      <c r="Q308" s="149">
        <v>3419</v>
      </c>
      <c r="R308" s="151"/>
      <c r="S308" s="151"/>
      <c r="T308" s="152"/>
      <c r="U308" s="153">
        <v>295</v>
      </c>
      <c r="V308" s="154">
        <v>8.6282538754021643E-2</v>
      </c>
      <c r="W308" s="323">
        <v>2025.6</v>
      </c>
      <c r="X308" s="153"/>
      <c r="Y308" s="324"/>
      <c r="Z308" s="507"/>
      <c r="AA308" s="326">
        <v>0.32283543999999997</v>
      </c>
      <c r="AB308" s="151">
        <v>1517</v>
      </c>
      <c r="AC308" s="153">
        <v>1179</v>
      </c>
      <c r="AD308" s="151"/>
      <c r="AE308" s="152"/>
      <c r="AF308" s="437">
        <v>338</v>
      </c>
      <c r="AG308" s="438">
        <v>0.28668363019508059</v>
      </c>
      <c r="AH308" s="153"/>
      <c r="AI308" s="156"/>
      <c r="AJ308" s="146">
        <v>1455</v>
      </c>
      <c r="AK308" s="439">
        <v>1138</v>
      </c>
      <c r="AL308" s="150"/>
      <c r="AM308" s="152"/>
      <c r="AN308" s="153">
        <v>317</v>
      </c>
      <c r="AO308" s="154">
        <v>0.27855887521968364</v>
      </c>
      <c r="AP308" s="440">
        <v>7.9508196721311473</v>
      </c>
      <c r="AQ308" s="153"/>
      <c r="AR308" s="154"/>
      <c r="AS308" s="441"/>
      <c r="AT308" s="148">
        <v>1275</v>
      </c>
      <c r="AU308" s="148">
        <v>1165</v>
      </c>
      <c r="AV308" s="148">
        <v>45</v>
      </c>
      <c r="AW308" s="442">
        <v>1210</v>
      </c>
      <c r="AX308" s="443">
        <v>0.94901960784313721</v>
      </c>
      <c r="AY308" s="440">
        <v>1.0858347915825368</v>
      </c>
      <c r="AZ308" s="148">
        <v>0</v>
      </c>
      <c r="BA308" s="154">
        <v>0</v>
      </c>
      <c r="BB308" s="440">
        <v>0</v>
      </c>
      <c r="BC308" s="148">
        <v>20</v>
      </c>
      <c r="BD308" s="148">
        <v>0</v>
      </c>
      <c r="BE308" s="442">
        <v>20</v>
      </c>
      <c r="BF308" s="444">
        <v>1.5686274509803921E-2</v>
      </c>
      <c r="BG308" s="440">
        <v>0.39117891545645694</v>
      </c>
      <c r="BH308" s="148">
        <v>45</v>
      </c>
      <c r="BI308" s="146" t="s">
        <v>6</v>
      </c>
      <c r="BJ308" s="98"/>
      <c r="BK308" s="4"/>
      <c r="BL308" s="81" t="s">
        <v>832</v>
      </c>
      <c r="BM308" s="88"/>
    </row>
    <row r="309" spans="1:65" x14ac:dyDescent="0.2">
      <c r="A309" s="465"/>
      <c r="B309" s="466">
        <v>8350141.0099999998</v>
      </c>
      <c r="C309" s="467">
        <v>8350141.0099999998</v>
      </c>
      <c r="D309" s="486">
        <v>8350141</v>
      </c>
      <c r="E309" s="466">
        <v>0.152162942</v>
      </c>
      <c r="F309" s="478">
        <v>6296</v>
      </c>
      <c r="G309" s="461">
        <v>2076</v>
      </c>
      <c r="H309" s="461">
        <v>2005</v>
      </c>
      <c r="I309" s="470"/>
      <c r="J309" s="500"/>
      <c r="K309" s="500">
        <v>1</v>
      </c>
      <c r="L309" s="473">
        <v>68.39</v>
      </c>
      <c r="M309" s="458">
        <v>6839</v>
      </c>
      <c r="N309" s="497">
        <v>68.39</v>
      </c>
      <c r="O309" s="497">
        <v>6839</v>
      </c>
      <c r="P309" s="461">
        <v>1077</v>
      </c>
      <c r="Q309" s="461">
        <v>1099</v>
      </c>
      <c r="R309" s="496">
        <v>1099</v>
      </c>
      <c r="S309" s="496">
        <v>1027</v>
      </c>
      <c r="T309" s="496">
        <v>958</v>
      </c>
      <c r="U309" s="458">
        <v>-22</v>
      </c>
      <c r="V309" s="462">
        <v>-2.0018198362147407E-2</v>
      </c>
      <c r="W309" s="498">
        <v>15.7</v>
      </c>
      <c r="X309" s="497">
        <v>141</v>
      </c>
      <c r="Y309" s="497">
        <v>0.14699999999999999</v>
      </c>
      <c r="Z309" s="498">
        <v>16.100000000000001</v>
      </c>
      <c r="AA309" s="500">
        <v>1</v>
      </c>
      <c r="AB309" s="478">
        <v>297</v>
      </c>
      <c r="AC309" s="458">
        <v>349</v>
      </c>
      <c r="AD309" s="478">
        <v>349</v>
      </c>
      <c r="AE309" s="461">
        <v>315.89026759199999</v>
      </c>
      <c r="AF309" s="479">
        <v>-52</v>
      </c>
      <c r="AG309" s="480">
        <v>-0.14899713467048711</v>
      </c>
      <c r="AH309" s="458">
        <v>33.109732408000013</v>
      </c>
      <c r="AI309" s="459">
        <v>0.10481403134193466</v>
      </c>
      <c r="AJ309" s="481">
        <v>286</v>
      </c>
      <c r="AK309" s="482">
        <v>272</v>
      </c>
      <c r="AL309" s="460">
        <v>272</v>
      </c>
      <c r="AM309" s="461">
        <v>305.08669871000001</v>
      </c>
      <c r="AN309" s="458">
        <v>14</v>
      </c>
      <c r="AO309" s="462">
        <v>5.1470588235294115E-2</v>
      </c>
      <c r="AP309" s="483">
        <v>4.1818979382950726E-2</v>
      </c>
      <c r="AQ309" s="458">
        <v>-33.086698710000007</v>
      </c>
      <c r="AR309" s="462">
        <v>-0.10845015154675934</v>
      </c>
      <c r="AS309" s="463">
        <v>3.9771896476092999E-2</v>
      </c>
      <c r="AT309" s="456">
        <v>255</v>
      </c>
      <c r="AU309" s="456">
        <v>235</v>
      </c>
      <c r="AV309" s="456">
        <v>15</v>
      </c>
      <c r="AW309" s="484">
        <v>250</v>
      </c>
      <c r="AX309" s="485">
        <v>0.98039215686274506</v>
      </c>
      <c r="AY309" s="483">
        <v>1.1217301565935298</v>
      </c>
      <c r="AZ309" s="456">
        <v>0</v>
      </c>
      <c r="BA309" s="462">
        <v>0</v>
      </c>
      <c r="BB309" s="483">
        <v>0</v>
      </c>
      <c r="BC309" s="456">
        <v>0</v>
      </c>
      <c r="BD309" s="456">
        <v>0</v>
      </c>
      <c r="BE309" s="484">
        <v>0</v>
      </c>
      <c r="BF309" s="491">
        <v>0</v>
      </c>
      <c r="BG309" s="483">
        <v>0</v>
      </c>
      <c r="BH309" s="456">
        <v>0</v>
      </c>
      <c r="BI309" s="481" t="s">
        <v>2</v>
      </c>
      <c r="BJ309" s="456" t="s">
        <v>2</v>
      </c>
      <c r="BK309" s="456" t="s">
        <v>2</v>
      </c>
      <c r="BM309" s="88"/>
    </row>
    <row r="310" spans="1:65" x14ac:dyDescent="0.2">
      <c r="A310" s="465" t="s">
        <v>889</v>
      </c>
      <c r="B310" s="466">
        <v>8350141.0199999996</v>
      </c>
      <c r="C310" s="467">
        <v>8350141.0199999996</v>
      </c>
      <c r="D310" s="486">
        <v>8350141</v>
      </c>
      <c r="E310" s="466">
        <v>0.83608280099999999</v>
      </c>
      <c r="F310" s="478">
        <v>6296</v>
      </c>
      <c r="G310" s="461">
        <v>2076</v>
      </c>
      <c r="H310" s="461">
        <v>2005</v>
      </c>
      <c r="I310" s="470"/>
      <c r="J310" s="500"/>
      <c r="K310" s="500">
        <v>1</v>
      </c>
      <c r="L310" s="473">
        <v>791.84</v>
      </c>
      <c r="M310" s="458">
        <v>79184</v>
      </c>
      <c r="N310" s="497">
        <v>792.09</v>
      </c>
      <c r="O310" s="497">
        <v>79209</v>
      </c>
      <c r="P310" s="461">
        <v>5764</v>
      </c>
      <c r="Q310" s="461">
        <v>6048</v>
      </c>
      <c r="R310" s="496">
        <v>6048</v>
      </c>
      <c r="S310" s="496">
        <v>5736</v>
      </c>
      <c r="T310" s="496">
        <v>5264</v>
      </c>
      <c r="U310" s="458">
        <v>-284</v>
      </c>
      <c r="V310" s="462">
        <v>-4.6957671957671955E-2</v>
      </c>
      <c r="W310" s="498">
        <v>7.3</v>
      </c>
      <c r="X310" s="497">
        <v>784</v>
      </c>
      <c r="Y310" s="497">
        <v>0.14899999999999999</v>
      </c>
      <c r="Z310" s="498">
        <v>7.6</v>
      </c>
      <c r="AA310" s="500">
        <v>1</v>
      </c>
      <c r="AB310" s="478">
        <v>2221</v>
      </c>
      <c r="AC310" s="458">
        <v>2209</v>
      </c>
      <c r="AD310" s="478">
        <v>2209</v>
      </c>
      <c r="AE310" s="461">
        <v>1735.707894876</v>
      </c>
      <c r="AF310" s="479">
        <v>12</v>
      </c>
      <c r="AG310" s="480">
        <v>5.432322317790856E-3</v>
      </c>
      <c r="AH310" s="458">
        <v>473.29210512400005</v>
      </c>
      <c r="AI310" s="459">
        <v>0.27267958308031565</v>
      </c>
      <c r="AJ310" s="481">
        <v>2039</v>
      </c>
      <c r="AK310" s="482">
        <v>2070</v>
      </c>
      <c r="AL310" s="460">
        <v>2070</v>
      </c>
      <c r="AM310" s="461">
        <v>1676.3460160049999</v>
      </c>
      <c r="AN310" s="458">
        <v>-31</v>
      </c>
      <c r="AO310" s="462">
        <v>-1.4975845410628019E-2</v>
      </c>
      <c r="AP310" s="483">
        <v>2.5750151545766823E-2</v>
      </c>
      <c r="AQ310" s="458">
        <v>393.65398399500009</v>
      </c>
      <c r="AR310" s="462">
        <v>0.23482859757864333</v>
      </c>
      <c r="AS310" s="463">
        <v>2.613339393250767E-2</v>
      </c>
      <c r="AT310" s="456">
        <v>2075</v>
      </c>
      <c r="AU310" s="456">
        <v>1910</v>
      </c>
      <c r="AV310" s="456">
        <v>40</v>
      </c>
      <c r="AW310" s="484">
        <v>1950</v>
      </c>
      <c r="AX310" s="485">
        <v>0.93975903614457834</v>
      </c>
      <c r="AY310" s="483">
        <v>1.0752391717901353</v>
      </c>
      <c r="AZ310" s="456">
        <v>10</v>
      </c>
      <c r="BA310" s="462">
        <v>4.8192771084337354E-3</v>
      </c>
      <c r="BB310" s="483">
        <v>7.8489855186217192E-2</v>
      </c>
      <c r="BC310" s="456">
        <v>65</v>
      </c>
      <c r="BD310" s="456">
        <v>0</v>
      </c>
      <c r="BE310" s="484">
        <v>65</v>
      </c>
      <c r="BF310" s="491">
        <v>3.1325301204819279E-2</v>
      </c>
      <c r="BG310" s="483">
        <v>0.78117958116756314</v>
      </c>
      <c r="BH310" s="456">
        <v>40</v>
      </c>
      <c r="BI310" s="481" t="s">
        <v>2</v>
      </c>
      <c r="BJ310" s="456" t="s">
        <v>2</v>
      </c>
      <c r="BK310" s="456" t="s">
        <v>2</v>
      </c>
      <c r="BM310" s="88"/>
    </row>
    <row r="311" spans="1:65" ht="15" customHeight="1" x14ac:dyDescent="0.2">
      <c r="A311" s="465"/>
      <c r="B311" s="466">
        <v>8350142.0099999998</v>
      </c>
      <c r="C311" s="467">
        <v>8350142.0099999998</v>
      </c>
      <c r="D311" s="486"/>
      <c r="E311" s="466"/>
      <c r="F311" s="478"/>
      <c r="G311" s="478"/>
      <c r="H311" s="478"/>
      <c r="I311" s="470" t="s">
        <v>235</v>
      </c>
      <c r="J311" s="500"/>
      <c r="K311" s="500">
        <v>1</v>
      </c>
      <c r="L311" s="473">
        <v>581.92999999999995</v>
      </c>
      <c r="M311" s="458">
        <v>58192.999999999993</v>
      </c>
      <c r="N311" s="497">
        <v>582.29999999999995</v>
      </c>
      <c r="O311" s="497">
        <v>58230</v>
      </c>
      <c r="P311" s="461">
        <v>6872</v>
      </c>
      <c r="Q311" s="461">
        <v>7304</v>
      </c>
      <c r="R311" s="496">
        <v>7304</v>
      </c>
      <c r="S311" s="496">
        <v>7020</v>
      </c>
      <c r="T311" s="496">
        <v>6728</v>
      </c>
      <c r="U311" s="458">
        <v>-432</v>
      </c>
      <c r="V311" s="462">
        <v>-5.9145673603504929E-2</v>
      </c>
      <c r="W311" s="498">
        <v>11.8</v>
      </c>
      <c r="X311" s="497">
        <v>576</v>
      </c>
      <c r="Y311" s="497">
        <v>8.5999999999999993E-2</v>
      </c>
      <c r="Z311" s="498">
        <v>12.5</v>
      </c>
      <c r="AA311" s="500">
        <v>1</v>
      </c>
      <c r="AB311" s="478">
        <v>2766</v>
      </c>
      <c r="AC311" s="458">
        <v>2698</v>
      </c>
      <c r="AD311" s="478">
        <v>2698</v>
      </c>
      <c r="AE311" s="461">
        <v>2403</v>
      </c>
      <c r="AF311" s="479">
        <v>68</v>
      </c>
      <c r="AG311" s="480">
        <v>2.5203854707190512E-2</v>
      </c>
      <c r="AH311" s="458">
        <v>295</v>
      </c>
      <c r="AI311" s="459">
        <v>0.1227632126508531</v>
      </c>
      <c r="AJ311" s="481">
        <v>2569</v>
      </c>
      <c r="AK311" s="482">
        <v>2567</v>
      </c>
      <c r="AL311" s="460">
        <v>2567</v>
      </c>
      <c r="AM311" s="461">
        <v>2322</v>
      </c>
      <c r="AN311" s="458">
        <v>2</v>
      </c>
      <c r="AO311" s="462">
        <v>7.7911959485781068E-4</v>
      </c>
      <c r="AP311" s="483">
        <v>4.4146203151581812E-2</v>
      </c>
      <c r="AQ311" s="458">
        <v>245</v>
      </c>
      <c r="AR311" s="462">
        <v>0.10551248923341947</v>
      </c>
      <c r="AS311" s="463">
        <v>4.4083805598488748E-2</v>
      </c>
      <c r="AT311" s="456">
        <v>2640</v>
      </c>
      <c r="AU311" s="456">
        <v>2425</v>
      </c>
      <c r="AV311" s="456">
        <v>70</v>
      </c>
      <c r="AW311" s="484">
        <v>2495</v>
      </c>
      <c r="AX311" s="485">
        <v>0.94507575757575757</v>
      </c>
      <c r="AY311" s="483">
        <v>1.0813223770889673</v>
      </c>
      <c r="AZ311" s="456">
        <v>25</v>
      </c>
      <c r="BA311" s="462">
        <v>9.46969696969697E-3</v>
      </c>
      <c r="BB311" s="483">
        <v>0.15422959234034153</v>
      </c>
      <c r="BC311" s="456">
        <v>90</v>
      </c>
      <c r="BD311" s="456">
        <v>0</v>
      </c>
      <c r="BE311" s="484">
        <v>90</v>
      </c>
      <c r="BF311" s="491">
        <v>3.4090909090909088E-2</v>
      </c>
      <c r="BG311" s="483">
        <v>0.85014735887553838</v>
      </c>
      <c r="BH311" s="456">
        <v>35</v>
      </c>
      <c r="BI311" s="481" t="s">
        <v>2</v>
      </c>
      <c r="BJ311" s="456" t="s">
        <v>2</v>
      </c>
      <c r="BK311" s="456" t="s">
        <v>2</v>
      </c>
      <c r="BM311" s="88"/>
    </row>
    <row r="312" spans="1:65" x14ac:dyDescent="0.2">
      <c r="A312" s="465" t="s">
        <v>314</v>
      </c>
      <c r="B312" s="466">
        <v>8350142.0199999996</v>
      </c>
      <c r="C312" s="467">
        <v>8350142.0199999996</v>
      </c>
      <c r="D312" s="486"/>
      <c r="E312" s="466"/>
      <c r="F312" s="478"/>
      <c r="G312" s="478"/>
      <c r="H312" s="478"/>
      <c r="I312" s="470" t="s">
        <v>236</v>
      </c>
      <c r="J312" s="500"/>
      <c r="K312" s="500">
        <v>1</v>
      </c>
      <c r="L312" s="473">
        <v>405.16</v>
      </c>
      <c r="M312" s="458">
        <v>40516</v>
      </c>
      <c r="N312" s="497">
        <v>406.13</v>
      </c>
      <c r="O312" s="497">
        <v>40613</v>
      </c>
      <c r="P312" s="461">
        <v>3677</v>
      </c>
      <c r="Q312" s="461">
        <v>3503</v>
      </c>
      <c r="R312" s="496">
        <v>3503</v>
      </c>
      <c r="S312" s="496">
        <v>3461</v>
      </c>
      <c r="T312" s="496">
        <v>3943</v>
      </c>
      <c r="U312" s="458">
        <v>174</v>
      </c>
      <c r="V312" s="462">
        <v>4.9671709962888951E-2</v>
      </c>
      <c r="W312" s="498">
        <v>9.1</v>
      </c>
      <c r="X312" s="497">
        <v>-440</v>
      </c>
      <c r="Y312" s="497">
        <v>-0.112</v>
      </c>
      <c r="Z312" s="498">
        <v>8.6</v>
      </c>
      <c r="AA312" s="500">
        <v>1</v>
      </c>
      <c r="AB312" s="478">
        <v>1623</v>
      </c>
      <c r="AC312" s="458">
        <v>1518</v>
      </c>
      <c r="AD312" s="478">
        <v>1518</v>
      </c>
      <c r="AE312" s="461">
        <v>1581</v>
      </c>
      <c r="AF312" s="479">
        <v>105</v>
      </c>
      <c r="AG312" s="480">
        <v>6.9169960474308304E-2</v>
      </c>
      <c r="AH312" s="458">
        <v>-63</v>
      </c>
      <c r="AI312" s="459">
        <v>-3.9848197343453511E-2</v>
      </c>
      <c r="AJ312" s="481">
        <v>1495</v>
      </c>
      <c r="AK312" s="482">
        <v>1399</v>
      </c>
      <c r="AL312" s="460">
        <v>1399</v>
      </c>
      <c r="AM312" s="461">
        <v>1495</v>
      </c>
      <c r="AN312" s="458">
        <v>96</v>
      </c>
      <c r="AO312" s="462">
        <v>6.8620443173695492E-2</v>
      </c>
      <c r="AP312" s="483">
        <v>3.6899002863066445E-2</v>
      </c>
      <c r="AQ312" s="458">
        <v>-96</v>
      </c>
      <c r="AR312" s="462">
        <v>-6.4214046822742468E-2</v>
      </c>
      <c r="AS312" s="463">
        <v>3.4447098219781841E-2</v>
      </c>
      <c r="AT312" s="456">
        <v>1330</v>
      </c>
      <c r="AU312" s="456">
        <v>1130</v>
      </c>
      <c r="AV312" s="456">
        <v>55</v>
      </c>
      <c r="AW312" s="484">
        <v>1185</v>
      </c>
      <c r="AX312" s="485">
        <v>0.89097744360902253</v>
      </c>
      <c r="AY312" s="483">
        <v>1.0194249926876686</v>
      </c>
      <c r="AZ312" s="456">
        <v>0</v>
      </c>
      <c r="BA312" s="462">
        <v>0</v>
      </c>
      <c r="BB312" s="483">
        <v>0</v>
      </c>
      <c r="BC312" s="456">
        <v>85</v>
      </c>
      <c r="BD312" s="456">
        <v>15</v>
      </c>
      <c r="BE312" s="484">
        <v>100</v>
      </c>
      <c r="BF312" s="491">
        <v>7.5187969924812026E-2</v>
      </c>
      <c r="BG312" s="483">
        <v>1.8750117188232427</v>
      </c>
      <c r="BH312" s="456">
        <v>45</v>
      </c>
      <c r="BI312" s="481" t="s">
        <v>2</v>
      </c>
      <c r="BJ312" s="456" t="s">
        <v>2</v>
      </c>
      <c r="BK312" s="456" t="s">
        <v>2</v>
      </c>
      <c r="BM312" s="88"/>
    </row>
    <row r="313" spans="1:65" x14ac:dyDescent="0.2">
      <c r="A313" s="465"/>
      <c r="B313" s="466">
        <v>8350142.04</v>
      </c>
      <c r="C313" s="467">
        <v>8350142.04</v>
      </c>
      <c r="D313" s="486"/>
      <c r="E313" s="486"/>
      <c r="F313" s="478"/>
      <c r="G313" s="478"/>
      <c r="H313" s="478"/>
      <c r="I313" s="470" t="s">
        <v>238</v>
      </c>
      <c r="J313" s="471">
        <v>8350142.04</v>
      </c>
      <c r="K313" s="472">
        <v>0.99999844999999998</v>
      </c>
      <c r="L313" s="473">
        <v>250.8</v>
      </c>
      <c r="M313" s="458">
        <v>25080</v>
      </c>
      <c r="N313" s="474">
        <v>251.21</v>
      </c>
      <c r="O313" s="475">
        <v>25121</v>
      </c>
      <c r="P313" s="475">
        <v>5955</v>
      </c>
      <c r="Q313" s="475">
        <v>5903</v>
      </c>
      <c r="R313" s="481">
        <v>5903</v>
      </c>
      <c r="S313" s="481">
        <v>5753</v>
      </c>
      <c r="T313" s="461">
        <v>5347</v>
      </c>
      <c r="U313" s="458">
        <v>52</v>
      </c>
      <c r="V313" s="462">
        <v>8.8090801287480942E-3</v>
      </c>
      <c r="W313" s="476">
        <v>23.7</v>
      </c>
      <c r="X313" s="458">
        <v>556</v>
      </c>
      <c r="Y313" s="477">
        <v>0.104</v>
      </c>
      <c r="Z313" s="505">
        <v>23.5</v>
      </c>
      <c r="AA313" s="506">
        <v>0.99999839999999995</v>
      </c>
      <c r="AB313" s="478">
        <v>2345</v>
      </c>
      <c r="AC313" s="458">
        <v>2254.996392</v>
      </c>
      <c r="AD313" s="478">
        <v>2255</v>
      </c>
      <c r="AE313" s="461">
        <v>1970</v>
      </c>
      <c r="AF313" s="479">
        <v>90.003607999999986</v>
      </c>
      <c r="AG313" s="480">
        <v>3.9912972064746428E-2</v>
      </c>
      <c r="AH313" s="458">
        <v>285</v>
      </c>
      <c r="AI313" s="459">
        <v>0.14467005076142131</v>
      </c>
      <c r="AJ313" s="481">
        <v>2180</v>
      </c>
      <c r="AK313" s="482">
        <v>2118.9966095999998</v>
      </c>
      <c r="AL313" s="460">
        <v>2119</v>
      </c>
      <c r="AM313" s="461">
        <v>1898</v>
      </c>
      <c r="AN313" s="458">
        <v>61.003390400000171</v>
      </c>
      <c r="AO313" s="462">
        <v>2.8788809818584702E-2</v>
      </c>
      <c r="AP313" s="483">
        <v>8.6921850079744817E-2</v>
      </c>
      <c r="AQ313" s="458">
        <v>221</v>
      </c>
      <c r="AR313" s="462">
        <v>0.11643835616438356</v>
      </c>
      <c r="AS313" s="463">
        <v>8.4351737590064091E-2</v>
      </c>
      <c r="AT313" s="456">
        <v>2390</v>
      </c>
      <c r="AU313" s="456">
        <v>2140</v>
      </c>
      <c r="AV313" s="456">
        <v>60</v>
      </c>
      <c r="AW313" s="484">
        <v>2200</v>
      </c>
      <c r="AX313" s="485">
        <v>0.92050209205020916</v>
      </c>
      <c r="AY313" s="483">
        <v>1.0532060549773559</v>
      </c>
      <c r="AZ313" s="456">
        <v>20</v>
      </c>
      <c r="BA313" s="462">
        <v>8.368200836820083E-3</v>
      </c>
      <c r="BB313" s="483">
        <v>0.13628991590912187</v>
      </c>
      <c r="BC313" s="456">
        <v>90</v>
      </c>
      <c r="BD313" s="456">
        <v>0</v>
      </c>
      <c r="BE313" s="484">
        <v>90</v>
      </c>
      <c r="BF313" s="491">
        <v>3.7656903765690378E-2</v>
      </c>
      <c r="BG313" s="483">
        <v>0.93907490687507189</v>
      </c>
      <c r="BH313" s="456">
        <v>75</v>
      </c>
      <c r="BI313" s="481" t="s">
        <v>2</v>
      </c>
      <c r="BJ313" s="456" t="s">
        <v>2</v>
      </c>
      <c r="BK313" s="456" t="s">
        <v>2</v>
      </c>
      <c r="BM313" s="88"/>
    </row>
    <row r="314" spans="1:65" x14ac:dyDescent="0.2">
      <c r="A314" s="320" t="s">
        <v>294</v>
      </c>
      <c r="B314" s="345">
        <v>8350142.0499999998</v>
      </c>
      <c r="C314" s="316">
        <v>8350142.0300000003</v>
      </c>
      <c r="D314" s="344"/>
      <c r="E314" s="345"/>
      <c r="F314" s="151"/>
      <c r="G314" s="151"/>
      <c r="H314" s="151"/>
      <c r="I314" s="336" t="s">
        <v>237</v>
      </c>
      <c r="J314" s="347">
        <v>8350142.0300000003</v>
      </c>
      <c r="K314" s="346">
        <v>0.3680968</v>
      </c>
      <c r="L314" s="318">
        <v>4.0999999999999996</v>
      </c>
      <c r="M314" s="153">
        <v>409.99999999999994</v>
      </c>
      <c r="N314" s="145">
        <v>11.15</v>
      </c>
      <c r="O314" s="149">
        <v>1115</v>
      </c>
      <c r="P314" s="149">
        <v>4033</v>
      </c>
      <c r="Q314" s="149">
        <v>3625</v>
      </c>
      <c r="R314" s="151">
        <v>9848</v>
      </c>
      <c r="S314" s="151">
        <v>8569</v>
      </c>
      <c r="T314" s="152">
        <v>6775</v>
      </c>
      <c r="U314" s="153">
        <v>408</v>
      </c>
      <c r="V314" s="154">
        <v>0.11255172413793103</v>
      </c>
      <c r="W314" s="323">
        <v>982.6</v>
      </c>
      <c r="X314" s="153">
        <v>3073</v>
      </c>
      <c r="Y314" s="324">
        <v>0.45400000000000001</v>
      </c>
      <c r="Z314" s="507">
        <v>882.8</v>
      </c>
      <c r="AA314" s="326">
        <v>0.35558223999999999</v>
      </c>
      <c r="AB314" s="151">
        <v>1501</v>
      </c>
      <c r="AC314" s="153">
        <v>1284.0074686400001</v>
      </c>
      <c r="AD314" s="151">
        <v>3611</v>
      </c>
      <c r="AE314" s="152">
        <v>2401</v>
      </c>
      <c r="AF314" s="437">
        <v>216.99253135999993</v>
      </c>
      <c r="AG314" s="438">
        <v>0.1689963155664779</v>
      </c>
      <c r="AH314" s="153">
        <v>1210</v>
      </c>
      <c r="AI314" s="156">
        <v>0.50395668471470223</v>
      </c>
      <c r="AJ314" s="146">
        <v>1421</v>
      </c>
      <c r="AK314" s="439">
        <v>1241.3375998399999</v>
      </c>
      <c r="AL314" s="150">
        <v>3491</v>
      </c>
      <c r="AM314" s="152">
        <v>2288</v>
      </c>
      <c r="AN314" s="153">
        <v>179.66240016000006</v>
      </c>
      <c r="AO314" s="154">
        <v>0.14473290761768381</v>
      </c>
      <c r="AP314" s="440">
        <v>3.4658536585365858</v>
      </c>
      <c r="AQ314" s="153">
        <v>1203</v>
      </c>
      <c r="AR314" s="154">
        <v>0.52578671328671334</v>
      </c>
      <c r="AS314" s="441">
        <v>3.1309417040358745</v>
      </c>
      <c r="AT314" s="148">
        <v>1655</v>
      </c>
      <c r="AU314" s="148">
        <v>1490</v>
      </c>
      <c r="AV314" s="148">
        <v>70</v>
      </c>
      <c r="AW314" s="442">
        <v>1560</v>
      </c>
      <c r="AX314" s="443">
        <v>0.94259818731117828</v>
      </c>
      <c r="AY314" s="440">
        <v>1.0784876285024922</v>
      </c>
      <c r="AZ314" s="148">
        <v>25</v>
      </c>
      <c r="BA314" s="154">
        <v>1.5105740181268883E-2</v>
      </c>
      <c r="BB314" s="440">
        <v>0.24602182705649647</v>
      </c>
      <c r="BC314" s="148">
        <v>25</v>
      </c>
      <c r="BD314" s="148">
        <v>0</v>
      </c>
      <c r="BE314" s="442">
        <v>25</v>
      </c>
      <c r="BF314" s="444">
        <v>1.5105740181268883E-2</v>
      </c>
      <c r="BG314" s="440">
        <v>0.37670175015633128</v>
      </c>
      <c r="BH314" s="148">
        <v>45</v>
      </c>
      <c r="BI314" s="148" t="s">
        <v>6</v>
      </c>
      <c r="BJ314" s="148" t="s">
        <v>6</v>
      </c>
      <c r="BK314" s="148" t="s">
        <v>6</v>
      </c>
      <c r="BL314" s="81" t="s">
        <v>832</v>
      </c>
      <c r="BM314" s="88"/>
    </row>
    <row r="315" spans="1:65" x14ac:dyDescent="0.2">
      <c r="A315" s="320"/>
      <c r="B315" s="345">
        <v>8350142.0599999996</v>
      </c>
      <c r="C315" s="316"/>
      <c r="D315" s="344"/>
      <c r="E315" s="345"/>
      <c r="F315" s="151"/>
      <c r="G315" s="151"/>
      <c r="H315" s="151"/>
      <c r="I315" s="336"/>
      <c r="J315" s="347">
        <v>8350142.0300000003</v>
      </c>
      <c r="K315" s="346">
        <v>0.6319032</v>
      </c>
      <c r="L315" s="318">
        <v>7.05</v>
      </c>
      <c r="M315" s="153">
        <v>705</v>
      </c>
      <c r="N315" s="145"/>
      <c r="O315" s="149"/>
      <c r="P315" s="149">
        <v>6352</v>
      </c>
      <c r="Q315" s="149">
        <v>6223</v>
      </c>
      <c r="R315" s="151"/>
      <c r="S315" s="151"/>
      <c r="T315" s="152"/>
      <c r="U315" s="153">
        <v>129</v>
      </c>
      <c r="V315" s="154">
        <v>2.0729551663184961E-2</v>
      </c>
      <c r="W315" s="323">
        <v>900.9</v>
      </c>
      <c r="X315" s="153"/>
      <c r="Y315" s="324"/>
      <c r="Z315" s="507"/>
      <c r="AA315" s="326">
        <v>0.64441775999999995</v>
      </c>
      <c r="AB315" s="151">
        <v>2480</v>
      </c>
      <c r="AC315" s="153">
        <v>2327</v>
      </c>
      <c r="AD315" s="151"/>
      <c r="AE315" s="152"/>
      <c r="AF315" s="437">
        <v>153</v>
      </c>
      <c r="AG315" s="438">
        <v>6.5749892565535026E-2</v>
      </c>
      <c r="AH315" s="153"/>
      <c r="AI315" s="156"/>
      <c r="AJ315" s="146">
        <v>2347</v>
      </c>
      <c r="AK315" s="439">
        <v>2250</v>
      </c>
      <c r="AL315" s="150"/>
      <c r="AM315" s="152"/>
      <c r="AN315" s="153">
        <v>97</v>
      </c>
      <c r="AO315" s="154">
        <v>4.3111111111111114E-2</v>
      </c>
      <c r="AP315" s="440">
        <v>3.3290780141843972</v>
      </c>
      <c r="AQ315" s="153"/>
      <c r="AR315" s="154"/>
      <c r="AS315" s="441"/>
      <c r="AT315" s="148">
        <v>2645</v>
      </c>
      <c r="AU315" s="148">
        <v>2345</v>
      </c>
      <c r="AV315" s="148">
        <v>135</v>
      </c>
      <c r="AW315" s="442">
        <v>2480</v>
      </c>
      <c r="AX315" s="443">
        <v>0.93761814744801508</v>
      </c>
      <c r="AY315" s="440">
        <v>1.0727896423890331</v>
      </c>
      <c r="AZ315" s="148">
        <v>30</v>
      </c>
      <c r="BA315" s="154">
        <v>1.1342155009451797E-2</v>
      </c>
      <c r="BB315" s="440">
        <v>0.18472565161973611</v>
      </c>
      <c r="BC315" s="148">
        <v>80</v>
      </c>
      <c r="BD315" s="148">
        <v>15</v>
      </c>
      <c r="BE315" s="442">
        <v>95</v>
      </c>
      <c r="BF315" s="444">
        <v>3.5916824196597356E-2</v>
      </c>
      <c r="BG315" s="440">
        <v>0.8956814014114054</v>
      </c>
      <c r="BH315" s="148">
        <v>45</v>
      </c>
      <c r="BI315" s="146" t="s">
        <v>6</v>
      </c>
      <c r="BK315" s="4"/>
      <c r="BL315" s="81" t="s">
        <v>832</v>
      </c>
      <c r="BM315" s="88"/>
    </row>
    <row r="316" spans="1:65" x14ac:dyDescent="0.2">
      <c r="A316" s="465" t="s">
        <v>893</v>
      </c>
      <c r="B316" s="466">
        <v>8350150.0099999998</v>
      </c>
      <c r="C316" s="467">
        <v>8350150</v>
      </c>
      <c r="D316" s="486"/>
      <c r="E316" s="486"/>
      <c r="F316" s="478"/>
      <c r="G316" s="478"/>
      <c r="H316" s="478"/>
      <c r="I316" s="470" t="s">
        <v>239</v>
      </c>
      <c r="J316" s="471">
        <v>8350150</v>
      </c>
      <c r="K316" s="472">
        <v>0.48418286999999999</v>
      </c>
      <c r="L316" s="473">
        <v>494.64</v>
      </c>
      <c r="M316" s="458">
        <v>49464</v>
      </c>
      <c r="N316" s="474">
        <v>823.05</v>
      </c>
      <c r="O316" s="475">
        <v>82305</v>
      </c>
      <c r="P316" s="475">
        <v>4810</v>
      </c>
      <c r="Q316" s="475">
        <v>3768</v>
      </c>
      <c r="R316" s="481">
        <v>7855</v>
      </c>
      <c r="S316" s="481">
        <v>7978</v>
      </c>
      <c r="T316" s="461">
        <v>7326</v>
      </c>
      <c r="U316" s="458">
        <v>1042</v>
      </c>
      <c r="V316" s="462">
        <v>0.27653927813163481</v>
      </c>
      <c r="W316" s="476">
        <v>9.6999999999999993</v>
      </c>
      <c r="X316" s="458">
        <v>529</v>
      </c>
      <c r="Y316" s="477">
        <v>7.1999999999999995E-2</v>
      </c>
      <c r="Z316" s="505">
        <v>9.5</v>
      </c>
      <c r="AA316" s="506">
        <v>0.50549277999999997</v>
      </c>
      <c r="AB316" s="478">
        <v>1782</v>
      </c>
      <c r="AC316" s="458">
        <v>1591.7967642199999</v>
      </c>
      <c r="AD316" s="478">
        <v>3149</v>
      </c>
      <c r="AE316" s="461">
        <v>2659</v>
      </c>
      <c r="AF316" s="479">
        <v>190.20323578000011</v>
      </c>
      <c r="AG316" s="480">
        <v>0.11948964846225332</v>
      </c>
      <c r="AH316" s="458">
        <v>490</v>
      </c>
      <c r="AI316" s="459">
        <v>0.18427980443775854</v>
      </c>
      <c r="AJ316" s="481">
        <v>1669</v>
      </c>
      <c r="AK316" s="482">
        <v>1413.35781288</v>
      </c>
      <c r="AL316" s="460">
        <v>2796</v>
      </c>
      <c r="AM316" s="461">
        <v>2560</v>
      </c>
      <c r="AN316" s="458">
        <v>255.64218712000002</v>
      </c>
      <c r="AO316" s="462">
        <v>0.18087577313424816</v>
      </c>
      <c r="AP316" s="483">
        <v>3.3741711143457871E-2</v>
      </c>
      <c r="AQ316" s="458">
        <v>236</v>
      </c>
      <c r="AR316" s="462">
        <v>9.2187500000000006E-2</v>
      </c>
      <c r="AS316" s="463">
        <v>3.3971204665573171E-2</v>
      </c>
      <c r="AT316" s="456">
        <v>1845</v>
      </c>
      <c r="AU316" s="456">
        <v>1660</v>
      </c>
      <c r="AV316" s="456">
        <v>60</v>
      </c>
      <c r="AW316" s="484">
        <v>1720</v>
      </c>
      <c r="AX316" s="485">
        <v>0.9322493224932249</v>
      </c>
      <c r="AY316" s="483">
        <v>1.0666468220746279</v>
      </c>
      <c r="AZ316" s="456">
        <v>15</v>
      </c>
      <c r="BA316" s="462">
        <v>8.130081300813009E-3</v>
      </c>
      <c r="BB316" s="483">
        <v>0.13241174757024446</v>
      </c>
      <c r="BC316" s="456">
        <v>65</v>
      </c>
      <c r="BD316" s="456">
        <v>0</v>
      </c>
      <c r="BE316" s="484">
        <v>65</v>
      </c>
      <c r="BF316" s="491">
        <v>3.5230352303523033E-2</v>
      </c>
      <c r="BG316" s="483">
        <v>0.87856240158411558</v>
      </c>
      <c r="BH316" s="456">
        <v>50</v>
      </c>
      <c r="BI316" s="481" t="s">
        <v>2</v>
      </c>
      <c r="BJ316" s="456" t="s">
        <v>2</v>
      </c>
      <c r="BK316" s="456" t="s">
        <v>2</v>
      </c>
      <c r="BL316" s="81" t="s">
        <v>837</v>
      </c>
      <c r="BM316" s="88"/>
    </row>
    <row r="317" spans="1:65" x14ac:dyDescent="0.2">
      <c r="A317" s="465"/>
      <c r="B317" s="466">
        <v>8350150.0199999996</v>
      </c>
      <c r="C317" s="467"/>
      <c r="D317" s="486"/>
      <c r="E317" s="486"/>
      <c r="F317" s="478"/>
      <c r="G317" s="478"/>
      <c r="H317" s="478"/>
      <c r="I317" s="470"/>
      <c r="J317" s="471">
        <v>8350150</v>
      </c>
      <c r="K317" s="472">
        <v>0.49067094999999999</v>
      </c>
      <c r="L317" s="473">
        <v>292.66000000000003</v>
      </c>
      <c r="M317" s="458">
        <v>29266.000000000004</v>
      </c>
      <c r="N317" s="474"/>
      <c r="O317" s="475"/>
      <c r="P317" s="475">
        <v>3939</v>
      </c>
      <c r="Q317" s="475">
        <v>3807</v>
      </c>
      <c r="R317" s="481"/>
      <c r="S317" s="481"/>
      <c r="T317" s="461"/>
      <c r="U317" s="458">
        <v>132</v>
      </c>
      <c r="V317" s="462">
        <v>3.4672970843183611E-2</v>
      </c>
      <c r="W317" s="476">
        <v>13.5</v>
      </c>
      <c r="X317" s="458"/>
      <c r="Y317" s="477"/>
      <c r="Z317" s="505"/>
      <c r="AA317" s="506">
        <v>0.45093906</v>
      </c>
      <c r="AB317" s="478">
        <v>1458</v>
      </c>
      <c r="AC317" s="458">
        <v>1420</v>
      </c>
      <c r="AD317" s="478"/>
      <c r="AE317" s="461"/>
      <c r="AF317" s="479">
        <v>38</v>
      </c>
      <c r="AG317" s="480">
        <v>2.6760563380281689E-2</v>
      </c>
      <c r="AH317" s="458"/>
      <c r="AI317" s="459"/>
      <c r="AJ317" s="481">
        <v>1386</v>
      </c>
      <c r="AK317" s="482">
        <v>1261</v>
      </c>
      <c r="AL317" s="460"/>
      <c r="AM317" s="461"/>
      <c r="AN317" s="458">
        <v>125</v>
      </c>
      <c r="AO317" s="462">
        <v>9.9127676447264071E-2</v>
      </c>
      <c r="AP317" s="483">
        <v>4.7358709765598299E-2</v>
      </c>
      <c r="AQ317" s="458"/>
      <c r="AR317" s="462"/>
      <c r="AS317" s="463"/>
      <c r="AT317" s="456">
        <v>1650</v>
      </c>
      <c r="AU317" s="456">
        <v>1535</v>
      </c>
      <c r="AV317" s="456">
        <v>35</v>
      </c>
      <c r="AW317" s="484">
        <v>1570</v>
      </c>
      <c r="AX317" s="485">
        <v>0.95151515151515154</v>
      </c>
      <c r="AY317" s="483">
        <v>1.0886901047084114</v>
      </c>
      <c r="AZ317" s="456">
        <v>10</v>
      </c>
      <c r="BA317" s="462">
        <v>6.0606060606060606E-3</v>
      </c>
      <c r="BB317" s="483">
        <v>9.870693909781858E-2</v>
      </c>
      <c r="BC317" s="456">
        <v>35</v>
      </c>
      <c r="BD317" s="456">
        <v>0</v>
      </c>
      <c r="BE317" s="484">
        <v>35</v>
      </c>
      <c r="BF317" s="491">
        <v>2.1212121212121213E-2</v>
      </c>
      <c r="BG317" s="483">
        <v>0.52898057885589067</v>
      </c>
      <c r="BH317" s="456">
        <v>35</v>
      </c>
      <c r="BI317" s="481" t="s">
        <v>2</v>
      </c>
      <c r="BJ317" s="456" t="s">
        <v>2</v>
      </c>
      <c r="BK317" s="4"/>
      <c r="BL317" s="81" t="s">
        <v>837</v>
      </c>
      <c r="BM317" s="88"/>
    </row>
    <row r="318" spans="1:65" x14ac:dyDescent="0.2">
      <c r="A318" s="320" t="s">
        <v>291</v>
      </c>
      <c r="B318" s="345">
        <v>8350151.0300000003</v>
      </c>
      <c r="C318" s="316">
        <v>8350151.0099999998</v>
      </c>
      <c r="D318" s="344">
        <v>8350151</v>
      </c>
      <c r="E318" s="345">
        <v>0.5746713</v>
      </c>
      <c r="F318" s="151">
        <v>8961</v>
      </c>
      <c r="G318" s="152">
        <v>2858</v>
      </c>
      <c r="H318" s="152">
        <v>2793</v>
      </c>
      <c r="I318" s="336"/>
      <c r="J318" s="347">
        <v>8350151.0099999998</v>
      </c>
      <c r="K318" s="346">
        <v>0.41639809999999999</v>
      </c>
      <c r="L318" s="318">
        <v>11.47</v>
      </c>
      <c r="M318" s="153">
        <v>1147</v>
      </c>
      <c r="N318" s="145">
        <v>5.2</v>
      </c>
      <c r="O318" s="149">
        <v>520</v>
      </c>
      <c r="P318" s="149">
        <v>4957</v>
      </c>
      <c r="Q318" s="149">
        <v>4452</v>
      </c>
      <c r="R318" s="151">
        <v>10667</v>
      </c>
      <c r="S318" s="151">
        <v>7880</v>
      </c>
      <c r="T318" s="152">
        <v>5150</v>
      </c>
      <c r="U318" s="153">
        <v>505</v>
      </c>
      <c r="V318" s="154">
        <v>0.11343216531895778</v>
      </c>
      <c r="W318" s="323">
        <v>432.3</v>
      </c>
      <c r="X318" s="153">
        <v>5517</v>
      </c>
      <c r="Y318" s="324">
        <v>1.071</v>
      </c>
      <c r="Z318" s="507">
        <v>2050.5</v>
      </c>
      <c r="AA318" s="326">
        <v>0.41639809999999999</v>
      </c>
      <c r="AB318" s="151">
        <v>1659</v>
      </c>
      <c r="AC318" s="153">
        <v>1539.0073775999999</v>
      </c>
      <c r="AD318" s="151">
        <v>3696</v>
      </c>
      <c r="AE318" s="152">
        <v>1642.4105754</v>
      </c>
      <c r="AF318" s="437">
        <v>119.99262240000007</v>
      </c>
      <c r="AG318" s="438">
        <v>7.7967542031619222E-2</v>
      </c>
      <c r="AH318" s="153">
        <v>2053.5894245999998</v>
      </c>
      <c r="AI318" s="156">
        <v>1.2503508290549454</v>
      </c>
      <c r="AJ318" s="146">
        <v>1630</v>
      </c>
      <c r="AK318" s="439">
        <v>1435.3242507</v>
      </c>
      <c r="AL318" s="150">
        <v>3447</v>
      </c>
      <c r="AM318" s="152">
        <v>1605.0569409</v>
      </c>
      <c r="AN318" s="153">
        <v>194.67574930000001</v>
      </c>
      <c r="AO318" s="154">
        <v>0.13563189586259528</v>
      </c>
      <c r="AP318" s="440">
        <v>1.4210985178727114</v>
      </c>
      <c r="AQ318" s="153">
        <v>1841.9430591</v>
      </c>
      <c r="AR318" s="154">
        <v>1.1475873610235729</v>
      </c>
      <c r="AS318" s="441">
        <v>6.6288461538461538</v>
      </c>
      <c r="AT318" s="148">
        <v>1880</v>
      </c>
      <c r="AU318" s="148">
        <v>1675</v>
      </c>
      <c r="AV318" s="148">
        <v>75</v>
      </c>
      <c r="AW318" s="442">
        <v>1750</v>
      </c>
      <c r="AX318" s="443">
        <v>0.93085106382978722</v>
      </c>
      <c r="AY318" s="440">
        <v>1.0650469837869418</v>
      </c>
      <c r="AZ318" s="148">
        <v>15</v>
      </c>
      <c r="BA318" s="154">
        <v>7.9787234042553185E-3</v>
      </c>
      <c r="BB318" s="440">
        <v>0.12994663524845798</v>
      </c>
      <c r="BC318" s="148">
        <v>55</v>
      </c>
      <c r="BD318" s="148">
        <v>0</v>
      </c>
      <c r="BE318" s="442">
        <v>55</v>
      </c>
      <c r="BF318" s="444">
        <v>2.9255319148936171E-2</v>
      </c>
      <c r="BG318" s="440">
        <v>0.72955908102085221</v>
      </c>
      <c r="BH318" s="148">
        <v>55</v>
      </c>
      <c r="BI318" s="148" t="s">
        <v>6</v>
      </c>
      <c r="BJ318" s="148" t="s">
        <v>6</v>
      </c>
      <c r="BK318" s="148" t="s">
        <v>6</v>
      </c>
      <c r="BL318" s="81" t="s">
        <v>832</v>
      </c>
      <c r="BM318" s="88"/>
    </row>
    <row r="319" spans="1:65" x14ac:dyDescent="0.2">
      <c r="A319" s="320"/>
      <c r="B319" s="345">
        <v>8350151.04</v>
      </c>
      <c r="C319" s="316"/>
      <c r="D319" s="344"/>
      <c r="E319" s="345"/>
      <c r="F319" s="151"/>
      <c r="G319" s="152"/>
      <c r="H319" s="152"/>
      <c r="I319" s="336"/>
      <c r="J319" s="347">
        <v>8350151.0099999998</v>
      </c>
      <c r="K319" s="346">
        <v>0.18655334000000001</v>
      </c>
      <c r="L319" s="318">
        <v>1.1299999999999999</v>
      </c>
      <c r="M319" s="153">
        <v>112.99999999999999</v>
      </c>
      <c r="N319" s="145"/>
      <c r="O319" s="149"/>
      <c r="P319" s="149">
        <v>3104</v>
      </c>
      <c r="Q319" s="149">
        <v>2041</v>
      </c>
      <c r="R319" s="151"/>
      <c r="S319" s="151"/>
      <c r="T319" s="152"/>
      <c r="U319" s="153">
        <v>1063</v>
      </c>
      <c r="V319" s="154">
        <v>0.52082312591866731</v>
      </c>
      <c r="W319" s="323">
        <v>2758.1</v>
      </c>
      <c r="X319" s="153"/>
      <c r="Y319" s="324"/>
      <c r="Z319" s="507"/>
      <c r="AA319" s="326">
        <v>0.18655334000000001</v>
      </c>
      <c r="AB319" s="151">
        <v>1128</v>
      </c>
      <c r="AC319" s="153">
        <v>690</v>
      </c>
      <c r="AD319" s="151"/>
      <c r="AE319" s="152"/>
      <c r="AF319" s="437">
        <v>438</v>
      </c>
      <c r="AG319" s="438">
        <v>0.63478260869565217</v>
      </c>
      <c r="AH319" s="153"/>
      <c r="AI319" s="156"/>
      <c r="AJ319" s="146">
        <v>1090</v>
      </c>
      <c r="AK319" s="439">
        <v>643</v>
      </c>
      <c r="AL319" s="150"/>
      <c r="AM319" s="152"/>
      <c r="AN319" s="153">
        <v>447</v>
      </c>
      <c r="AO319" s="154">
        <v>0.69517884914463457</v>
      </c>
      <c r="AP319" s="440">
        <v>9.6460176991150455</v>
      </c>
      <c r="AQ319" s="153"/>
      <c r="AR319" s="154"/>
      <c r="AS319" s="441"/>
      <c r="AT319" s="148">
        <v>1365</v>
      </c>
      <c r="AU319" s="148">
        <v>1215</v>
      </c>
      <c r="AV319" s="148">
        <v>50</v>
      </c>
      <c r="AW319" s="442">
        <v>1265</v>
      </c>
      <c r="AX319" s="443">
        <v>0.92673992673992678</v>
      </c>
      <c r="AY319" s="440">
        <v>1.0603431656063236</v>
      </c>
      <c r="AZ319" s="148">
        <v>30</v>
      </c>
      <c r="BA319" s="154">
        <v>2.197802197802198E-2</v>
      </c>
      <c r="BB319" s="440">
        <v>0.35794824068439712</v>
      </c>
      <c r="BC319" s="148">
        <v>35</v>
      </c>
      <c r="BD319" s="148">
        <v>0</v>
      </c>
      <c r="BE319" s="442">
        <v>35</v>
      </c>
      <c r="BF319" s="444">
        <v>2.564102564102564E-2</v>
      </c>
      <c r="BG319" s="440">
        <v>0.63942707334228532</v>
      </c>
      <c r="BH319" s="148">
        <v>35</v>
      </c>
      <c r="BI319" s="146" t="s">
        <v>6</v>
      </c>
      <c r="BK319" s="4"/>
      <c r="BL319" s="81" t="s">
        <v>832</v>
      </c>
      <c r="BM319" s="88"/>
    </row>
    <row r="320" spans="1:65" x14ac:dyDescent="0.2">
      <c r="A320" s="320"/>
      <c r="B320" s="345">
        <v>8350151.0499999998</v>
      </c>
      <c r="C320" s="316"/>
      <c r="D320" s="344"/>
      <c r="E320" s="345"/>
      <c r="F320" s="151"/>
      <c r="G320" s="152"/>
      <c r="H320" s="152"/>
      <c r="I320" s="336"/>
      <c r="J320" s="347">
        <v>8350151.0099999998</v>
      </c>
      <c r="K320" s="346">
        <v>0.39704830000000002</v>
      </c>
      <c r="L320" s="318">
        <v>1.49</v>
      </c>
      <c r="M320" s="153">
        <v>149</v>
      </c>
      <c r="N320" s="145"/>
      <c r="O320" s="149"/>
      <c r="P320" s="149">
        <v>4273</v>
      </c>
      <c r="Q320" s="149">
        <v>4184</v>
      </c>
      <c r="R320" s="151"/>
      <c r="S320" s="151"/>
      <c r="T320" s="152"/>
      <c r="U320" s="153">
        <v>89</v>
      </c>
      <c r="V320" s="154">
        <v>2.1271510516252388E-2</v>
      </c>
      <c r="W320" s="323">
        <v>2873.4</v>
      </c>
      <c r="X320" s="153"/>
      <c r="Y320" s="324"/>
      <c r="Z320" s="507"/>
      <c r="AA320" s="326">
        <v>0.39704830000000002</v>
      </c>
      <c r="AB320" s="151">
        <v>1524</v>
      </c>
      <c r="AC320" s="153">
        <v>1467</v>
      </c>
      <c r="AD320" s="151"/>
      <c r="AE320" s="152"/>
      <c r="AF320" s="437">
        <v>57</v>
      </c>
      <c r="AG320" s="438">
        <v>3.8854805725971372E-2</v>
      </c>
      <c r="AH320" s="153"/>
      <c r="AI320" s="156"/>
      <c r="AJ320" s="146">
        <v>1464</v>
      </c>
      <c r="AK320" s="439">
        <v>1369</v>
      </c>
      <c r="AL320" s="150"/>
      <c r="AM320" s="152"/>
      <c r="AN320" s="153">
        <v>95</v>
      </c>
      <c r="AO320" s="154">
        <v>6.9393718042366687E-2</v>
      </c>
      <c r="AP320" s="440">
        <v>9.8255033557046971</v>
      </c>
      <c r="AQ320" s="153"/>
      <c r="AR320" s="154"/>
      <c r="AS320" s="441"/>
      <c r="AT320" s="148">
        <v>1590</v>
      </c>
      <c r="AU320" s="148">
        <v>1440</v>
      </c>
      <c r="AV320" s="148">
        <v>65</v>
      </c>
      <c r="AW320" s="442">
        <v>1505</v>
      </c>
      <c r="AX320" s="443">
        <v>0.94654088050314467</v>
      </c>
      <c r="AY320" s="440">
        <v>1.0829987191111494</v>
      </c>
      <c r="AZ320" s="148">
        <v>10</v>
      </c>
      <c r="BA320" s="154">
        <v>6.2893081761006293E-3</v>
      </c>
      <c r="BB320" s="440">
        <v>0.10243172925245324</v>
      </c>
      <c r="BC320" s="148">
        <v>45</v>
      </c>
      <c r="BD320" s="148">
        <v>0</v>
      </c>
      <c r="BE320" s="442">
        <v>45</v>
      </c>
      <c r="BF320" s="444">
        <v>2.8301886792452831E-2</v>
      </c>
      <c r="BG320" s="440">
        <v>0.70578271302874895</v>
      </c>
      <c r="BH320" s="148">
        <v>30</v>
      </c>
      <c r="BI320" s="146" t="s">
        <v>6</v>
      </c>
      <c r="BK320" s="4"/>
      <c r="BL320" s="81" t="s">
        <v>832</v>
      </c>
      <c r="BM320" s="88"/>
    </row>
    <row r="321" spans="1:65" x14ac:dyDescent="0.2">
      <c r="A321" s="320" t="s">
        <v>291</v>
      </c>
      <c r="B321" s="345">
        <v>8350151.0599999996</v>
      </c>
      <c r="C321" s="316">
        <v>8350151.0199999996</v>
      </c>
      <c r="D321" s="344">
        <v>8350151</v>
      </c>
      <c r="E321" s="345">
        <v>0.4253287</v>
      </c>
      <c r="F321" s="151">
        <v>8961</v>
      </c>
      <c r="G321" s="152">
        <v>2858</v>
      </c>
      <c r="H321" s="152">
        <v>2793</v>
      </c>
      <c r="I321" s="336"/>
      <c r="J321" s="347">
        <v>8350151.0199999996</v>
      </c>
      <c r="K321" s="346">
        <v>0.39069643999999998</v>
      </c>
      <c r="L321" s="318">
        <v>4.0599999999999996</v>
      </c>
      <c r="M321" s="153">
        <v>405.99999999999994</v>
      </c>
      <c r="N321" s="145">
        <v>5.27</v>
      </c>
      <c r="O321" s="149">
        <v>527</v>
      </c>
      <c r="P321" s="149">
        <v>3836</v>
      </c>
      <c r="Q321" s="149">
        <v>2639</v>
      </c>
      <c r="R321" s="151">
        <v>6729</v>
      </c>
      <c r="S321" s="151">
        <v>5404</v>
      </c>
      <c r="T321" s="152">
        <v>3811</v>
      </c>
      <c r="U321" s="153">
        <v>1197</v>
      </c>
      <c r="V321" s="154">
        <v>0.45358090185676392</v>
      </c>
      <c r="W321" s="323">
        <v>945.6</v>
      </c>
      <c r="X321" s="153">
        <v>2918</v>
      </c>
      <c r="Y321" s="324">
        <v>0.76600000000000001</v>
      </c>
      <c r="Z321" s="507">
        <v>1276.7</v>
      </c>
      <c r="AA321" s="326">
        <v>0.37127793999999997</v>
      </c>
      <c r="AB321" s="151">
        <v>1268</v>
      </c>
      <c r="AC321" s="153">
        <v>847.99881495999989</v>
      </c>
      <c r="AD321" s="151">
        <v>2284</v>
      </c>
      <c r="AE321" s="152">
        <v>1215.5894246</v>
      </c>
      <c r="AF321" s="437">
        <v>420.00118504000011</v>
      </c>
      <c r="AG321" s="438">
        <v>0.49528510845833146</v>
      </c>
      <c r="AH321" s="153">
        <v>1068.4105754</v>
      </c>
      <c r="AI321" s="156">
        <v>0.87892388151663092</v>
      </c>
      <c r="AJ321" s="146">
        <v>1234</v>
      </c>
      <c r="AK321" s="439">
        <v>811.61357683999995</v>
      </c>
      <c r="AL321" s="150">
        <v>2186</v>
      </c>
      <c r="AM321" s="152">
        <v>1187.9430591</v>
      </c>
      <c r="AN321" s="153">
        <v>422.38642316000005</v>
      </c>
      <c r="AO321" s="154">
        <v>0.52042799087288871</v>
      </c>
      <c r="AP321" s="440">
        <v>3.0394088669950743</v>
      </c>
      <c r="AQ321" s="153">
        <v>998.05694089999997</v>
      </c>
      <c r="AR321" s="154">
        <v>0.84015553881525262</v>
      </c>
      <c r="AS321" s="441">
        <v>4.1480075901328277</v>
      </c>
      <c r="AT321" s="148">
        <v>1475</v>
      </c>
      <c r="AU321" s="148">
        <v>1340</v>
      </c>
      <c r="AV321" s="148">
        <v>45</v>
      </c>
      <c r="AW321" s="442">
        <v>1385</v>
      </c>
      <c r="AX321" s="443">
        <v>0.93898305084745759</v>
      </c>
      <c r="AY321" s="440">
        <v>1.0743513167591046</v>
      </c>
      <c r="AZ321" s="148">
        <v>20</v>
      </c>
      <c r="BA321" s="154">
        <v>1.3559322033898305E-2</v>
      </c>
      <c r="BB321" s="440">
        <v>0.22083586374427205</v>
      </c>
      <c r="BC321" s="148">
        <v>35</v>
      </c>
      <c r="BD321" s="148">
        <v>0</v>
      </c>
      <c r="BE321" s="442">
        <v>35</v>
      </c>
      <c r="BF321" s="444">
        <v>2.3728813559322035E-2</v>
      </c>
      <c r="BG321" s="440">
        <v>0.59174098651675899</v>
      </c>
      <c r="BH321" s="148">
        <v>40</v>
      </c>
      <c r="BI321" s="148" t="s">
        <v>6</v>
      </c>
      <c r="BJ321" s="148" t="s">
        <v>6</v>
      </c>
      <c r="BK321" s="148" t="s">
        <v>6</v>
      </c>
      <c r="BL321" s="81" t="s">
        <v>832</v>
      </c>
      <c r="BM321" s="88"/>
    </row>
    <row r="322" spans="1:65" x14ac:dyDescent="0.2">
      <c r="A322" s="320" t="s">
        <v>906</v>
      </c>
      <c r="B322" s="345">
        <v>8350151.0700000003</v>
      </c>
      <c r="C322" s="316"/>
      <c r="D322" s="344"/>
      <c r="E322" s="345"/>
      <c r="F322" s="151"/>
      <c r="G322" s="152"/>
      <c r="H322" s="152"/>
      <c r="I322" s="336"/>
      <c r="J322" s="347">
        <v>8350151.0199999996</v>
      </c>
      <c r="K322" s="346">
        <v>0.60930355999999997</v>
      </c>
      <c r="L322" s="318">
        <v>6.57</v>
      </c>
      <c r="M322" s="153">
        <v>657</v>
      </c>
      <c r="N322" s="145"/>
      <c r="O322" s="149"/>
      <c r="P322" s="149">
        <v>4718</v>
      </c>
      <c r="Q322" s="149">
        <v>4141</v>
      </c>
      <c r="R322" s="151"/>
      <c r="S322" s="151"/>
      <c r="T322" s="152"/>
      <c r="U322" s="153">
        <v>577</v>
      </c>
      <c r="V322" s="154">
        <v>0.13933832407631008</v>
      </c>
      <c r="W322" s="323">
        <v>718.6</v>
      </c>
      <c r="X322" s="153"/>
      <c r="Y322" s="324"/>
      <c r="Z322" s="507"/>
      <c r="AA322" s="326">
        <v>0.62872205999999997</v>
      </c>
      <c r="AB322" s="151">
        <v>1589</v>
      </c>
      <c r="AC322" s="153">
        <v>1436</v>
      </c>
      <c r="AD322" s="151"/>
      <c r="AE322" s="152"/>
      <c r="AF322" s="437">
        <v>153</v>
      </c>
      <c r="AG322" s="438">
        <v>0.10654596100278552</v>
      </c>
      <c r="AH322" s="153"/>
      <c r="AI322" s="156"/>
      <c r="AJ322" s="146">
        <v>1532</v>
      </c>
      <c r="AK322" s="439">
        <v>1374</v>
      </c>
      <c r="AL322" s="150"/>
      <c r="AM322" s="152"/>
      <c r="AN322" s="153">
        <v>158</v>
      </c>
      <c r="AO322" s="154">
        <v>0.11499272197962154</v>
      </c>
      <c r="AP322" s="440">
        <v>2.3318112633181127</v>
      </c>
      <c r="AQ322" s="153"/>
      <c r="AR322" s="154"/>
      <c r="AS322" s="441"/>
      <c r="AT322" s="148">
        <v>1825</v>
      </c>
      <c r="AU322" s="148">
        <v>1630</v>
      </c>
      <c r="AV322" s="148">
        <v>95</v>
      </c>
      <c r="AW322" s="442">
        <v>1725</v>
      </c>
      <c r="AX322" s="443">
        <v>0.9452054794520548</v>
      </c>
      <c r="AY322" s="440">
        <v>1.0814708002883922</v>
      </c>
      <c r="AZ322" s="148">
        <v>10</v>
      </c>
      <c r="BA322" s="154">
        <v>5.4794520547945206E-3</v>
      </c>
      <c r="BB322" s="440">
        <v>8.9241890143233235E-2</v>
      </c>
      <c r="BC322" s="148">
        <v>30</v>
      </c>
      <c r="BD322" s="148">
        <v>0</v>
      </c>
      <c r="BE322" s="442">
        <v>30</v>
      </c>
      <c r="BF322" s="444">
        <v>1.643835616438356E-2</v>
      </c>
      <c r="BG322" s="440">
        <v>0.40993406893724593</v>
      </c>
      <c r="BH322" s="148">
        <v>60</v>
      </c>
      <c r="BI322" s="146" t="s">
        <v>6</v>
      </c>
      <c r="BK322" s="4"/>
      <c r="BL322" s="81" t="s">
        <v>832</v>
      </c>
      <c r="BM322" s="88"/>
    </row>
    <row r="323" spans="1:65" x14ac:dyDescent="0.2">
      <c r="A323" s="320" t="s">
        <v>289</v>
      </c>
      <c r="B323" s="344">
        <v>8350152</v>
      </c>
      <c r="C323" s="316">
        <v>8350152</v>
      </c>
      <c r="D323" s="344"/>
      <c r="E323" s="344"/>
      <c r="F323" s="151"/>
      <c r="G323" s="151"/>
      <c r="H323" s="151"/>
      <c r="I323" s="336" t="s">
        <v>241</v>
      </c>
      <c r="J323" s="327"/>
      <c r="K323" s="327">
        <v>1</v>
      </c>
      <c r="L323" s="318">
        <v>21.59</v>
      </c>
      <c r="M323" s="153">
        <v>2159</v>
      </c>
      <c r="N323" s="317">
        <v>21.74</v>
      </c>
      <c r="O323" s="317">
        <v>2174</v>
      </c>
      <c r="P323" s="152">
        <v>9142</v>
      </c>
      <c r="Q323" s="152">
        <v>8371</v>
      </c>
      <c r="R323" s="325">
        <v>8371</v>
      </c>
      <c r="S323" s="325">
        <v>7324</v>
      </c>
      <c r="T323" s="325">
        <v>6772</v>
      </c>
      <c r="U323" s="153">
        <v>771</v>
      </c>
      <c r="V323" s="154">
        <v>9.2103691315255046E-2</v>
      </c>
      <c r="W323" s="319">
        <v>423.4</v>
      </c>
      <c r="X323" s="317">
        <v>1599</v>
      </c>
      <c r="Y323" s="317">
        <v>0.23599999999999999</v>
      </c>
      <c r="Z323" s="319">
        <v>385</v>
      </c>
      <c r="AA323" s="327">
        <v>1</v>
      </c>
      <c r="AB323" s="151">
        <v>3440</v>
      </c>
      <c r="AC323" s="153">
        <v>3100</v>
      </c>
      <c r="AD323" s="151">
        <v>3100</v>
      </c>
      <c r="AE323" s="152">
        <v>2383</v>
      </c>
      <c r="AF323" s="437">
        <v>340</v>
      </c>
      <c r="AG323" s="438">
        <v>0.10967741935483871</v>
      </c>
      <c r="AH323" s="153">
        <v>717</v>
      </c>
      <c r="AI323" s="156">
        <v>0.3008812421317667</v>
      </c>
      <c r="AJ323" s="146">
        <v>3333</v>
      </c>
      <c r="AK323" s="439">
        <v>2984</v>
      </c>
      <c r="AL323" s="150">
        <v>2984</v>
      </c>
      <c r="AM323" s="152">
        <v>2319</v>
      </c>
      <c r="AN323" s="153">
        <v>349</v>
      </c>
      <c r="AO323" s="154">
        <v>0.11695710455764075</v>
      </c>
      <c r="AP323" s="440">
        <v>1.5437702640111162</v>
      </c>
      <c r="AQ323" s="153">
        <v>665</v>
      </c>
      <c r="AR323" s="154">
        <v>0.28676153514445885</v>
      </c>
      <c r="AS323" s="441">
        <v>1.3725850965961361</v>
      </c>
      <c r="AT323" s="148">
        <v>3715</v>
      </c>
      <c r="AU323" s="148">
        <v>3350</v>
      </c>
      <c r="AV323" s="148">
        <v>170</v>
      </c>
      <c r="AW323" s="442">
        <v>3520</v>
      </c>
      <c r="AX323" s="443">
        <v>0.94751009421265142</v>
      </c>
      <c r="AY323" s="440">
        <v>1.0841076592822099</v>
      </c>
      <c r="AZ323" s="148">
        <v>20</v>
      </c>
      <c r="BA323" s="154">
        <v>5.3835800807537013E-3</v>
      </c>
      <c r="BB323" s="440">
        <v>8.7680457341265491E-2</v>
      </c>
      <c r="BC323" s="148">
        <v>45</v>
      </c>
      <c r="BD323" s="148">
        <v>20</v>
      </c>
      <c r="BE323" s="442">
        <v>65</v>
      </c>
      <c r="BF323" s="444">
        <v>1.7496635262449527E-2</v>
      </c>
      <c r="BG323" s="440">
        <v>0.43632506888901568</v>
      </c>
      <c r="BH323" s="148">
        <v>110</v>
      </c>
      <c r="BI323" s="148" t="s">
        <v>6</v>
      </c>
      <c r="BJ323" s="148" t="s">
        <v>6</v>
      </c>
      <c r="BK323" s="148" t="s">
        <v>6</v>
      </c>
      <c r="BM323" s="88"/>
    </row>
    <row r="324" spans="1:65" x14ac:dyDescent="0.2">
      <c r="A324" s="320" t="s">
        <v>289</v>
      </c>
      <c r="B324" s="344">
        <v>8350153.0099999998</v>
      </c>
      <c r="C324" s="316">
        <v>8350153.0099999998</v>
      </c>
      <c r="D324" s="344">
        <v>8350153</v>
      </c>
      <c r="E324" s="345">
        <v>2.415848E-3</v>
      </c>
      <c r="F324" s="152">
        <v>6941</v>
      </c>
      <c r="G324" s="152">
        <v>3157</v>
      </c>
      <c r="H324" s="152">
        <v>3048</v>
      </c>
      <c r="I324" s="336"/>
      <c r="J324" s="327"/>
      <c r="K324" s="327">
        <v>1</v>
      </c>
      <c r="L324" s="318">
        <v>3.32</v>
      </c>
      <c r="M324" s="153">
        <v>332</v>
      </c>
      <c r="N324" s="317">
        <v>3.33</v>
      </c>
      <c r="O324" s="317">
        <v>333</v>
      </c>
      <c r="P324" s="152">
        <v>4887</v>
      </c>
      <c r="Q324" s="152">
        <v>3550</v>
      </c>
      <c r="R324" s="325">
        <v>3550</v>
      </c>
      <c r="S324" s="325">
        <v>2044</v>
      </c>
      <c r="T324" s="325">
        <v>17</v>
      </c>
      <c r="U324" s="153">
        <v>1337</v>
      </c>
      <c r="V324" s="154">
        <v>0.37661971830985913</v>
      </c>
      <c r="W324" s="319">
        <v>1473.8</v>
      </c>
      <c r="X324" s="317">
        <v>3533</v>
      </c>
      <c r="Y324" s="317">
        <v>210.708</v>
      </c>
      <c r="Z324" s="319">
        <v>1065.8</v>
      </c>
      <c r="AA324" s="327">
        <v>1</v>
      </c>
      <c r="AB324" s="151">
        <v>1918</v>
      </c>
      <c r="AC324" s="153">
        <v>1542</v>
      </c>
      <c r="AD324" s="151">
        <v>1542</v>
      </c>
      <c r="AE324" s="152">
        <v>7.626832136</v>
      </c>
      <c r="AF324" s="437">
        <v>376</v>
      </c>
      <c r="AG324" s="438">
        <v>0.24383916990920881</v>
      </c>
      <c r="AH324" s="153">
        <v>1534.3731678639999</v>
      </c>
      <c r="AI324" s="156">
        <v>201.18092813679306</v>
      </c>
      <c r="AJ324" s="146">
        <v>1807</v>
      </c>
      <c r="AK324" s="439">
        <v>1279</v>
      </c>
      <c r="AL324" s="150">
        <v>1279</v>
      </c>
      <c r="AM324" s="152">
        <v>7.3635047039999995</v>
      </c>
      <c r="AN324" s="153">
        <v>528</v>
      </c>
      <c r="AO324" s="154">
        <v>0.41282251759186867</v>
      </c>
      <c r="AP324" s="440">
        <v>5.4427710843373491</v>
      </c>
      <c r="AQ324" s="153">
        <v>1271.636495296</v>
      </c>
      <c r="AR324" s="154">
        <v>172.69446363023604</v>
      </c>
      <c r="AS324" s="441">
        <v>3.840840840840841</v>
      </c>
      <c r="AT324" s="148">
        <v>2110</v>
      </c>
      <c r="AU324" s="148">
        <v>1795</v>
      </c>
      <c r="AV324" s="148">
        <v>170</v>
      </c>
      <c r="AW324" s="442">
        <v>1965</v>
      </c>
      <c r="AX324" s="443">
        <v>0.93127962085308058</v>
      </c>
      <c r="AY324" s="440">
        <v>1.065537323630527</v>
      </c>
      <c r="AZ324" s="148">
        <v>25</v>
      </c>
      <c r="BA324" s="154">
        <v>1.1848341232227487E-2</v>
      </c>
      <c r="BB324" s="440">
        <v>0.19296972690924247</v>
      </c>
      <c r="BC324" s="148">
        <v>30</v>
      </c>
      <c r="BD324" s="148">
        <v>10</v>
      </c>
      <c r="BE324" s="442">
        <v>40</v>
      </c>
      <c r="BF324" s="444">
        <v>1.8957345971563982E-2</v>
      </c>
      <c r="BG324" s="440">
        <v>0.47275176986443851</v>
      </c>
      <c r="BH324" s="148">
        <v>80</v>
      </c>
      <c r="BI324" s="148" t="s">
        <v>6</v>
      </c>
      <c r="BJ324" s="148" t="s">
        <v>6</v>
      </c>
      <c r="BK324" s="148" t="s">
        <v>6</v>
      </c>
      <c r="BM324" s="88"/>
    </row>
    <row r="325" spans="1:65" x14ac:dyDescent="0.2">
      <c r="A325" s="320" t="s">
        <v>289</v>
      </c>
      <c r="B325" s="344">
        <v>8350153.0199999996</v>
      </c>
      <c r="C325" s="316">
        <v>8350153.0199999996</v>
      </c>
      <c r="D325" s="344">
        <v>8350153</v>
      </c>
      <c r="E325" s="345">
        <v>0.99758415199999995</v>
      </c>
      <c r="F325" s="152">
        <v>6941</v>
      </c>
      <c r="G325" s="152">
        <v>3157</v>
      </c>
      <c r="H325" s="152">
        <v>3048</v>
      </c>
      <c r="I325" s="336"/>
      <c r="J325" s="327"/>
      <c r="K325" s="327">
        <v>1</v>
      </c>
      <c r="L325" s="318">
        <v>7.7</v>
      </c>
      <c r="M325" s="153">
        <v>770</v>
      </c>
      <c r="N325" s="317">
        <v>7.74</v>
      </c>
      <c r="O325" s="317">
        <v>774</v>
      </c>
      <c r="P325" s="152">
        <v>8318</v>
      </c>
      <c r="Q325" s="152">
        <v>8381</v>
      </c>
      <c r="R325" s="325">
        <v>8381</v>
      </c>
      <c r="S325" s="325">
        <v>8339</v>
      </c>
      <c r="T325" s="325">
        <v>6924</v>
      </c>
      <c r="U325" s="153">
        <v>-63</v>
      </c>
      <c r="V325" s="154">
        <v>-7.5170027443025892E-3</v>
      </c>
      <c r="W325" s="319">
        <v>1080.9000000000001</v>
      </c>
      <c r="X325" s="317">
        <v>1457</v>
      </c>
      <c r="Y325" s="317">
        <v>0.21</v>
      </c>
      <c r="Z325" s="319">
        <v>1083.4000000000001</v>
      </c>
      <c r="AA325" s="327">
        <v>1</v>
      </c>
      <c r="AB325" s="151">
        <v>3811</v>
      </c>
      <c r="AC325" s="153">
        <v>3994</v>
      </c>
      <c r="AD325" s="151">
        <v>3994</v>
      </c>
      <c r="AE325" s="152">
        <v>3149.3731678639997</v>
      </c>
      <c r="AF325" s="437">
        <v>-183</v>
      </c>
      <c r="AG325" s="438">
        <v>-4.581872809213821E-2</v>
      </c>
      <c r="AH325" s="153">
        <v>844.6268321360003</v>
      </c>
      <c r="AI325" s="156">
        <v>0.26818887032966365</v>
      </c>
      <c r="AJ325" s="146">
        <v>3629</v>
      </c>
      <c r="AK325" s="439">
        <v>3635</v>
      </c>
      <c r="AL325" s="150">
        <v>3635</v>
      </c>
      <c r="AM325" s="152">
        <v>3040.6364952959998</v>
      </c>
      <c r="AN325" s="153">
        <v>-6</v>
      </c>
      <c r="AO325" s="154">
        <v>-1.6506189821182944E-3</v>
      </c>
      <c r="AP325" s="440">
        <v>4.7129870129870133</v>
      </c>
      <c r="AQ325" s="153">
        <v>594.36350470400021</v>
      </c>
      <c r="AR325" s="154">
        <v>0.19547338382062671</v>
      </c>
      <c r="AS325" s="441">
        <v>4.6963824289405682</v>
      </c>
      <c r="AT325" s="148">
        <v>3120</v>
      </c>
      <c r="AU325" s="148">
        <v>2535</v>
      </c>
      <c r="AV325" s="148">
        <v>235</v>
      </c>
      <c r="AW325" s="442">
        <v>2770</v>
      </c>
      <c r="AX325" s="443">
        <v>0.88782051282051277</v>
      </c>
      <c r="AY325" s="440">
        <v>1.0158129437305639</v>
      </c>
      <c r="AZ325" s="148">
        <v>30</v>
      </c>
      <c r="BA325" s="154">
        <v>9.6153846153846159E-3</v>
      </c>
      <c r="BB325" s="440">
        <v>0.15660235529942371</v>
      </c>
      <c r="BC325" s="148">
        <v>170</v>
      </c>
      <c r="BD325" s="148">
        <v>20</v>
      </c>
      <c r="BE325" s="442">
        <v>190</v>
      </c>
      <c r="BF325" s="444">
        <v>6.0897435897435896E-2</v>
      </c>
      <c r="BG325" s="440">
        <v>1.5186392991879276</v>
      </c>
      <c r="BH325" s="148">
        <v>125</v>
      </c>
      <c r="BI325" s="148" t="s">
        <v>6</v>
      </c>
      <c r="BJ325" s="148" t="s">
        <v>6</v>
      </c>
      <c r="BK325" s="148" t="s">
        <v>6</v>
      </c>
      <c r="BM325" s="88"/>
    </row>
    <row r="326" spans="1:65" x14ac:dyDescent="0.2">
      <c r="A326" s="320" t="s">
        <v>289</v>
      </c>
      <c r="B326" s="344">
        <v>8350154</v>
      </c>
      <c r="C326" s="316">
        <v>8350154</v>
      </c>
      <c r="D326" s="344"/>
      <c r="E326" s="345"/>
      <c r="F326" s="151"/>
      <c r="G326" s="151"/>
      <c r="H326" s="151"/>
      <c r="I326" s="336" t="s">
        <v>243</v>
      </c>
      <c r="J326" s="327"/>
      <c r="K326" s="327">
        <v>1</v>
      </c>
      <c r="L326" s="318">
        <v>9.65</v>
      </c>
      <c r="M326" s="153">
        <v>965</v>
      </c>
      <c r="N326" s="317">
        <v>9.6300000000000008</v>
      </c>
      <c r="O326" s="317">
        <v>963</v>
      </c>
      <c r="P326" s="152">
        <v>11747</v>
      </c>
      <c r="Q326" s="152">
        <v>9691</v>
      </c>
      <c r="R326" s="325">
        <v>9691</v>
      </c>
      <c r="S326" s="325">
        <v>6597</v>
      </c>
      <c r="T326" s="325">
        <v>3254</v>
      </c>
      <c r="U326" s="153">
        <v>2056</v>
      </c>
      <c r="V326" s="154">
        <v>0.21215560829635743</v>
      </c>
      <c r="W326" s="319">
        <v>1217.0999999999999</v>
      </c>
      <c r="X326" s="317">
        <v>6437</v>
      </c>
      <c r="Y326" s="317">
        <v>1.978</v>
      </c>
      <c r="Z326" s="319">
        <v>1006.4</v>
      </c>
      <c r="AA326" s="327">
        <v>1</v>
      </c>
      <c r="AB326" s="151">
        <v>4338</v>
      </c>
      <c r="AC326" s="153">
        <v>3628</v>
      </c>
      <c r="AD326" s="151">
        <v>3628</v>
      </c>
      <c r="AE326" s="152">
        <v>1178</v>
      </c>
      <c r="AF326" s="437">
        <v>710</v>
      </c>
      <c r="AG326" s="438">
        <v>0.19570011025358325</v>
      </c>
      <c r="AH326" s="153">
        <v>2450</v>
      </c>
      <c r="AI326" s="156">
        <v>2.0797962648556876</v>
      </c>
      <c r="AJ326" s="146">
        <v>4195</v>
      </c>
      <c r="AK326" s="439">
        <v>3421</v>
      </c>
      <c r="AL326" s="150">
        <v>3421</v>
      </c>
      <c r="AM326" s="152">
        <v>1164</v>
      </c>
      <c r="AN326" s="153">
        <v>774</v>
      </c>
      <c r="AO326" s="154">
        <v>0.22624963460976322</v>
      </c>
      <c r="AP326" s="440">
        <v>4.3471502590673579</v>
      </c>
      <c r="AQ326" s="153">
        <v>2257</v>
      </c>
      <c r="AR326" s="154">
        <v>1.9390034364261168</v>
      </c>
      <c r="AS326" s="441">
        <v>3.5524402907580477</v>
      </c>
      <c r="AT326" s="148">
        <v>4965</v>
      </c>
      <c r="AU326" s="148">
        <v>4305</v>
      </c>
      <c r="AV326" s="148">
        <v>280</v>
      </c>
      <c r="AW326" s="442">
        <v>4585</v>
      </c>
      <c r="AX326" s="443">
        <v>0.92346424974823771</v>
      </c>
      <c r="AY326" s="440">
        <v>1.0565952514281896</v>
      </c>
      <c r="AZ326" s="148">
        <v>70</v>
      </c>
      <c r="BA326" s="154">
        <v>1.4098690835850957E-2</v>
      </c>
      <c r="BB326" s="440">
        <v>0.22962037191939672</v>
      </c>
      <c r="BC326" s="148">
        <v>95</v>
      </c>
      <c r="BD326" s="148">
        <v>20</v>
      </c>
      <c r="BE326" s="442">
        <v>115</v>
      </c>
      <c r="BF326" s="444">
        <v>2.3162134944612285E-2</v>
      </c>
      <c r="BG326" s="440">
        <v>0.57760935023970794</v>
      </c>
      <c r="BH326" s="148">
        <v>195</v>
      </c>
      <c r="BI326" s="148" t="s">
        <v>6</v>
      </c>
      <c r="BJ326" s="148" t="s">
        <v>6</v>
      </c>
      <c r="BK326" s="148" t="s">
        <v>6</v>
      </c>
      <c r="BM326" s="88"/>
    </row>
    <row r="327" spans="1:65" x14ac:dyDescent="0.2">
      <c r="A327" s="465" t="s">
        <v>290</v>
      </c>
      <c r="B327" s="486">
        <v>8350155</v>
      </c>
      <c r="C327" s="467">
        <v>8350155</v>
      </c>
      <c r="D327" s="486"/>
      <c r="E327" s="466"/>
      <c r="F327" s="478"/>
      <c r="G327" s="478"/>
      <c r="H327" s="478"/>
      <c r="I327" s="470" t="s">
        <v>244</v>
      </c>
      <c r="J327" s="471">
        <v>8350155</v>
      </c>
      <c r="K327" s="472">
        <v>0.93307397999999997</v>
      </c>
      <c r="L327" s="473">
        <v>715.46</v>
      </c>
      <c r="M327" s="458">
        <v>71546</v>
      </c>
      <c r="N327" s="474">
        <v>778.73</v>
      </c>
      <c r="O327" s="475">
        <v>77873</v>
      </c>
      <c r="P327" s="475">
        <v>5089</v>
      </c>
      <c r="Q327" s="475">
        <v>5178</v>
      </c>
      <c r="R327" s="481">
        <v>5501</v>
      </c>
      <c r="S327" s="481">
        <v>5216</v>
      </c>
      <c r="T327" s="461">
        <v>5135</v>
      </c>
      <c r="U327" s="458">
        <v>-89</v>
      </c>
      <c r="V327" s="462">
        <v>-1.7188103514870608E-2</v>
      </c>
      <c r="W327" s="476">
        <v>7.1</v>
      </c>
      <c r="X327" s="458">
        <v>366</v>
      </c>
      <c r="Y327" s="477">
        <v>7.0999999999999994E-2</v>
      </c>
      <c r="Z327" s="505">
        <v>7.1</v>
      </c>
      <c r="AA327" s="506">
        <v>0.93307397999999997</v>
      </c>
      <c r="AB327" s="478">
        <v>2218</v>
      </c>
      <c r="AC327" s="458">
        <v>2160.9993376799998</v>
      </c>
      <c r="AD327" s="478">
        <v>2316</v>
      </c>
      <c r="AE327" s="461">
        <v>2005</v>
      </c>
      <c r="AF327" s="479">
        <v>57.000662320000174</v>
      </c>
      <c r="AG327" s="480">
        <v>2.6376992036098817E-2</v>
      </c>
      <c r="AH327" s="458">
        <v>311</v>
      </c>
      <c r="AI327" s="459">
        <v>0.15511221945137157</v>
      </c>
      <c r="AJ327" s="481">
        <v>2030</v>
      </c>
      <c r="AK327" s="482">
        <v>1968.7860977999999</v>
      </c>
      <c r="AL327" s="460">
        <v>2110</v>
      </c>
      <c r="AM327" s="461">
        <v>1915</v>
      </c>
      <c r="AN327" s="458">
        <v>61.213902200000121</v>
      </c>
      <c r="AO327" s="462">
        <v>3.1092205632903939E-2</v>
      </c>
      <c r="AP327" s="483">
        <v>2.8373354205685854E-2</v>
      </c>
      <c r="AQ327" s="458">
        <v>195</v>
      </c>
      <c r="AR327" s="462">
        <v>0.10182767624020887</v>
      </c>
      <c r="AS327" s="463">
        <v>2.7095398918752327E-2</v>
      </c>
      <c r="AT327" s="456">
        <v>1920</v>
      </c>
      <c r="AU327" s="456">
        <v>1655</v>
      </c>
      <c r="AV327" s="456">
        <v>95</v>
      </c>
      <c r="AW327" s="484">
        <v>1750</v>
      </c>
      <c r="AX327" s="485">
        <v>0.91145833333333337</v>
      </c>
      <c r="AY327" s="483">
        <v>1.0428585049580472</v>
      </c>
      <c r="AZ327" s="456">
        <v>15</v>
      </c>
      <c r="BA327" s="462">
        <v>7.8125E-3</v>
      </c>
      <c r="BB327" s="483">
        <v>0.12723941368078176</v>
      </c>
      <c r="BC327" s="456">
        <v>85</v>
      </c>
      <c r="BD327" s="456">
        <v>0</v>
      </c>
      <c r="BE327" s="484">
        <v>85</v>
      </c>
      <c r="BF327" s="491">
        <v>4.4270833333333336E-2</v>
      </c>
      <c r="BG327" s="483">
        <v>1.1040108063175396</v>
      </c>
      <c r="BH327" s="456">
        <v>70</v>
      </c>
      <c r="BI327" s="481" t="s">
        <v>2</v>
      </c>
      <c r="BJ327" s="456" t="s">
        <v>2</v>
      </c>
      <c r="BK327" s="456" t="s">
        <v>2</v>
      </c>
      <c r="BM327" s="88"/>
    </row>
    <row r="328" spans="1:65" x14ac:dyDescent="0.2">
      <c r="A328" s="320"/>
      <c r="B328" s="344">
        <v>8350156</v>
      </c>
      <c r="C328" s="316">
        <v>8350156</v>
      </c>
      <c r="D328" s="344"/>
      <c r="E328" s="345"/>
      <c r="F328" s="151"/>
      <c r="G328" s="151"/>
      <c r="H328" s="151"/>
      <c r="I328" s="336" t="s">
        <v>245</v>
      </c>
      <c r="J328" s="327"/>
      <c r="K328" s="327">
        <v>1</v>
      </c>
      <c r="L328" s="318">
        <v>11.11</v>
      </c>
      <c r="M328" s="153">
        <v>1111</v>
      </c>
      <c r="N328" s="317">
        <v>11.15</v>
      </c>
      <c r="O328" s="317">
        <v>1115</v>
      </c>
      <c r="P328" s="152">
        <v>6545</v>
      </c>
      <c r="Q328" s="152">
        <v>6573</v>
      </c>
      <c r="R328" s="325">
        <v>6573</v>
      </c>
      <c r="S328" s="325">
        <v>6510</v>
      </c>
      <c r="T328" s="325">
        <v>6256</v>
      </c>
      <c r="U328" s="153">
        <v>-28</v>
      </c>
      <c r="V328" s="154">
        <v>-4.2598509052183178E-3</v>
      </c>
      <c r="W328" s="319">
        <v>588.9</v>
      </c>
      <c r="X328" s="317">
        <v>317</v>
      </c>
      <c r="Y328" s="317">
        <v>5.0999999999999997E-2</v>
      </c>
      <c r="Z328" s="319">
        <v>589.29999999999995</v>
      </c>
      <c r="AA328" s="327">
        <v>1</v>
      </c>
      <c r="AB328" s="151">
        <v>2587</v>
      </c>
      <c r="AC328" s="153">
        <v>2491</v>
      </c>
      <c r="AD328" s="151">
        <v>2491</v>
      </c>
      <c r="AE328" s="152">
        <v>2342</v>
      </c>
      <c r="AF328" s="437">
        <v>96</v>
      </c>
      <c r="AG328" s="438">
        <v>3.8538739462063432E-2</v>
      </c>
      <c r="AH328" s="153">
        <v>149</v>
      </c>
      <c r="AI328" s="156">
        <v>6.3620836891545685E-2</v>
      </c>
      <c r="AJ328" s="146">
        <v>2495</v>
      </c>
      <c r="AK328" s="439">
        <v>2413</v>
      </c>
      <c r="AL328" s="150">
        <v>2413</v>
      </c>
      <c r="AM328" s="152">
        <v>2300</v>
      </c>
      <c r="AN328" s="153">
        <v>82</v>
      </c>
      <c r="AO328" s="154">
        <v>3.3982594280978037E-2</v>
      </c>
      <c r="AP328" s="440">
        <v>2.2457245724572457</v>
      </c>
      <c r="AQ328" s="153">
        <v>113</v>
      </c>
      <c r="AR328" s="154">
        <v>4.9130434782608694E-2</v>
      </c>
      <c r="AS328" s="441">
        <v>2.1641255605381167</v>
      </c>
      <c r="AT328" s="148">
        <v>2590</v>
      </c>
      <c r="AU328" s="148">
        <v>2215</v>
      </c>
      <c r="AV328" s="148">
        <v>155</v>
      </c>
      <c r="AW328" s="442">
        <v>2370</v>
      </c>
      <c r="AX328" s="443">
        <v>0.91505791505791501</v>
      </c>
      <c r="AY328" s="440">
        <v>1.0469770195170651</v>
      </c>
      <c r="AZ328" s="148">
        <v>10</v>
      </c>
      <c r="BA328" s="154">
        <v>3.8610038610038611E-3</v>
      </c>
      <c r="BB328" s="440">
        <v>6.2882799039150838E-2</v>
      </c>
      <c r="BC328" s="148">
        <v>75</v>
      </c>
      <c r="BD328" s="148">
        <v>10</v>
      </c>
      <c r="BE328" s="442">
        <v>85</v>
      </c>
      <c r="BF328" s="444">
        <v>3.2818532818532815E-2</v>
      </c>
      <c r="BG328" s="440">
        <v>0.81841727727014513</v>
      </c>
      <c r="BH328" s="148">
        <v>115</v>
      </c>
      <c r="BI328" s="148" t="s">
        <v>6</v>
      </c>
      <c r="BJ328" s="148" t="s">
        <v>6</v>
      </c>
      <c r="BK328" s="148" t="s">
        <v>6</v>
      </c>
      <c r="BM328" s="88"/>
    </row>
    <row r="329" spans="1:65" x14ac:dyDescent="0.2">
      <c r="A329" s="465" t="s">
        <v>885</v>
      </c>
      <c r="B329" s="486">
        <v>8350157</v>
      </c>
      <c r="C329" s="467">
        <v>8350157</v>
      </c>
      <c r="D329" s="486"/>
      <c r="E329" s="486"/>
      <c r="F329" s="478"/>
      <c r="G329" s="478"/>
      <c r="H329" s="478"/>
      <c r="I329" s="470" t="s">
        <v>246</v>
      </c>
      <c r="J329" s="500"/>
      <c r="K329" s="500">
        <v>1</v>
      </c>
      <c r="L329" s="473">
        <v>1016.81</v>
      </c>
      <c r="M329" s="458">
        <v>101681</v>
      </c>
      <c r="N329" s="497">
        <v>1017.07</v>
      </c>
      <c r="O329" s="497">
        <v>101707</v>
      </c>
      <c r="P329" s="461">
        <v>4724</v>
      </c>
      <c r="Q329" s="461">
        <v>4664</v>
      </c>
      <c r="R329" s="496">
        <v>4664</v>
      </c>
      <c r="S329" s="496">
        <v>4121</v>
      </c>
      <c r="T329" s="496">
        <v>4548</v>
      </c>
      <c r="U329" s="458">
        <v>60</v>
      </c>
      <c r="V329" s="462">
        <v>1.2864493996569469E-2</v>
      </c>
      <c r="W329" s="498">
        <v>4.5999999999999996</v>
      </c>
      <c r="X329" s="497">
        <v>116</v>
      </c>
      <c r="Y329" s="497">
        <v>2.5999999999999999E-2</v>
      </c>
      <c r="Z329" s="498">
        <v>4.5999999999999996</v>
      </c>
      <c r="AA329" s="500">
        <v>1</v>
      </c>
      <c r="AB329" s="478">
        <v>2662</v>
      </c>
      <c r="AC329" s="458">
        <v>2640</v>
      </c>
      <c r="AD329" s="478">
        <v>2640</v>
      </c>
      <c r="AE329" s="461">
        <v>2289</v>
      </c>
      <c r="AF329" s="479">
        <v>22</v>
      </c>
      <c r="AG329" s="480">
        <v>8.3333333333333332E-3</v>
      </c>
      <c r="AH329" s="458">
        <v>351</v>
      </c>
      <c r="AI329" s="459">
        <v>0.15334207077326342</v>
      </c>
      <c r="AJ329" s="481">
        <v>1949</v>
      </c>
      <c r="AK329" s="482">
        <v>1854</v>
      </c>
      <c r="AL329" s="460">
        <v>1854</v>
      </c>
      <c r="AM329" s="461">
        <v>1779</v>
      </c>
      <c r="AN329" s="458">
        <v>95</v>
      </c>
      <c r="AO329" s="462">
        <v>5.1240560949298811E-2</v>
      </c>
      <c r="AP329" s="483">
        <v>1.9167789459190999E-2</v>
      </c>
      <c r="AQ329" s="458">
        <v>75</v>
      </c>
      <c r="AR329" s="462">
        <v>4.2158516020236091E-2</v>
      </c>
      <c r="AS329" s="463">
        <v>1.8228833806915944E-2</v>
      </c>
      <c r="AT329" s="456">
        <v>1650</v>
      </c>
      <c r="AU329" s="456">
        <v>1460</v>
      </c>
      <c r="AV329" s="456">
        <v>80</v>
      </c>
      <c r="AW329" s="484">
        <v>1540</v>
      </c>
      <c r="AX329" s="485">
        <v>0.93333333333333335</v>
      </c>
      <c r="AY329" s="483">
        <v>1.0678871090770405</v>
      </c>
      <c r="AZ329" s="456">
        <v>0</v>
      </c>
      <c r="BA329" s="462">
        <v>0</v>
      </c>
      <c r="BB329" s="483">
        <v>0</v>
      </c>
      <c r="BC329" s="456">
        <v>60</v>
      </c>
      <c r="BD329" s="456">
        <v>0</v>
      </c>
      <c r="BE329" s="484">
        <v>60</v>
      </c>
      <c r="BF329" s="491">
        <v>3.6363636363636362E-2</v>
      </c>
      <c r="BG329" s="483">
        <v>0.90682384946724104</v>
      </c>
      <c r="BH329" s="456">
        <v>45</v>
      </c>
      <c r="BI329" s="481" t="s">
        <v>2</v>
      </c>
      <c r="BJ329" s="456" t="s">
        <v>2</v>
      </c>
      <c r="BK329" s="456" t="s">
        <v>2</v>
      </c>
      <c r="BM329" s="88"/>
    </row>
    <row r="330" spans="1:65" x14ac:dyDescent="0.2">
      <c r="A330" s="465"/>
      <c r="B330" s="466">
        <v>8350160.0099999998</v>
      </c>
      <c r="C330" s="467">
        <v>8350160.0099999998</v>
      </c>
      <c r="D330" s="486"/>
      <c r="E330" s="486"/>
      <c r="F330" s="478"/>
      <c r="G330" s="478"/>
      <c r="H330" s="478"/>
      <c r="I330" s="470" t="s">
        <v>247</v>
      </c>
      <c r="J330" s="471">
        <v>8350160.0099999998</v>
      </c>
      <c r="K330" s="472">
        <v>0.99999967999999995</v>
      </c>
      <c r="L330" s="473">
        <v>229.42</v>
      </c>
      <c r="M330" s="458">
        <v>22942</v>
      </c>
      <c r="N330" s="474">
        <v>229.94</v>
      </c>
      <c r="O330" s="475">
        <v>22994</v>
      </c>
      <c r="P330" s="475">
        <v>5584</v>
      </c>
      <c r="Q330" s="475">
        <v>5745</v>
      </c>
      <c r="R330" s="481">
        <v>5745</v>
      </c>
      <c r="S330" s="481">
        <v>5793</v>
      </c>
      <c r="T330" s="461">
        <v>5594</v>
      </c>
      <c r="U330" s="458">
        <v>-161</v>
      </c>
      <c r="V330" s="462">
        <v>-2.802436901653612E-2</v>
      </c>
      <c r="W330" s="476">
        <v>24.3</v>
      </c>
      <c r="X330" s="458">
        <v>151</v>
      </c>
      <c r="Y330" s="477">
        <v>2.7E-2</v>
      </c>
      <c r="Z330" s="505">
        <v>25</v>
      </c>
      <c r="AA330" s="506">
        <v>0.99999972000000004</v>
      </c>
      <c r="AB330" s="478">
        <v>2029</v>
      </c>
      <c r="AC330" s="458">
        <v>2101.9994114400001</v>
      </c>
      <c r="AD330" s="478">
        <v>2102</v>
      </c>
      <c r="AE330" s="461">
        <v>1920</v>
      </c>
      <c r="AF330" s="479">
        <v>-72.999411440000131</v>
      </c>
      <c r="AG330" s="480">
        <v>-3.4728559410010018E-2</v>
      </c>
      <c r="AH330" s="458">
        <v>182</v>
      </c>
      <c r="AI330" s="459">
        <v>9.4791666666666663E-2</v>
      </c>
      <c r="AJ330" s="481">
        <v>1975</v>
      </c>
      <c r="AK330" s="482">
        <v>2022.9994335600002</v>
      </c>
      <c r="AL330" s="460">
        <v>2023</v>
      </c>
      <c r="AM330" s="461">
        <v>1884</v>
      </c>
      <c r="AN330" s="458">
        <v>-47.99943356000017</v>
      </c>
      <c r="AO330" s="462">
        <v>-2.3726864557511284E-2</v>
      </c>
      <c r="AP330" s="483">
        <v>8.6086653299625143E-2</v>
      </c>
      <c r="AQ330" s="458">
        <v>139</v>
      </c>
      <c r="AR330" s="462">
        <v>7.3779193205944796E-2</v>
      </c>
      <c r="AS330" s="463">
        <v>8.7979472905975478E-2</v>
      </c>
      <c r="AT330" s="456">
        <v>2060</v>
      </c>
      <c r="AU330" s="456">
        <v>1890</v>
      </c>
      <c r="AV330" s="456">
        <v>40</v>
      </c>
      <c r="AW330" s="484">
        <v>1930</v>
      </c>
      <c r="AX330" s="485">
        <v>0.93689320388349517</v>
      </c>
      <c r="AY330" s="483">
        <v>1.0719601875097198</v>
      </c>
      <c r="AZ330" s="456">
        <v>15</v>
      </c>
      <c r="BA330" s="462">
        <v>7.2815533980582527E-3</v>
      </c>
      <c r="BB330" s="483">
        <v>0.11859207488694222</v>
      </c>
      <c r="BC330" s="456">
        <v>50</v>
      </c>
      <c r="BD330" s="456">
        <v>0</v>
      </c>
      <c r="BE330" s="484">
        <v>50</v>
      </c>
      <c r="BF330" s="491">
        <v>2.4271844660194174E-2</v>
      </c>
      <c r="BG330" s="483">
        <v>0.60528290923177497</v>
      </c>
      <c r="BH330" s="456">
        <v>65</v>
      </c>
      <c r="BI330" s="481" t="s">
        <v>2</v>
      </c>
      <c r="BJ330" s="456" t="s">
        <v>2</v>
      </c>
      <c r="BK330" s="456" t="s">
        <v>2</v>
      </c>
      <c r="BM330" s="88"/>
    </row>
    <row r="331" spans="1:65" x14ac:dyDescent="0.2">
      <c r="A331" s="465"/>
      <c r="B331" s="466">
        <v>8350160.0300000003</v>
      </c>
      <c r="C331" s="467">
        <v>8350160.0300000003</v>
      </c>
      <c r="D331" s="486">
        <v>8350160.0199999996</v>
      </c>
      <c r="E331" s="466">
        <v>0.33196526199999998</v>
      </c>
      <c r="F331" s="478">
        <v>4065</v>
      </c>
      <c r="G331" s="461">
        <v>1318</v>
      </c>
      <c r="H331" s="461">
        <v>1263</v>
      </c>
      <c r="I331" s="470"/>
      <c r="J331" s="500"/>
      <c r="K331" s="500">
        <v>1</v>
      </c>
      <c r="L331" s="473">
        <v>51.53</v>
      </c>
      <c r="M331" s="458">
        <v>5153</v>
      </c>
      <c r="N331" s="497">
        <v>51.55</v>
      </c>
      <c r="O331" s="497">
        <v>5155</v>
      </c>
      <c r="P331" s="461">
        <v>1825</v>
      </c>
      <c r="Q331" s="461">
        <v>1690</v>
      </c>
      <c r="R331" s="496">
        <v>1690</v>
      </c>
      <c r="S331" s="496">
        <v>987</v>
      </c>
      <c r="T331" s="496">
        <v>1349</v>
      </c>
      <c r="U331" s="458">
        <v>135</v>
      </c>
      <c r="V331" s="462">
        <v>7.9881656804733733E-2</v>
      </c>
      <c r="W331" s="498">
        <v>35.4</v>
      </c>
      <c r="X331" s="497">
        <v>341</v>
      </c>
      <c r="Y331" s="497">
        <v>0.252</v>
      </c>
      <c r="Z331" s="498">
        <v>32.799999999999997</v>
      </c>
      <c r="AA331" s="500">
        <v>1</v>
      </c>
      <c r="AB331" s="478">
        <v>610</v>
      </c>
      <c r="AC331" s="458">
        <v>576</v>
      </c>
      <c r="AD331" s="478">
        <v>576</v>
      </c>
      <c r="AE331" s="461">
        <v>437.53021531599995</v>
      </c>
      <c r="AF331" s="479">
        <v>34</v>
      </c>
      <c r="AG331" s="480">
        <v>5.9027777777777776E-2</v>
      </c>
      <c r="AH331" s="458">
        <v>138.46978468400005</v>
      </c>
      <c r="AI331" s="459">
        <v>0.31648050771531794</v>
      </c>
      <c r="AJ331" s="481">
        <v>578</v>
      </c>
      <c r="AK331" s="482">
        <v>465</v>
      </c>
      <c r="AL331" s="460">
        <v>465</v>
      </c>
      <c r="AM331" s="461">
        <v>419.27212590599999</v>
      </c>
      <c r="AN331" s="458">
        <v>113</v>
      </c>
      <c r="AO331" s="462">
        <v>0.24301075268817204</v>
      </c>
      <c r="AP331" s="483">
        <v>0.11216766931884339</v>
      </c>
      <c r="AQ331" s="458">
        <v>45.727874094000015</v>
      </c>
      <c r="AR331" s="462">
        <v>0.1090649038382583</v>
      </c>
      <c r="AS331" s="463">
        <v>9.0203685741998066E-2</v>
      </c>
      <c r="AT331" s="456">
        <v>495</v>
      </c>
      <c r="AU331" s="456">
        <v>440</v>
      </c>
      <c r="AV331" s="456">
        <v>25</v>
      </c>
      <c r="AW331" s="484">
        <v>465</v>
      </c>
      <c r="AX331" s="485">
        <v>0.93939393939393945</v>
      </c>
      <c r="AY331" s="483">
        <v>1.0748214409541641</v>
      </c>
      <c r="AZ331" s="456">
        <v>0</v>
      </c>
      <c r="BA331" s="462">
        <v>0</v>
      </c>
      <c r="BB331" s="483">
        <v>0</v>
      </c>
      <c r="BC331" s="456">
        <v>20</v>
      </c>
      <c r="BD331" s="456">
        <v>0</v>
      </c>
      <c r="BE331" s="484">
        <v>20</v>
      </c>
      <c r="BF331" s="491">
        <v>4.0404040404040407E-2</v>
      </c>
      <c r="BG331" s="483">
        <v>1.0075820549636012</v>
      </c>
      <c r="BH331" s="456">
        <v>15</v>
      </c>
      <c r="BI331" s="481" t="s">
        <v>2</v>
      </c>
      <c r="BJ331" s="456" t="s">
        <v>2</v>
      </c>
      <c r="BK331" s="456" t="s">
        <v>2</v>
      </c>
      <c r="BM331" s="88"/>
    </row>
    <row r="332" spans="1:65" x14ac:dyDescent="0.2">
      <c r="A332" s="465"/>
      <c r="B332" s="466">
        <v>8350160.04</v>
      </c>
      <c r="C332" s="467">
        <v>8350160.04</v>
      </c>
      <c r="D332" s="486">
        <v>8350160.0199999996</v>
      </c>
      <c r="E332" s="466">
        <v>0.65087913500000005</v>
      </c>
      <c r="F332" s="478">
        <v>4065</v>
      </c>
      <c r="G332" s="461">
        <v>1318</v>
      </c>
      <c r="H332" s="461">
        <v>1263</v>
      </c>
      <c r="I332" s="470"/>
      <c r="J332" s="500"/>
      <c r="K332" s="500">
        <v>1</v>
      </c>
      <c r="L332" s="473">
        <v>151.72</v>
      </c>
      <c r="M332" s="458">
        <v>15172</v>
      </c>
      <c r="N332" s="497">
        <v>157.21</v>
      </c>
      <c r="O332" s="497">
        <v>15721</v>
      </c>
      <c r="P332" s="461">
        <v>2606</v>
      </c>
      <c r="Q332" s="461">
        <v>2680</v>
      </c>
      <c r="R332" s="496">
        <v>2722</v>
      </c>
      <c r="S332" s="496">
        <v>2498</v>
      </c>
      <c r="T332" s="496">
        <v>2646</v>
      </c>
      <c r="U332" s="458">
        <v>-74</v>
      </c>
      <c r="V332" s="462">
        <v>-2.7611940298507463E-2</v>
      </c>
      <c r="W332" s="498">
        <v>17.2</v>
      </c>
      <c r="X332" s="497">
        <v>76</v>
      </c>
      <c r="Y332" s="497">
        <v>2.9000000000000001E-2</v>
      </c>
      <c r="Z332" s="498">
        <v>17.3</v>
      </c>
      <c r="AA332" s="500">
        <v>1</v>
      </c>
      <c r="AB332" s="478">
        <v>957</v>
      </c>
      <c r="AC332" s="458">
        <v>970</v>
      </c>
      <c r="AD332" s="478">
        <v>970</v>
      </c>
      <c r="AE332" s="461">
        <v>857.85869993000006</v>
      </c>
      <c r="AF332" s="479">
        <v>-13</v>
      </c>
      <c r="AG332" s="480">
        <v>-1.3402061855670102E-2</v>
      </c>
      <c r="AH332" s="458">
        <v>112.14130006999994</v>
      </c>
      <c r="AI332" s="459">
        <v>0.13072234399342281</v>
      </c>
      <c r="AJ332" s="481">
        <v>917</v>
      </c>
      <c r="AK332" s="482">
        <v>942</v>
      </c>
      <c r="AL332" s="460">
        <v>942</v>
      </c>
      <c r="AM332" s="461">
        <v>822.0603475050001</v>
      </c>
      <c r="AN332" s="458">
        <v>-25</v>
      </c>
      <c r="AO332" s="462">
        <v>-2.6539278131634821E-2</v>
      </c>
      <c r="AP332" s="483">
        <v>6.0440284735038229E-2</v>
      </c>
      <c r="AQ332" s="458">
        <v>119.9396524949999</v>
      </c>
      <c r="AR332" s="462">
        <v>0.14590127459501431</v>
      </c>
      <c r="AS332" s="463">
        <v>5.9919852426690415E-2</v>
      </c>
      <c r="AT332" s="456">
        <v>890</v>
      </c>
      <c r="AU332" s="456">
        <v>810</v>
      </c>
      <c r="AV332" s="456">
        <v>25</v>
      </c>
      <c r="AW332" s="484">
        <v>835</v>
      </c>
      <c r="AX332" s="485">
        <v>0.9382022471910112</v>
      </c>
      <c r="AY332" s="483">
        <v>1.073457948731134</v>
      </c>
      <c r="AZ332" s="456">
        <v>0</v>
      </c>
      <c r="BA332" s="462">
        <v>0</v>
      </c>
      <c r="BB332" s="483">
        <v>0</v>
      </c>
      <c r="BC332" s="456">
        <v>0</v>
      </c>
      <c r="BD332" s="456">
        <v>0</v>
      </c>
      <c r="BE332" s="484">
        <v>0</v>
      </c>
      <c r="BF332" s="491">
        <v>0</v>
      </c>
      <c r="BG332" s="483">
        <v>0</v>
      </c>
      <c r="BH332" s="456">
        <v>50</v>
      </c>
      <c r="BI332" s="481" t="s">
        <v>2</v>
      </c>
      <c r="BJ332" s="456" t="s">
        <v>2</v>
      </c>
      <c r="BK332" s="456" t="s">
        <v>2</v>
      </c>
      <c r="BM332" s="88"/>
    </row>
    <row r="333" spans="1:65" x14ac:dyDescent="0.2">
      <c r="A333" s="320"/>
      <c r="B333" s="345">
        <v>8350161.0099999998</v>
      </c>
      <c r="C333" s="316">
        <v>8350161.0099999998</v>
      </c>
      <c r="D333" s="344">
        <v>8350161</v>
      </c>
      <c r="E333" s="345">
        <v>0.30845318399999999</v>
      </c>
      <c r="F333" s="151">
        <v>9585</v>
      </c>
      <c r="G333" s="152">
        <v>3478</v>
      </c>
      <c r="H333" s="152">
        <v>3393</v>
      </c>
      <c r="I333" s="336"/>
      <c r="J333" s="327"/>
      <c r="K333" s="327">
        <v>1</v>
      </c>
      <c r="L333" s="318">
        <v>3.02</v>
      </c>
      <c r="M333" s="153">
        <v>302</v>
      </c>
      <c r="N333" s="317">
        <v>3.02</v>
      </c>
      <c r="O333" s="317">
        <v>302</v>
      </c>
      <c r="P333" s="152">
        <v>5899</v>
      </c>
      <c r="Q333" s="152">
        <v>5584</v>
      </c>
      <c r="R333" s="325">
        <v>5584</v>
      </c>
      <c r="S333" s="325">
        <v>4494</v>
      </c>
      <c r="T333" s="325">
        <v>2957</v>
      </c>
      <c r="U333" s="153">
        <v>315</v>
      </c>
      <c r="V333" s="154">
        <v>5.6411174785100285E-2</v>
      </c>
      <c r="W333" s="319">
        <v>1952</v>
      </c>
      <c r="X333" s="317">
        <v>2627</v>
      </c>
      <c r="Y333" s="317">
        <v>0.88900000000000001</v>
      </c>
      <c r="Z333" s="319">
        <v>1849</v>
      </c>
      <c r="AA333" s="327">
        <v>1</v>
      </c>
      <c r="AB333" s="151">
        <v>2222</v>
      </c>
      <c r="AC333" s="153">
        <v>1964</v>
      </c>
      <c r="AD333" s="151">
        <v>1964</v>
      </c>
      <c r="AE333" s="152">
        <v>1072.800173952</v>
      </c>
      <c r="AF333" s="437">
        <v>258</v>
      </c>
      <c r="AG333" s="438">
        <v>0.13136456211812628</v>
      </c>
      <c r="AH333" s="153">
        <v>891.19982604799998</v>
      </c>
      <c r="AI333" s="156">
        <v>0.83072304394301366</v>
      </c>
      <c r="AJ333" s="146">
        <v>2155</v>
      </c>
      <c r="AK333" s="439">
        <v>1931</v>
      </c>
      <c r="AL333" s="150">
        <v>1931</v>
      </c>
      <c r="AM333" s="152">
        <v>1046.5816533120001</v>
      </c>
      <c r="AN333" s="153">
        <v>224</v>
      </c>
      <c r="AO333" s="154">
        <v>0.11600207146556188</v>
      </c>
      <c r="AP333" s="440">
        <v>7.1357615894039732</v>
      </c>
      <c r="AQ333" s="153">
        <v>884.41834668799993</v>
      </c>
      <c r="AR333" s="154">
        <v>0.84505431935404174</v>
      </c>
      <c r="AS333" s="441">
        <v>6.3940397350993381</v>
      </c>
      <c r="AT333" s="148">
        <v>2235</v>
      </c>
      <c r="AU333" s="148">
        <v>2005</v>
      </c>
      <c r="AV333" s="148">
        <v>65</v>
      </c>
      <c r="AW333" s="442">
        <v>2070</v>
      </c>
      <c r="AX333" s="443">
        <v>0.9261744966442953</v>
      </c>
      <c r="AY333" s="440">
        <v>1.0596962204168137</v>
      </c>
      <c r="AZ333" s="148">
        <v>30</v>
      </c>
      <c r="BA333" s="154">
        <v>1.3422818791946308E-2</v>
      </c>
      <c r="BB333" s="563">
        <v>0.21861268390792032</v>
      </c>
      <c r="BC333" s="148">
        <v>40</v>
      </c>
      <c r="BD333" s="148">
        <v>0</v>
      </c>
      <c r="BE333" s="442">
        <v>40</v>
      </c>
      <c r="BF333" s="444">
        <v>1.7897091722595078E-2</v>
      </c>
      <c r="BG333" s="440">
        <v>0.44631151427917898</v>
      </c>
      <c r="BH333" s="148">
        <v>75</v>
      </c>
      <c r="BI333" s="148" t="s">
        <v>6</v>
      </c>
      <c r="BJ333" s="148" t="s">
        <v>6</v>
      </c>
      <c r="BK333" s="148" t="s">
        <v>6</v>
      </c>
      <c r="BM333" s="88"/>
    </row>
    <row r="334" spans="1:65" x14ac:dyDescent="0.2">
      <c r="A334" s="320"/>
      <c r="B334" s="345">
        <v>8350161.0300000003</v>
      </c>
      <c r="C334" s="316">
        <v>8350161.0199999996</v>
      </c>
      <c r="D334" s="344">
        <v>8350161</v>
      </c>
      <c r="E334" s="345">
        <v>0.69154681600000001</v>
      </c>
      <c r="F334" s="151">
        <v>9585</v>
      </c>
      <c r="G334" s="152">
        <v>3478</v>
      </c>
      <c r="H334" s="152">
        <v>3393</v>
      </c>
      <c r="I334" s="336"/>
      <c r="J334" s="347">
        <v>8350161.0199999996</v>
      </c>
      <c r="K334" s="346">
        <v>0.48191182999999999</v>
      </c>
      <c r="L334" s="318">
        <v>1.5</v>
      </c>
      <c r="M334" s="153">
        <v>150</v>
      </c>
      <c r="N334" s="145">
        <v>7.14</v>
      </c>
      <c r="O334" s="149">
        <v>714</v>
      </c>
      <c r="P334" s="149">
        <v>3646</v>
      </c>
      <c r="Q334" s="149">
        <v>3799</v>
      </c>
      <c r="R334" s="151">
        <v>7886</v>
      </c>
      <c r="S334" s="151">
        <v>7518</v>
      </c>
      <c r="T334" s="152">
        <v>6628</v>
      </c>
      <c r="U334" s="153">
        <v>-153</v>
      </c>
      <c r="V334" s="154">
        <v>-4.0273756251645171E-2</v>
      </c>
      <c r="W334" s="323">
        <v>2431.1999999999998</v>
      </c>
      <c r="X334" s="153">
        <v>1258</v>
      </c>
      <c r="Y334" s="324">
        <v>0.19</v>
      </c>
      <c r="Z334" s="507">
        <v>1105.2</v>
      </c>
      <c r="AA334" s="326">
        <v>0.45404507</v>
      </c>
      <c r="AB334" s="151">
        <v>1427</v>
      </c>
      <c r="AC334" s="153">
        <v>1386.65364378</v>
      </c>
      <c r="AD334" s="151">
        <v>3054</v>
      </c>
      <c r="AE334" s="152">
        <v>2405.199826048</v>
      </c>
      <c r="AF334" s="437">
        <v>40.346356219999961</v>
      </c>
      <c r="AG334" s="438">
        <v>2.9096203223478584E-2</v>
      </c>
      <c r="AH334" s="153">
        <v>648.80017395200002</v>
      </c>
      <c r="AI334" s="156">
        <v>0.26974896926466518</v>
      </c>
      <c r="AJ334" s="146">
        <v>1378</v>
      </c>
      <c r="AK334" s="439">
        <v>1333.98441566</v>
      </c>
      <c r="AL334" s="150">
        <v>2938</v>
      </c>
      <c r="AM334" s="152">
        <v>2346.4183466879999</v>
      </c>
      <c r="AN334" s="153">
        <v>44.015584340000032</v>
      </c>
      <c r="AO334" s="154">
        <v>3.2995576127643853E-2</v>
      </c>
      <c r="AP334" s="440">
        <v>9.1866666666666674</v>
      </c>
      <c r="AQ334" s="153">
        <v>591.58165331200007</v>
      </c>
      <c r="AR334" s="154">
        <v>0.25212113353402016</v>
      </c>
      <c r="AS334" s="441">
        <v>4.1148459383753497</v>
      </c>
      <c r="AT334" s="148">
        <v>1520</v>
      </c>
      <c r="AU334" s="148">
        <v>1310</v>
      </c>
      <c r="AV334" s="148">
        <v>110</v>
      </c>
      <c r="AW334" s="442">
        <v>1420</v>
      </c>
      <c r="AX334" s="443">
        <v>0.93421052631578949</v>
      </c>
      <c r="AY334" s="440">
        <v>1.0688907623750452</v>
      </c>
      <c r="AZ334" s="148">
        <v>20</v>
      </c>
      <c r="BA334" s="154">
        <v>1.3157894736842105E-2</v>
      </c>
      <c r="BB334" s="563">
        <v>0.2142979598834219</v>
      </c>
      <c r="BC334" s="148">
        <v>50</v>
      </c>
      <c r="BD334" s="148">
        <v>0</v>
      </c>
      <c r="BE334" s="442">
        <v>50</v>
      </c>
      <c r="BF334" s="444">
        <v>3.2894736842105261E-2</v>
      </c>
      <c r="BG334" s="440">
        <v>0.82031762698516875</v>
      </c>
      <c r="BH334" s="148">
        <v>30</v>
      </c>
      <c r="BI334" s="148" t="s">
        <v>6</v>
      </c>
      <c r="BJ334" s="148" t="s">
        <v>6</v>
      </c>
      <c r="BK334" s="148" t="s">
        <v>6</v>
      </c>
      <c r="BL334" s="81" t="s">
        <v>832</v>
      </c>
      <c r="BM334" s="88"/>
    </row>
    <row r="335" spans="1:65" x14ac:dyDescent="0.2">
      <c r="A335" s="320" t="s">
        <v>905</v>
      </c>
      <c r="B335" s="345">
        <v>8350161.04</v>
      </c>
      <c r="C335" s="316"/>
      <c r="D335" s="344"/>
      <c r="E335" s="345"/>
      <c r="F335" s="151"/>
      <c r="G335" s="152"/>
      <c r="H335" s="152"/>
      <c r="I335" s="336"/>
      <c r="J335" s="347">
        <v>8350161.0199999996</v>
      </c>
      <c r="K335" s="346">
        <v>0.51808816999999996</v>
      </c>
      <c r="L335" s="318">
        <v>5.64</v>
      </c>
      <c r="M335" s="153">
        <v>564</v>
      </c>
      <c r="N335" s="145"/>
      <c r="O335" s="149"/>
      <c r="P335" s="149">
        <v>4014</v>
      </c>
      <c r="Q335" s="149">
        <v>4087</v>
      </c>
      <c r="R335" s="151"/>
      <c r="S335" s="151"/>
      <c r="T335" s="152"/>
      <c r="U335" s="153">
        <v>-73</v>
      </c>
      <c r="V335" s="154">
        <v>-1.7861512111573281E-2</v>
      </c>
      <c r="W335" s="323">
        <v>711.5</v>
      </c>
      <c r="X335" s="153"/>
      <c r="Y335" s="324"/>
      <c r="Z335" s="507"/>
      <c r="AA335" s="326">
        <v>0.54595492999999995</v>
      </c>
      <c r="AB335" s="151">
        <v>1684</v>
      </c>
      <c r="AC335" s="153">
        <v>1667</v>
      </c>
      <c r="AD335" s="151"/>
      <c r="AE335" s="152"/>
      <c r="AF335" s="437">
        <v>17</v>
      </c>
      <c r="AG335" s="438">
        <v>1.0197960407918417E-2</v>
      </c>
      <c r="AH335" s="153"/>
      <c r="AI335" s="156"/>
      <c r="AJ335" s="146">
        <v>1625</v>
      </c>
      <c r="AK335" s="439">
        <v>1604</v>
      </c>
      <c r="AL335" s="150"/>
      <c r="AM335" s="152"/>
      <c r="AN335" s="153">
        <v>21</v>
      </c>
      <c r="AO335" s="154">
        <v>1.3092269326683292E-2</v>
      </c>
      <c r="AP335" s="440">
        <v>2.8812056737588652</v>
      </c>
      <c r="AQ335" s="153"/>
      <c r="AR335" s="154"/>
      <c r="AS335" s="441"/>
      <c r="AT335" s="148">
        <v>1755</v>
      </c>
      <c r="AU335" s="148">
        <v>1550</v>
      </c>
      <c r="AV335" s="148">
        <v>100</v>
      </c>
      <c r="AW335" s="442">
        <v>1650</v>
      </c>
      <c r="AX335" s="443">
        <v>0.94017094017094016</v>
      </c>
      <c r="AY335" s="440">
        <v>1.0757104578614876</v>
      </c>
      <c r="AZ335" s="148">
        <v>0</v>
      </c>
      <c r="BA335" s="154">
        <v>0</v>
      </c>
      <c r="BB335" s="563">
        <v>0</v>
      </c>
      <c r="BC335" s="148">
        <v>55</v>
      </c>
      <c r="BD335" s="148">
        <v>10</v>
      </c>
      <c r="BE335" s="442">
        <v>65</v>
      </c>
      <c r="BF335" s="444">
        <v>3.7037037037037035E-2</v>
      </c>
      <c r="BG335" s="440">
        <v>0.92361688371663431</v>
      </c>
      <c r="BH335" s="148">
        <v>45</v>
      </c>
      <c r="BI335" s="146" t="s">
        <v>6</v>
      </c>
      <c r="BJ335" s="98"/>
      <c r="BK335" s="4"/>
      <c r="BL335" s="81" t="s">
        <v>832</v>
      </c>
      <c r="BM335" s="88"/>
    </row>
    <row r="336" spans="1:65" x14ac:dyDescent="0.2">
      <c r="A336" s="320"/>
      <c r="B336" s="345">
        <v>8350162.0099999998</v>
      </c>
      <c r="C336" s="316">
        <v>8350162.0099999998</v>
      </c>
      <c r="D336" s="344"/>
      <c r="E336" s="345"/>
      <c r="F336" s="151"/>
      <c r="G336" s="151"/>
      <c r="H336" s="151"/>
      <c r="I336" s="336" t="s">
        <v>250</v>
      </c>
      <c r="J336" s="327"/>
      <c r="K336" s="327">
        <v>1</v>
      </c>
      <c r="L336" s="318">
        <v>1.1599999999999999</v>
      </c>
      <c r="M336" s="153">
        <v>115.99999999999999</v>
      </c>
      <c r="N336" s="317">
        <v>1.1599999999999999</v>
      </c>
      <c r="O336" s="317">
        <v>116</v>
      </c>
      <c r="P336" s="152">
        <v>2690</v>
      </c>
      <c r="Q336" s="152">
        <v>2885</v>
      </c>
      <c r="R336" s="325">
        <v>2885</v>
      </c>
      <c r="S336" s="325">
        <v>2515</v>
      </c>
      <c r="T336" s="325">
        <v>2415</v>
      </c>
      <c r="U336" s="153">
        <v>-195</v>
      </c>
      <c r="V336" s="154">
        <v>-6.7590987868284227E-2</v>
      </c>
      <c r="W336" s="319">
        <v>2318.1999999999998</v>
      </c>
      <c r="X336" s="317">
        <v>470</v>
      </c>
      <c r="Y336" s="317">
        <v>0.19500000000000001</v>
      </c>
      <c r="Z336" s="319">
        <v>2490.1</v>
      </c>
      <c r="AA336" s="327">
        <v>1</v>
      </c>
      <c r="AB336" s="151">
        <v>1286</v>
      </c>
      <c r="AC336" s="153">
        <v>1397</v>
      </c>
      <c r="AD336" s="151">
        <v>1397</v>
      </c>
      <c r="AE336" s="152">
        <v>998</v>
      </c>
      <c r="AF336" s="437">
        <v>-111</v>
      </c>
      <c r="AG336" s="438">
        <v>-7.9455977093772376E-2</v>
      </c>
      <c r="AH336" s="153">
        <v>399</v>
      </c>
      <c r="AI336" s="156">
        <v>0.3997995991983968</v>
      </c>
      <c r="AJ336" s="146">
        <v>1240</v>
      </c>
      <c r="AK336" s="439">
        <v>1269</v>
      </c>
      <c r="AL336" s="150">
        <v>1269</v>
      </c>
      <c r="AM336" s="152">
        <v>964</v>
      </c>
      <c r="AN336" s="153">
        <v>-29</v>
      </c>
      <c r="AO336" s="154">
        <v>-2.2852639873916468E-2</v>
      </c>
      <c r="AP336" s="440">
        <v>10.689655172413794</v>
      </c>
      <c r="AQ336" s="153">
        <v>305</v>
      </c>
      <c r="AR336" s="154">
        <v>0.31639004149377592</v>
      </c>
      <c r="AS336" s="441">
        <v>10.939655172413794</v>
      </c>
      <c r="AT336" s="148">
        <v>945</v>
      </c>
      <c r="AU336" s="148">
        <v>815</v>
      </c>
      <c r="AV336" s="148">
        <v>50</v>
      </c>
      <c r="AW336" s="442">
        <v>865</v>
      </c>
      <c r="AX336" s="443">
        <v>0.91534391534391535</v>
      </c>
      <c r="AY336" s="440">
        <v>1.0473042509655781</v>
      </c>
      <c r="AZ336" s="148">
        <v>0</v>
      </c>
      <c r="BA336" s="154">
        <v>0</v>
      </c>
      <c r="BB336" s="563">
        <v>0</v>
      </c>
      <c r="BC336" s="148">
        <v>65</v>
      </c>
      <c r="BD336" s="148">
        <v>0</v>
      </c>
      <c r="BE336" s="442">
        <v>65</v>
      </c>
      <c r="BF336" s="444">
        <v>6.8783068783068779E-2</v>
      </c>
      <c r="BG336" s="440">
        <v>1.7152884983308925</v>
      </c>
      <c r="BH336" s="148">
        <v>20</v>
      </c>
      <c r="BI336" s="148" t="s">
        <v>6</v>
      </c>
      <c r="BJ336" s="148" t="s">
        <v>6</v>
      </c>
      <c r="BK336" s="148" t="s">
        <v>6</v>
      </c>
      <c r="BM336" s="88"/>
    </row>
    <row r="337" spans="1:65" x14ac:dyDescent="0.2">
      <c r="A337" s="320"/>
      <c r="B337" s="345">
        <v>8350162.0300000003</v>
      </c>
      <c r="C337" s="316">
        <v>8350162.0300000003</v>
      </c>
      <c r="D337" s="344">
        <v>8350162.0199999996</v>
      </c>
      <c r="E337" s="345">
        <v>0.21967181199999999</v>
      </c>
      <c r="F337" s="151">
        <v>7496</v>
      </c>
      <c r="G337" s="152">
        <v>2817</v>
      </c>
      <c r="H337" s="152">
        <v>2714</v>
      </c>
      <c r="I337" s="336"/>
      <c r="J337" s="327"/>
      <c r="K337" s="327">
        <v>1</v>
      </c>
      <c r="L337" s="318">
        <v>12.8</v>
      </c>
      <c r="M337" s="153">
        <v>1280</v>
      </c>
      <c r="N337" s="317">
        <v>9.9700000000000006</v>
      </c>
      <c r="O337" s="317">
        <v>997</v>
      </c>
      <c r="P337" s="152">
        <v>7943</v>
      </c>
      <c r="Q337" s="152">
        <v>6668</v>
      </c>
      <c r="R337" s="325">
        <v>6653</v>
      </c>
      <c r="S337" s="325">
        <v>4549</v>
      </c>
      <c r="T337" s="325">
        <v>1647</v>
      </c>
      <c r="U337" s="153">
        <v>1275</v>
      </c>
      <c r="V337" s="154">
        <v>0.19121175764847032</v>
      </c>
      <c r="W337" s="319">
        <v>620.6</v>
      </c>
      <c r="X337" s="317">
        <v>5006</v>
      </c>
      <c r="Y337" s="317">
        <v>3.04</v>
      </c>
      <c r="Z337" s="319">
        <v>667.2</v>
      </c>
      <c r="AA337" s="327">
        <v>1</v>
      </c>
      <c r="AB337" s="151">
        <v>3207</v>
      </c>
      <c r="AC337" s="153">
        <v>2735</v>
      </c>
      <c r="AD337" s="151">
        <v>2735</v>
      </c>
      <c r="AE337" s="152">
        <v>618.81549440399999</v>
      </c>
      <c r="AF337" s="437">
        <v>472</v>
      </c>
      <c r="AG337" s="438">
        <v>0.17257769652650823</v>
      </c>
      <c r="AH337" s="153">
        <v>2116.1845055960002</v>
      </c>
      <c r="AI337" s="156">
        <v>3.4197341933626952</v>
      </c>
      <c r="AJ337" s="146">
        <v>3074</v>
      </c>
      <c r="AK337" s="439">
        <v>2567</v>
      </c>
      <c r="AL337" s="150">
        <v>2567</v>
      </c>
      <c r="AM337" s="152">
        <v>596.18929776799996</v>
      </c>
      <c r="AN337" s="153">
        <v>507</v>
      </c>
      <c r="AO337" s="154">
        <v>0.197506817296455</v>
      </c>
      <c r="AP337" s="440">
        <v>2.4015624999999998</v>
      </c>
      <c r="AQ337" s="153">
        <v>1970.810702232</v>
      </c>
      <c r="AR337" s="154">
        <v>3.3056794370685227</v>
      </c>
      <c r="AS337" s="441">
        <v>2.5747241725175525</v>
      </c>
      <c r="AT337" s="148">
        <v>3380</v>
      </c>
      <c r="AU337" s="148">
        <v>2955</v>
      </c>
      <c r="AV337" s="148">
        <v>195</v>
      </c>
      <c r="AW337" s="442">
        <v>3150</v>
      </c>
      <c r="AX337" s="443">
        <v>0.93195266272189348</v>
      </c>
      <c r="AY337" s="440">
        <v>1.0663073944186423</v>
      </c>
      <c r="AZ337" s="148">
        <v>45</v>
      </c>
      <c r="BA337" s="154">
        <v>1.3313609467455622E-2</v>
      </c>
      <c r="BB337" s="563">
        <v>0.21683403041458668</v>
      </c>
      <c r="BC337" s="148">
        <v>80</v>
      </c>
      <c r="BD337" s="148">
        <v>0</v>
      </c>
      <c r="BE337" s="442">
        <v>80</v>
      </c>
      <c r="BF337" s="444">
        <v>2.3668639053254437E-2</v>
      </c>
      <c r="BG337" s="440">
        <v>0.59024037539287877</v>
      </c>
      <c r="BH337" s="148">
        <v>100</v>
      </c>
      <c r="BI337" s="148" t="s">
        <v>6</v>
      </c>
      <c r="BJ337" s="148" t="s">
        <v>6</v>
      </c>
      <c r="BK337" s="148" t="s">
        <v>6</v>
      </c>
      <c r="BM337" s="88"/>
    </row>
    <row r="338" spans="1:65" x14ac:dyDescent="0.2">
      <c r="A338" s="320" t="s">
        <v>305</v>
      </c>
      <c r="B338" s="345">
        <v>8350162.04</v>
      </c>
      <c r="C338" s="316">
        <v>8350162.04</v>
      </c>
      <c r="D338" s="344">
        <v>8350162.0199999996</v>
      </c>
      <c r="E338" s="345">
        <v>0.24655398100000001</v>
      </c>
      <c r="F338" s="151">
        <v>7496</v>
      </c>
      <c r="G338" s="152">
        <v>2817</v>
      </c>
      <c r="H338" s="152">
        <v>2714</v>
      </c>
      <c r="I338" s="336"/>
      <c r="J338" s="327"/>
      <c r="K338" s="327">
        <v>1</v>
      </c>
      <c r="L338" s="318">
        <v>2.08</v>
      </c>
      <c r="M338" s="153">
        <v>208</v>
      </c>
      <c r="N338" s="317">
        <v>2.0699999999999998</v>
      </c>
      <c r="O338" s="317">
        <v>207</v>
      </c>
      <c r="P338" s="152">
        <v>3428</v>
      </c>
      <c r="Q338" s="152">
        <v>3135</v>
      </c>
      <c r="R338" s="325">
        <v>3135</v>
      </c>
      <c r="S338" s="325">
        <v>2331</v>
      </c>
      <c r="T338" s="325">
        <v>1848</v>
      </c>
      <c r="U338" s="153">
        <v>293</v>
      </c>
      <c r="V338" s="154">
        <v>9.3460925039872411E-2</v>
      </c>
      <c r="W338" s="319">
        <v>1651.4</v>
      </c>
      <c r="X338" s="317">
        <v>1287</v>
      </c>
      <c r="Y338" s="317">
        <v>0.69599999999999995</v>
      </c>
      <c r="Z338" s="319">
        <v>1511.7</v>
      </c>
      <c r="AA338" s="327">
        <v>1</v>
      </c>
      <c r="AB338" s="151">
        <v>1182</v>
      </c>
      <c r="AC338" s="153">
        <v>1033</v>
      </c>
      <c r="AD338" s="151">
        <v>1033</v>
      </c>
      <c r="AE338" s="152">
        <v>694.54256447700004</v>
      </c>
      <c r="AF338" s="437">
        <v>149</v>
      </c>
      <c r="AG338" s="438">
        <v>0.14424007744433689</v>
      </c>
      <c r="AH338" s="153">
        <v>338.45743552299996</v>
      </c>
      <c r="AI338" s="156">
        <v>0.48730985375656999</v>
      </c>
      <c r="AJ338" s="146">
        <v>1154</v>
      </c>
      <c r="AK338" s="439">
        <v>1019</v>
      </c>
      <c r="AL338" s="150">
        <v>1019</v>
      </c>
      <c r="AM338" s="152">
        <v>669.14750443399998</v>
      </c>
      <c r="AN338" s="153">
        <v>135</v>
      </c>
      <c r="AO338" s="154">
        <v>0.1324828263002944</v>
      </c>
      <c r="AP338" s="440">
        <v>5.5480769230769234</v>
      </c>
      <c r="AQ338" s="153">
        <v>349.85249556600002</v>
      </c>
      <c r="AR338" s="154">
        <v>0.52283314702327643</v>
      </c>
      <c r="AS338" s="441">
        <v>4.9227053140096615</v>
      </c>
      <c r="AT338" s="148">
        <v>1430</v>
      </c>
      <c r="AU338" s="148">
        <v>1295</v>
      </c>
      <c r="AV338" s="148">
        <v>70</v>
      </c>
      <c r="AW338" s="442">
        <v>1365</v>
      </c>
      <c r="AX338" s="443">
        <v>0.95454545454545459</v>
      </c>
      <c r="AY338" s="440">
        <v>1.0921572706469731</v>
      </c>
      <c r="AZ338" s="148">
        <v>25</v>
      </c>
      <c r="BA338" s="154">
        <v>1.7482517482517484E-2</v>
      </c>
      <c r="BB338" s="563">
        <v>0.28473155508986131</v>
      </c>
      <c r="BC338" s="148">
        <v>10</v>
      </c>
      <c r="BD338" s="148">
        <v>0</v>
      </c>
      <c r="BE338" s="442">
        <v>10</v>
      </c>
      <c r="BF338" s="444">
        <v>6.993006993006993E-3</v>
      </c>
      <c r="BG338" s="440">
        <v>0.17438920182062326</v>
      </c>
      <c r="BH338" s="148">
        <v>30</v>
      </c>
      <c r="BI338" s="148" t="s">
        <v>6</v>
      </c>
      <c r="BJ338" s="148" t="s">
        <v>6</v>
      </c>
      <c r="BK338" s="148" t="s">
        <v>6</v>
      </c>
      <c r="BM338" s="88"/>
    </row>
    <row r="339" spans="1:65" x14ac:dyDescent="0.2">
      <c r="A339" s="320"/>
      <c r="B339" s="345">
        <v>8350162.0499999998</v>
      </c>
      <c r="C339" s="316">
        <v>8350162.0499999998</v>
      </c>
      <c r="D339" s="344">
        <v>8350162.0199999996</v>
      </c>
      <c r="E339" s="345">
        <v>0.533774207</v>
      </c>
      <c r="F339" s="151">
        <v>7496</v>
      </c>
      <c r="G339" s="152">
        <v>2817</v>
      </c>
      <c r="H339" s="152">
        <v>2714</v>
      </c>
      <c r="I339" s="336"/>
      <c r="J339" s="327"/>
      <c r="K339" s="327">
        <v>1</v>
      </c>
      <c r="L339" s="318">
        <v>2.72</v>
      </c>
      <c r="M339" s="153">
        <v>272</v>
      </c>
      <c r="N339" s="317">
        <v>2.72</v>
      </c>
      <c r="O339" s="317">
        <v>272</v>
      </c>
      <c r="P339" s="152">
        <v>6421</v>
      </c>
      <c r="Q339" s="152">
        <v>6081</v>
      </c>
      <c r="R339" s="325">
        <v>6081</v>
      </c>
      <c r="S339" s="325">
        <v>4291</v>
      </c>
      <c r="T339" s="325">
        <v>4001</v>
      </c>
      <c r="U339" s="153">
        <v>340</v>
      </c>
      <c r="V339" s="154">
        <v>5.5911856602532478E-2</v>
      </c>
      <c r="W339" s="319">
        <v>2361.9</v>
      </c>
      <c r="X339" s="317">
        <v>2080</v>
      </c>
      <c r="Y339" s="317">
        <v>0.52</v>
      </c>
      <c r="Z339" s="319">
        <v>2236.9</v>
      </c>
      <c r="AA339" s="327">
        <v>1</v>
      </c>
      <c r="AB339" s="151">
        <v>2444</v>
      </c>
      <c r="AC339" s="153">
        <v>2222</v>
      </c>
      <c r="AD339" s="151">
        <v>2222</v>
      </c>
      <c r="AE339" s="152">
        <v>1503.641941119</v>
      </c>
      <c r="AF339" s="437">
        <v>222</v>
      </c>
      <c r="AG339" s="438">
        <v>9.9909990999099904E-2</v>
      </c>
      <c r="AH339" s="153">
        <v>718.35805888100003</v>
      </c>
      <c r="AI339" s="156">
        <v>0.4777454254477651</v>
      </c>
      <c r="AJ339" s="146">
        <v>2377</v>
      </c>
      <c r="AK339" s="439">
        <v>2169</v>
      </c>
      <c r="AL339" s="150">
        <v>2169</v>
      </c>
      <c r="AM339" s="152">
        <v>1448.6631977980001</v>
      </c>
      <c r="AN339" s="153">
        <v>208</v>
      </c>
      <c r="AO339" s="154">
        <v>9.5896726602120799E-2</v>
      </c>
      <c r="AP339" s="440">
        <v>8.7389705882352935</v>
      </c>
      <c r="AQ339" s="153">
        <v>720.33680220199994</v>
      </c>
      <c r="AR339" s="154">
        <v>0.49724242549747089</v>
      </c>
      <c r="AS339" s="441">
        <v>7.9742647058823533</v>
      </c>
      <c r="AT339" s="148">
        <v>2585</v>
      </c>
      <c r="AU339" s="148">
        <v>2210</v>
      </c>
      <c r="AV339" s="148">
        <v>160</v>
      </c>
      <c r="AW339" s="442">
        <v>2370</v>
      </c>
      <c r="AX339" s="443">
        <v>0.9168278529980658</v>
      </c>
      <c r="AY339" s="440">
        <v>1.0490021201350868</v>
      </c>
      <c r="AZ339" s="148">
        <v>25</v>
      </c>
      <c r="BA339" s="154">
        <v>9.6711798839458421E-3</v>
      </c>
      <c r="BB339" s="563">
        <v>0.1575110730284339</v>
      </c>
      <c r="BC339" s="148">
        <v>115</v>
      </c>
      <c r="BD339" s="148">
        <v>10</v>
      </c>
      <c r="BE339" s="442">
        <v>125</v>
      </c>
      <c r="BF339" s="444">
        <v>4.8355899419729204E-2</v>
      </c>
      <c r="BG339" s="440">
        <v>1.2058827785468631</v>
      </c>
      <c r="BH339" s="148">
        <v>70</v>
      </c>
      <c r="BI339" s="148" t="s">
        <v>6</v>
      </c>
      <c r="BJ339" s="148" t="s">
        <v>6</v>
      </c>
      <c r="BK339" s="148" t="s">
        <v>6</v>
      </c>
      <c r="BM339" s="88"/>
    </row>
    <row r="340" spans="1:65" x14ac:dyDescent="0.2">
      <c r="A340" s="320" t="s">
        <v>302</v>
      </c>
      <c r="B340" s="345">
        <v>8350163.0300000003</v>
      </c>
      <c r="C340" s="316">
        <v>8350163.0300000003</v>
      </c>
      <c r="D340" s="344"/>
      <c r="E340" s="344"/>
      <c r="F340" s="151"/>
      <c r="G340" s="151"/>
      <c r="H340" s="151"/>
      <c r="I340" s="336" t="s">
        <v>252</v>
      </c>
      <c r="J340" s="327"/>
      <c r="K340" s="327">
        <v>1</v>
      </c>
      <c r="L340" s="318">
        <v>15.49</v>
      </c>
      <c r="M340" s="153">
        <v>1549</v>
      </c>
      <c r="N340" s="317">
        <v>15.51</v>
      </c>
      <c r="O340" s="317">
        <v>1551</v>
      </c>
      <c r="P340" s="152">
        <v>3648</v>
      </c>
      <c r="Q340" s="152">
        <v>3386</v>
      </c>
      <c r="R340" s="325">
        <v>3386</v>
      </c>
      <c r="S340" s="325">
        <v>2935</v>
      </c>
      <c r="T340" s="325">
        <v>2894</v>
      </c>
      <c r="U340" s="153">
        <v>262</v>
      </c>
      <c r="V340" s="154">
        <v>7.7377436503248673E-2</v>
      </c>
      <c r="W340" s="319">
        <v>235.5</v>
      </c>
      <c r="X340" s="317">
        <v>492</v>
      </c>
      <c r="Y340" s="317">
        <v>0.17</v>
      </c>
      <c r="Z340" s="319">
        <v>218.3</v>
      </c>
      <c r="AA340" s="327">
        <v>1</v>
      </c>
      <c r="AB340" s="151">
        <v>1651</v>
      </c>
      <c r="AC340" s="153">
        <v>1435</v>
      </c>
      <c r="AD340" s="151">
        <v>1435</v>
      </c>
      <c r="AE340" s="345">
        <v>1131</v>
      </c>
      <c r="AF340" s="437">
        <v>216</v>
      </c>
      <c r="AG340" s="438">
        <v>0.1505226480836237</v>
      </c>
      <c r="AH340" s="153">
        <v>304</v>
      </c>
      <c r="AI340" s="156">
        <v>0.26878868258178601</v>
      </c>
      <c r="AJ340" s="146">
        <v>1558</v>
      </c>
      <c r="AK340" s="439">
        <v>1394</v>
      </c>
      <c r="AL340" s="150">
        <v>1394</v>
      </c>
      <c r="AM340" s="148">
        <v>1095</v>
      </c>
      <c r="AN340" s="153">
        <v>164</v>
      </c>
      <c r="AO340" s="154">
        <v>0.11764705882352941</v>
      </c>
      <c r="AP340" s="440">
        <v>1.0058102001291156</v>
      </c>
      <c r="AQ340" s="153">
        <v>299</v>
      </c>
      <c r="AR340" s="154">
        <v>0.27305936073059361</v>
      </c>
      <c r="AS340" s="441">
        <v>0.8987749838813669</v>
      </c>
      <c r="AT340" s="148">
        <v>1215</v>
      </c>
      <c r="AU340" s="148">
        <v>1065</v>
      </c>
      <c r="AV340" s="148">
        <v>40</v>
      </c>
      <c r="AW340" s="442">
        <v>1105</v>
      </c>
      <c r="AX340" s="443">
        <v>0.90946502057613166</v>
      </c>
      <c r="AY340" s="440">
        <v>1.0405778267461461</v>
      </c>
      <c r="AZ340" s="148">
        <v>15</v>
      </c>
      <c r="BA340" s="154">
        <v>1.2345679012345678E-2</v>
      </c>
      <c r="BB340" s="563">
        <v>0.20106969075481562</v>
      </c>
      <c r="BC340" s="148">
        <v>55</v>
      </c>
      <c r="BD340" s="148">
        <v>0</v>
      </c>
      <c r="BE340" s="442">
        <v>55</v>
      </c>
      <c r="BF340" s="444">
        <v>4.5267489711934158E-2</v>
      </c>
      <c r="BG340" s="440">
        <v>1.1288650800981088</v>
      </c>
      <c r="BH340" s="148">
        <v>45</v>
      </c>
      <c r="BI340" s="148" t="s">
        <v>6</v>
      </c>
      <c r="BJ340" s="148" t="s">
        <v>6</v>
      </c>
      <c r="BK340" s="148" t="s">
        <v>6</v>
      </c>
      <c r="BM340" s="88"/>
    </row>
    <row r="341" spans="1:65" x14ac:dyDescent="0.2">
      <c r="A341" s="320"/>
      <c r="B341" s="345">
        <v>8350163.0499999998</v>
      </c>
      <c r="C341" s="316">
        <v>8350163.0499999998</v>
      </c>
      <c r="D341" s="344">
        <v>8350163.04</v>
      </c>
      <c r="E341" s="345">
        <v>0.44266034700000001</v>
      </c>
      <c r="F341" s="151">
        <v>9469</v>
      </c>
      <c r="G341" s="152">
        <v>3677</v>
      </c>
      <c r="H341" s="152">
        <v>3520</v>
      </c>
      <c r="I341" s="336"/>
      <c r="J341" s="327"/>
      <c r="K341" s="327">
        <v>1</v>
      </c>
      <c r="L341" s="318">
        <v>8.0399999999999991</v>
      </c>
      <c r="M341" s="153">
        <v>803.99999999999989</v>
      </c>
      <c r="N341" s="317">
        <v>8.2899999999999991</v>
      </c>
      <c r="O341" s="317">
        <v>829</v>
      </c>
      <c r="P341" s="152">
        <v>6376</v>
      </c>
      <c r="Q341" s="152">
        <v>6126</v>
      </c>
      <c r="R341" s="325">
        <v>6126</v>
      </c>
      <c r="S341" s="325">
        <v>5519</v>
      </c>
      <c r="T341" s="325">
        <v>4192</v>
      </c>
      <c r="U341" s="153">
        <v>250</v>
      </c>
      <c r="V341" s="154">
        <v>4.080966372837088E-2</v>
      </c>
      <c r="W341" s="319">
        <v>792.9</v>
      </c>
      <c r="X341" s="317">
        <v>1934</v>
      </c>
      <c r="Y341" s="317">
        <v>0.46200000000000002</v>
      </c>
      <c r="Z341" s="319">
        <v>739.1</v>
      </c>
      <c r="AA341" s="327">
        <v>1</v>
      </c>
      <c r="AB341" s="151">
        <v>2706</v>
      </c>
      <c r="AC341" s="153">
        <v>2565</v>
      </c>
      <c r="AD341" s="151">
        <v>2565</v>
      </c>
      <c r="AE341" s="152">
        <v>1627.662095919</v>
      </c>
      <c r="AF341" s="437">
        <v>141</v>
      </c>
      <c r="AG341" s="438">
        <v>5.4970760233918128E-2</v>
      </c>
      <c r="AH341" s="153">
        <v>937.33790408100003</v>
      </c>
      <c r="AI341" s="156">
        <v>0.57587991170352004</v>
      </c>
      <c r="AJ341" s="146">
        <v>2563</v>
      </c>
      <c r="AK341" s="439">
        <v>2435</v>
      </c>
      <c r="AL341" s="150">
        <v>2435</v>
      </c>
      <c r="AM341" s="152">
        <v>1558.1644214400001</v>
      </c>
      <c r="AN341" s="153">
        <v>128</v>
      </c>
      <c r="AO341" s="154">
        <v>5.2566735112936344E-2</v>
      </c>
      <c r="AP341" s="440">
        <v>3.1878109452736325</v>
      </c>
      <c r="AQ341" s="153">
        <v>876.83557855999993</v>
      </c>
      <c r="AR341" s="154">
        <v>0.5627362340552351</v>
      </c>
      <c r="AS341" s="441">
        <v>2.937273823884198</v>
      </c>
      <c r="AT341" s="148">
        <v>2400</v>
      </c>
      <c r="AU341" s="148">
        <v>2140</v>
      </c>
      <c r="AV341" s="148">
        <v>85</v>
      </c>
      <c r="AW341" s="442">
        <v>2225</v>
      </c>
      <c r="AX341" s="443">
        <v>0.92708333333333337</v>
      </c>
      <c r="AY341" s="440">
        <v>1.0607360793287568</v>
      </c>
      <c r="AZ341" s="148">
        <v>15</v>
      </c>
      <c r="BA341" s="154">
        <v>6.2500000000000003E-3</v>
      </c>
      <c r="BB341" s="563">
        <v>0.10179153094462541</v>
      </c>
      <c r="BC341" s="148">
        <v>70</v>
      </c>
      <c r="BD341" s="148">
        <v>15</v>
      </c>
      <c r="BE341" s="442">
        <v>85</v>
      </c>
      <c r="BF341" s="444">
        <v>3.5416666666666666E-2</v>
      </c>
      <c r="BG341" s="440">
        <v>0.88320864505403163</v>
      </c>
      <c r="BH341" s="148">
        <v>80</v>
      </c>
      <c r="BI341" s="148" t="s">
        <v>6</v>
      </c>
      <c r="BJ341" s="148" t="s">
        <v>6</v>
      </c>
      <c r="BK341" s="148" t="s">
        <v>6</v>
      </c>
      <c r="BM341" s="88"/>
    </row>
    <row r="342" spans="1:65" x14ac:dyDescent="0.2">
      <c r="A342" s="320"/>
      <c r="B342" s="345">
        <v>8350163.0599999996</v>
      </c>
      <c r="C342" s="316">
        <v>8350163.0599999996</v>
      </c>
      <c r="D342" s="344">
        <v>8350163.04</v>
      </c>
      <c r="E342" s="345">
        <v>0.55535678700000002</v>
      </c>
      <c r="F342" s="151">
        <v>9469</v>
      </c>
      <c r="G342" s="152">
        <v>3677</v>
      </c>
      <c r="H342" s="152">
        <v>3520</v>
      </c>
      <c r="I342" s="336"/>
      <c r="J342" s="327"/>
      <c r="K342" s="327">
        <v>1</v>
      </c>
      <c r="L342" s="318">
        <v>11.91</v>
      </c>
      <c r="M342" s="153">
        <v>1191</v>
      </c>
      <c r="N342" s="317">
        <v>11.93</v>
      </c>
      <c r="O342" s="317">
        <v>1193</v>
      </c>
      <c r="P342" s="152">
        <v>7969</v>
      </c>
      <c r="Q342" s="152">
        <v>7677</v>
      </c>
      <c r="R342" s="325">
        <v>7677</v>
      </c>
      <c r="S342" s="325">
        <v>6597</v>
      </c>
      <c r="T342" s="325">
        <v>5259</v>
      </c>
      <c r="U342" s="153">
        <v>292</v>
      </c>
      <c r="V342" s="154">
        <v>3.8035691025140025E-2</v>
      </c>
      <c r="W342" s="319">
        <v>668.9</v>
      </c>
      <c r="X342" s="317">
        <v>2418</v>
      </c>
      <c r="Y342" s="317">
        <v>0.46</v>
      </c>
      <c r="Z342" s="319">
        <v>643.70000000000005</v>
      </c>
      <c r="AA342" s="327">
        <v>1</v>
      </c>
      <c r="AB342" s="151">
        <v>3118</v>
      </c>
      <c r="AC342" s="153">
        <v>2954</v>
      </c>
      <c r="AD342" s="151">
        <v>2954</v>
      </c>
      <c r="AE342" s="152">
        <v>2042.0469057990001</v>
      </c>
      <c r="AF342" s="437">
        <v>164</v>
      </c>
      <c r="AG342" s="438">
        <v>5.5517941773865945E-2</v>
      </c>
      <c r="AH342" s="153">
        <v>911.95309420099989</v>
      </c>
      <c r="AI342" s="156">
        <v>0.44658773097289667</v>
      </c>
      <c r="AJ342" s="146">
        <v>3013</v>
      </c>
      <c r="AK342" s="439">
        <v>2812</v>
      </c>
      <c r="AL342" s="150">
        <v>2812</v>
      </c>
      <c r="AM342" s="152">
        <v>1954.85589024</v>
      </c>
      <c r="AN342" s="153">
        <v>201</v>
      </c>
      <c r="AO342" s="154">
        <v>7.1479374110953064E-2</v>
      </c>
      <c r="AP342" s="440">
        <v>2.529806884970613</v>
      </c>
      <c r="AQ342" s="153">
        <v>857.14410975999999</v>
      </c>
      <c r="AR342" s="154">
        <v>0.43846920585781257</v>
      </c>
      <c r="AS342" s="441">
        <v>2.3570829840737635</v>
      </c>
      <c r="AT342" s="148">
        <v>3115</v>
      </c>
      <c r="AU342" s="148">
        <v>2750</v>
      </c>
      <c r="AV342" s="148">
        <v>145</v>
      </c>
      <c r="AW342" s="442">
        <v>2895</v>
      </c>
      <c r="AX342" s="443">
        <v>0.9293739967897271</v>
      </c>
      <c r="AY342" s="440">
        <v>1.063356975731953</v>
      </c>
      <c r="AZ342" s="148">
        <v>55</v>
      </c>
      <c r="BA342" s="154">
        <v>1.7656500802568219E-2</v>
      </c>
      <c r="BB342" s="563">
        <v>0.2875651596509482</v>
      </c>
      <c r="BC342" s="148">
        <v>75</v>
      </c>
      <c r="BD342" s="148">
        <v>0</v>
      </c>
      <c r="BE342" s="442">
        <v>75</v>
      </c>
      <c r="BF342" s="444">
        <v>2.4077046548956663E-2</v>
      </c>
      <c r="BG342" s="440">
        <v>0.60042510097148782</v>
      </c>
      <c r="BH342" s="148">
        <v>90</v>
      </c>
      <c r="BI342" s="148" t="s">
        <v>6</v>
      </c>
      <c r="BJ342" s="148" t="s">
        <v>6</v>
      </c>
      <c r="BK342" s="148" t="s">
        <v>6</v>
      </c>
      <c r="BM342" s="88"/>
    </row>
    <row r="343" spans="1:65" x14ac:dyDescent="0.2">
      <c r="A343" s="320"/>
      <c r="B343" s="345">
        <v>8350164.0099999998</v>
      </c>
      <c r="C343" s="316">
        <v>8350164.0099999998</v>
      </c>
      <c r="D343" s="344">
        <v>8350164</v>
      </c>
      <c r="E343" s="345">
        <v>3.622672E-3</v>
      </c>
      <c r="F343" s="151">
        <v>9412</v>
      </c>
      <c r="G343" s="152">
        <v>3285</v>
      </c>
      <c r="H343" s="152">
        <v>3183</v>
      </c>
      <c r="I343" s="336"/>
      <c r="J343" s="327"/>
      <c r="K343" s="327">
        <v>1</v>
      </c>
      <c r="L343" s="318">
        <v>8.6</v>
      </c>
      <c r="M343" s="153">
        <v>860</v>
      </c>
      <c r="N343" s="317">
        <v>6.12</v>
      </c>
      <c r="O343" s="317">
        <v>612</v>
      </c>
      <c r="P343" s="152">
        <v>3604</v>
      </c>
      <c r="Q343" s="152">
        <v>1869</v>
      </c>
      <c r="R343" s="325">
        <v>1842</v>
      </c>
      <c r="S343" s="325">
        <v>473</v>
      </c>
      <c r="T343" s="325">
        <v>34</v>
      </c>
      <c r="U343" s="153">
        <v>1735</v>
      </c>
      <c r="V343" s="154">
        <v>0.92830390583199573</v>
      </c>
      <c r="W343" s="319">
        <v>419</v>
      </c>
      <c r="X343" s="317">
        <v>1808</v>
      </c>
      <c r="Y343" s="317">
        <v>53.023000000000003</v>
      </c>
      <c r="Z343" s="319">
        <v>300.8</v>
      </c>
      <c r="AA343" s="327">
        <v>1</v>
      </c>
      <c r="AB343" s="151">
        <v>1300</v>
      </c>
      <c r="AC343" s="153">
        <v>704</v>
      </c>
      <c r="AD343" s="151">
        <v>704</v>
      </c>
      <c r="AE343" s="152">
        <v>11.900477519999999</v>
      </c>
      <c r="AF343" s="437">
        <v>596</v>
      </c>
      <c r="AG343" s="438">
        <v>0.84659090909090906</v>
      </c>
      <c r="AH343" s="153">
        <v>692.09952248000002</v>
      </c>
      <c r="AI343" s="156">
        <v>58.157290017720236</v>
      </c>
      <c r="AJ343" s="146">
        <v>1270</v>
      </c>
      <c r="AK343" s="439">
        <v>659</v>
      </c>
      <c r="AL343" s="150">
        <v>659</v>
      </c>
      <c r="AM343" s="152">
        <v>11.530964976</v>
      </c>
      <c r="AN343" s="153">
        <v>611</v>
      </c>
      <c r="AO343" s="154">
        <v>0.92716236722306522</v>
      </c>
      <c r="AP343" s="440">
        <v>1.4767441860465116</v>
      </c>
      <c r="AQ343" s="153">
        <v>647.46903502400005</v>
      </c>
      <c r="AR343" s="154">
        <v>56.150464108737751</v>
      </c>
      <c r="AS343" s="441">
        <v>1.076797385620915</v>
      </c>
      <c r="AT343" s="148">
        <v>1580</v>
      </c>
      <c r="AU343" s="148">
        <v>1400</v>
      </c>
      <c r="AV343" s="148">
        <v>80</v>
      </c>
      <c r="AW343" s="442">
        <v>1480</v>
      </c>
      <c r="AX343" s="443">
        <v>0.93670886075949367</v>
      </c>
      <c r="AY343" s="440">
        <v>1.0717492686035395</v>
      </c>
      <c r="AZ343" s="148">
        <v>15</v>
      </c>
      <c r="BA343" s="154">
        <v>9.4936708860759497E-3</v>
      </c>
      <c r="BB343" s="563">
        <v>0.1546200470044943</v>
      </c>
      <c r="BC343" s="148">
        <v>15</v>
      </c>
      <c r="BD343" s="148">
        <v>0</v>
      </c>
      <c r="BE343" s="442">
        <v>15</v>
      </c>
      <c r="BF343" s="444">
        <v>9.4936708860759497E-3</v>
      </c>
      <c r="BG343" s="440">
        <v>0.23674989740837782</v>
      </c>
      <c r="BH343" s="148">
        <v>65</v>
      </c>
      <c r="BI343" s="148" t="s">
        <v>6</v>
      </c>
      <c r="BJ343" s="148" t="s">
        <v>6</v>
      </c>
      <c r="BK343" s="4" t="s">
        <v>2</v>
      </c>
      <c r="BM343" s="88"/>
    </row>
    <row r="344" spans="1:65" x14ac:dyDescent="0.2">
      <c r="A344" s="465"/>
      <c r="B344" s="466">
        <v>8350164.0300000003</v>
      </c>
      <c r="C344" s="467">
        <v>8350164.0300000003</v>
      </c>
      <c r="D344" s="486">
        <v>8350164</v>
      </c>
      <c r="E344" s="466">
        <v>0.51754685899999997</v>
      </c>
      <c r="F344" s="478">
        <v>9412</v>
      </c>
      <c r="G344" s="461">
        <v>3285</v>
      </c>
      <c r="H344" s="461">
        <v>3183</v>
      </c>
      <c r="I344" s="470"/>
      <c r="J344" s="500"/>
      <c r="K344" s="500">
        <v>1</v>
      </c>
      <c r="L344" s="473">
        <v>125.91</v>
      </c>
      <c r="M344" s="458">
        <v>12591</v>
      </c>
      <c r="N344" s="497">
        <v>126.62</v>
      </c>
      <c r="O344" s="497">
        <v>12662</v>
      </c>
      <c r="P344" s="461">
        <v>5135</v>
      </c>
      <c r="Q344" s="461">
        <v>5086</v>
      </c>
      <c r="R344" s="496">
        <v>5086</v>
      </c>
      <c r="S344" s="496">
        <v>5048</v>
      </c>
      <c r="T344" s="496">
        <v>4871</v>
      </c>
      <c r="U344" s="458">
        <v>49</v>
      </c>
      <c r="V344" s="462">
        <v>9.6342902084152575E-3</v>
      </c>
      <c r="W344" s="498">
        <v>40.799999999999997</v>
      </c>
      <c r="X344" s="497">
        <v>215</v>
      </c>
      <c r="Y344" s="497">
        <v>4.3999999999999997E-2</v>
      </c>
      <c r="Z344" s="498">
        <v>40.200000000000003</v>
      </c>
      <c r="AA344" s="500">
        <v>1</v>
      </c>
      <c r="AB344" s="478">
        <v>1857</v>
      </c>
      <c r="AC344" s="458">
        <v>1810</v>
      </c>
      <c r="AD344" s="478">
        <v>1810</v>
      </c>
      <c r="AE344" s="461">
        <v>1700.1414318149998</v>
      </c>
      <c r="AF344" s="479">
        <v>47</v>
      </c>
      <c r="AG344" s="480">
        <v>2.5966850828729283E-2</v>
      </c>
      <c r="AH344" s="458">
        <v>109.85856818500019</v>
      </c>
      <c r="AI344" s="459">
        <v>6.4617311318458839E-2</v>
      </c>
      <c r="AJ344" s="481">
        <v>1789</v>
      </c>
      <c r="AK344" s="482">
        <v>1740</v>
      </c>
      <c r="AL344" s="460">
        <v>1740</v>
      </c>
      <c r="AM344" s="461">
        <v>1647.3516521969998</v>
      </c>
      <c r="AN344" s="458">
        <v>49</v>
      </c>
      <c r="AO344" s="462">
        <v>2.8160919540229885E-2</v>
      </c>
      <c r="AP344" s="483">
        <v>0.14208561671034867</v>
      </c>
      <c r="AQ344" s="458">
        <v>92.648347803000206</v>
      </c>
      <c r="AR344" s="462">
        <v>5.6240783611343222E-2</v>
      </c>
      <c r="AS344" s="463">
        <v>0.13741904912336123</v>
      </c>
      <c r="AT344" s="456">
        <v>2025</v>
      </c>
      <c r="AU344" s="456">
        <v>1870</v>
      </c>
      <c r="AV344" s="456">
        <v>45</v>
      </c>
      <c r="AW344" s="484">
        <v>1915</v>
      </c>
      <c r="AX344" s="485">
        <v>0.94567901234567897</v>
      </c>
      <c r="AY344" s="483">
        <v>1.0820125999378478</v>
      </c>
      <c r="AZ344" s="456">
        <v>20</v>
      </c>
      <c r="BA344" s="462">
        <v>9.876543209876543E-3</v>
      </c>
      <c r="BB344" s="490">
        <v>0.16085575260385251</v>
      </c>
      <c r="BC344" s="456">
        <v>25</v>
      </c>
      <c r="BD344" s="456">
        <v>0</v>
      </c>
      <c r="BE344" s="484">
        <v>25</v>
      </c>
      <c r="BF344" s="491">
        <v>1.2345679012345678E-2</v>
      </c>
      <c r="BG344" s="483">
        <v>0.30787229457221149</v>
      </c>
      <c r="BH344" s="456">
        <v>70</v>
      </c>
      <c r="BI344" s="481" t="s">
        <v>2</v>
      </c>
      <c r="BJ344" s="456" t="s">
        <v>2</v>
      </c>
      <c r="BK344" s="456" t="s">
        <v>2</v>
      </c>
      <c r="BM344" s="88"/>
    </row>
    <row r="345" spans="1:65" x14ac:dyDescent="0.2">
      <c r="A345" s="465"/>
      <c r="B345" s="466">
        <v>8350164.04</v>
      </c>
      <c r="C345" s="467">
        <v>8350164.04</v>
      </c>
      <c r="D345" s="486">
        <v>8350164</v>
      </c>
      <c r="E345" s="466">
        <v>0.477546321</v>
      </c>
      <c r="F345" s="478">
        <v>9412</v>
      </c>
      <c r="G345" s="461">
        <v>3285</v>
      </c>
      <c r="H345" s="461">
        <v>3183</v>
      </c>
      <c r="I345" s="470"/>
      <c r="J345" s="500"/>
      <c r="K345" s="500">
        <v>1</v>
      </c>
      <c r="L345" s="473">
        <v>111.85</v>
      </c>
      <c r="M345" s="458">
        <v>11185</v>
      </c>
      <c r="N345" s="497">
        <v>112.55</v>
      </c>
      <c r="O345" s="497">
        <v>11255</v>
      </c>
      <c r="P345" s="461">
        <v>5916</v>
      </c>
      <c r="Q345" s="461">
        <v>6208</v>
      </c>
      <c r="R345" s="496">
        <v>6208</v>
      </c>
      <c r="S345" s="496">
        <v>5386</v>
      </c>
      <c r="T345" s="496">
        <v>4495</v>
      </c>
      <c r="U345" s="458">
        <v>-292</v>
      </c>
      <c r="V345" s="462">
        <v>-4.7036082474226804E-2</v>
      </c>
      <c r="W345" s="498">
        <v>52.9</v>
      </c>
      <c r="X345" s="497">
        <v>1713</v>
      </c>
      <c r="Y345" s="497">
        <v>0.38100000000000001</v>
      </c>
      <c r="Z345" s="498">
        <v>55.2</v>
      </c>
      <c r="AA345" s="500">
        <v>1</v>
      </c>
      <c r="AB345" s="478">
        <v>2236</v>
      </c>
      <c r="AC345" s="458">
        <v>2352</v>
      </c>
      <c r="AD345" s="478">
        <v>2352</v>
      </c>
      <c r="AE345" s="461">
        <v>1568.739664485</v>
      </c>
      <c r="AF345" s="479">
        <v>-116</v>
      </c>
      <c r="AG345" s="480">
        <v>-4.9319727891156462E-2</v>
      </c>
      <c r="AH345" s="458">
        <v>783.26033551499995</v>
      </c>
      <c r="AI345" s="459">
        <v>0.49929274643038729</v>
      </c>
      <c r="AJ345" s="481">
        <v>2173</v>
      </c>
      <c r="AK345" s="482">
        <v>2244</v>
      </c>
      <c r="AL345" s="460">
        <v>2244</v>
      </c>
      <c r="AM345" s="461">
        <v>1520.0299397429999</v>
      </c>
      <c r="AN345" s="458">
        <v>-71</v>
      </c>
      <c r="AO345" s="462">
        <v>-3.1639928698752227E-2</v>
      </c>
      <c r="AP345" s="483">
        <v>0.19427805096110862</v>
      </c>
      <c r="AQ345" s="458">
        <v>723.97006025700011</v>
      </c>
      <c r="AR345" s="462">
        <v>0.47628671076005635</v>
      </c>
      <c r="AS345" s="463">
        <v>0.19937805419813417</v>
      </c>
      <c r="AT345" s="456">
        <v>2285</v>
      </c>
      <c r="AU345" s="456">
        <v>2080</v>
      </c>
      <c r="AV345" s="456">
        <v>105</v>
      </c>
      <c r="AW345" s="484">
        <v>2185</v>
      </c>
      <c r="AX345" s="485">
        <v>0.9562363238512035</v>
      </c>
      <c r="AY345" s="483">
        <v>1.0940919037199124</v>
      </c>
      <c r="AZ345" s="456">
        <v>10</v>
      </c>
      <c r="BA345" s="462">
        <v>4.3763676148796497E-3</v>
      </c>
      <c r="BB345" s="490">
        <v>7.1276345519212539E-2</v>
      </c>
      <c r="BC345" s="456">
        <v>25</v>
      </c>
      <c r="BD345" s="456">
        <v>0</v>
      </c>
      <c r="BE345" s="484">
        <v>25</v>
      </c>
      <c r="BF345" s="491">
        <v>1.0940919037199124E-2</v>
      </c>
      <c r="BG345" s="483">
        <v>0.27284087374561405</v>
      </c>
      <c r="BH345" s="456">
        <v>60</v>
      </c>
      <c r="BI345" s="481" t="s">
        <v>2</v>
      </c>
      <c r="BJ345" s="456" t="s">
        <v>2</v>
      </c>
      <c r="BK345" s="456" t="s">
        <v>2</v>
      </c>
      <c r="BM345" s="88"/>
    </row>
    <row r="346" spans="1:65" x14ac:dyDescent="0.2">
      <c r="A346" s="465"/>
      <c r="B346" s="466">
        <v>8350165.0099999998</v>
      </c>
      <c r="C346" s="467">
        <v>8350165.0099999998</v>
      </c>
      <c r="D346" s="486"/>
      <c r="E346" s="466"/>
      <c r="F346" s="478"/>
      <c r="G346" s="478"/>
      <c r="H346" s="478"/>
      <c r="I346" s="470" t="s">
        <v>255</v>
      </c>
      <c r="J346" s="500"/>
      <c r="K346" s="500">
        <v>1</v>
      </c>
      <c r="L346" s="473">
        <v>169.82</v>
      </c>
      <c r="M346" s="458">
        <v>16982</v>
      </c>
      <c r="N346" s="497">
        <v>169.97</v>
      </c>
      <c r="O346" s="497">
        <v>16997</v>
      </c>
      <c r="P346" s="461">
        <v>3045</v>
      </c>
      <c r="Q346" s="461">
        <v>3013</v>
      </c>
      <c r="R346" s="496">
        <v>3013</v>
      </c>
      <c r="S346" s="496">
        <v>2687</v>
      </c>
      <c r="T346" s="496">
        <v>2567</v>
      </c>
      <c r="U346" s="458">
        <v>32</v>
      </c>
      <c r="V346" s="462">
        <v>1.0620643876535016E-2</v>
      </c>
      <c r="W346" s="498">
        <v>17.899999999999999</v>
      </c>
      <c r="X346" s="497">
        <v>446</v>
      </c>
      <c r="Y346" s="497">
        <v>0.17399999999999999</v>
      </c>
      <c r="Z346" s="498">
        <v>17.7</v>
      </c>
      <c r="AA346" s="500">
        <v>1</v>
      </c>
      <c r="AB346" s="478">
        <v>1152</v>
      </c>
      <c r="AC346" s="458">
        <v>1130</v>
      </c>
      <c r="AD346" s="478">
        <v>1130</v>
      </c>
      <c r="AE346" s="461">
        <v>920</v>
      </c>
      <c r="AF346" s="479">
        <v>22</v>
      </c>
      <c r="AG346" s="480">
        <v>1.9469026548672566E-2</v>
      </c>
      <c r="AH346" s="458">
        <v>210</v>
      </c>
      <c r="AI346" s="459">
        <v>0.22826086956521738</v>
      </c>
      <c r="AJ346" s="481">
        <v>1094</v>
      </c>
      <c r="AK346" s="482">
        <v>1060</v>
      </c>
      <c r="AL346" s="460">
        <v>1060</v>
      </c>
      <c r="AM346" s="461">
        <v>885</v>
      </c>
      <c r="AN346" s="458">
        <v>34</v>
      </c>
      <c r="AO346" s="462">
        <v>3.2075471698113207E-2</v>
      </c>
      <c r="AP346" s="483">
        <v>6.4421151807796492E-2</v>
      </c>
      <c r="AQ346" s="458">
        <v>175</v>
      </c>
      <c r="AR346" s="462">
        <v>0.19774011299435029</v>
      </c>
      <c r="AS346" s="463">
        <v>6.2363946578808026E-2</v>
      </c>
      <c r="AT346" s="456">
        <v>1175</v>
      </c>
      <c r="AU346" s="456">
        <v>1120</v>
      </c>
      <c r="AV346" s="456">
        <v>20</v>
      </c>
      <c r="AW346" s="484">
        <v>1140</v>
      </c>
      <c r="AX346" s="485">
        <v>0.97021276595744677</v>
      </c>
      <c r="AY346" s="483">
        <v>1.1100832562442182</v>
      </c>
      <c r="AZ346" s="456">
        <v>0</v>
      </c>
      <c r="BA346" s="462">
        <v>0</v>
      </c>
      <c r="BB346" s="490">
        <v>0</v>
      </c>
      <c r="BC346" s="456">
        <v>10</v>
      </c>
      <c r="BD346" s="456">
        <v>0</v>
      </c>
      <c r="BE346" s="484">
        <v>10</v>
      </c>
      <c r="BF346" s="491">
        <v>8.5106382978723406E-3</v>
      </c>
      <c r="BG346" s="483">
        <v>0.21223536902424792</v>
      </c>
      <c r="BH346" s="456">
        <v>25</v>
      </c>
      <c r="BI346" s="481" t="s">
        <v>2</v>
      </c>
      <c r="BJ346" s="456" t="s">
        <v>2</v>
      </c>
      <c r="BK346" s="456" t="s">
        <v>2</v>
      </c>
      <c r="BM346" s="88"/>
    </row>
    <row r="347" spans="1:65" x14ac:dyDescent="0.2">
      <c r="A347" s="465"/>
      <c r="B347" s="466">
        <v>8350165.0300000003</v>
      </c>
      <c r="C347" s="467">
        <v>8350165.0300000003</v>
      </c>
      <c r="D347" s="486">
        <v>8350165.0199999996</v>
      </c>
      <c r="E347" s="466">
        <v>0.15471436999999999</v>
      </c>
      <c r="F347" s="478">
        <v>6695</v>
      </c>
      <c r="G347" s="461">
        <v>2317</v>
      </c>
      <c r="H347" s="461">
        <v>2164</v>
      </c>
      <c r="I347" s="470"/>
      <c r="J347" s="500"/>
      <c r="K347" s="500">
        <v>1</v>
      </c>
      <c r="L347" s="473">
        <v>62.33</v>
      </c>
      <c r="M347" s="458">
        <v>6233</v>
      </c>
      <c r="N347" s="497">
        <v>62.19</v>
      </c>
      <c r="O347" s="497">
        <v>6219</v>
      </c>
      <c r="P347" s="461">
        <v>981</v>
      </c>
      <c r="Q347" s="461">
        <v>1592</v>
      </c>
      <c r="R347" s="496">
        <v>1592</v>
      </c>
      <c r="S347" s="496">
        <v>1069</v>
      </c>
      <c r="T347" s="496">
        <v>1036</v>
      </c>
      <c r="U347" s="458">
        <v>-611</v>
      </c>
      <c r="V347" s="462">
        <v>-0.38379396984924624</v>
      </c>
      <c r="W347" s="498">
        <v>15.7</v>
      </c>
      <c r="X347" s="497">
        <v>556</v>
      </c>
      <c r="Y347" s="497">
        <v>0.53700000000000003</v>
      </c>
      <c r="Z347" s="498">
        <v>25.6</v>
      </c>
      <c r="AA347" s="500">
        <v>1</v>
      </c>
      <c r="AB347" s="478">
        <v>213</v>
      </c>
      <c r="AC347" s="458">
        <v>369</v>
      </c>
      <c r="AD347" s="478">
        <v>369</v>
      </c>
      <c r="AE347" s="461">
        <v>358.47319528999998</v>
      </c>
      <c r="AF347" s="479">
        <v>-156</v>
      </c>
      <c r="AG347" s="480">
        <v>-0.42276422764227645</v>
      </c>
      <c r="AH347" s="458">
        <v>10.526804710000022</v>
      </c>
      <c r="AI347" s="459">
        <v>2.936566763794983E-2</v>
      </c>
      <c r="AJ347" s="481">
        <v>207</v>
      </c>
      <c r="AK347" s="482">
        <v>345</v>
      </c>
      <c r="AL347" s="460">
        <v>345</v>
      </c>
      <c r="AM347" s="461">
        <v>334.80189667999997</v>
      </c>
      <c r="AN347" s="458">
        <v>-138</v>
      </c>
      <c r="AO347" s="462">
        <v>-0.4</v>
      </c>
      <c r="AP347" s="483">
        <v>3.3210332103321034E-2</v>
      </c>
      <c r="AQ347" s="458">
        <v>10.19810332000003</v>
      </c>
      <c r="AR347" s="462">
        <v>3.0460112147295468E-2</v>
      </c>
      <c r="AS347" s="463">
        <v>5.5475156777616982E-2</v>
      </c>
      <c r="AT347" s="456">
        <v>180</v>
      </c>
      <c r="AU347" s="456">
        <v>150</v>
      </c>
      <c r="AV347" s="456">
        <v>25</v>
      </c>
      <c r="AW347" s="484">
        <v>175</v>
      </c>
      <c r="AX347" s="485">
        <v>0.97222222222222221</v>
      </c>
      <c r="AY347" s="483">
        <v>1.1123824052885838</v>
      </c>
      <c r="AZ347" s="456">
        <v>0</v>
      </c>
      <c r="BA347" s="462">
        <v>0</v>
      </c>
      <c r="BB347" s="490">
        <v>0</v>
      </c>
      <c r="BC347" s="456">
        <v>0</v>
      </c>
      <c r="BD347" s="456">
        <v>0</v>
      </c>
      <c r="BE347" s="484">
        <v>0</v>
      </c>
      <c r="BF347" s="491">
        <v>0</v>
      </c>
      <c r="BG347" s="483">
        <v>0</v>
      </c>
      <c r="BH347" s="456">
        <v>0</v>
      </c>
      <c r="BI347" s="481" t="s">
        <v>2</v>
      </c>
      <c r="BJ347" s="456" t="s">
        <v>2</v>
      </c>
      <c r="BK347" s="456" t="s">
        <v>2</v>
      </c>
      <c r="BM347" s="88"/>
    </row>
    <row r="348" spans="1:65" x14ac:dyDescent="0.2">
      <c r="A348" s="465"/>
      <c r="B348" s="466">
        <v>8350165.04</v>
      </c>
      <c r="C348" s="467">
        <v>8350165.04</v>
      </c>
      <c r="D348" s="486">
        <v>8350165.0199999996</v>
      </c>
      <c r="E348" s="466">
        <v>0.84528563000000001</v>
      </c>
      <c r="F348" s="478">
        <v>6695</v>
      </c>
      <c r="G348" s="461">
        <v>2317</v>
      </c>
      <c r="H348" s="461">
        <v>2164</v>
      </c>
      <c r="I348" s="470"/>
      <c r="J348" s="500"/>
      <c r="K348" s="500">
        <v>1</v>
      </c>
      <c r="L348" s="473">
        <v>353.63</v>
      </c>
      <c r="M348" s="458">
        <v>35363</v>
      </c>
      <c r="N348" s="497">
        <v>354.38</v>
      </c>
      <c r="O348" s="497">
        <v>35438</v>
      </c>
      <c r="P348" s="461">
        <v>5867</v>
      </c>
      <c r="Q348" s="461">
        <v>6000</v>
      </c>
      <c r="R348" s="496">
        <v>6000</v>
      </c>
      <c r="S348" s="496">
        <v>5761</v>
      </c>
      <c r="T348" s="496">
        <v>5659</v>
      </c>
      <c r="U348" s="458">
        <v>-133</v>
      </c>
      <c r="V348" s="462">
        <v>-2.2166666666666668E-2</v>
      </c>
      <c r="W348" s="498">
        <v>16.600000000000001</v>
      </c>
      <c r="X348" s="497">
        <v>341</v>
      </c>
      <c r="Y348" s="497">
        <v>0.06</v>
      </c>
      <c r="Z348" s="498">
        <v>16.899999999999999</v>
      </c>
      <c r="AA348" s="500">
        <v>1</v>
      </c>
      <c r="AB348" s="478">
        <v>2444</v>
      </c>
      <c r="AC348" s="458">
        <v>2443</v>
      </c>
      <c r="AD348" s="478">
        <v>2443</v>
      </c>
      <c r="AE348" s="461">
        <v>1958.5268047100001</v>
      </c>
      <c r="AF348" s="479">
        <v>1</v>
      </c>
      <c r="AG348" s="480">
        <v>4.0933278755628325E-4</v>
      </c>
      <c r="AH348" s="458">
        <v>484.47319528999992</v>
      </c>
      <c r="AI348" s="459">
        <v>0.24736612954436235</v>
      </c>
      <c r="AJ348" s="481">
        <v>2180</v>
      </c>
      <c r="AK348" s="482">
        <v>2191</v>
      </c>
      <c r="AL348" s="460">
        <v>2191</v>
      </c>
      <c r="AM348" s="461">
        <v>1829.19810332</v>
      </c>
      <c r="AN348" s="458">
        <v>-11</v>
      </c>
      <c r="AO348" s="462">
        <v>-5.0205385668644457E-3</v>
      </c>
      <c r="AP348" s="483">
        <v>6.164635353335407E-2</v>
      </c>
      <c r="AQ348" s="458">
        <v>361.80189668000003</v>
      </c>
      <c r="AR348" s="462">
        <v>0.19779262619140514</v>
      </c>
      <c r="AS348" s="463">
        <v>6.1826288165246344E-2</v>
      </c>
      <c r="AT348" s="456">
        <v>2495</v>
      </c>
      <c r="AU348" s="456">
        <v>2285</v>
      </c>
      <c r="AV348" s="456">
        <v>75</v>
      </c>
      <c r="AW348" s="484">
        <v>2360</v>
      </c>
      <c r="AX348" s="485">
        <v>0.94589178356713421</v>
      </c>
      <c r="AY348" s="483">
        <v>1.0822560452713206</v>
      </c>
      <c r="AZ348" s="456">
        <v>10</v>
      </c>
      <c r="BA348" s="462">
        <v>4.0080160320641279E-3</v>
      </c>
      <c r="BB348" s="490">
        <v>6.5277134072705675E-2</v>
      </c>
      <c r="BC348" s="456">
        <v>50</v>
      </c>
      <c r="BD348" s="456">
        <v>0</v>
      </c>
      <c r="BE348" s="484">
        <v>50</v>
      </c>
      <c r="BF348" s="491">
        <v>2.004008016032064E-2</v>
      </c>
      <c r="BG348" s="483">
        <v>0.49975262245188629</v>
      </c>
      <c r="BH348" s="456">
        <v>75</v>
      </c>
      <c r="BI348" s="481" t="s">
        <v>2</v>
      </c>
      <c r="BJ348" s="456" t="s">
        <v>2</v>
      </c>
      <c r="BK348" s="456" t="s">
        <v>2</v>
      </c>
      <c r="BM348" s="88"/>
    </row>
    <row r="349" spans="1:65" x14ac:dyDescent="0.2">
      <c r="A349" s="173" t="s">
        <v>328</v>
      </c>
      <c r="B349" s="601">
        <v>8350166.0099999998</v>
      </c>
      <c r="C349" s="351">
        <v>8350166.0099999998</v>
      </c>
      <c r="D349" s="352">
        <v>8350166</v>
      </c>
      <c r="E349" s="353">
        <v>4.6219829999999996E-3</v>
      </c>
      <c r="F349" s="182">
        <v>4868</v>
      </c>
      <c r="G349" s="180">
        <v>2695</v>
      </c>
      <c r="H349" s="180">
        <v>1977</v>
      </c>
      <c r="I349" s="354"/>
      <c r="J349" s="355"/>
      <c r="K349" s="355">
        <v>1</v>
      </c>
      <c r="L349" s="270">
        <v>1.96</v>
      </c>
      <c r="M349" s="181">
        <v>196</v>
      </c>
      <c r="N349" s="260">
        <v>1.96</v>
      </c>
      <c r="O349" s="260">
        <v>196</v>
      </c>
      <c r="P349" s="180">
        <v>20</v>
      </c>
      <c r="Q349" s="180">
        <v>30</v>
      </c>
      <c r="R349" s="193">
        <v>30</v>
      </c>
      <c r="S349" s="193">
        <v>17</v>
      </c>
      <c r="T349" s="193">
        <v>22</v>
      </c>
      <c r="U349" s="181">
        <v>-10</v>
      </c>
      <c r="V349" s="184">
        <v>-0.33333333333333331</v>
      </c>
      <c r="W349" s="261">
        <v>10.199999999999999</v>
      </c>
      <c r="X349" s="260">
        <v>8</v>
      </c>
      <c r="Y349" s="260">
        <v>0.33300000000000002</v>
      </c>
      <c r="Z349" s="261">
        <v>15.3</v>
      </c>
      <c r="AA349" s="355">
        <v>1</v>
      </c>
      <c r="AB349" s="182">
        <v>5</v>
      </c>
      <c r="AC349" s="181">
        <v>5</v>
      </c>
      <c r="AD349" s="182">
        <v>5</v>
      </c>
      <c r="AE349" s="180">
        <v>12.456244184999999</v>
      </c>
      <c r="AF349" s="420">
        <v>0</v>
      </c>
      <c r="AG349" s="421">
        <v>0</v>
      </c>
      <c r="AH349" s="181">
        <v>-7.4562441849999992</v>
      </c>
      <c r="AI349" s="186">
        <v>-0.59859489540024613</v>
      </c>
      <c r="AJ349" s="176">
        <v>5</v>
      </c>
      <c r="AK349" s="422">
        <v>5</v>
      </c>
      <c r="AL349" s="183">
        <v>5</v>
      </c>
      <c r="AM349" s="180">
        <v>9.1376603909999989</v>
      </c>
      <c r="AN349" s="181">
        <v>0</v>
      </c>
      <c r="AO349" s="184">
        <v>0</v>
      </c>
      <c r="AP349" s="423">
        <v>2.5510204081632654E-2</v>
      </c>
      <c r="AQ349" s="181">
        <v>-4.1376603909999989</v>
      </c>
      <c r="AR349" s="184">
        <v>-0.4528139823488434</v>
      </c>
      <c r="AS349" s="424">
        <v>2.5510204081632654E-2</v>
      </c>
      <c r="AT349" s="178" t="s">
        <v>419</v>
      </c>
      <c r="AU349" s="178" t="s">
        <v>419</v>
      </c>
      <c r="AV349" s="178" t="s">
        <v>419</v>
      </c>
      <c r="AW349" s="425" t="s">
        <v>419</v>
      </c>
      <c r="AX349" s="426" t="s">
        <v>419</v>
      </c>
      <c r="AY349" s="423" t="s">
        <v>419</v>
      </c>
      <c r="AZ349" s="178" t="s">
        <v>419</v>
      </c>
      <c r="BA349" s="178" t="s">
        <v>419</v>
      </c>
      <c r="BB349" s="609" t="s">
        <v>419</v>
      </c>
      <c r="BC349" s="178" t="s">
        <v>419</v>
      </c>
      <c r="BD349" s="178" t="s">
        <v>419</v>
      </c>
      <c r="BE349" s="178" t="s">
        <v>419</v>
      </c>
      <c r="BF349" s="178" t="s">
        <v>419</v>
      </c>
      <c r="BG349" s="178" t="s">
        <v>419</v>
      </c>
      <c r="BH349" s="178" t="s">
        <v>419</v>
      </c>
      <c r="BI349" s="178" t="s">
        <v>26</v>
      </c>
      <c r="BJ349" s="178" t="s">
        <v>26</v>
      </c>
      <c r="BK349" s="4" t="s">
        <v>2</v>
      </c>
      <c r="BM349" s="88"/>
    </row>
    <row r="350" spans="1:65" x14ac:dyDescent="0.2">
      <c r="A350" s="465" t="s">
        <v>884</v>
      </c>
      <c r="B350" s="486">
        <v>8350166.0199999996</v>
      </c>
      <c r="C350" s="467">
        <v>8350166.0199999996</v>
      </c>
      <c r="D350" s="486">
        <v>8350166</v>
      </c>
      <c r="E350" s="466">
        <v>0.99537801699999995</v>
      </c>
      <c r="F350" s="478">
        <v>4868</v>
      </c>
      <c r="G350" s="461">
        <v>2695</v>
      </c>
      <c r="H350" s="461">
        <v>1977</v>
      </c>
      <c r="I350" s="470"/>
      <c r="J350" s="500"/>
      <c r="K350" s="500">
        <v>1</v>
      </c>
      <c r="L350" s="473">
        <v>1237.2</v>
      </c>
      <c r="M350" s="458">
        <v>123720</v>
      </c>
      <c r="N350" s="497">
        <v>1247.3900000000001</v>
      </c>
      <c r="O350" s="497">
        <v>124739</v>
      </c>
      <c r="P350" s="461">
        <v>5090</v>
      </c>
      <c r="Q350" s="461">
        <v>4939</v>
      </c>
      <c r="R350" s="496">
        <v>4939</v>
      </c>
      <c r="S350" s="496">
        <v>4793</v>
      </c>
      <c r="T350" s="496">
        <v>4846</v>
      </c>
      <c r="U350" s="458">
        <v>151</v>
      </c>
      <c r="V350" s="462">
        <v>3.0572990483903623E-2</v>
      </c>
      <c r="W350" s="498">
        <v>4.0999999999999996</v>
      </c>
      <c r="X350" s="497">
        <v>93</v>
      </c>
      <c r="Y350" s="497">
        <v>1.9E-2</v>
      </c>
      <c r="Z350" s="498">
        <v>4</v>
      </c>
      <c r="AA350" s="500">
        <v>1</v>
      </c>
      <c r="AB350" s="478">
        <v>3668</v>
      </c>
      <c r="AC350" s="458">
        <v>3154</v>
      </c>
      <c r="AD350" s="478">
        <v>3154</v>
      </c>
      <c r="AE350" s="461">
        <v>2682.5437558149997</v>
      </c>
      <c r="AF350" s="479">
        <v>514</v>
      </c>
      <c r="AG350" s="480">
        <v>0.16296766011414077</v>
      </c>
      <c r="AH350" s="458">
        <v>471.45624418500029</v>
      </c>
      <c r="AI350" s="459">
        <v>0.17574969398467999</v>
      </c>
      <c r="AJ350" s="481">
        <v>2257</v>
      </c>
      <c r="AK350" s="482">
        <v>2059</v>
      </c>
      <c r="AL350" s="460">
        <v>2059</v>
      </c>
      <c r="AM350" s="461">
        <v>1967.8623396089999</v>
      </c>
      <c r="AN350" s="458">
        <v>198</v>
      </c>
      <c r="AO350" s="462">
        <v>9.6163186012627494E-2</v>
      </c>
      <c r="AP350" s="483">
        <v>1.8242806336889753E-2</v>
      </c>
      <c r="AQ350" s="458">
        <v>91.137660391000054</v>
      </c>
      <c r="AR350" s="462">
        <v>4.6313026351786607E-2</v>
      </c>
      <c r="AS350" s="463">
        <v>1.6506465499963926E-2</v>
      </c>
      <c r="AT350" s="456">
        <v>1565</v>
      </c>
      <c r="AU350" s="456">
        <v>1330</v>
      </c>
      <c r="AV350" s="456">
        <v>60</v>
      </c>
      <c r="AW350" s="484">
        <v>1390</v>
      </c>
      <c r="AX350" s="485">
        <v>0.88817891373801916</v>
      </c>
      <c r="AY350" s="483">
        <v>1.0162230134302279</v>
      </c>
      <c r="AZ350" s="456">
        <v>0</v>
      </c>
      <c r="BA350" s="462">
        <v>0</v>
      </c>
      <c r="BB350" s="490">
        <v>0</v>
      </c>
      <c r="BC350" s="456">
        <v>85</v>
      </c>
      <c r="BD350" s="456">
        <v>0</v>
      </c>
      <c r="BE350" s="484">
        <v>85</v>
      </c>
      <c r="BF350" s="491">
        <v>5.4313099041533544E-2</v>
      </c>
      <c r="BG350" s="483">
        <v>1.3544413726068216</v>
      </c>
      <c r="BH350" s="456">
        <v>85</v>
      </c>
      <c r="BI350" s="481" t="s">
        <v>2</v>
      </c>
      <c r="BJ350" s="456" t="s">
        <v>2</v>
      </c>
      <c r="BK350" s="456" t="s">
        <v>2</v>
      </c>
      <c r="BL350" s="81" t="s">
        <v>891</v>
      </c>
      <c r="BM350" s="88"/>
    </row>
    <row r="351" spans="1:65" x14ac:dyDescent="0.2">
      <c r="A351" s="465" t="s">
        <v>295</v>
      </c>
      <c r="B351" s="574">
        <v>8350200</v>
      </c>
      <c r="C351" s="467">
        <v>8350200</v>
      </c>
      <c r="D351" s="486"/>
      <c r="E351" s="486"/>
      <c r="F351" s="478"/>
      <c r="G351" s="478"/>
      <c r="H351" s="478"/>
      <c r="I351" s="470" t="s">
        <v>258</v>
      </c>
      <c r="J351" s="500"/>
      <c r="K351" s="500">
        <v>1</v>
      </c>
      <c r="L351" s="473">
        <v>9.2799999999999994</v>
      </c>
      <c r="M351" s="458">
        <v>927.99999999999989</v>
      </c>
      <c r="N351" s="497">
        <v>7.12</v>
      </c>
      <c r="O351" s="497">
        <v>712</v>
      </c>
      <c r="P351" s="461">
        <v>1329</v>
      </c>
      <c r="Q351" s="461">
        <v>1323</v>
      </c>
      <c r="R351" s="496">
        <v>1308</v>
      </c>
      <c r="S351" s="496">
        <v>1155</v>
      </c>
      <c r="T351" s="496">
        <v>1215</v>
      </c>
      <c r="U351" s="458">
        <v>6</v>
      </c>
      <c r="V351" s="462">
        <v>4.5351473922902496E-3</v>
      </c>
      <c r="W351" s="498">
        <v>143.19999999999999</v>
      </c>
      <c r="X351" s="497">
        <v>93</v>
      </c>
      <c r="Y351" s="497">
        <v>7.6999999999999999E-2</v>
      </c>
      <c r="Z351" s="498">
        <v>183.8</v>
      </c>
      <c r="AA351" s="500">
        <v>1</v>
      </c>
      <c r="AB351" s="478">
        <v>552</v>
      </c>
      <c r="AC351" s="458">
        <v>622</v>
      </c>
      <c r="AD351" s="478">
        <v>622</v>
      </c>
      <c r="AE351" s="461">
        <v>483</v>
      </c>
      <c r="AF351" s="479">
        <v>-70</v>
      </c>
      <c r="AG351" s="480">
        <v>-0.11254019292604502</v>
      </c>
      <c r="AH351" s="458">
        <v>139</v>
      </c>
      <c r="AI351" s="459">
        <v>0.28778467908902694</v>
      </c>
      <c r="AJ351" s="481">
        <v>515</v>
      </c>
      <c r="AK351" s="482">
        <v>502</v>
      </c>
      <c r="AL351" s="460">
        <v>502</v>
      </c>
      <c r="AM351" s="461">
        <v>452</v>
      </c>
      <c r="AN351" s="458">
        <v>13</v>
      </c>
      <c r="AO351" s="462">
        <v>2.5896414342629483E-2</v>
      </c>
      <c r="AP351" s="483">
        <v>0.5549568965517242</v>
      </c>
      <c r="AQ351" s="458">
        <v>50</v>
      </c>
      <c r="AR351" s="462">
        <v>0.11061946902654868</v>
      </c>
      <c r="AS351" s="463">
        <v>0.7050561797752809</v>
      </c>
      <c r="AT351" s="456">
        <v>560</v>
      </c>
      <c r="AU351" s="456">
        <v>495</v>
      </c>
      <c r="AV351" s="456">
        <v>20</v>
      </c>
      <c r="AW351" s="484">
        <v>515</v>
      </c>
      <c r="AX351" s="485">
        <v>0.9196428571428571</v>
      </c>
      <c r="AY351" s="483">
        <v>1.0522229486760377</v>
      </c>
      <c r="AZ351" s="456">
        <v>0</v>
      </c>
      <c r="BA351" s="462">
        <v>0</v>
      </c>
      <c r="BB351" s="490">
        <v>0</v>
      </c>
      <c r="BC351" s="456">
        <v>25</v>
      </c>
      <c r="BD351" s="456">
        <v>0</v>
      </c>
      <c r="BE351" s="484">
        <v>25</v>
      </c>
      <c r="BF351" s="491">
        <v>4.4642857142857144E-2</v>
      </c>
      <c r="BG351" s="483">
        <v>1.1132882080513005</v>
      </c>
      <c r="BH351" s="456">
        <v>10</v>
      </c>
      <c r="BI351" s="481" t="s">
        <v>2</v>
      </c>
      <c r="BJ351" s="148" t="s">
        <v>6</v>
      </c>
      <c r="BK351" s="148" t="s">
        <v>6</v>
      </c>
      <c r="BL351" s="81" t="s">
        <v>898</v>
      </c>
      <c r="BM351" s="88"/>
    </row>
    <row r="352" spans="1:65" x14ac:dyDescent="0.2">
      <c r="R352" s="98"/>
      <c r="T352" s="94"/>
      <c r="U352" s="94"/>
      <c r="V352" s="94"/>
      <c r="W352" s="94"/>
      <c r="X352" s="94"/>
      <c r="Y352" s="84"/>
      <c r="Z352" s="247"/>
      <c r="AA352" s="247"/>
      <c r="AB352" s="247"/>
      <c r="AC352" s="247"/>
      <c r="AD352" s="94"/>
      <c r="AE352" s="94"/>
      <c r="AF352" s="94"/>
      <c r="AG352" s="94"/>
      <c r="AH352" s="94"/>
      <c r="AI352" s="93"/>
      <c r="AJ352" s="93"/>
      <c r="AK352" s="93"/>
      <c r="AL352" s="113"/>
      <c r="AM352" s="111"/>
      <c r="AN352" s="111"/>
      <c r="AO352" s="111"/>
      <c r="AP352" s="111"/>
      <c r="AQ352" s="114"/>
      <c r="AR352" s="83"/>
      <c r="AS352" s="95"/>
      <c r="AT352" s="117"/>
      <c r="AU352" s="94"/>
      <c r="AV352" s="94"/>
      <c r="AZ352" s="121"/>
      <c r="BK352" s="80"/>
    </row>
    <row r="353" spans="5:63" x14ac:dyDescent="0.2">
      <c r="E353" s="4"/>
      <c r="R353" s="98"/>
      <c r="T353" s="94"/>
      <c r="U353" s="94"/>
      <c r="V353" s="94"/>
      <c r="W353" s="94"/>
      <c r="X353" s="94"/>
      <c r="Y353" s="84"/>
      <c r="Z353" s="247"/>
      <c r="AA353" s="247"/>
      <c r="AB353" s="247"/>
      <c r="AC353" s="247"/>
      <c r="AD353" s="94"/>
      <c r="AE353" s="94"/>
      <c r="AF353" s="94"/>
      <c r="AG353" s="94"/>
      <c r="AH353" s="94"/>
      <c r="AI353" s="93"/>
      <c r="AJ353" s="93"/>
      <c r="AK353" s="93"/>
      <c r="AL353" s="113"/>
      <c r="AM353" s="111"/>
      <c r="AN353" s="111"/>
      <c r="AO353" s="111"/>
      <c r="AP353" s="111"/>
      <c r="AQ353" s="114"/>
      <c r="AR353" s="83"/>
      <c r="AS353" s="95"/>
      <c r="AT353" s="117"/>
      <c r="AU353" s="94"/>
      <c r="AV353" s="94"/>
      <c r="BK353" s="80"/>
    </row>
    <row r="354" spans="5:63" x14ac:dyDescent="0.2">
      <c r="E354" s="4"/>
      <c r="R354" s="98"/>
      <c r="T354" s="94"/>
      <c r="U354" s="94"/>
      <c r="V354" s="94"/>
      <c r="W354" s="94"/>
      <c r="X354" s="94"/>
      <c r="Y354" s="84"/>
      <c r="Z354" s="247"/>
      <c r="AA354" s="247"/>
      <c r="AB354" s="247"/>
      <c r="AC354" s="247"/>
      <c r="AD354" s="94"/>
      <c r="AE354" s="94"/>
      <c r="AF354" s="94"/>
      <c r="AG354" s="94"/>
      <c r="AH354" s="94"/>
      <c r="AI354" s="93"/>
      <c r="AJ354" s="93"/>
      <c r="AK354" s="93"/>
      <c r="AL354" s="113"/>
      <c r="AM354" s="111"/>
      <c r="AN354" s="111"/>
      <c r="AO354" s="111"/>
      <c r="AP354" s="111"/>
      <c r="AQ354" s="114"/>
      <c r="AR354" s="83"/>
      <c r="AS354" s="95"/>
      <c r="AT354" s="117"/>
      <c r="AU354" s="94"/>
      <c r="AV354" s="94"/>
      <c r="BK354" s="80"/>
    </row>
    <row r="355" spans="5:63" x14ac:dyDescent="0.2">
      <c r="R355" s="98"/>
      <c r="T355" s="94"/>
      <c r="U355" s="94"/>
      <c r="V355" s="94"/>
      <c r="W355" s="94"/>
      <c r="X355" s="94"/>
      <c r="Y355" s="84"/>
      <c r="Z355" s="247"/>
      <c r="AA355" s="247"/>
      <c r="AB355" s="247"/>
      <c r="AC355" s="247"/>
      <c r="AD355" s="94"/>
      <c r="AE355" s="94"/>
      <c r="AF355" s="94"/>
      <c r="AG355" s="94"/>
      <c r="AH355" s="94"/>
      <c r="AI355" s="93"/>
      <c r="AJ355" s="93"/>
      <c r="AK355" s="93"/>
      <c r="AL355" s="113"/>
      <c r="AM355" s="111"/>
      <c r="AN355" s="111"/>
      <c r="AO355" s="111"/>
      <c r="AP355" s="111"/>
      <c r="AQ355" s="114"/>
      <c r="AR355" s="83"/>
      <c r="AS355" s="95"/>
      <c r="AT355" s="117"/>
      <c r="AU355" s="94"/>
      <c r="AV355" s="94"/>
      <c r="BK355" s="80"/>
    </row>
    <row r="356" spans="5:63" x14ac:dyDescent="0.2">
      <c r="R356" s="98"/>
      <c r="T356" s="94"/>
      <c r="U356" s="94"/>
      <c r="V356" s="94"/>
      <c r="W356" s="94"/>
      <c r="X356" s="94"/>
      <c r="Y356" s="84"/>
      <c r="Z356" s="247"/>
      <c r="AA356" s="247"/>
      <c r="AB356" s="247"/>
      <c r="AC356" s="247"/>
      <c r="AD356" s="94"/>
      <c r="AE356" s="94"/>
      <c r="AF356" s="94"/>
      <c r="AG356" s="94"/>
      <c r="AH356" s="94"/>
      <c r="AI356" s="93"/>
      <c r="AJ356" s="93"/>
      <c r="AK356" s="93"/>
      <c r="AL356" s="113"/>
      <c r="AM356" s="111"/>
      <c r="AN356" s="111"/>
      <c r="AO356" s="111"/>
      <c r="AP356" s="111"/>
      <c r="AQ356" s="114"/>
      <c r="AR356" s="83"/>
      <c r="AS356" s="95"/>
      <c r="AT356" s="117"/>
      <c r="AU356" s="94"/>
      <c r="AV356" s="94"/>
      <c r="BK356" s="80"/>
    </row>
    <row r="357" spans="5:63" x14ac:dyDescent="0.2">
      <c r="R357" s="98"/>
      <c r="T357" s="94"/>
      <c r="U357" s="94"/>
      <c r="V357" s="94"/>
      <c r="W357" s="94"/>
      <c r="X357" s="94"/>
      <c r="Y357" s="84"/>
      <c r="Z357" s="247"/>
      <c r="AA357" s="247"/>
      <c r="AB357" s="247"/>
      <c r="AC357" s="247"/>
      <c r="AD357" s="94"/>
      <c r="AE357" s="94"/>
      <c r="AF357" s="94"/>
      <c r="AG357" s="94"/>
      <c r="AH357" s="94"/>
      <c r="AI357" s="93"/>
      <c r="AJ357" s="93"/>
      <c r="AK357" s="93"/>
      <c r="AL357" s="113"/>
      <c r="AM357" s="111"/>
      <c r="AN357" s="111"/>
      <c r="AO357" s="111"/>
      <c r="AP357" s="111"/>
      <c r="AQ357" s="114"/>
      <c r="AR357" s="83"/>
      <c r="AS357" s="95"/>
      <c r="AT357" s="117"/>
      <c r="AU357" s="94"/>
      <c r="AV357" s="94"/>
      <c r="BK357" s="80"/>
    </row>
    <row r="358" spans="5:63" x14ac:dyDescent="0.2">
      <c r="R358" s="98"/>
      <c r="T358" s="94"/>
      <c r="U358" s="94"/>
      <c r="V358" s="94"/>
      <c r="W358" s="94"/>
      <c r="X358" s="94"/>
      <c r="Y358" s="84"/>
      <c r="Z358" s="126"/>
      <c r="AA358" s="247"/>
      <c r="AB358" s="247"/>
      <c r="AC358" s="247"/>
      <c r="AD358" s="94"/>
      <c r="AE358" s="94"/>
      <c r="AF358" s="94"/>
      <c r="AG358" s="94"/>
      <c r="AH358" s="94"/>
      <c r="AI358" s="93"/>
      <c r="AJ358" s="93"/>
      <c r="AK358" s="93"/>
      <c r="AL358" s="113"/>
      <c r="AM358" s="111"/>
      <c r="AN358" s="111"/>
      <c r="AO358" s="111"/>
      <c r="AP358" s="111"/>
      <c r="AQ358" s="114"/>
      <c r="AR358" s="83"/>
      <c r="AS358" s="95"/>
      <c r="AT358" s="117"/>
      <c r="AU358" s="94"/>
      <c r="AV358" s="94"/>
      <c r="BK358" s="80"/>
    </row>
    <row r="359" spans="5:63" x14ac:dyDescent="0.2">
      <c r="R359" s="98"/>
      <c r="T359" s="94"/>
      <c r="U359" s="94"/>
      <c r="V359" s="94"/>
      <c r="W359" s="94"/>
      <c r="X359" s="94"/>
      <c r="Y359" s="84"/>
      <c r="Z359" s="126"/>
      <c r="AA359" s="247"/>
      <c r="AB359" s="247"/>
      <c r="AC359" s="247"/>
      <c r="AD359" s="94"/>
      <c r="AE359" s="94"/>
      <c r="AF359" s="94"/>
      <c r="AG359" s="94"/>
      <c r="AH359" s="94"/>
      <c r="AI359" s="93"/>
      <c r="AJ359" s="93"/>
      <c r="AK359" s="93"/>
      <c r="AL359" s="113"/>
      <c r="AM359" s="111"/>
      <c r="AN359" s="111"/>
      <c r="AO359" s="111"/>
      <c r="AP359" s="111"/>
      <c r="AQ359" s="114"/>
      <c r="AR359" s="83"/>
      <c r="AS359" s="95"/>
      <c r="AT359" s="117"/>
      <c r="AU359" s="94"/>
      <c r="AV359" s="94"/>
      <c r="BK359" s="80"/>
    </row>
    <row r="360" spans="5:63" x14ac:dyDescent="0.2">
      <c r="R360" s="98"/>
      <c r="T360" s="94"/>
      <c r="U360" s="94"/>
      <c r="V360" s="94"/>
      <c r="W360" s="94"/>
      <c r="X360" s="94"/>
      <c r="Y360" s="84"/>
      <c r="Z360" s="126"/>
      <c r="AA360" s="247"/>
      <c r="AB360" s="247"/>
      <c r="AC360" s="247"/>
      <c r="AD360" s="94"/>
      <c r="AE360" s="94"/>
      <c r="AF360" s="94"/>
      <c r="AG360" s="94"/>
      <c r="AH360" s="94"/>
      <c r="AI360" s="93"/>
      <c r="AJ360" s="93"/>
      <c r="AK360" s="93"/>
      <c r="AL360" s="113"/>
      <c r="AM360" s="111"/>
      <c r="AN360" s="111"/>
      <c r="AO360" s="111"/>
      <c r="AP360" s="111"/>
      <c r="AQ360" s="114"/>
      <c r="AR360" s="83"/>
      <c r="AS360" s="95"/>
      <c r="AT360" s="117"/>
      <c r="AU360" s="94"/>
      <c r="AV360" s="94"/>
      <c r="BK360" s="80"/>
    </row>
    <row r="361" spans="5:63" x14ac:dyDescent="0.2">
      <c r="R361" s="98"/>
      <c r="T361" s="94"/>
      <c r="U361" s="94"/>
      <c r="V361" s="94"/>
      <c r="W361" s="94"/>
      <c r="X361" s="94"/>
      <c r="Y361" s="84"/>
      <c r="Z361" s="126"/>
      <c r="AA361" s="247"/>
      <c r="AB361" s="247"/>
      <c r="AC361" s="247"/>
      <c r="AD361" s="94"/>
      <c r="AE361" s="94"/>
      <c r="AF361" s="94"/>
      <c r="AG361" s="94"/>
      <c r="AH361" s="94"/>
      <c r="AI361" s="93"/>
      <c r="AJ361" s="93"/>
      <c r="AK361" s="93"/>
      <c r="AL361" s="113"/>
      <c r="AM361" s="111"/>
      <c r="AN361" s="111"/>
      <c r="AO361" s="111"/>
      <c r="AP361" s="111"/>
      <c r="AQ361" s="114"/>
      <c r="AR361" s="83"/>
      <c r="AS361" s="95"/>
      <c r="AT361" s="117"/>
      <c r="AU361" s="94"/>
      <c r="AV361" s="94"/>
      <c r="BK361" s="80"/>
    </row>
    <row r="362" spans="5:63" x14ac:dyDescent="0.2">
      <c r="R362" s="98"/>
      <c r="AM362" s="111"/>
      <c r="AN362" s="111"/>
      <c r="AO362" s="111"/>
      <c r="AP362" s="111"/>
      <c r="BK362" s="80"/>
    </row>
    <row r="363" spans="5:63" x14ac:dyDescent="0.2">
      <c r="R363" s="98"/>
      <c r="AM363" s="111"/>
      <c r="AN363" s="111"/>
      <c r="AO363" s="111"/>
      <c r="AP363" s="111"/>
      <c r="BK363" s="80"/>
    </row>
    <row r="364" spans="5:63" x14ac:dyDescent="0.2">
      <c r="R364" s="98"/>
      <c r="AM364" s="111"/>
      <c r="AN364" s="111"/>
      <c r="AO364" s="111"/>
      <c r="AP364" s="111"/>
      <c r="BK364" s="80"/>
    </row>
    <row r="365" spans="5:63" x14ac:dyDescent="0.2">
      <c r="R365" s="98"/>
      <c r="AM365" s="111"/>
      <c r="AN365" s="111"/>
      <c r="AO365" s="111"/>
      <c r="AP365" s="111"/>
      <c r="BK365" s="80"/>
    </row>
    <row r="366" spans="5:63" x14ac:dyDescent="0.2">
      <c r="R366" s="98"/>
      <c r="AM366" s="111"/>
      <c r="AN366" s="111"/>
      <c r="AO366" s="111"/>
      <c r="AP366" s="111"/>
      <c r="BK366" s="80"/>
    </row>
    <row r="367" spans="5:63" x14ac:dyDescent="0.2">
      <c r="R367" s="98"/>
      <c r="AM367" s="111"/>
      <c r="AN367" s="111"/>
      <c r="AO367" s="111"/>
      <c r="AP367" s="111"/>
      <c r="BK367" s="80"/>
    </row>
    <row r="368" spans="5:63" x14ac:dyDescent="0.2">
      <c r="R368" s="98"/>
      <c r="AM368" s="111"/>
      <c r="AN368" s="111"/>
      <c r="AO368" s="111"/>
      <c r="AP368" s="111"/>
      <c r="BK368" s="80"/>
    </row>
    <row r="369" spans="18:63" x14ac:dyDescent="0.2">
      <c r="R369" s="98"/>
      <c r="AM369" s="111"/>
      <c r="AN369" s="111"/>
      <c r="AO369" s="111"/>
      <c r="AP369" s="111"/>
      <c r="BK369" s="80"/>
    </row>
    <row r="370" spans="18:63" x14ac:dyDescent="0.2">
      <c r="R370" s="98"/>
      <c r="AM370" s="111"/>
      <c r="AN370" s="111"/>
      <c r="AO370" s="111"/>
      <c r="AP370" s="111"/>
      <c r="BK370" s="80"/>
    </row>
    <row r="371" spans="18:63" x14ac:dyDescent="0.2">
      <c r="R371" s="98"/>
      <c r="AM371" s="111"/>
      <c r="AN371" s="111"/>
      <c r="AO371" s="111"/>
      <c r="AP371" s="111"/>
      <c r="BK371" s="80"/>
    </row>
    <row r="372" spans="18:63" x14ac:dyDescent="0.2">
      <c r="R372" s="98"/>
      <c r="AM372" s="111"/>
      <c r="AN372" s="111"/>
      <c r="AO372" s="111"/>
      <c r="AP372" s="111"/>
      <c r="BK372" s="80"/>
    </row>
    <row r="373" spans="18:63" x14ac:dyDescent="0.2">
      <c r="R373" s="98"/>
      <c r="AM373" s="111"/>
      <c r="AN373" s="111"/>
      <c r="AO373" s="111"/>
      <c r="AP373" s="111"/>
      <c r="BK373" s="80"/>
    </row>
    <row r="374" spans="18:63" x14ac:dyDescent="0.2">
      <c r="R374" s="98"/>
      <c r="AM374" s="111"/>
      <c r="AN374" s="111"/>
      <c r="AO374" s="111"/>
      <c r="AP374" s="111"/>
      <c r="BK374" s="80"/>
    </row>
    <row r="375" spans="18:63" x14ac:dyDescent="0.2">
      <c r="AM375" s="111"/>
      <c r="AN375" s="111"/>
      <c r="AO375" s="111"/>
      <c r="AP375" s="111"/>
      <c r="BK375" s="80"/>
    </row>
    <row r="376" spans="18:63" x14ac:dyDescent="0.2">
      <c r="AM376" s="111"/>
      <c r="AN376" s="111"/>
      <c r="AO376" s="111"/>
      <c r="AP376" s="111"/>
      <c r="BK376" s="80"/>
    </row>
    <row r="377" spans="18:63" x14ac:dyDescent="0.2">
      <c r="AM377" s="111"/>
      <c r="AN377" s="111"/>
      <c r="AO377" s="111"/>
      <c r="AP377" s="111"/>
      <c r="BK377" s="80"/>
    </row>
    <row r="378" spans="18:63" x14ac:dyDescent="0.2">
      <c r="AM378" s="111"/>
      <c r="AN378" s="111"/>
      <c r="AO378" s="111"/>
      <c r="AP378" s="111"/>
      <c r="BK378" s="80"/>
    </row>
    <row r="379" spans="18:63" x14ac:dyDescent="0.2">
      <c r="AM379" s="111"/>
      <c r="AN379" s="111"/>
      <c r="AO379" s="111"/>
      <c r="AP379" s="111"/>
      <c r="BK379" s="80"/>
    </row>
    <row r="380" spans="18:63" x14ac:dyDescent="0.2">
      <c r="AM380" s="111"/>
      <c r="AN380" s="111"/>
      <c r="AO380" s="111"/>
      <c r="AP380" s="111"/>
      <c r="BK380" s="80"/>
    </row>
    <row r="381" spans="18:63" x14ac:dyDescent="0.2">
      <c r="AM381" s="111"/>
      <c r="AN381" s="111"/>
      <c r="AO381" s="111"/>
      <c r="AP381" s="111"/>
      <c r="BK381" s="80"/>
    </row>
    <row r="382" spans="18:63" x14ac:dyDescent="0.2">
      <c r="AM382" s="111"/>
      <c r="AN382" s="111"/>
      <c r="AO382" s="111"/>
      <c r="AP382" s="111"/>
      <c r="BK382" s="80"/>
    </row>
    <row r="383" spans="18:63" x14ac:dyDescent="0.2">
      <c r="AM383" s="111"/>
      <c r="AN383" s="111"/>
      <c r="AO383" s="111"/>
      <c r="AP383" s="111"/>
      <c r="BK383" s="221"/>
    </row>
    <row r="384" spans="18:63" x14ac:dyDescent="0.2">
      <c r="AM384" s="111"/>
      <c r="AN384" s="111"/>
      <c r="AO384" s="111"/>
      <c r="AP384" s="111"/>
      <c r="BK384" s="80"/>
    </row>
    <row r="385" spans="39:63" x14ac:dyDescent="0.2">
      <c r="AM385" s="111"/>
      <c r="AN385" s="111"/>
      <c r="AO385" s="111"/>
      <c r="AP385" s="111"/>
      <c r="BK385" s="80"/>
    </row>
    <row r="386" spans="39:63" x14ac:dyDescent="0.2">
      <c r="AM386" s="111"/>
      <c r="AN386" s="111"/>
      <c r="AO386" s="111"/>
      <c r="AP386" s="111"/>
      <c r="BK386" s="80"/>
    </row>
    <row r="387" spans="39:63" x14ac:dyDescent="0.2">
      <c r="AM387" s="111"/>
      <c r="AN387" s="111"/>
      <c r="AO387" s="111"/>
      <c r="AP387" s="111"/>
      <c r="BK387" s="80"/>
    </row>
    <row r="388" spans="39:63" x14ac:dyDescent="0.2">
      <c r="AM388" s="111"/>
      <c r="AN388" s="111"/>
      <c r="AO388" s="111"/>
      <c r="AP388" s="111"/>
      <c r="BK388" s="80"/>
    </row>
    <row r="389" spans="39:63" x14ac:dyDescent="0.2">
      <c r="AM389" s="111"/>
      <c r="AN389" s="111"/>
      <c r="AO389" s="111"/>
      <c r="AP389" s="111"/>
      <c r="BK389" s="80"/>
    </row>
    <row r="390" spans="39:63" x14ac:dyDescent="0.2">
      <c r="AM390" s="111"/>
      <c r="AN390" s="111"/>
      <c r="AO390" s="111"/>
      <c r="AP390" s="111"/>
      <c r="BK390" s="80"/>
    </row>
    <row r="391" spans="39:63" x14ac:dyDescent="0.2">
      <c r="AM391" s="111"/>
      <c r="AN391" s="111"/>
      <c r="AO391" s="111"/>
      <c r="AP391" s="111"/>
      <c r="BK391" s="80"/>
    </row>
    <row r="392" spans="39:63" x14ac:dyDescent="0.2">
      <c r="AM392" s="111"/>
      <c r="AN392" s="111"/>
      <c r="AO392" s="111"/>
      <c r="AP392" s="111"/>
      <c r="BK392" s="80"/>
    </row>
    <row r="393" spans="39:63" x14ac:dyDescent="0.2">
      <c r="AM393" s="111"/>
      <c r="AN393" s="111"/>
      <c r="AO393" s="111"/>
      <c r="AP393" s="111"/>
      <c r="BK393" s="80"/>
    </row>
    <row r="394" spans="39:63" x14ac:dyDescent="0.2">
      <c r="AM394" s="111"/>
      <c r="AN394" s="111"/>
      <c r="AO394" s="111"/>
      <c r="AP394" s="111"/>
      <c r="BK394" s="80"/>
    </row>
  </sheetData>
  <autoFilter ref="A1:BL351" xr:uid="{7A94E288-4903-4D18-8A77-E8864B5F4457}">
    <sortState xmlns:xlrd2="http://schemas.microsoft.com/office/spreadsheetml/2017/richdata2" ref="A2:BL351">
      <sortCondition ref="B1:B351"/>
    </sortState>
  </autoFilter>
  <phoneticPr fontId="43"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37FE8-2333-41AC-A031-6EF02DB7B297}">
  <dimension ref="A1:AA25"/>
  <sheetViews>
    <sheetView zoomScale="90" zoomScaleNormal="90" workbookViewId="0">
      <selection activeCell="B2" sqref="B2:B24"/>
    </sheetView>
  </sheetViews>
  <sheetFormatPr defaultRowHeight="15" x14ac:dyDescent="0.25"/>
  <cols>
    <col min="1" max="1" width="12.7109375" customWidth="1"/>
    <col min="2" max="7" width="10.7109375" customWidth="1"/>
    <col min="8" max="8" width="12.5703125" customWidth="1"/>
    <col min="9" max="11" width="10.7109375" customWidth="1"/>
    <col min="12" max="12" width="10.5703125" customWidth="1"/>
    <col min="13" max="13" width="10.28515625" customWidth="1"/>
    <col min="14" max="16" width="10.7109375" customWidth="1"/>
    <col min="17" max="17" width="10.140625" customWidth="1"/>
    <col min="18" max="18" width="10.7109375" customWidth="1"/>
  </cols>
  <sheetData>
    <row r="1" spans="1:27" ht="67.5" customHeight="1" thickBot="1" x14ac:dyDescent="0.3">
      <c r="B1" s="597" t="s">
        <v>329</v>
      </c>
      <c r="C1" s="598"/>
      <c r="D1" s="596" t="s">
        <v>273</v>
      </c>
      <c r="E1" s="596"/>
      <c r="F1" s="597" t="s">
        <v>916</v>
      </c>
      <c r="G1" s="598"/>
      <c r="H1" s="598" t="s">
        <v>917</v>
      </c>
      <c r="I1" s="598"/>
      <c r="J1" s="334"/>
      <c r="K1" s="4"/>
      <c r="P1" s="4"/>
      <c r="T1" s="587" t="s">
        <v>417</v>
      </c>
      <c r="U1" s="588"/>
      <c r="V1" s="588"/>
      <c r="W1" s="588"/>
      <c r="X1" s="588"/>
      <c r="Y1" s="588"/>
      <c r="Z1" s="588"/>
      <c r="AA1" s="589"/>
    </row>
    <row r="2" spans="1:27" ht="64.5" thickBot="1" x14ac:dyDescent="0.3">
      <c r="A2" s="206" t="s">
        <v>288</v>
      </c>
      <c r="B2" s="40" t="s">
        <v>266</v>
      </c>
      <c r="C2" s="41" t="s">
        <v>267</v>
      </c>
      <c r="D2" s="40" t="s">
        <v>268</v>
      </c>
      <c r="E2" s="41" t="s">
        <v>269</v>
      </c>
      <c r="F2" s="40" t="s">
        <v>927</v>
      </c>
      <c r="G2" s="510" t="s">
        <v>947</v>
      </c>
      <c r="H2" s="40" t="s">
        <v>910</v>
      </c>
      <c r="I2" s="369" t="s">
        <v>911</v>
      </c>
      <c r="J2" s="40" t="s">
        <v>270</v>
      </c>
      <c r="K2" s="41" t="s">
        <v>271</v>
      </c>
      <c r="L2" s="40" t="s">
        <v>928</v>
      </c>
      <c r="M2" s="41" t="s">
        <v>929</v>
      </c>
      <c r="N2" s="376" t="s">
        <v>918</v>
      </c>
      <c r="O2" s="539" t="s">
        <v>919</v>
      </c>
      <c r="P2" s="42" t="s">
        <v>272</v>
      </c>
      <c r="Q2" s="42" t="s">
        <v>930</v>
      </c>
      <c r="R2" s="42" t="s">
        <v>920</v>
      </c>
      <c r="T2" s="590"/>
      <c r="U2" s="591"/>
      <c r="V2" s="591"/>
      <c r="W2" s="591"/>
      <c r="X2" s="591"/>
      <c r="Y2" s="591"/>
      <c r="Z2" s="591"/>
      <c r="AA2" s="592"/>
    </row>
    <row r="3" spans="1:27" x14ac:dyDescent="0.25">
      <c r="A3" s="43" t="s">
        <v>4</v>
      </c>
      <c r="B3" s="581">
        <v>99577.283805352999</v>
      </c>
      <c r="C3" s="44">
        <f>B3/B8</f>
        <v>9.5857729369257266E-2</v>
      </c>
      <c r="D3" s="581">
        <v>105366</v>
      </c>
      <c r="E3" s="45">
        <f>D3/D8</f>
        <v>7.973658759552181E-2</v>
      </c>
      <c r="F3" s="388">
        <v>105573</v>
      </c>
      <c r="G3" s="511">
        <f>F3/F8</f>
        <v>7.9892329661331835E-2</v>
      </c>
      <c r="H3" s="533">
        <v>102882</v>
      </c>
      <c r="I3" s="370">
        <f>H3/H8</f>
        <v>7.2548264671910237E-2</v>
      </c>
      <c r="J3" s="46">
        <f t="shared" ref="J3:J8" si="0">D3-B3</f>
        <v>5788.7161946470005</v>
      </c>
      <c r="K3" s="45">
        <f t="shared" ref="K3:K8" si="1">J3/B3</f>
        <v>5.8132899125491258E-2</v>
      </c>
      <c r="L3" s="377">
        <f>H3-F3</f>
        <v>-2691</v>
      </c>
      <c r="M3" s="378">
        <f t="shared" ref="M3:M8" si="2">L3/F3</f>
        <v>-2.5489471739933506E-2</v>
      </c>
      <c r="N3" s="540">
        <f t="shared" ref="N3:N8" si="3">H3-D3</f>
        <v>-2484</v>
      </c>
      <c r="O3" s="370">
        <f t="shared" ref="O3:O8" si="4">N3/D3</f>
        <v>-2.3574967256989921E-2</v>
      </c>
      <c r="P3" s="47">
        <f>J3/J8</f>
        <v>2.048210304571017E-2</v>
      </c>
      <c r="Q3" s="395">
        <f>L3/L8</f>
        <v>-2.7834955573714532E-2</v>
      </c>
      <c r="R3" s="526">
        <f>N3/N8</f>
        <v>-2.5689819219790674E-2</v>
      </c>
      <c r="T3" s="593"/>
      <c r="U3" s="594"/>
      <c r="V3" s="594"/>
      <c r="W3" s="594"/>
      <c r="X3" s="594"/>
      <c r="Y3" s="594"/>
      <c r="Z3" s="594"/>
      <c r="AA3" s="595"/>
    </row>
    <row r="4" spans="1:27" x14ac:dyDescent="0.25">
      <c r="A4" s="48" t="s">
        <v>5</v>
      </c>
      <c r="B4" s="580">
        <v>165849.86916857201</v>
      </c>
      <c r="C4" s="49">
        <f>B4/B8</f>
        <v>0.15965480546511021</v>
      </c>
      <c r="D4" s="580">
        <v>187512</v>
      </c>
      <c r="E4" s="50">
        <f>D4/D8</f>
        <v>0.14190124910513338</v>
      </c>
      <c r="F4" s="389">
        <v>175795</v>
      </c>
      <c r="G4" s="512">
        <f>F4/F8</f>
        <v>0.13303280282661126</v>
      </c>
      <c r="H4" s="534">
        <v>171379</v>
      </c>
      <c r="I4" s="371">
        <f>H4/H8</f>
        <v>0.12084960489888712</v>
      </c>
      <c r="J4" s="51">
        <f t="shared" si="0"/>
        <v>21662.130831427989</v>
      </c>
      <c r="K4" s="50">
        <f t="shared" si="1"/>
        <v>0.13061289068253837</v>
      </c>
      <c r="L4" s="379">
        <f>H4-F4</f>
        <v>-4416</v>
      </c>
      <c r="M4" s="52">
        <f t="shared" si="2"/>
        <v>-2.5120168377940216E-2</v>
      </c>
      <c r="N4" s="541">
        <f t="shared" si="3"/>
        <v>-16133</v>
      </c>
      <c r="O4" s="371">
        <f t="shared" si="4"/>
        <v>-8.6037160288408215E-2</v>
      </c>
      <c r="P4" s="52">
        <f>J4/J8</f>
        <v>7.6646700401248394E-2</v>
      </c>
      <c r="Q4" s="52">
        <f>L4/L8</f>
        <v>-4.5677875813275134E-2</v>
      </c>
      <c r="R4" s="527">
        <f>N4/N8</f>
        <v>-0.16684937740454225</v>
      </c>
    </row>
    <row r="5" spans="1:27" x14ac:dyDescent="0.25">
      <c r="A5" s="53" t="s">
        <v>6</v>
      </c>
      <c r="B5" s="579">
        <v>661285.79143402295</v>
      </c>
      <c r="C5" s="54">
        <f>B5/B8</f>
        <v>0.63658449004219619</v>
      </c>
      <c r="D5" s="579">
        <v>893241</v>
      </c>
      <c r="E5" s="55">
        <f>D5/D8</f>
        <v>0.67596747755833475</v>
      </c>
      <c r="F5" s="390">
        <v>919729</v>
      </c>
      <c r="G5" s="513">
        <f>F5/F8</f>
        <v>0.69600458892981221</v>
      </c>
      <c r="H5" s="535">
        <v>1021360</v>
      </c>
      <c r="I5" s="372">
        <f>H5/H8</f>
        <v>0.72022215358665498</v>
      </c>
      <c r="J5" s="56">
        <f t="shared" si="0"/>
        <v>231955.20856597705</v>
      </c>
      <c r="K5" s="55">
        <f t="shared" si="1"/>
        <v>0.35076393833137337</v>
      </c>
      <c r="L5" s="56">
        <f>H5-F5</f>
        <v>101631</v>
      </c>
      <c r="M5" s="55">
        <f t="shared" si="2"/>
        <v>0.11050102802021031</v>
      </c>
      <c r="N5" s="542">
        <f t="shared" si="3"/>
        <v>128119</v>
      </c>
      <c r="O5" s="372">
        <f t="shared" si="4"/>
        <v>0.14343161587970099</v>
      </c>
      <c r="P5" s="57">
        <f>J5/J8</f>
        <v>0.82072264800800976</v>
      </c>
      <c r="Q5" s="57">
        <f>L5/L8</f>
        <v>1.0512427981836425</v>
      </c>
      <c r="R5" s="528">
        <f>N5/N8</f>
        <v>1.3250217184462003</v>
      </c>
    </row>
    <row r="6" spans="1:27" ht="15.75" thickBot="1" x14ac:dyDescent="0.3">
      <c r="A6" s="58" t="s">
        <v>2</v>
      </c>
      <c r="B6" s="578">
        <v>111526.41977913803</v>
      </c>
      <c r="C6" s="59">
        <f>B6/B8</f>
        <v>0.10736052396858101</v>
      </c>
      <c r="D6" s="578">
        <v>134948</v>
      </c>
      <c r="E6" s="60">
        <f>D6/D8</f>
        <v>0.10212300953666721</v>
      </c>
      <c r="F6" s="391">
        <v>119910</v>
      </c>
      <c r="G6" s="514">
        <f>F6/F8</f>
        <v>9.0741849238823377E-2</v>
      </c>
      <c r="H6" s="536">
        <v>122111</v>
      </c>
      <c r="I6" s="373">
        <f>H6/H8</f>
        <v>8.6107785106740053E-2</v>
      </c>
      <c r="J6" s="61">
        <f t="shared" si="0"/>
        <v>23421.580220861972</v>
      </c>
      <c r="K6" s="60">
        <f t="shared" si="1"/>
        <v>0.21000925401573034</v>
      </c>
      <c r="L6" s="380">
        <f>H6-F6</f>
        <v>2201</v>
      </c>
      <c r="M6" s="381">
        <f t="shared" si="2"/>
        <v>1.8355433241597864E-2</v>
      </c>
      <c r="N6" s="543">
        <f t="shared" si="3"/>
        <v>-12837</v>
      </c>
      <c r="O6" s="373">
        <f t="shared" si="4"/>
        <v>-9.5125529833713723E-2</v>
      </c>
      <c r="P6" s="62">
        <f>J6/J8</f>
        <v>8.2872126296444887E-2</v>
      </c>
      <c r="Q6" s="381">
        <f>L6/L8</f>
        <v>2.2766531853491524E-2</v>
      </c>
      <c r="R6" s="529">
        <f>N6/N8</f>
        <v>-0.13276175898729989</v>
      </c>
    </row>
    <row r="7" spans="1:27" ht="15.75" thickBot="1" x14ac:dyDescent="0.3">
      <c r="A7" s="195" t="s">
        <v>26</v>
      </c>
      <c r="B7" s="577">
        <v>563.49981324400005</v>
      </c>
      <c r="C7" s="196">
        <f>B7/B8</f>
        <v>5.4245115485532691E-4</v>
      </c>
      <c r="D7" s="577">
        <v>359</v>
      </c>
      <c r="E7" s="197">
        <f>D7/D8</f>
        <v>2.7167620434288413E-4</v>
      </c>
      <c r="F7" s="392">
        <v>434</v>
      </c>
      <c r="G7" s="519">
        <f>F7/F8</f>
        <v>3.2842934342131052E-4</v>
      </c>
      <c r="H7" s="537">
        <v>386</v>
      </c>
      <c r="I7" s="374">
        <f>H7/H8</f>
        <v>2.7219173580759852E-4</v>
      </c>
      <c r="J7" s="198">
        <f t="shared" si="0"/>
        <v>-204.49981324400005</v>
      </c>
      <c r="K7" s="197">
        <f t="shared" si="1"/>
        <v>-0.36291017039867224</v>
      </c>
      <c r="L7" s="198">
        <f>H7-F7</f>
        <v>-48</v>
      </c>
      <c r="M7" s="197">
        <f t="shared" si="2"/>
        <v>-0.11059907834101383</v>
      </c>
      <c r="N7" s="544">
        <f t="shared" si="3"/>
        <v>27</v>
      </c>
      <c r="O7" s="374">
        <f t="shared" si="4"/>
        <v>7.5208913649025072E-2</v>
      </c>
      <c r="P7" s="199">
        <f>J7/J8</f>
        <v>-7.2357775141324173E-4</v>
      </c>
      <c r="Q7" s="199">
        <f>L7/L8</f>
        <v>-4.964986501442949E-4</v>
      </c>
      <c r="R7" s="530">
        <f>N7/N8</f>
        <v>2.7923716543250732E-4</v>
      </c>
    </row>
    <row r="8" spans="1:27" ht="15.75" thickBot="1" x14ac:dyDescent="0.3">
      <c r="A8" s="63" t="s">
        <v>7</v>
      </c>
      <c r="B8" s="576">
        <f>SUM(B3:B7)</f>
        <v>1038802.86400033</v>
      </c>
      <c r="C8" s="64"/>
      <c r="D8" s="576">
        <f>SUM(D3:D7)</f>
        <v>1321426</v>
      </c>
      <c r="E8" s="65"/>
      <c r="F8" s="383">
        <f>SUM(F3:F7)</f>
        <v>1321441</v>
      </c>
      <c r="G8" s="515"/>
      <c r="H8" s="538">
        <f>SUM(H3:H7)</f>
        <v>1418118</v>
      </c>
      <c r="I8" s="384"/>
      <c r="J8" s="66">
        <f t="shared" si="0"/>
        <v>282623.13599967002</v>
      </c>
      <c r="K8" s="67">
        <f t="shared" si="1"/>
        <v>0.27206618868118587</v>
      </c>
      <c r="L8" s="66">
        <f>SUM(L3:L7)</f>
        <v>96677</v>
      </c>
      <c r="M8" s="67">
        <f t="shared" si="2"/>
        <v>7.3160284870834189E-2</v>
      </c>
      <c r="N8" s="545">
        <f t="shared" si="3"/>
        <v>96692</v>
      </c>
      <c r="O8" s="384">
        <f t="shared" si="4"/>
        <v>7.3172466713989276E-2</v>
      </c>
      <c r="P8" s="68"/>
      <c r="Q8" s="68"/>
      <c r="R8" s="531"/>
    </row>
    <row r="9" spans="1:27" ht="15.75" thickBot="1" x14ac:dyDescent="0.3">
      <c r="A9" s="200"/>
      <c r="B9" s="582"/>
      <c r="C9" s="201"/>
      <c r="D9" s="582"/>
      <c r="E9" s="202"/>
      <c r="F9" s="382"/>
      <c r="G9" s="202"/>
      <c r="H9" s="202"/>
      <c r="I9" s="202"/>
      <c r="J9" s="203"/>
      <c r="K9" s="204"/>
      <c r="L9" s="203"/>
      <c r="M9" s="204"/>
      <c r="N9" s="202"/>
      <c r="O9" s="202"/>
      <c r="P9" s="205"/>
      <c r="Q9" s="205"/>
      <c r="R9" s="532"/>
    </row>
    <row r="10" spans="1:27" ht="77.25" thickBot="1" x14ac:dyDescent="0.3">
      <c r="A10" s="206" t="s">
        <v>288</v>
      </c>
      <c r="B10" s="40" t="s">
        <v>274</v>
      </c>
      <c r="C10" s="41" t="s">
        <v>275</v>
      </c>
      <c r="D10" s="40" t="s">
        <v>276</v>
      </c>
      <c r="E10" s="41" t="s">
        <v>277</v>
      </c>
      <c r="F10" s="40" t="s">
        <v>931</v>
      </c>
      <c r="G10" s="516" t="s">
        <v>948</v>
      </c>
      <c r="H10" s="376" t="s">
        <v>912</v>
      </c>
      <c r="I10" s="369" t="s">
        <v>913</v>
      </c>
      <c r="J10" s="40" t="s">
        <v>278</v>
      </c>
      <c r="K10" s="41" t="s">
        <v>279</v>
      </c>
      <c r="L10" s="40" t="s">
        <v>932</v>
      </c>
      <c r="M10" s="41" t="s">
        <v>933</v>
      </c>
      <c r="N10" s="376" t="s">
        <v>921</v>
      </c>
      <c r="O10" s="41" t="s">
        <v>922</v>
      </c>
      <c r="P10" s="42" t="s">
        <v>280</v>
      </c>
      <c r="Q10" s="42" t="s">
        <v>934</v>
      </c>
      <c r="R10" s="42" t="s">
        <v>923</v>
      </c>
    </row>
    <row r="11" spans="1:27" x14ac:dyDescent="0.25">
      <c r="A11" s="43" t="s">
        <v>4</v>
      </c>
      <c r="B11" s="581">
        <v>59255.078452528003</v>
      </c>
      <c r="C11" s="44">
        <f>B11/B16</f>
        <v>0.13843055581673774</v>
      </c>
      <c r="D11" s="581">
        <v>62507</v>
      </c>
      <c r="E11" s="45">
        <f>D11/D16</f>
        <v>0.11626310835996236</v>
      </c>
      <c r="F11" s="388">
        <v>62507</v>
      </c>
      <c r="G11" s="517">
        <f>F11/F16</f>
        <v>0.11626375711222009</v>
      </c>
      <c r="H11" s="540">
        <v>66201</v>
      </c>
      <c r="I11" s="370">
        <f>H11/H16</f>
        <v>0.11228996834895531</v>
      </c>
      <c r="J11" s="46">
        <f t="shared" ref="J11:J16" si="5">D11-B11</f>
        <v>3251.9215474719967</v>
      </c>
      <c r="K11" s="45">
        <f t="shared" ref="K11:K16" si="6">J11/B11</f>
        <v>5.4880047962087543E-2</v>
      </c>
      <c r="L11" s="377">
        <f>H11-F11</f>
        <v>3694</v>
      </c>
      <c r="M11" s="378">
        <f t="shared" ref="M11:M16" si="7">L11/F11</f>
        <v>5.9097381093317546E-2</v>
      </c>
      <c r="N11" s="546">
        <f t="shared" ref="N11:N16" si="8">H11-D11</f>
        <v>3694</v>
      </c>
      <c r="O11" s="370">
        <f t="shared" ref="O11:O16" si="9">N11/D11</f>
        <v>5.9097381093317546E-2</v>
      </c>
      <c r="P11" s="47">
        <f>J11/J16</f>
        <v>2.9674912547740458E-2</v>
      </c>
      <c r="Q11" s="395">
        <f>L11/L16</f>
        <v>7.1143809101939404E-2</v>
      </c>
      <c r="R11" s="526">
        <f>N11/N16</f>
        <v>7.114791987673344E-2</v>
      </c>
    </row>
    <row r="12" spans="1:27" x14ac:dyDescent="0.25">
      <c r="A12" s="48" t="s">
        <v>5</v>
      </c>
      <c r="B12" s="580">
        <v>75768.737184536003</v>
      </c>
      <c r="C12" s="49">
        <f>B12/B16</f>
        <v>0.17700944249682557</v>
      </c>
      <c r="D12" s="580">
        <v>82738</v>
      </c>
      <c r="E12" s="50">
        <f>D12/D16</f>
        <v>0.1538927969585257</v>
      </c>
      <c r="F12" s="389">
        <v>78237</v>
      </c>
      <c r="G12" s="512">
        <f>F12/F16</f>
        <v>0.14552174260784814</v>
      </c>
      <c r="H12" s="541">
        <v>80803</v>
      </c>
      <c r="I12" s="371">
        <f>H12/H16</f>
        <v>0.13705784372593519</v>
      </c>
      <c r="J12" s="51">
        <f t="shared" si="5"/>
        <v>6969.262815463997</v>
      </c>
      <c r="K12" s="50">
        <f t="shared" si="6"/>
        <v>9.198071756812104E-2</v>
      </c>
      <c r="L12" s="379">
        <f>H12-F12</f>
        <v>2566</v>
      </c>
      <c r="M12" s="52">
        <f t="shared" si="7"/>
        <v>3.2797781101013584E-2</v>
      </c>
      <c r="N12" s="541">
        <f t="shared" si="8"/>
        <v>-1935</v>
      </c>
      <c r="O12" s="371">
        <f t="shared" si="9"/>
        <v>-2.3387077280088955E-2</v>
      </c>
      <c r="P12" s="52">
        <f>J12/J16</f>
        <v>6.3596941547340483E-2</v>
      </c>
      <c r="Q12" s="52">
        <f>L12/L16</f>
        <v>4.9419332473085144E-2</v>
      </c>
      <c r="R12" s="527">
        <f>N12/N16</f>
        <v>-3.7268875192604009E-2</v>
      </c>
      <c r="U12" s="464"/>
    </row>
    <row r="13" spans="1:27" x14ac:dyDescent="0.25">
      <c r="A13" s="53" t="s">
        <v>6</v>
      </c>
      <c r="B13" s="579">
        <v>251707.60844738397</v>
      </c>
      <c r="C13" s="54">
        <f>B13/B16</f>
        <v>0.58803439385517509</v>
      </c>
      <c r="D13" s="579">
        <v>339877</v>
      </c>
      <c r="E13" s="55">
        <f>D13/D16</f>
        <v>0.63217170045049231</v>
      </c>
      <c r="F13" s="390">
        <v>349574</v>
      </c>
      <c r="G13" s="513">
        <f>F13/F16</f>
        <v>0.65021176234257327</v>
      </c>
      <c r="H13" s="542">
        <v>393733</v>
      </c>
      <c r="I13" s="372">
        <f>H13/H16</f>
        <v>0.66784891629943988</v>
      </c>
      <c r="J13" s="56">
        <f t="shared" si="5"/>
        <v>88169.391552616027</v>
      </c>
      <c r="K13" s="55">
        <f t="shared" si="6"/>
        <v>0.3502849679295516</v>
      </c>
      <c r="L13" s="56">
        <f>H13-F13</f>
        <v>44159</v>
      </c>
      <c r="M13" s="55">
        <f t="shared" si="7"/>
        <v>0.12632232374261243</v>
      </c>
      <c r="N13" s="542">
        <f t="shared" si="8"/>
        <v>53856</v>
      </c>
      <c r="O13" s="372">
        <f t="shared" si="9"/>
        <v>0.15845732426730846</v>
      </c>
      <c r="P13" s="57">
        <f>J13/J16</f>
        <v>0.8045762929752529</v>
      </c>
      <c r="Q13" s="57">
        <f>L13/L16</f>
        <v>0.85047088958650308</v>
      </c>
      <c r="R13" s="528">
        <f>N13/N16</f>
        <v>1.0372881355932204</v>
      </c>
    </row>
    <row r="14" spans="1:27" x14ac:dyDescent="0.25">
      <c r="A14" s="58" t="s">
        <v>2</v>
      </c>
      <c r="B14" s="578">
        <v>40915.245840977004</v>
      </c>
      <c r="C14" s="59">
        <f>B14/B16</f>
        <v>9.5585397421801457E-2</v>
      </c>
      <c r="D14" s="578">
        <v>52419</v>
      </c>
      <c r="E14" s="60">
        <f>D14/D16</f>
        <v>9.7499414099554718E-2</v>
      </c>
      <c r="F14" s="393">
        <v>47037</v>
      </c>
      <c r="G14" s="518">
        <f>F14/F16</f>
        <v>8.7489374682635485E-2</v>
      </c>
      <c r="H14" s="543">
        <v>48690</v>
      </c>
      <c r="I14" s="373">
        <f>H14/H16</f>
        <v>8.2587854547675019E-2</v>
      </c>
      <c r="J14" s="61">
        <f t="shared" si="5"/>
        <v>11503.754159022996</v>
      </c>
      <c r="K14" s="60">
        <f t="shared" si="6"/>
        <v>0.28116057773999437</v>
      </c>
      <c r="L14" s="380">
        <f>H14-F14</f>
        <v>1653</v>
      </c>
      <c r="M14" s="385">
        <f t="shared" si="7"/>
        <v>3.5142547356336498E-2</v>
      </c>
      <c r="N14" s="543">
        <f t="shared" si="8"/>
        <v>-3729</v>
      </c>
      <c r="O14" s="373">
        <f t="shared" si="9"/>
        <v>-7.1138327705602925E-2</v>
      </c>
      <c r="P14" s="62">
        <f>J14/J16</f>
        <v>0.10497574854014914</v>
      </c>
      <c r="Q14" s="62">
        <f>L14/L16</f>
        <v>3.1835602719411438E-2</v>
      </c>
      <c r="R14" s="529">
        <f>N14/N16</f>
        <v>-7.182203389830509E-2</v>
      </c>
      <c r="U14" s="464"/>
    </row>
    <row r="15" spans="1:27" ht="15.75" thickBot="1" x14ac:dyDescent="0.3">
      <c r="A15" s="195" t="s">
        <v>26</v>
      </c>
      <c r="B15" s="577">
        <v>402.456244185</v>
      </c>
      <c r="C15" s="196">
        <f>B15/B16</f>
        <v>9.4021040946017716E-4</v>
      </c>
      <c r="D15" s="577">
        <v>93</v>
      </c>
      <c r="E15" s="197">
        <f>D15/D16</f>
        <v>1.7298013146489991E-4</v>
      </c>
      <c r="F15" s="394">
        <v>276</v>
      </c>
      <c r="G15" s="520">
        <f>F15/F16</f>
        <v>5.1336325472303495E-4</v>
      </c>
      <c r="H15" s="544">
        <v>127</v>
      </c>
      <c r="I15" s="374">
        <f>H15/H16</f>
        <v>2.1541707799455182E-4</v>
      </c>
      <c r="J15" s="198">
        <f t="shared" si="5"/>
        <v>-309.456244185</v>
      </c>
      <c r="K15" s="197">
        <f t="shared" si="6"/>
        <v>-0.76891897853807434</v>
      </c>
      <c r="L15" s="198">
        <f>H15-F15</f>
        <v>-149</v>
      </c>
      <c r="M15" s="197">
        <f t="shared" si="7"/>
        <v>-0.53985507246376807</v>
      </c>
      <c r="N15" s="544">
        <f t="shared" si="8"/>
        <v>34</v>
      </c>
      <c r="O15" s="374">
        <f t="shared" si="9"/>
        <v>0.36559139784946237</v>
      </c>
      <c r="P15" s="199">
        <f>J15/J16</f>
        <v>-2.8238956104832571E-3</v>
      </c>
      <c r="Q15" s="199">
        <f>L15/L16</f>
        <v>-2.8696338809390829E-3</v>
      </c>
      <c r="R15" s="530">
        <f>N15/N16</f>
        <v>6.5485362095531587E-4</v>
      </c>
    </row>
    <row r="16" spans="1:27" ht="15.75" thickBot="1" x14ac:dyDescent="0.3">
      <c r="A16" s="63" t="s">
        <v>7</v>
      </c>
      <c r="B16" s="576">
        <f>SUM(B11:B15)</f>
        <v>428049.12616960995</v>
      </c>
      <c r="C16" s="64"/>
      <c r="D16" s="576">
        <f>SUM(D11:D15)</f>
        <v>537634</v>
      </c>
      <c r="E16" s="65"/>
      <c r="F16" s="383">
        <f>SUM(F11:F15)</f>
        <v>537631</v>
      </c>
      <c r="G16" s="515"/>
      <c r="H16" s="545">
        <f>SUM(H11:H15)</f>
        <v>589554</v>
      </c>
      <c r="I16" s="375"/>
      <c r="J16" s="66">
        <f t="shared" si="5"/>
        <v>109584.87383039005</v>
      </c>
      <c r="K16" s="67">
        <f t="shared" si="6"/>
        <v>0.25601003980783316</v>
      </c>
      <c r="L16" s="66">
        <f>SUM(L11:L15)</f>
        <v>51923</v>
      </c>
      <c r="M16" s="67">
        <f t="shared" si="7"/>
        <v>9.6577392300667184E-2</v>
      </c>
      <c r="N16" s="545">
        <f t="shared" si="8"/>
        <v>51920</v>
      </c>
      <c r="O16" s="384">
        <f t="shared" si="9"/>
        <v>9.6571273394167781E-2</v>
      </c>
      <c r="P16" s="68"/>
      <c r="Q16" s="68"/>
      <c r="R16" s="531"/>
      <c r="T16" s="464"/>
      <c r="V16" s="464"/>
    </row>
    <row r="17" spans="1:22" ht="15.75" thickBot="1" x14ac:dyDescent="0.3">
      <c r="A17" s="200"/>
      <c r="B17" s="582"/>
      <c r="C17" s="201"/>
      <c r="D17" s="582"/>
      <c r="E17" s="202"/>
      <c r="F17" s="382"/>
      <c r="G17" s="202"/>
      <c r="H17" s="202"/>
      <c r="I17" s="202"/>
      <c r="J17" s="203"/>
      <c r="K17" s="204"/>
      <c r="L17" s="203"/>
      <c r="M17" s="204"/>
      <c r="N17" s="202"/>
      <c r="O17" s="202"/>
      <c r="P17" s="205"/>
      <c r="Q17" s="205"/>
      <c r="R17" s="532"/>
    </row>
    <row r="18" spans="1:22" ht="90" thickBot="1" x14ac:dyDescent="0.3">
      <c r="A18" s="206" t="s">
        <v>288</v>
      </c>
      <c r="B18" s="40" t="s">
        <v>281</v>
      </c>
      <c r="C18" s="41" t="s">
        <v>282</v>
      </c>
      <c r="D18" s="40" t="s">
        <v>283</v>
      </c>
      <c r="E18" s="41" t="s">
        <v>284</v>
      </c>
      <c r="F18" s="40" t="s">
        <v>935</v>
      </c>
      <c r="G18" s="547" t="s">
        <v>949</v>
      </c>
      <c r="H18" s="553" t="s">
        <v>914</v>
      </c>
      <c r="I18" s="369" t="s">
        <v>915</v>
      </c>
      <c r="J18" s="40" t="s">
        <v>285</v>
      </c>
      <c r="K18" s="41" t="s">
        <v>286</v>
      </c>
      <c r="L18" s="40" t="s">
        <v>936</v>
      </c>
      <c r="M18" s="41" t="s">
        <v>937</v>
      </c>
      <c r="N18" s="376" t="s">
        <v>924</v>
      </c>
      <c r="O18" s="539" t="s">
        <v>925</v>
      </c>
      <c r="P18" s="42" t="s">
        <v>287</v>
      </c>
      <c r="Q18" s="42" t="s">
        <v>938</v>
      </c>
      <c r="R18" s="42" t="s">
        <v>926</v>
      </c>
      <c r="U18" s="464"/>
      <c r="V18" s="464"/>
    </row>
    <row r="19" spans="1:22" x14ac:dyDescent="0.25">
      <c r="A19" s="43" t="s">
        <v>4</v>
      </c>
      <c r="B19" s="581">
        <v>54213.830468232998</v>
      </c>
      <c r="C19" s="44">
        <f>B19/B24</f>
        <v>0.13312583650158602</v>
      </c>
      <c r="D19" s="581">
        <v>54526</v>
      </c>
      <c r="E19" s="45">
        <f>D19/D24</f>
        <v>0.10858659784165069</v>
      </c>
      <c r="F19" s="388">
        <v>54498</v>
      </c>
      <c r="G19" s="548">
        <f>F19/F24</f>
        <v>0.1089620038547973</v>
      </c>
      <c r="H19" s="554">
        <v>56248</v>
      </c>
      <c r="I19" s="370">
        <f>H19/H24</f>
        <v>0.10252559129750066</v>
      </c>
      <c r="J19" s="46">
        <f t="shared" ref="J19:J24" si="10">D19-B19</f>
        <v>312.1695317670019</v>
      </c>
      <c r="K19" s="45">
        <f t="shared" ref="K19:K24" si="11">J19/B19</f>
        <v>5.7581161314532092E-3</v>
      </c>
      <c r="L19" s="377">
        <f>H19-F19</f>
        <v>1750</v>
      </c>
      <c r="M19" s="378">
        <f t="shared" ref="M19:M24" si="12">L19/F19</f>
        <v>3.2111270138353701E-2</v>
      </c>
      <c r="N19" s="540">
        <f t="shared" ref="N19:N24" si="13">H19-D19</f>
        <v>1722</v>
      </c>
      <c r="O19" s="370">
        <f t="shared" ref="O19:O24" si="14">N19/D19</f>
        <v>3.1581263984154347E-2</v>
      </c>
      <c r="P19" s="47">
        <f>J19/J24</f>
        <v>3.2892664082515071E-3</v>
      </c>
      <c r="Q19" s="395">
        <f>L19/L24</f>
        <v>3.6106296938186018E-2</v>
      </c>
      <c r="R19" s="526">
        <f>N19/N24</f>
        <v>3.7047395710075086E-2</v>
      </c>
      <c r="U19" s="464"/>
      <c r="V19" s="386"/>
    </row>
    <row r="20" spans="1:22" x14ac:dyDescent="0.25">
      <c r="A20" s="48" t="s">
        <v>5</v>
      </c>
      <c r="B20" s="580">
        <v>71267.491726819993</v>
      </c>
      <c r="C20" s="49">
        <f>B20/B24</f>
        <v>0.17500228944461083</v>
      </c>
      <c r="D20" s="580">
        <v>76042</v>
      </c>
      <c r="E20" s="50">
        <f>D20/D24</f>
        <v>0.15143494980513519</v>
      </c>
      <c r="F20" s="389">
        <v>71735</v>
      </c>
      <c r="G20" s="549">
        <f>F20/F24</f>
        <v>0.14342525132158768</v>
      </c>
      <c r="H20" s="555">
        <v>72535</v>
      </c>
      <c r="I20" s="371">
        <f>H20/H24</f>
        <v>0.13221259004345418</v>
      </c>
      <c r="J20" s="51">
        <f t="shared" si="10"/>
        <v>4774.5082731800067</v>
      </c>
      <c r="K20" s="50">
        <f t="shared" si="11"/>
        <v>6.6994195494931713E-2</v>
      </c>
      <c r="L20" s="379">
        <f>H20-F20</f>
        <v>800</v>
      </c>
      <c r="M20" s="52">
        <f t="shared" si="12"/>
        <v>1.115215724541716E-2</v>
      </c>
      <c r="N20" s="541">
        <f t="shared" si="13"/>
        <v>-3507</v>
      </c>
      <c r="O20" s="371">
        <f t="shared" si="14"/>
        <v>-4.6119249888219666E-2</v>
      </c>
      <c r="P20" s="52">
        <f>J20/J24</f>
        <v>5.030801561573145E-2</v>
      </c>
      <c r="Q20" s="52">
        <f>L20/L24</f>
        <v>1.6505735743170751E-2</v>
      </c>
      <c r="R20" s="527">
        <f>N20/N24</f>
        <v>-7.5450183946128527E-2</v>
      </c>
      <c r="T20" s="386"/>
    </row>
    <row r="21" spans="1:22" x14ac:dyDescent="0.25">
      <c r="A21" s="53" t="s">
        <v>6</v>
      </c>
      <c r="B21" s="579">
        <v>243289.26804735401</v>
      </c>
      <c r="C21" s="54">
        <f>B21/B24</f>
        <v>0.59741374186132501</v>
      </c>
      <c r="D21" s="579">
        <v>323900</v>
      </c>
      <c r="E21" s="55">
        <f>D21/D24</f>
        <v>0.64503537836831337</v>
      </c>
      <c r="F21" s="390">
        <v>331182</v>
      </c>
      <c r="G21" s="550">
        <f>F21/F24</f>
        <v>0.66215740688905067</v>
      </c>
      <c r="H21" s="556">
        <v>375524</v>
      </c>
      <c r="I21" s="372">
        <f>H21/H24</f>
        <v>0.68448336201114057</v>
      </c>
      <c r="J21" s="56">
        <f t="shared" si="10"/>
        <v>80610.731952645991</v>
      </c>
      <c r="K21" s="55">
        <f t="shared" si="11"/>
        <v>0.33133698251316146</v>
      </c>
      <c r="L21" s="56">
        <f>H21-F21</f>
        <v>44342</v>
      </c>
      <c r="M21" s="55">
        <f t="shared" si="12"/>
        <v>0.13389012687887628</v>
      </c>
      <c r="N21" s="542">
        <f t="shared" si="13"/>
        <v>51624</v>
      </c>
      <c r="O21" s="372">
        <f t="shared" si="14"/>
        <v>0.15938252547082432</v>
      </c>
      <c r="P21" s="57">
        <f>J21/J24</f>
        <v>0.84937876946398638</v>
      </c>
      <c r="Q21" s="57">
        <f>L21/L24</f>
        <v>0.91487166790459684</v>
      </c>
      <c r="R21" s="528">
        <f>N21/N24</f>
        <v>1.1106473612874077</v>
      </c>
    </row>
    <row r="22" spans="1:22" x14ac:dyDescent="0.25">
      <c r="A22" s="58" t="s">
        <v>2</v>
      </c>
      <c r="B22" s="578">
        <v>38255.754263837</v>
      </c>
      <c r="C22" s="59">
        <f>B22/B24</f>
        <v>9.3939668962454106E-2</v>
      </c>
      <c r="D22" s="578">
        <v>47594</v>
      </c>
      <c r="E22" s="60">
        <f>D22/D24</f>
        <v>9.4781765353694064E-2</v>
      </c>
      <c r="F22" s="393">
        <v>42486</v>
      </c>
      <c r="G22" s="551">
        <f>F22/F24</f>
        <v>8.4945497004934464E-2</v>
      </c>
      <c r="H22" s="557">
        <v>44204</v>
      </c>
      <c r="I22" s="373">
        <f>H22/H24</f>
        <v>8.0572486803348012E-2</v>
      </c>
      <c r="J22" s="61">
        <f t="shared" si="10"/>
        <v>9338.2457361630004</v>
      </c>
      <c r="K22" s="60">
        <f t="shared" si="11"/>
        <v>0.24410042138393814</v>
      </c>
      <c r="L22" s="380">
        <f>H22-F22</f>
        <v>1718</v>
      </c>
      <c r="M22" s="385">
        <f t="shared" si="12"/>
        <v>4.0436849785811795E-2</v>
      </c>
      <c r="N22" s="543">
        <f t="shared" si="13"/>
        <v>-3390</v>
      </c>
      <c r="O22" s="373">
        <f t="shared" si="14"/>
        <v>-7.1227465646930291E-2</v>
      </c>
      <c r="P22" s="62">
        <f>J22/J24</f>
        <v>9.8395182380850404E-2</v>
      </c>
      <c r="Q22" s="62">
        <f>L22/L24</f>
        <v>3.5446067508459189E-2</v>
      </c>
      <c r="R22" s="529">
        <f>N22/N24</f>
        <v>-7.2933026397883002E-2</v>
      </c>
    </row>
    <row r="23" spans="1:22" ht="15.75" thickBot="1" x14ac:dyDescent="0.3">
      <c r="A23" s="195" t="s">
        <v>26</v>
      </c>
      <c r="B23" s="577">
        <v>211.137660391</v>
      </c>
      <c r="C23" s="196">
        <f>B23/B24</f>
        <v>5.1846323002411134E-4</v>
      </c>
      <c r="D23" s="577">
        <v>81</v>
      </c>
      <c r="E23" s="197">
        <f>D23/D24</f>
        <v>1.6130863120664832E-4</v>
      </c>
      <c r="F23" s="394">
        <v>255</v>
      </c>
      <c r="G23" s="552">
        <f>F23/F24</f>
        <v>5.0984092962995549E-4</v>
      </c>
      <c r="H23" s="558">
        <v>113</v>
      </c>
      <c r="I23" s="374">
        <f>H23/H24</f>
        <v>2.0596984455656332E-4</v>
      </c>
      <c r="J23" s="198">
        <f t="shared" si="10"/>
        <v>-130.137660391</v>
      </c>
      <c r="K23" s="197">
        <f t="shared" si="11"/>
        <v>-0.61636403543546736</v>
      </c>
      <c r="L23" s="198">
        <f>H23-F23</f>
        <v>-142</v>
      </c>
      <c r="M23" s="197">
        <f t="shared" si="12"/>
        <v>-0.55686274509803924</v>
      </c>
      <c r="N23" s="544">
        <f t="shared" si="13"/>
        <v>32</v>
      </c>
      <c r="O23" s="374">
        <f t="shared" si="14"/>
        <v>0.39506172839506171</v>
      </c>
      <c r="P23" s="199">
        <f>J23/J24</f>
        <v>-1.3712338688198881E-3</v>
      </c>
      <c r="Q23" s="199">
        <f>L23/L24</f>
        <v>-2.9297680944128084E-3</v>
      </c>
      <c r="R23" s="530">
        <f>N23/N24</f>
        <v>6.884533465286891E-4</v>
      </c>
      <c r="T23" s="464"/>
    </row>
    <row r="24" spans="1:22" ht="15.75" thickBot="1" x14ac:dyDescent="0.3">
      <c r="A24" s="63" t="s">
        <v>7</v>
      </c>
      <c r="B24" s="576">
        <f>SUM(B19:B23)</f>
        <v>407237.48216663499</v>
      </c>
      <c r="C24" s="64"/>
      <c r="D24" s="576">
        <f>SUM(D19:D23)</f>
        <v>502143</v>
      </c>
      <c r="E24" s="65"/>
      <c r="F24" s="383">
        <f>SUM(F19:F23)</f>
        <v>500156</v>
      </c>
      <c r="G24" s="383"/>
      <c r="H24" s="559">
        <f>SUM(H19:H23)</f>
        <v>548624</v>
      </c>
      <c r="I24" s="375"/>
      <c r="J24" s="66">
        <f t="shared" si="10"/>
        <v>94905.517833365011</v>
      </c>
      <c r="K24" s="67">
        <f t="shared" si="11"/>
        <v>0.23304710884773422</v>
      </c>
      <c r="L24" s="66">
        <f>SUM(L19:L23)</f>
        <v>48468</v>
      </c>
      <c r="M24" s="67">
        <f t="shared" si="12"/>
        <v>9.6905765401194832E-2</v>
      </c>
      <c r="N24" s="545">
        <f t="shared" si="13"/>
        <v>46481</v>
      </c>
      <c r="O24" s="384">
        <f t="shared" si="14"/>
        <v>9.2565265273039751E-2</v>
      </c>
      <c r="P24" s="68"/>
      <c r="Q24" s="68"/>
      <c r="R24" s="531"/>
      <c r="U24" s="386"/>
    </row>
    <row r="25" spans="1:22" x14ac:dyDescent="0.25">
      <c r="B25" s="69"/>
    </row>
  </sheetData>
  <mergeCells count="5">
    <mergeCell ref="T1:AA3"/>
    <mergeCell ref="D1:E1"/>
    <mergeCell ref="B1:C1"/>
    <mergeCell ref="F1:G1"/>
    <mergeCell ref="H1:I1"/>
  </mergeCell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2006 Original</vt:lpstr>
      <vt:lpstr>2016 Original</vt:lpstr>
      <vt:lpstr>2016 Commuters</vt:lpstr>
      <vt:lpstr>2021 Original</vt:lpstr>
      <vt:lpstr>2021Weights</vt:lpstr>
      <vt:lpstr>Thresholds</vt:lpstr>
      <vt:lpstr>2021 CTDataMaker</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2023-04-02T02:17:03Z</cp:lastPrinted>
  <dcterms:created xsi:type="dcterms:W3CDTF">2018-05-09T18:33:31Z</dcterms:created>
  <dcterms:modified xsi:type="dcterms:W3CDTF">2023-05-27T01:49:54Z</dcterms:modified>
</cp:coreProperties>
</file>