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95167AC7-5976-45A5-A305-9F7172C06268}" xr6:coauthVersionLast="47" xr6:coauthVersionMax="47" xr10:uidLastSave="{00000000-0000-0000-0000-000000000000}"/>
  <bookViews>
    <workbookView xWindow="-120" yWindow="-120" windowWidth="29040" windowHeight="15840" activeTab="4" xr2:uid="{00000000-000D-0000-FFFF-FFFF00000000}"/>
  </bookViews>
  <sheets>
    <sheet name="INFO" sheetId="7" r:id="rId1"/>
    <sheet name="2006 Original" sheetId="5" r:id="rId2"/>
    <sheet name="2016 Original" sheetId="6" r:id="rId3"/>
    <sheet name="2021 Original" sheetId="8" r:id="rId4"/>
    <sheet name="2021 CTDataMaker" sheetId="10" r:id="rId5"/>
    <sheet name="Weights" sheetId="9" r:id="rId6"/>
    <sheet name="Thresholds" sheetId="2" r:id="rId7"/>
    <sheet name="Summary" sheetId="3" r:id="rId8"/>
  </sheets>
  <definedNames>
    <definedName name="_xlnm._FilterDatabase" localSheetId="4" hidden="1">'2021 CTDataMaker'!$A$1:$CA$317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 i="3" l="1"/>
  <c r="T16" i="3"/>
  <c r="T24" i="3"/>
  <c r="F24" i="3"/>
  <c r="G22" i="3" s="1"/>
  <c r="H22" i="3"/>
  <c r="H21" i="3"/>
  <c r="H20" i="3"/>
  <c r="I20" i="3" s="1"/>
  <c r="H19" i="3"/>
  <c r="F16" i="3"/>
  <c r="G14" i="3" s="1"/>
  <c r="H14" i="3"/>
  <c r="I14" i="3" s="1"/>
  <c r="H13" i="3"/>
  <c r="H12" i="3"/>
  <c r="H11" i="3"/>
  <c r="I11" i="3" s="1"/>
  <c r="F8" i="3"/>
  <c r="G5" i="3" s="1"/>
  <c r="H6" i="3"/>
  <c r="H5" i="3"/>
  <c r="H4" i="3"/>
  <c r="H3" i="3"/>
  <c r="G6" i="3" l="1"/>
  <c r="G4" i="3"/>
  <c r="G3" i="3"/>
  <c r="G19" i="3"/>
  <c r="G20" i="3"/>
  <c r="G21" i="3"/>
  <c r="I21" i="3"/>
  <c r="I5" i="3"/>
  <c r="G12" i="3"/>
  <c r="I12" i="3"/>
  <c r="I3" i="3"/>
  <c r="I6" i="3"/>
  <c r="G13" i="3"/>
  <c r="I19" i="3"/>
  <c r="I22" i="3"/>
  <c r="I13" i="3"/>
  <c r="I4" i="3"/>
  <c r="G11" i="3"/>
  <c r="AH24" i="3"/>
  <c r="AI21" i="3" s="1"/>
  <c r="AJ22" i="3"/>
  <c r="AJ21" i="3"/>
  <c r="AJ19" i="3"/>
  <c r="AK19" i="3" s="1"/>
  <c r="AH16" i="3"/>
  <c r="AI13" i="3" s="1"/>
  <c r="AJ14" i="3"/>
  <c r="AK14" i="3" s="1"/>
  <c r="AJ13" i="3"/>
  <c r="AJ11" i="3"/>
  <c r="AK11" i="3" s="1"/>
  <c r="AH8" i="3"/>
  <c r="AI5" i="3" s="1"/>
  <c r="AJ6" i="3"/>
  <c r="AJ5" i="3"/>
  <c r="AK5" i="3" s="1"/>
  <c r="AJ3" i="3"/>
  <c r="AK3" i="3" s="1"/>
  <c r="U20" i="3"/>
  <c r="V21" i="3"/>
  <c r="W21" i="3" s="1"/>
  <c r="V20" i="3"/>
  <c r="W20" i="3" s="1"/>
  <c r="V19" i="3"/>
  <c r="U13" i="3"/>
  <c r="V13" i="3"/>
  <c r="V12" i="3"/>
  <c r="W12" i="3" s="1"/>
  <c r="V11" i="3"/>
  <c r="W11" i="3" s="1"/>
  <c r="U5" i="3"/>
  <c r="V5" i="3"/>
  <c r="V4" i="3"/>
  <c r="W4" i="3" s="1"/>
  <c r="V3" i="3"/>
  <c r="W3" i="3" s="1"/>
  <c r="AI6" i="3" l="1"/>
  <c r="AI3" i="3"/>
  <c r="AI19" i="3"/>
  <c r="AI22" i="3"/>
  <c r="U3" i="3"/>
  <c r="U19" i="3"/>
  <c r="AK21" i="3"/>
  <c r="AK22" i="3"/>
  <c r="AI11" i="3"/>
  <c r="AI14" i="3"/>
  <c r="AK6" i="3"/>
  <c r="AK13" i="3"/>
  <c r="U21" i="3"/>
  <c r="W5" i="3"/>
  <c r="U12" i="3"/>
  <c r="W19" i="3"/>
  <c r="U11" i="3"/>
  <c r="U4" i="3"/>
  <c r="W13" i="3"/>
  <c r="W316" i="9" l="1"/>
  <c r="W315" i="9"/>
  <c r="W318" i="9" s="1"/>
  <c r="W309" i="9"/>
  <c r="W308" i="9"/>
  <c r="W311" i="9" s="1"/>
  <c r="W302" i="9"/>
  <c r="W301" i="9"/>
  <c r="W300" i="9"/>
  <c r="W304" i="9" s="1"/>
  <c r="Q316" i="9"/>
  <c r="Q315" i="9"/>
  <c r="Q318" i="9" s="1"/>
  <c r="Q309" i="9"/>
  <c r="Q308" i="9"/>
  <c r="Q311" i="9" s="1"/>
  <c r="Q302" i="9"/>
  <c r="Q301" i="9"/>
  <c r="Q300" i="9"/>
  <c r="K302" i="9"/>
  <c r="K301" i="9"/>
  <c r="K300" i="9"/>
  <c r="K304" i="9" s="1"/>
  <c r="K316" i="9"/>
  <c r="K315" i="9"/>
  <c r="K318" i="9" s="1"/>
  <c r="K309" i="9"/>
  <c r="K308" i="9"/>
  <c r="K311" i="9" s="1"/>
  <c r="K118" i="9"/>
  <c r="K117" i="9"/>
  <c r="K120" i="9" s="1"/>
  <c r="Q304" i="9" l="1"/>
  <c r="F23" i="2" l="1"/>
  <c r="E23" i="2"/>
  <c r="D22" i="2"/>
  <c r="C22" i="2"/>
  <c r="AF24" i="3"/>
  <c r="AD24" i="3"/>
  <c r="AE21" i="3" s="1"/>
  <c r="R24" i="3"/>
  <c r="V24" i="3" s="1"/>
  <c r="P24" i="3"/>
  <c r="Q21" i="3" s="1"/>
  <c r="AM22" i="3"/>
  <c r="AN22" i="3" s="1"/>
  <c r="AM21" i="3"/>
  <c r="AN21" i="3" s="1"/>
  <c r="Y21" i="3"/>
  <c r="Y20" i="3"/>
  <c r="Z20" i="3" s="1"/>
  <c r="AM19" i="3"/>
  <c r="AN19" i="3" s="1"/>
  <c r="Y19" i="3"/>
  <c r="AF16" i="3"/>
  <c r="AJ16" i="3" s="1"/>
  <c r="AD16" i="3"/>
  <c r="R16" i="3"/>
  <c r="P16" i="3"/>
  <c r="Q13" i="3" s="1"/>
  <c r="AM14" i="3"/>
  <c r="AN14" i="3" s="1"/>
  <c r="AM13" i="3"/>
  <c r="AN13" i="3" s="1"/>
  <c r="Y13" i="3"/>
  <c r="Y12" i="3"/>
  <c r="Z12" i="3" s="1"/>
  <c r="AM11" i="3"/>
  <c r="AN11" i="3" s="1"/>
  <c r="Y11" i="3"/>
  <c r="AF8" i="3"/>
  <c r="AJ8" i="3" s="1"/>
  <c r="AD8" i="3"/>
  <c r="AE6" i="3" s="1"/>
  <c r="R8" i="3"/>
  <c r="P8" i="3"/>
  <c r="Q5" i="3" s="1"/>
  <c r="AM6" i="3"/>
  <c r="AN6" i="3" s="1"/>
  <c r="AM5" i="3"/>
  <c r="Y5" i="3"/>
  <c r="Z5" i="3" s="1"/>
  <c r="Y4" i="3"/>
  <c r="Z4" i="3" s="1"/>
  <c r="AM3" i="3"/>
  <c r="Y3" i="3"/>
  <c r="Z3" i="3" s="1"/>
  <c r="AL14" i="3" l="1"/>
  <c r="AK16" i="3"/>
  <c r="AL11" i="3"/>
  <c r="AL13" i="3"/>
  <c r="AG19" i="3"/>
  <c r="AJ24" i="3"/>
  <c r="AK8" i="3"/>
  <c r="AL3" i="3"/>
  <c r="AL5" i="3"/>
  <c r="AL6" i="3"/>
  <c r="X21" i="3"/>
  <c r="X19" i="3"/>
  <c r="X20" i="3"/>
  <c r="W24" i="3"/>
  <c r="S3" i="3"/>
  <c r="V8" i="3"/>
  <c r="S13" i="3"/>
  <c r="V16" i="3"/>
  <c r="Q3" i="3"/>
  <c r="Q12" i="3"/>
  <c r="Q11" i="3"/>
  <c r="Q4" i="3"/>
  <c r="AG21" i="3"/>
  <c r="AE3" i="3"/>
  <c r="AE5" i="3"/>
  <c r="AE19" i="3"/>
  <c r="AG13" i="3"/>
  <c r="AG11" i="3"/>
  <c r="AG5" i="3"/>
  <c r="AG3" i="3"/>
  <c r="AM8" i="3"/>
  <c r="AO6" i="3" s="1"/>
  <c r="S4" i="3"/>
  <c r="S5" i="3"/>
  <c r="S20" i="3"/>
  <c r="S21" i="3"/>
  <c r="AM24" i="3"/>
  <c r="AN24" i="3" s="1"/>
  <c r="S19" i="3"/>
  <c r="AE11" i="3"/>
  <c r="AE14" i="3"/>
  <c r="AE13" i="3"/>
  <c r="AG6" i="3"/>
  <c r="Y8" i="3"/>
  <c r="AA4" i="3" s="1"/>
  <c r="AN3" i="3"/>
  <c r="AN5" i="3"/>
  <c r="Z11" i="3"/>
  <c r="S12" i="3"/>
  <c r="Z13" i="3"/>
  <c r="AG14" i="3"/>
  <c r="Y16" i="3"/>
  <c r="AM16" i="3"/>
  <c r="Q20" i="3"/>
  <c r="AE22" i="3"/>
  <c r="Z19" i="3"/>
  <c r="Z21" i="3"/>
  <c r="AG22" i="3"/>
  <c r="Y24" i="3"/>
  <c r="S11" i="3"/>
  <c r="Q19" i="3"/>
  <c r="AL19" i="3" l="1"/>
  <c r="AK24" i="3"/>
  <c r="AL21" i="3"/>
  <c r="AL22" i="3"/>
  <c r="X12" i="3"/>
  <c r="W16" i="3"/>
  <c r="X11" i="3"/>
  <c r="X13" i="3"/>
  <c r="W8" i="3"/>
  <c r="X3" i="3"/>
  <c r="X5" i="3"/>
  <c r="X4" i="3"/>
  <c r="AO22" i="3"/>
  <c r="AO19" i="3"/>
  <c r="AO21" i="3"/>
  <c r="AN8" i="3"/>
  <c r="AO3" i="3"/>
  <c r="AO5" i="3"/>
  <c r="Z8" i="3"/>
  <c r="AA5" i="3"/>
  <c r="AA11" i="3"/>
  <c r="AA3" i="3"/>
  <c r="Z24" i="3"/>
  <c r="AA20" i="3"/>
  <c r="AA19" i="3"/>
  <c r="AO13" i="3"/>
  <c r="AO11" i="3"/>
  <c r="AN16" i="3"/>
  <c r="AO14" i="3"/>
  <c r="Z16" i="3"/>
  <c r="AA12" i="3"/>
  <c r="AA13" i="3"/>
  <c r="AA21" i="3"/>
  <c r="D24" i="3" l="1"/>
  <c r="H24" i="3" s="1"/>
  <c r="I24" i="3" s="1"/>
  <c r="B24" i="3"/>
  <c r="K22" i="3"/>
  <c r="L22" i="3" s="1"/>
  <c r="K21" i="3"/>
  <c r="E21" i="3"/>
  <c r="K20" i="3"/>
  <c r="L20" i="3" s="1"/>
  <c r="K19" i="3"/>
  <c r="E19" i="3"/>
  <c r="D16" i="3"/>
  <c r="B16" i="3"/>
  <c r="C14" i="3" s="1"/>
  <c r="K14" i="3"/>
  <c r="K13" i="3"/>
  <c r="L13" i="3" s="1"/>
  <c r="K12" i="3"/>
  <c r="K11" i="3"/>
  <c r="L11" i="3" s="1"/>
  <c r="D8" i="3"/>
  <c r="B8" i="3"/>
  <c r="K6" i="3"/>
  <c r="L6" i="3" s="1"/>
  <c r="K5" i="3"/>
  <c r="K4" i="3"/>
  <c r="L4" i="3" s="1"/>
  <c r="K3" i="3"/>
  <c r="E3" i="3" l="1"/>
  <c r="H8" i="3"/>
  <c r="E11" i="3"/>
  <c r="H16" i="3"/>
  <c r="J19" i="3"/>
  <c r="J20" i="3"/>
  <c r="J21" i="3"/>
  <c r="J22" i="3"/>
  <c r="E13" i="3"/>
  <c r="E12" i="3"/>
  <c r="E5" i="3"/>
  <c r="K24" i="3"/>
  <c r="L24" i="3" s="1"/>
  <c r="K16" i="3"/>
  <c r="M12" i="3" s="1"/>
  <c r="C11" i="3"/>
  <c r="E14" i="3"/>
  <c r="C13" i="3"/>
  <c r="C5" i="3"/>
  <c r="C3" i="3"/>
  <c r="C6" i="3"/>
  <c r="C4" i="3"/>
  <c r="K8" i="3"/>
  <c r="M3" i="3" s="1"/>
  <c r="C20" i="3"/>
  <c r="C22" i="3"/>
  <c r="L3" i="3"/>
  <c r="E4" i="3"/>
  <c r="L5" i="3"/>
  <c r="E6" i="3"/>
  <c r="L12" i="3"/>
  <c r="L14" i="3"/>
  <c r="L19" i="3"/>
  <c r="E20" i="3"/>
  <c r="L21" i="3"/>
  <c r="E22" i="3"/>
  <c r="C12" i="3"/>
  <c r="C19" i="3"/>
  <c r="C21" i="3"/>
  <c r="I8" i="3" l="1"/>
  <c r="J6" i="3"/>
  <c r="J5" i="3"/>
  <c r="J4" i="3"/>
  <c r="J3" i="3"/>
  <c r="J13" i="3"/>
  <c r="J14" i="3"/>
  <c r="J12" i="3"/>
  <c r="J11" i="3"/>
  <c r="I16" i="3"/>
  <c r="M20" i="3"/>
  <c r="M22" i="3"/>
  <c r="M21" i="3"/>
  <c r="M13" i="3"/>
  <c r="L16" i="3"/>
  <c r="M19" i="3"/>
  <c r="M14" i="3"/>
  <c r="M11" i="3"/>
  <c r="M5" i="3"/>
  <c r="L8" i="3"/>
  <c r="M6" i="3"/>
  <c r="M4" i="3"/>
  <c r="F6" i="2" l="1"/>
  <c r="E6" i="2"/>
  <c r="D5" i="2"/>
  <c r="C5" i="2"/>
</calcChain>
</file>

<file path=xl/sharedStrings.xml><?xml version="1.0" encoding="utf-8"?>
<sst xmlns="http://schemas.openxmlformats.org/spreadsheetml/2006/main" count="3111" uniqueCount="773">
  <si>
    <t>Active Transportation</t>
  </si>
  <si>
    <t>National Average</t>
  </si>
  <si>
    <t>Density</t>
  </si>
  <si>
    <t>Exurban</t>
  </si>
  <si>
    <t>2006 Population</t>
  </si>
  <si>
    <t>Active Core</t>
  </si>
  <si>
    <t>Transit Suburb</t>
  </si>
  <si>
    <t>Auto Suburb</t>
  </si>
  <si>
    <t>Total</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</si>
  <si>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</si>
  <si>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</si>
  <si>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</si>
  <si>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</si>
  <si>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</si>
  <si>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</si>
  <si>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</si>
  <si>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</si>
  <si>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</si>
  <si>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</si>
  <si>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</si>
  <si>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</si>
  <si>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</si>
  <si>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</si>
  <si>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</si>
  <si>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</si>
  <si>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</si>
  <si>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</si>
  <si>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</si>
  <si>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</si>
  <si>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</si>
  <si>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</si>
  <si>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</si>
  <si>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</si>
  <si>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</si>
  <si>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</si>
  <si>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</si>
  <si>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</si>
  <si>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</si>
  <si>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</si>
  <si>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</si>
  <si>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2016
Population
(%)</t>
  </si>
  <si>
    <t>Population Growth
2006-2016</t>
  </si>
  <si>
    <t>CMA Total</t>
  </si>
  <si>
    <t>% Population Growth
2006-2016</t>
  </si>
  <si>
    <t>% of Total Population Growth
2006-2016</t>
  </si>
  <si>
    <t>&lt;-- Moving Backward</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</si>
  <si>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</si>
  <si>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</si>
  <si>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</si>
  <si>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</si>
  <si>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</si>
  <si>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</si>
  <si>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</si>
  <si>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</si>
  <si>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</si>
  <si>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</si>
  <si>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</si>
  <si>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</si>
  <si>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</si>
  <si>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</si>
  <si>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Classification</t>
  </si>
  <si>
    <t>New CT</t>
  </si>
  <si>
    <t>Lebreton Flats</t>
  </si>
  <si>
    <t>Sandy Hill</t>
  </si>
  <si>
    <t>Jockvale</t>
  </si>
  <si>
    <t>Avalon</t>
  </si>
  <si>
    <t>Leitrim</t>
  </si>
  <si>
    <t>Kilroy Crescent</t>
  </si>
  <si>
    <t>Chapel Hill South</t>
  </si>
  <si>
    <t>Lochaber &amp; Valdor &amp; Baie-Noire</t>
  </si>
  <si>
    <t>Thurso &amp; Blanche-Mills</t>
  </si>
  <si>
    <t>Notre-Dame-de-la-Salette &amp; Poupore</t>
  </si>
  <si>
    <t>Mayo</t>
  </si>
  <si>
    <t>University Of Ottawa</t>
  </si>
  <si>
    <t>Heron Gate</t>
  </si>
  <si>
    <t>Windsor Park Village</t>
  </si>
  <si>
    <t>Russell</t>
  </si>
  <si>
    <t>n/a</t>
  </si>
  <si>
    <t>Ottawa-
Gatineau</t>
  </si>
  <si>
    <t>2016 CTDataMaker using new 2016 Classifications</t>
  </si>
  <si>
    <t>Unclassified</t>
  </si>
  <si>
    <t>245050500.00</t>
  </si>
  <si>
    <t>CMA</t>
  </si>
  <si>
    <t>Ottawa-Gatineau</t>
  </si>
  <si>
    <t>245050501.00</t>
  </si>
  <si>
    <t>245050502.00</t>
  </si>
  <si>
    <t>245050503.00</t>
  </si>
  <si>
    <t>245050504.01</t>
  </si>
  <si>
    <t>245050505.00</t>
  </si>
  <si>
    <t>245050506.00</t>
  </si>
  <si>
    <t>245050507.00</t>
  </si>
  <si>
    <t>355050005.00</t>
  </si>
  <si>
    <t>355050015.00</t>
  </si>
  <si>
    <t>355050016.00</t>
  </si>
  <si>
    <t>355050017.00</t>
  </si>
  <si>
    <t>355050018.00</t>
  </si>
  <si>
    <t>355050019.00</t>
  </si>
  <si>
    <t>355050020.01</t>
  </si>
  <si>
    <t>355050032.01</t>
  </si>
  <si>
    <t>355050032.02</t>
  </si>
  <si>
    <t>355050033.01</t>
  </si>
  <si>
    <t>355050033.02</t>
  </si>
  <si>
    <t>355050034.00</t>
  </si>
  <si>
    <t>355050035.00</t>
  </si>
  <si>
    <t>355050036.00</t>
  </si>
  <si>
    <t>355050037.00</t>
  </si>
  <si>
    <t>355050038.00</t>
  </si>
  <si>
    <t>355050039.00</t>
  </si>
  <si>
    <t>355050040.00</t>
  </si>
  <si>
    <t>355050041.00</t>
  </si>
  <si>
    <t>355050042.00</t>
  </si>
  <si>
    <t>355050043.00</t>
  </si>
  <si>
    <t>355050044.00</t>
  </si>
  <si>
    <t>355050045.00</t>
  </si>
  <si>
    <t>355050046.00</t>
  </si>
  <si>
    <t>355050048.00</t>
  </si>
  <si>
    <t>355050049.00</t>
  </si>
  <si>
    <t>355050050.00</t>
  </si>
  <si>
    <t>355050051.00</t>
  </si>
  <si>
    <t>355050052.00</t>
  </si>
  <si>
    <t>355050053.00</t>
  </si>
  <si>
    <t>355050054.00</t>
  </si>
  <si>
    <t>355050055.00</t>
  </si>
  <si>
    <t>355050056.00</t>
  </si>
  <si>
    <t>355050057.00</t>
  </si>
  <si>
    <t>355050058.00</t>
  </si>
  <si>
    <t>355050100.00</t>
  </si>
  <si>
    <t>355050101.00</t>
  </si>
  <si>
    <t>355050103.00</t>
  </si>
  <si>
    <t>355050104.00</t>
  </si>
  <si>
    <t>245050504.02</t>
  </si>
  <si>
    <t>245050508.00</t>
  </si>
  <si>
    <t>245050509.00</t>
  </si>
  <si>
    <t>245050510.01</t>
  </si>
  <si>
    <t>245050510.02</t>
  </si>
  <si>
    <t>245050511.01</t>
  </si>
  <si>
    <t>245050511.02</t>
  </si>
  <si>
    <t>245050600.00</t>
  </si>
  <si>
    <t>245050601.01</t>
  </si>
  <si>
    <t>245050601.02</t>
  </si>
  <si>
    <t>245050601.03</t>
  </si>
  <si>
    <t>245050602.01</t>
  </si>
  <si>
    <t>245050602.02</t>
  </si>
  <si>
    <t>245050602.03</t>
  </si>
  <si>
    <t>245050610.01</t>
  </si>
  <si>
    <t>245050610.02</t>
  </si>
  <si>
    <t>245050611.00</t>
  </si>
  <si>
    <t>245050612.01</t>
  </si>
  <si>
    <t>245050612.02</t>
  </si>
  <si>
    <t>245050613.01</t>
  </si>
  <si>
    <t>245050613.03</t>
  </si>
  <si>
    <t>245050613.04</t>
  </si>
  <si>
    <t>245050613.05</t>
  </si>
  <si>
    <t>245050620.02</t>
  </si>
  <si>
    <t>245050630.01</t>
  </si>
  <si>
    <t>245050630.02</t>
  </si>
  <si>
    <t>245050631.00</t>
  </si>
  <si>
    <t>245050710.02</t>
  </si>
  <si>
    <t>245050711.00</t>
  </si>
  <si>
    <t>245050712.00</t>
  </si>
  <si>
    <t>245050800.00</t>
  </si>
  <si>
    <t>245050810.01</t>
  </si>
  <si>
    <t>245050810.02</t>
  </si>
  <si>
    <t>245050811.01</t>
  </si>
  <si>
    <t>245050811.02</t>
  </si>
  <si>
    <t>245050820.00</t>
  </si>
  <si>
    <t>245050821.00</t>
  </si>
  <si>
    <t>245050822.04</t>
  </si>
  <si>
    <t>245050840.00</t>
  </si>
  <si>
    <t>245050841.03</t>
  </si>
  <si>
    <t>245050841.04</t>
  </si>
  <si>
    <t>355050001.05</t>
  </si>
  <si>
    <t>355050001.06</t>
  </si>
  <si>
    <t>355050001.07</t>
  </si>
  <si>
    <t>355050001.08</t>
  </si>
  <si>
    <t>355050002.01</t>
  </si>
  <si>
    <t>355050002.02</t>
  </si>
  <si>
    <t>355050002.04</t>
  </si>
  <si>
    <t>355050002.06</t>
  </si>
  <si>
    <t>355050003.00</t>
  </si>
  <si>
    <t>355050004.00</t>
  </si>
  <si>
    <t>355050006.00</t>
  </si>
  <si>
    <t>355050007.01</t>
  </si>
  <si>
    <t>355050007.03</t>
  </si>
  <si>
    <t>355050008.00</t>
  </si>
  <si>
    <t>355050009.00</t>
  </si>
  <si>
    <t>355050012.00</t>
  </si>
  <si>
    <t>355050013.00</t>
  </si>
  <si>
    <t>355050020.02</t>
  </si>
  <si>
    <t>355050021.00</t>
  </si>
  <si>
    <t>355050023.01</t>
  </si>
  <si>
    <t>355050023.02</t>
  </si>
  <si>
    <t>355050024.00</t>
  </si>
  <si>
    <t>355050025.00</t>
  </si>
  <si>
    <t>355050026.00</t>
  </si>
  <si>
    <t>355050027.00</t>
  </si>
  <si>
    <t>355050059.00</t>
  </si>
  <si>
    <t>355050061.00</t>
  </si>
  <si>
    <t>355050062.01</t>
  </si>
  <si>
    <t>355050062.02</t>
  </si>
  <si>
    <t>355050110.00</t>
  </si>
  <si>
    <t>355050120.01</t>
  </si>
  <si>
    <t>355050120.02</t>
  </si>
  <si>
    <t>355050120.03</t>
  </si>
  <si>
    <t>355050122.02</t>
  </si>
  <si>
    <t>355050123.02</t>
  </si>
  <si>
    <t>355050125.02</t>
  </si>
  <si>
    <t>355050125.04</t>
  </si>
  <si>
    <t>355050125.05</t>
  </si>
  <si>
    <t>355050125.06</t>
  </si>
  <si>
    <t>355050125.07</t>
  </si>
  <si>
    <t>355050125.08</t>
  </si>
  <si>
    <t>355050125.09</t>
  </si>
  <si>
    <t>355050126.02</t>
  </si>
  <si>
    <t>355050127.00</t>
  </si>
  <si>
    <t>355050130.01</t>
  </si>
  <si>
    <t>355050130.02</t>
  </si>
  <si>
    <t>355050131.01</t>
  </si>
  <si>
    <t>355050131.02</t>
  </si>
  <si>
    <t>355050132.00</t>
  </si>
  <si>
    <t>355050133.00</t>
  </si>
  <si>
    <t>355050134.00</t>
  </si>
  <si>
    <t>355050135.01</t>
  </si>
  <si>
    <t>355050135.02</t>
  </si>
  <si>
    <t>355050135.03</t>
  </si>
  <si>
    <t>355050136.01</t>
  </si>
  <si>
    <t>355050136.02</t>
  </si>
  <si>
    <t>355050137.02</t>
  </si>
  <si>
    <t>355050137.03</t>
  </si>
  <si>
    <t>355050137.04</t>
  </si>
  <si>
    <t>355050137.05</t>
  </si>
  <si>
    <t>355050139.00</t>
  </si>
  <si>
    <t>355050140.03</t>
  </si>
  <si>
    <t>355050140.04</t>
  </si>
  <si>
    <t>355050140.05</t>
  </si>
  <si>
    <t>355050140.06</t>
  </si>
  <si>
    <t>355050140.07</t>
  </si>
  <si>
    <t>355050141.04</t>
  </si>
  <si>
    <t>355050141.05</t>
  </si>
  <si>
    <t>355050141.06</t>
  </si>
  <si>
    <t>355050141.07</t>
  </si>
  <si>
    <t>355050141.08</t>
  </si>
  <si>
    <t>355050141.09</t>
  </si>
  <si>
    <t>355050151.03</t>
  </si>
  <si>
    <t>355050151.04</t>
  </si>
  <si>
    <t>355050151.05</t>
  </si>
  <si>
    <t>355050151.06</t>
  </si>
  <si>
    <t>355050160.02</t>
  </si>
  <si>
    <t>355050160.03</t>
  </si>
  <si>
    <t>355050160.04</t>
  </si>
  <si>
    <t>355050160.05</t>
  </si>
  <si>
    <t>355050160.06</t>
  </si>
  <si>
    <t>355050160.07</t>
  </si>
  <si>
    <t>355050160.08</t>
  </si>
  <si>
    <t>355050161.01</t>
  </si>
  <si>
    <t>355050161.03</t>
  </si>
  <si>
    <t>355050161.04</t>
  </si>
  <si>
    <t>355050162.01</t>
  </si>
  <si>
    <t>355050162.02</t>
  </si>
  <si>
    <t>355050170.03</t>
  </si>
  <si>
    <t>355050170.04</t>
  </si>
  <si>
    <t>355050170.05</t>
  </si>
  <si>
    <t>355050170.07</t>
  </si>
  <si>
    <t>355050170.08</t>
  </si>
  <si>
    <t>355050170.09</t>
  </si>
  <si>
    <t>355050170.10</t>
  </si>
  <si>
    <t>355050170.11</t>
  </si>
  <si>
    <t>355050171.04</t>
  </si>
  <si>
    <t>355050171.05</t>
  </si>
  <si>
    <t>355050180.01</t>
  </si>
  <si>
    <t>355050180.02</t>
  </si>
  <si>
    <t>355050183.00</t>
  </si>
  <si>
    <t>355050184.00</t>
  </si>
  <si>
    <t>355050201.00</t>
  </si>
  <si>
    <t>245050620.01</t>
  </si>
  <si>
    <t>245050700.01</t>
  </si>
  <si>
    <t>245050700.03</t>
  </si>
  <si>
    <t>245050700.04</t>
  </si>
  <si>
    <t>245050710.01</t>
  </si>
  <si>
    <t>245050822.02</t>
  </si>
  <si>
    <t>245050822.03</t>
  </si>
  <si>
    <t>245050841.02</t>
  </si>
  <si>
    <t>245050850.00</t>
  </si>
  <si>
    <t>245050900.00</t>
  </si>
  <si>
    <t>245050901.00</t>
  </si>
  <si>
    <t>355050125.03</t>
  </si>
  <si>
    <t>355050126.03</t>
  </si>
  <si>
    <t>355050126.04</t>
  </si>
  <si>
    <t>355050141.03</t>
  </si>
  <si>
    <t>355050151.01</t>
  </si>
  <si>
    <t>355050160.09</t>
  </si>
  <si>
    <t>355050171.03</t>
  </si>
  <si>
    <t>355050171.06</t>
  </si>
  <si>
    <t>355050181.01</t>
  </si>
  <si>
    <t>355050181.02</t>
  </si>
  <si>
    <t>355050182.00</t>
  </si>
  <si>
    <t>355050190.01</t>
  </si>
  <si>
    <t>355050190.02</t>
  </si>
  <si>
    <t>355050191.00</t>
  </si>
  <si>
    <t>355050200.01</t>
  </si>
  <si>
    <t>355050200.02</t>
  </si>
  <si>
    <t>355050300.00</t>
  </si>
  <si>
    <t>355050301.00</t>
  </si>
  <si>
    <t>355050302.00</t>
  </si>
  <si>
    <t>355050001.01</t>
  </si>
  <si>
    <t>355050001.04</t>
  </si>
  <si>
    <t>355050002.05</t>
  </si>
  <si>
    <t>355050007.02</t>
  </si>
  <si>
    <t>355050010.00</t>
  </si>
  <si>
    <t>355050011.01</t>
  </si>
  <si>
    <t>355050011.03</t>
  </si>
  <si>
    <t>355050011.04</t>
  </si>
  <si>
    <t>355050014.00</t>
  </si>
  <si>
    <t>355050022.00</t>
  </si>
  <si>
    <t>355050028.00</t>
  </si>
  <si>
    <t>355050029.00</t>
  </si>
  <si>
    <t>355050030.00</t>
  </si>
  <si>
    <t>355050031.00</t>
  </si>
  <si>
    <t>355050060.00</t>
  </si>
  <si>
    <t>355050102.00</t>
  </si>
  <si>
    <t>355050121.01</t>
  </si>
  <si>
    <t>355050121.02</t>
  </si>
  <si>
    <t>355050122.01</t>
  </si>
  <si>
    <t>355050122.03</t>
  </si>
  <si>
    <t>355050123.01</t>
  </si>
  <si>
    <t>355050124.01</t>
  </si>
  <si>
    <t>355050124.02</t>
  </si>
  <si>
    <t>355050124.03</t>
  </si>
  <si>
    <t>355050124.04</t>
  </si>
  <si>
    <t>355050125.01</t>
  </si>
  <si>
    <t>355050138.00</t>
  </si>
  <si>
    <t>355050170.01</t>
  </si>
  <si>
    <t>355050047.00</t>
  </si>
  <si>
    <t>355050140.01</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</si>
  <si>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</si>
  <si>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</si>
  <si>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</si>
  <si>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</si>
  <si>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</si>
  <si>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</si>
  <si>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</si>
  <si>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</si>
  <si>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</si>
  <si>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</si>
  <si>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</si>
  <si>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</si>
  <si>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</si>
  <si>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</si>
  <si>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Overview</t>
  </si>
  <si>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</si>
  <si>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</si>
  <si>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</si>
  <si>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</si>
  <si>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</si>
  <si>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</si>
  <si>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</si>
  <si>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</si>
  <si>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</si>
  <si>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</si>
  <si>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</si>
  <si>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</si>
  <si>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Neighbourhood</t>
  </si>
  <si>
    <t xml:space="preserve">2006
split CT reference
</t>
  </si>
  <si>
    <t>2006
split CT weight apportioned</t>
  </si>
  <si>
    <t xml:space="preserve">2006
split CT population
</t>
  </si>
  <si>
    <t>2006
split CT 
total dwelling units</t>
  </si>
  <si>
    <t>2006
split CT occupied dwelling units</t>
  </si>
  <si>
    <t>2006
Census Tract ID</t>
  </si>
  <si>
    <t>Population Density per square Km
2016</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</si>
  <si>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</si>
  <si>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</si>
  <si>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</si>
  <si>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</si>
  <si>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</si>
  <si>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</si>
  <si>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CMA total</t>
  </si>
  <si>
    <t>Gatineau</t>
  </si>
  <si>
    <t>Ottawa - Gatineau</t>
  </si>
  <si>
    <t>x</t>
  </si>
  <si>
    <t>GEOUID 2021</t>
  </si>
  <si>
    <t>Pop 2021</t>
  </si>
  <si>
    <t>source_ctuid</t>
  </si>
  <si>
    <t>target_ctuid</t>
  </si>
  <si>
    <t>w_pop</t>
  </si>
  <si>
    <t>w_dwe</t>
  </si>
  <si>
    <t>Population Growth 2016-2021</t>
  </si>
  <si>
    <t>Population Growth % 2016-2021</t>
  </si>
  <si>
    <t>Population Density per square Km 2021</t>
  </si>
  <si>
    <t>Total DU Growth 2016-2021</t>
  </si>
  <si>
    <t>Total DU Growth % 2016-2021</t>
  </si>
  <si>
    <t>Occupied DU Growth 2016-2021</t>
  </si>
  <si>
    <t>Occupied DU Growth % 2016-2021</t>
  </si>
  <si>
    <t>Occupied DU Density per hectare 2021</t>
  </si>
  <si>
    <t>Auto Drivers 2016</t>
  </si>
  <si>
    <t>Auto Passengers 2016</t>
  </si>
  <si>
    <t>Total Auto Normalized 2016</t>
  </si>
  <si>
    <t>Walkers 2016</t>
  </si>
  <si>
    <t>Cyclists 2016</t>
  </si>
  <si>
    <t>Active Transport Total 2016</t>
  </si>
  <si>
    <t>Other Transport Method 2016</t>
  </si>
  <si>
    <t>Auto Drivers 2021</t>
  </si>
  <si>
    <t>Auto Passengers 2021</t>
  </si>
  <si>
    <t>Total Auto Normalized 2021</t>
  </si>
  <si>
    <t>Walkers 2021</t>
  </si>
  <si>
    <t>Cyclists 2021</t>
  </si>
  <si>
    <t>Active Transport Total 2021</t>
  </si>
  <si>
    <t>Other Transport Method 2021</t>
  </si>
  <si>
    <t>Weights (population)</t>
  </si>
  <si>
    <t>Weights (Dwelling)</t>
  </si>
  <si>
    <t>CT 2016</t>
  </si>
  <si>
    <t>2016 total POP</t>
  </si>
  <si>
    <t>Weight</t>
  </si>
  <si>
    <t>2021 Adjusted</t>
  </si>
  <si>
    <t>TOTAL</t>
  </si>
  <si>
    <t>2006 Total Dwelling Units</t>
  </si>
  <si>
    <t>2016 total DWELL</t>
  </si>
  <si>
    <t>2016 total OC DWELL</t>
  </si>
  <si>
    <t>Notes</t>
  </si>
  <si>
    <t>Inside/Outside Greenbelt</t>
  </si>
  <si>
    <t>2021 Census Tract ID</t>
  </si>
  <si>
    <t>2016 Census Tract ID</t>
  </si>
  <si>
    <t>Area (2021) Square Km</t>
  </si>
  <si>
    <t>Area (2021) Hectares</t>
  </si>
  <si>
    <t>Area (2016) Square Km</t>
  </si>
  <si>
    <t>Area (2016) Hectares</t>
  </si>
  <si>
    <t>2021 Population</t>
  </si>
  <si>
    <t>2016 Population</t>
  </si>
  <si>
    <t>2011 Population</t>
  </si>
  <si>
    <t>Population Growth 2006-16</t>
  </si>
  <si>
    <t>Population Growth % 2006-16</t>
  </si>
  <si>
    <t>2021 Total Dwelling Units</t>
  </si>
  <si>
    <t>2016 Total Dwelling Units</t>
  </si>
  <si>
    <t>Total DU Growth 2006-16</t>
  </si>
  <si>
    <t>Total DU Growth % 2006-16</t>
  </si>
  <si>
    <t>2021 Occupied Dwelling Units</t>
  </si>
  <si>
    <t>2016 Occupied Dwelling Units</t>
  </si>
  <si>
    <t>2006 Occuped Dwelling Units</t>
  </si>
  <si>
    <t>Occupied DU Growth 2006-16</t>
  </si>
  <si>
    <t>Occupied DU Growth % 2006-16</t>
  </si>
  <si>
    <t>Occupied Density per hectare 2016</t>
  </si>
  <si>
    <t>Total Commuters 2016</t>
  </si>
  <si>
    <t>Auto % 2016</t>
  </si>
  <si>
    <t>Public Transit Total 2016</t>
  </si>
  <si>
    <t>Public Transit % 2016</t>
  </si>
  <si>
    <t xml:space="preserve">Public Transit Normalized 2016 </t>
  </si>
  <si>
    <t>Active Transport % 2016</t>
  </si>
  <si>
    <t>Active Transport Normalized 2016</t>
  </si>
  <si>
    <t>Total Commuters 2021</t>
  </si>
  <si>
    <t>Auto 2021 Total</t>
  </si>
  <si>
    <t>Auto % 2021</t>
  </si>
  <si>
    <t>Public Transit Total 2021</t>
  </si>
  <si>
    <t>Public Transit % 2021</t>
  </si>
  <si>
    <t xml:space="preserve">Public Transit Normalized 2021 </t>
  </si>
  <si>
    <t>Active Transport % 2021</t>
  </si>
  <si>
    <t>Active Transport Normalized 2021</t>
  </si>
  <si>
    <t>2021'T9' model Classification</t>
  </si>
  <si>
    <t>2016 'T9' model Classification</t>
  </si>
  <si>
    <t>2006 'T9' model Classification</t>
  </si>
  <si>
    <t>Auto 2016 Total</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</si>
  <si>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</si>
  <si>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</si>
  <si>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</si>
  <si>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</si>
  <si>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</si>
  <si>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</si>
  <si>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</si>
  <si>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</si>
  <si>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</si>
  <si>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</si>
  <si>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</si>
  <si>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</si>
  <si>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</si>
  <si>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</si>
  <si>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2021 Original</t>
  </si>
  <si>
    <t>contains original 2021 Census tract data provided by Statistics Canada and downloaded from Statistics Canada</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</si>
  <si>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</si>
  <si>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</si>
  <si>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</si>
  <si>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</si>
  <si>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</si>
  <si>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</si>
  <si>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contains calculations used to determine active transport and public transit classification floors for 2016 and 2021</t>
  </si>
  <si>
    <t>Summary</t>
  </si>
  <si>
    <t>contains 2016-2021 and 2006-2016 changes for population, total dwelling unit, and occupied dwelling unit data</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</si>
  <si>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</si>
  <si>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</si>
  <si>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</si>
  <si>
    <t>Arnprior</t>
  </si>
  <si>
    <t>Carleton Place</t>
  </si>
  <si>
    <t>Mississippi Mills, Almonte</t>
  </si>
  <si>
    <t>Beckwith</t>
  </si>
  <si>
    <t>McNabb/Braeside Township</t>
  </si>
  <si>
    <t>N/A</t>
  </si>
  <si>
    <t>2016 AS</t>
  </si>
  <si>
    <t>2016 TS</t>
  </si>
  <si>
    <t>2016 AC</t>
  </si>
  <si>
    <t>Split</t>
  </si>
  <si>
    <t>2016 AS, split</t>
  </si>
  <si>
    <t>Denholm</t>
  </si>
  <si>
    <t>L'Ange-Gardien</t>
  </si>
  <si>
    <t>Silver Creek &amp; Lochaber-Partie-Ouest</t>
  </si>
  <si>
    <t>Cantley</t>
  </si>
  <si>
    <t>Galetta, Kinburn, Antrim, Fitzroy</t>
  </si>
  <si>
    <t>Corkery, Manion Corners</t>
  </si>
  <si>
    <t>Huntley, Westwood</t>
  </si>
  <si>
    <t>Malwood, Harwood Plains, Marchurst</t>
  </si>
  <si>
    <t>Woodlawn, Dunrobin</t>
  </si>
  <si>
    <t>Munster, Ashton, Dwyer Hill</t>
  </si>
  <si>
    <t>Healey's Heath, Stittsville E</t>
  </si>
  <si>
    <t>Stittsville</t>
  </si>
  <si>
    <t>Stittsville, Crossing Bridge</t>
  </si>
  <si>
    <t>Stittsville-Basswood</t>
  </si>
  <si>
    <t>Kanata Lakes, Marchwood Lakeside, Morgan's Grant, Kanata</t>
  </si>
  <si>
    <t>Beaverbrook</t>
  </si>
  <si>
    <t>Kanata N</t>
  </si>
  <si>
    <t>Kanata, Katimavik-Hazeldean, Hazeldean</t>
  </si>
  <si>
    <t xml:space="preserve">Glen Cairn W, Kanata S </t>
  </si>
  <si>
    <t>Glen Cairn W, Kanata S, Eaglesons Corners</t>
  </si>
  <si>
    <t>Glen Cairn, Bridlewood, Emerald Meadows</t>
  </si>
  <si>
    <t>Glen Cairn E</t>
  </si>
  <si>
    <t>Glen Cairn E &amp; S</t>
  </si>
  <si>
    <t>Fallowfield, Twin Elm, Manotick</t>
  </si>
  <si>
    <t>Reeve Craig, North Gower, Carsonby</t>
  </si>
  <si>
    <t>Pierces Corners, Becketts Landing</t>
  </si>
  <si>
    <t>Kemptville, Hutchins Corners, Oxford Mills</t>
  </si>
  <si>
    <t>Osgoode, Reids Mills</t>
  </si>
  <si>
    <t>2021 CTDataMaker using adjusted 2016 Classifications</t>
  </si>
  <si>
    <t>"--&gt;" Growth Estimated by Moving Forward 2016 to 2021</t>
  </si>
  <si>
    <t>2021
Population</t>
  </si>
  <si>
    <t>2021
Population
(%)</t>
  </si>
  <si>
    <t>Population Growth
2016-2021</t>
  </si>
  <si>
    <t>% Population Growth
2016-2021</t>
  </si>
  <si>
    <t>% of Total Population Growth
2016-2021</t>
  </si>
  <si>
    <t>2021
Total Dwelling Units</t>
  </si>
  <si>
    <t>2021
Total Dwelling Units (%)</t>
  </si>
  <si>
    <t>Total Dwelling Unit Growth
2016-2021</t>
  </si>
  <si>
    <t>% Total Dwelling Unit Growth
2016-2021</t>
  </si>
  <si>
    <t>% of Total Dwelling Unit Growth
2016-2021</t>
  </si>
  <si>
    <t>2021
Occupied Dwelling Units</t>
  </si>
  <si>
    <t>2021
Occupied Dwelling Units (%)</t>
  </si>
  <si>
    <t>Occupied Dwelling Unit Growth
2016-2021</t>
  </si>
  <si>
    <t>% Occupied Dwelling Unit Growth
2016-2021</t>
  </si>
  <si>
    <t>% of Total Occupied Dwelling Unit Growth
2016-2021</t>
  </si>
  <si>
    <t>South Keys</t>
  </si>
  <si>
    <t>Greenboro</t>
  </si>
  <si>
    <t>Greenboro East</t>
  </si>
  <si>
    <t>Hunt Club</t>
  </si>
  <si>
    <t>Ramsayville</t>
  </si>
  <si>
    <t>Ledbury, Heron Gate, Ridgemount, Elmwood</t>
  </si>
  <si>
    <t>Ridgemont, Applewood Acres</t>
  </si>
  <si>
    <t>Revelstoke, Riverside Park South, Heron park</t>
  </si>
  <si>
    <t>Hunt Club Western Community</t>
  </si>
  <si>
    <t>Hunt Club W</t>
  </si>
  <si>
    <t>Ottawa Internation Airport</t>
  </si>
  <si>
    <t>Hunt Club E, Ottawa International Airport</t>
  </si>
  <si>
    <t>Riverside Park, Confederation Heights</t>
  </si>
  <si>
    <t>Ridgemont, Applewood Acres, Ellwood</t>
  </si>
  <si>
    <t>Alta Vista</t>
  </si>
  <si>
    <t>Playfair Park</t>
  </si>
  <si>
    <t>Guildwood Estates</t>
  </si>
  <si>
    <t>Urbandale</t>
  </si>
  <si>
    <t>Elmvale Acres</t>
  </si>
  <si>
    <t>Hawthrone Meadows</t>
  </si>
  <si>
    <t>Sheffield Glen, Industrial Park, Eastway Gardens</t>
  </si>
  <si>
    <t>Faircrest</t>
  </si>
  <si>
    <t>Riverview Park</t>
  </si>
  <si>
    <t>Overbrook, Castle Heights</t>
  </si>
  <si>
    <t>Overbrook, Hurdman's Bridge</t>
  </si>
  <si>
    <t>Hurdman's Bridge</t>
  </si>
  <si>
    <t>Old Ottawa East</t>
  </si>
  <si>
    <t>Old Ottawa East, Rideau Gardens, Old Ottawa South</t>
  </si>
  <si>
    <t>Old Ottawa South</t>
  </si>
  <si>
    <t>The Glebe</t>
  </si>
  <si>
    <t>Brown's Inlet, Dow's Lake</t>
  </si>
  <si>
    <t xml:space="preserve">Courtland Park, Rideauview, Carleton University </t>
  </si>
  <si>
    <t>Carleton Heights, Rideauview, Prince of Wales on the Rideau</t>
  </si>
  <si>
    <t>Carlington E</t>
  </si>
  <si>
    <t>Carlington W</t>
  </si>
  <si>
    <t>Copeland Park, Bel Air Heights</t>
  </si>
  <si>
    <t>Central Park</t>
  </si>
  <si>
    <t>Copeland Park, Bel Air Heights, Braemar Park</t>
  </si>
  <si>
    <t>Whitehaven, Carlingwood West, Glabar Park, McKellar Heights</t>
  </si>
  <si>
    <t>Iris, Ridgeview</t>
  </si>
  <si>
    <t>Redwood, Queensway Terrace South</t>
  </si>
  <si>
    <t>Queensway Terrace North, Foster Farm, Whitehaven</t>
  </si>
  <si>
    <t>Britannia Heights</t>
  </si>
  <si>
    <t>Britannia Heights, Britannia, Lincoln Heights, Britannia Bay</t>
  </si>
  <si>
    <t>Woodpark, Ambelside, Woodroffe</t>
  </si>
  <si>
    <t>Carlingwood</t>
  </si>
  <si>
    <t>McKellar Park, Highland Park</t>
  </si>
  <si>
    <t>Highland Park, Westboro</t>
  </si>
  <si>
    <t>Westboro, Laurentian View</t>
  </si>
  <si>
    <t>Ottawa Hospital</t>
  </si>
  <si>
    <t>The Glebe Annex</t>
  </si>
  <si>
    <t>The Glebe N</t>
  </si>
  <si>
    <t>Downtown</t>
  </si>
  <si>
    <t>Downtown, Golden Triangle</t>
  </si>
  <si>
    <t>Chinatown E</t>
  </si>
  <si>
    <t>Golden Triangle</t>
  </si>
  <si>
    <t>Chinatown</t>
  </si>
  <si>
    <t>Little Italy, Centretown East, Chinatown</t>
  </si>
  <si>
    <t>Fisher Park</t>
  </si>
  <si>
    <t>Hampton Park, Wellington West</t>
  </si>
  <si>
    <t>Champlain Park, Tunney's Pasture</t>
  </si>
  <si>
    <t>Westboro Beach</t>
  </si>
  <si>
    <t>Hintonburg, Mechanicsville</t>
  </si>
  <si>
    <t>Sandy Hill E</t>
  </si>
  <si>
    <t>Lower Town E</t>
  </si>
  <si>
    <t>Byward Market</t>
  </si>
  <si>
    <t>Hospital, Parliament</t>
  </si>
  <si>
    <t>Lower Town</t>
  </si>
  <si>
    <t>New Edinburgh, Lindenlea</t>
  </si>
  <si>
    <t>New Edinburgh</t>
  </si>
  <si>
    <t>Manor Park</t>
  </si>
  <si>
    <t>Forbes, Cummings</t>
  </si>
  <si>
    <t>Carson Grove, Carson Meadows</t>
  </si>
  <si>
    <t>Viscount Alexander Park, Rockcliffe Airport</t>
  </si>
  <si>
    <t>Vanier South</t>
  </si>
  <si>
    <t>Vanier South, Kingsview Park</t>
  </si>
  <si>
    <t>Vanier</t>
  </si>
  <si>
    <t>Vanier North</t>
  </si>
  <si>
    <t>Rockcliffe, Manor Park</t>
  </si>
  <si>
    <t>Rothwell Heights</t>
  </si>
  <si>
    <t>Beaconhill North E</t>
  </si>
  <si>
    <t>Beaconhill North W, Beaconwood</t>
  </si>
  <si>
    <t>Cardinal Heights, Beacon Hill South</t>
  </si>
  <si>
    <t>Cryville</t>
  </si>
  <si>
    <t>Pineview</t>
  </si>
  <si>
    <t>Carson Grove, Beacon Hill, Cryville Ward</t>
  </si>
  <si>
    <t>Blossom Park W, Emeral Woods, Sawmill Creek</t>
  </si>
  <si>
    <t>Blossom Park W, Sawmill Creek, Timbermill</t>
  </si>
  <si>
    <t>Blossom Park, Blossom Park W</t>
  </si>
  <si>
    <t>Convent Glen</t>
  </si>
  <si>
    <t>Orleans South West</t>
  </si>
  <si>
    <t>Orleans South West, Hiawatha Park</t>
  </si>
  <si>
    <t>Blackburn Hamlet</t>
  </si>
  <si>
    <t>Blackburn Hamlet, Blackburn</t>
  </si>
  <si>
    <t>Blackburn, Innes</t>
  </si>
  <si>
    <t>Chapel Hill</t>
  </si>
  <si>
    <t>Orleans Village, Chateauneuf</t>
  </si>
  <si>
    <t>Greenbelt, Ficko, Piperville</t>
  </si>
  <si>
    <t>Riverside South</t>
  </si>
  <si>
    <t>Findlay Creek</t>
  </si>
  <si>
    <t>Findlay Creek, Leitrim</t>
  </si>
  <si>
    <t>Pineglen, Country Place, Clearview, Merivale Gardens</t>
  </si>
  <si>
    <t>Tanglewood, Nepean</t>
  </si>
  <si>
    <t>Borden Farm, Stewart Farm, Fisher Glen</t>
  </si>
  <si>
    <t>Carleton Square, Fisher Heights</t>
  </si>
  <si>
    <t>City View, Ryan Farm</t>
  </si>
  <si>
    <t>Crestview</t>
  </si>
  <si>
    <t>Craig Henry</t>
  </si>
  <si>
    <t>Arlington Woods, Trend Village</t>
  </si>
  <si>
    <t>Manordale</t>
  </si>
  <si>
    <t>Bells Corners East</t>
  </si>
  <si>
    <t>Bells Corners West, Arbeatha Park</t>
  </si>
  <si>
    <t>Bruce Farm</t>
  </si>
  <si>
    <t>Queensway Carleton Hospital, Qualicum</t>
  </si>
  <si>
    <t>Briargreen</t>
  </si>
  <si>
    <t>Centrepointe, Ryan Farm</t>
  </si>
  <si>
    <t>Bayshore, Fairfield Heights</t>
  </si>
  <si>
    <t>Crystal Beach, Lakeview Park</t>
  </si>
  <si>
    <t>Neil Nesbitt Park</t>
  </si>
  <si>
    <t>Barrhaven West, Old Barrhaven</t>
  </si>
  <si>
    <t>Barrhaven E</t>
  </si>
  <si>
    <t>Chapman Mills, Rideau Crest, Davidson Heights</t>
  </si>
  <si>
    <t>Barrhaven</t>
  </si>
  <si>
    <t>Hearts Desire</t>
  </si>
  <si>
    <t>Fallowfield Station</t>
  </si>
  <si>
    <t>Fallowfield Station, Merivale Station</t>
  </si>
  <si>
    <t>Ashdale, Rideau Glen</t>
  </si>
  <si>
    <t>Stonebridge, Barrhaven</t>
  </si>
  <si>
    <t>Barrhaven S</t>
  </si>
  <si>
    <t>Richmond</t>
  </si>
  <si>
    <t>Stittsville N</t>
  </si>
  <si>
    <t>Shirley's Brook</t>
  </si>
  <si>
    <t>Morgan's Grant</t>
  </si>
  <si>
    <t>Morgan's Grant, South March Station</t>
  </si>
  <si>
    <t>Glen Cairn</t>
  </si>
  <si>
    <t>Chatelaine Village, Queenswood Village</t>
  </si>
  <si>
    <t>Orleans Ward</t>
  </si>
  <si>
    <t>Queenswood Heights</t>
  </si>
  <si>
    <t>Orleans</t>
  </si>
  <si>
    <t>Fallingbrook S</t>
  </si>
  <si>
    <t>Fallingbrook</t>
  </si>
  <si>
    <t>Orleans Ward, Fallingbrook N</t>
  </si>
  <si>
    <t>Fallingbrook N</t>
  </si>
  <si>
    <t>Fallingbrook, Cardinal Creek</t>
  </si>
  <si>
    <t>Fallingbrook, Notting Gate</t>
  </si>
  <si>
    <t>Navan, Vars, Carlsbad Springs</t>
  </si>
  <si>
    <t>Springbridge, Cardinal Creek</t>
  </si>
  <si>
    <t>Cumberland Estates, Sarsfield, Bearbrook</t>
  </si>
  <si>
    <t>Notting Hill</t>
  </si>
  <si>
    <t>Avalon, Orleans</t>
  </si>
  <si>
    <t>Summerside, Avalon</t>
  </si>
  <si>
    <t>Summerside, Avalon, Notting Hill</t>
  </si>
  <si>
    <t>Rockland, Rockland East</t>
  </si>
  <si>
    <t>Clarence Creek, Vinette, Clarence, Orient</t>
  </si>
  <si>
    <t>Hammond, Bourget, Cheney</t>
  </si>
  <si>
    <t>Forget, Felton, Marvelville</t>
  </si>
  <si>
    <t>Embrun, St Onge</t>
  </si>
  <si>
    <t>Metclafe, Spring Hill, Vernon</t>
  </si>
  <si>
    <t>Greely, Herbert Corners</t>
  </si>
  <si>
    <t>Herbert Corners</t>
  </si>
  <si>
    <t>Long Island</t>
  </si>
  <si>
    <t>Hull, District of Hull</t>
  </si>
  <si>
    <t>Ile de Hull</t>
  </si>
  <si>
    <t>Theatre de I'Ile</t>
  </si>
  <si>
    <t>Val-Tetreau, UQO, Ruisseau de la Brasserie</t>
  </si>
  <si>
    <t>Plateau N, Parc de la Montagne W</t>
  </si>
  <si>
    <t>Plateau</t>
  </si>
  <si>
    <t>Plateau, Birch Manor</t>
  </si>
  <si>
    <t>Wrightville</t>
  </si>
  <si>
    <t>Wrightville, Lac des Fees</t>
  </si>
  <si>
    <t>Ile de Hull, Lac Leamy Casino</t>
  </si>
  <si>
    <t>Parc de la Montagne E</t>
  </si>
  <si>
    <t>Parc de la Montagne</t>
  </si>
  <si>
    <t>Mont-Bleu, District de L'oree</t>
  </si>
  <si>
    <t>Ironside, District de L'oree</t>
  </si>
  <si>
    <t>Pointe-Gatineau E</t>
  </si>
  <si>
    <t>Du Ruisseau, District des Riverains, Pointe-Gatineau</t>
  </si>
  <si>
    <t>Le Baron, Templeton, Ouest</t>
  </si>
  <si>
    <t>Gatineau, District des Promenades</t>
  </si>
  <si>
    <t>District du lac Beauchamp</t>
  </si>
  <si>
    <t>District du lac Beauchamp N</t>
  </si>
  <si>
    <t>Parc Lemoyne</t>
  </si>
  <si>
    <t>Candiac park</t>
  </si>
  <si>
    <t>Parc Lanthier</t>
  </si>
  <si>
    <t>Parc des Grands-Ravins</t>
  </si>
  <si>
    <t>District Bellevue, Jeanne D'Arc, District de Riviere Blanche</t>
  </si>
  <si>
    <t>Davidson Corner, District du Versant</t>
  </si>
  <si>
    <t>Templeton</t>
  </si>
  <si>
    <t>Templeton E</t>
  </si>
  <si>
    <t>Templeton S</t>
  </si>
  <si>
    <t>Templeton, La Blanche, Sainte Rose</t>
  </si>
  <si>
    <t>District de Riviere Blanche</t>
  </si>
  <si>
    <t>Rockhurst, Wakefield, Alcove, Saint Louis de Masham</t>
  </si>
  <si>
    <t>Val-des-Monts, Val-Paquin, Poltimore</t>
  </si>
  <si>
    <t>Perkins</t>
  </si>
  <si>
    <t>Masson, Angers</t>
  </si>
  <si>
    <t>Angers</t>
  </si>
  <si>
    <t>Beauchampville</t>
  </si>
  <si>
    <t>Buckingham</t>
  </si>
  <si>
    <t>Deschenes</t>
  </si>
  <si>
    <t>Aylmer W</t>
  </si>
  <si>
    <t>Aylmer N</t>
  </si>
  <si>
    <t>District D'Aylmer, Wychwood</t>
  </si>
  <si>
    <t>Aylmer, District de Lucrene</t>
  </si>
  <si>
    <t>District de Lucrene, La Seigneurie</t>
  </si>
  <si>
    <t>Domaine, Glenwood, Parc-Connaught</t>
  </si>
  <si>
    <t>Parc Champlain</t>
  </si>
  <si>
    <t>District de Deschenes, Mountain View</t>
  </si>
  <si>
    <t>District de Deschenes, Lakeview Terrasse</t>
  </si>
  <si>
    <t>Old Chelsea, Hollow Glen, Gleneagle</t>
  </si>
  <si>
    <t>Hollow Glen</t>
  </si>
  <si>
    <t>Kilroy Crescent, Plateau</t>
  </si>
  <si>
    <t>Queens Park</t>
  </si>
  <si>
    <t>Alymer N, District de Lucrene N</t>
  </si>
  <si>
    <t>Riviera, Touraine</t>
  </si>
  <si>
    <t>Cote D'Azur</t>
  </si>
  <si>
    <t>Cantley, Mont Cascades</t>
  </si>
  <si>
    <t>Quinnville</t>
  </si>
  <si>
    <t>Farmer's Rapids, Limbour</t>
  </si>
  <si>
    <t>Limbour, Le Mont Luc</t>
  </si>
  <si>
    <t>Breckenridge, Beach Grove, Eardly</t>
  </si>
  <si>
    <t>Lac Echo, Mine de Mica, Barrage McLaren</t>
  </si>
  <si>
    <t>Bowman, Val des Bois</t>
  </si>
  <si>
    <t>Blanche, La Petite Mine</t>
  </si>
  <si>
    <t>Ottawa CMA - Outside Greenbelt</t>
  </si>
  <si>
    <t>Ottawa CMA - Inside Greenbelt</t>
  </si>
  <si>
    <t>2016 Total Dwelling Units Adjusted*</t>
  </si>
  <si>
    <t>2016 Population Adjusted*</t>
  </si>
  <si>
    <t xml:space="preserve"> * : Adjusted 2016 Totals do not include new census tracts added to the CMA for 2021</t>
  </si>
  <si>
    <t>2016 Occupied Dwelling Units Adjusted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</si>
</sst>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0_ ;\-#,##0\ "/>
    <numFmt numFmtId="167" formatCode="0.000000"/>
    <numFmt numFmtId="168" formatCode="0.00000000"/>
    <numFmt numFmtId="169" formatCode="0.000000000"/>
    <numFmt numFmtId="170" formatCode="#,##0.0"/>
    <numFmt numFmtId="171" formatCode="_(* #,##0.00_);_(* \(#,##0.00\);_(* &quot;-&quot;??_);_(@_)"/>
  </numFmts>
  <fonts count="4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vertAlign val="superscript"/>
      <sz val="11"/>
      <color theme="1"/>
      <name val="Calibri"/>
      <family val="2"/>
      <scheme val="minor"/>
    </font>
    <font>
      <sz val="10"/>
      <color theme="1"/>
      <name val="Calibri"/>
      <family val="2"/>
    </font>
    <font>
      <sz val="10"/>
      <color theme="0"/>
      <name val="Calibri"/>
      <family val="2"/>
      <scheme val="minor"/>
    </font>
    <font>
      <sz val="8"/>
      <color theme="1"/>
      <name val="Calibri"/>
      <family val="2"/>
      <scheme val="minor"/>
    </font>
    <font>
      <sz val="10"/>
      <color rgb="FF006100"/>
      <name val="Calibri"/>
      <family val="2"/>
      <scheme val="minor"/>
    </font>
    <font>
      <u/>
      <sz val="11"/>
      <color theme="10"/>
      <name val="Calibri"/>
      <family val="2"/>
      <scheme val="minor"/>
    </font>
    <font>
      <b/>
      <sz val="10"/>
      <color theme="0"/>
      <name val="Calibri"/>
      <family val="2"/>
      <scheme val="minor"/>
    </font>
    <font>
      <sz val="10"/>
      <color theme="1"/>
      <name val="Times New Roman"/>
      <family val="1"/>
    </font>
    <font>
      <sz val="11"/>
      <color theme="1"/>
      <name val="Calibri"/>
      <family val="2"/>
    </font>
    <font>
      <b/>
      <sz val="10"/>
      <color rgb="FF000000"/>
      <name val="Calibri"/>
      <family val="2"/>
    </font>
    <font>
      <sz val="10"/>
      <color rgb="FF000000"/>
      <name val="Calibri"/>
      <family val="2"/>
    </font>
    <font>
      <b/>
      <sz val="12"/>
      <color rgb="FF000000"/>
      <name val="Calibri"/>
      <family val="2"/>
    </font>
    <font>
      <b/>
      <sz val="12"/>
      <color rgb="FFFFFFFF"/>
      <name val="Calibri"/>
      <family val="2"/>
    </font>
    <font>
      <b/>
      <sz val="11"/>
      <color rgb="FF000000"/>
      <name val="Calibri"/>
      <family val="2"/>
    </font>
    <font>
      <b/>
      <sz val="18"/>
      <color theme="1"/>
      <name val="Calibri"/>
      <family val="2"/>
      <scheme val="minor"/>
    </font>
    <font>
      <sz val="10"/>
      <color theme="1"/>
      <name val="Arial"/>
      <family val="2"/>
    </font>
    <font>
      <sz val="12"/>
      <color theme="1"/>
      <name val="Calibri"/>
      <family val="2"/>
      <scheme val="minor"/>
    </font>
    <font>
      <b/>
      <sz val="10"/>
      <color rgb="FFFFFFFF"/>
      <name val="Calibri"/>
      <family val="2"/>
    </font>
    <font>
      <i/>
      <sz val="10"/>
      <color theme="1"/>
      <name val="Calibri"/>
      <family val="2"/>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theme="1"/>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F4B084"/>
        <bgColor rgb="FF000000"/>
      </patternFill>
    </fill>
    <fill>
      <patternFill patternType="solid">
        <fgColor rgb="FFC6E0B4"/>
        <bgColor rgb="FF000000"/>
      </patternFill>
    </fill>
    <fill>
      <patternFill patternType="solid">
        <fgColor rgb="FF548235"/>
        <bgColor rgb="FF000000"/>
      </patternFill>
    </fill>
    <fill>
      <patternFill patternType="solid">
        <fgColor rgb="FFA8A800"/>
        <bgColor rgb="FF000000"/>
      </patternFill>
    </fill>
    <fill>
      <patternFill patternType="solid">
        <fgColor rgb="FFE6E600"/>
        <bgColor rgb="FF000000"/>
      </patternFill>
    </fill>
    <fill>
      <patternFill patternType="solid">
        <fgColor rgb="FFFFFFBE"/>
        <bgColor rgb="FF000000"/>
      </patternFill>
    </fill>
    <fill>
      <patternFill patternType="solid">
        <fgColor rgb="FFD9D9D9"/>
        <bgColor rgb="FF000000"/>
      </patternFill>
    </fill>
    <fill>
      <patternFill patternType="solid">
        <fgColor rgb="FF000000"/>
        <bgColor rgb="FF000000"/>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000000"/>
        <bgColor indexed="64"/>
      </patternFill>
    </fill>
  </fills>
  <borders count="8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ck">
        <color auto="1"/>
      </right>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thick">
        <color rgb="FF000000"/>
      </top>
      <bottom style="thick">
        <color rgb="FF000000"/>
      </bottom>
      <diagonal/>
    </border>
    <border>
      <left style="medium">
        <color indexed="64"/>
      </left>
      <right style="medium">
        <color indexed="64"/>
      </right>
      <top style="medium">
        <color indexed="64"/>
      </top>
      <bottom style="thick">
        <color auto="1"/>
      </bottom>
      <diagonal/>
    </border>
    <border>
      <left style="medium">
        <color indexed="64"/>
      </left>
      <right style="medium">
        <color indexed="64"/>
      </right>
      <top/>
      <bottom/>
      <diagonal/>
    </border>
    <border>
      <left/>
      <right/>
      <top style="thin">
        <color indexed="64"/>
      </top>
      <bottom style="thin">
        <color indexed="64"/>
      </bottom>
      <diagonal/>
    </border>
    <border>
      <left/>
      <right/>
      <top style="thin">
        <color auto="1"/>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4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8" fillId="0" borderId="0" applyNumberFormat="0" applyFill="0" applyBorder="0" applyAlignment="0" applyProtection="0"/>
    <xf numFmtId="0" fontId="1" fillId="0" borderId="0"/>
    <xf numFmtId="171" fontId="1" fillId="0" borderId="0" applyFont="0" applyFill="0" applyBorder="0" applyAlignment="0" applyProtection="0"/>
  </cellStyleXfs>
  <cellXfs count="524">
    <xf numFmtId="0" fontId="0" fillId="0" borderId="0" xfId="0"/>
    <xf numFmtId="0" fontId="16" fillId="0" borderId="0" xfId="0" applyFont="1"/>
    <xf numFmtId="2" fontId="0" fillId="0" borderId="0" xfId="0" applyNumberFormat="1"/>
    <xf numFmtId="0" fontId="19" fillId="0" borderId="22" xfId="0" applyFont="1" applyBorder="1" applyAlignment="1">
      <alignment horizontal="center" vertical="center" wrapText="1"/>
    </xf>
    <xf numFmtId="4" fontId="19" fillId="0" borderId="27" xfId="0" applyNumberFormat="1" applyFont="1" applyBorder="1" applyAlignment="1">
      <alignment horizontal="center" vertical="center" wrapText="1"/>
    </xf>
    <xf numFmtId="3" fontId="19" fillId="0" borderId="24" xfId="0" applyNumberFormat="1" applyFont="1" applyBorder="1" applyAlignment="1">
      <alignment horizontal="center" vertical="center" wrapText="1"/>
    </xf>
    <xf numFmtId="3" fontId="19" fillId="0" borderId="23" xfId="0" applyNumberFormat="1" applyFont="1" applyBorder="1" applyAlignment="1">
      <alignment horizontal="center" vertical="center" wrapText="1"/>
    </xf>
    <xf numFmtId="0" fontId="19" fillId="0" borderId="24"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5" xfId="0" applyFont="1" applyBorder="1" applyAlignment="1">
      <alignment horizontal="center" vertical="center" wrapText="1"/>
    </xf>
    <xf numFmtId="3" fontId="19" fillId="0" borderId="26" xfId="0" applyNumberFormat="1" applyFont="1" applyBorder="1" applyAlignment="1">
      <alignment horizontal="center" vertical="center" wrapText="1"/>
    </xf>
    <xf numFmtId="2" fontId="19" fillId="0" borderId="27" xfId="0" applyNumberFormat="1" applyFont="1" applyBorder="1" applyAlignment="1">
      <alignment horizontal="center" vertical="center" wrapText="1"/>
    </xf>
    <xf numFmtId="2" fontId="22" fillId="0" borderId="11" xfId="1" applyNumberFormat="1" applyFont="1" applyFill="1" applyBorder="1" applyAlignment="1">
      <alignment horizontal="center"/>
    </xf>
    <xf numFmtId="2" fontId="22" fillId="0" borderId="11" xfId="7" applyNumberFormat="1" applyFont="1" applyFill="1" applyBorder="1" applyAlignment="1">
      <alignment horizontal="center"/>
    </xf>
    <xf numFmtId="0" fontId="21" fillId="0" borderId="14" xfId="0" applyFont="1" applyBorder="1" applyAlignment="1">
      <alignment horizontal="center"/>
    </xf>
    <xf numFmtId="2" fontId="21" fillId="0" borderId="16" xfId="0" applyNumberFormat="1" applyFont="1" applyBorder="1" applyAlignment="1">
      <alignment horizontal="center"/>
    </xf>
    <xf numFmtId="3" fontId="20" fillId="0" borderId="28" xfId="0" applyNumberFormat="1" applyFont="1" applyBorder="1" applyAlignment="1">
      <alignment horizontal="center" vertical="center" wrapText="1"/>
    </xf>
    <xf numFmtId="3" fontId="22" fillId="0" borderId="0" xfId="7" applyNumberFormat="1" applyFont="1" applyFill="1" applyBorder="1" applyAlignment="1">
      <alignment horizontal="center"/>
    </xf>
    <xf numFmtId="3" fontId="21" fillId="0" borderId="0" xfId="0" applyNumberFormat="1" applyFont="1" applyAlignment="1">
      <alignment horizontal="center"/>
    </xf>
    <xf numFmtId="165" fontId="22" fillId="0" borderId="0" xfId="1" applyNumberFormat="1" applyFont="1" applyFill="1" applyBorder="1" applyAlignment="1">
      <alignment horizontal="center"/>
    </xf>
    <xf numFmtId="167" fontId="21" fillId="0" borderId="0" xfId="0" applyNumberFormat="1" applyFont="1" applyAlignment="1">
      <alignment horizontal="center"/>
    </xf>
    <xf numFmtId="3" fontId="21" fillId="0" borderId="15" xfId="0" applyNumberFormat="1" applyFont="1" applyBorder="1" applyAlignment="1">
      <alignment horizontal="center"/>
    </xf>
    <xf numFmtId="0" fontId="0" fillId="33" borderId="17" xfId="0" applyFill="1" applyBorder="1"/>
    <xf numFmtId="0" fontId="18" fillId="0" borderId="30" xfId="0" applyFont="1" applyBorder="1" applyAlignment="1">
      <alignment horizontal="center" vertical="center"/>
    </xf>
    <xf numFmtId="0" fontId="16" fillId="0" borderId="33" xfId="0" applyFont="1" applyBorder="1" applyAlignment="1">
      <alignment horizontal="center" vertical="center"/>
    </xf>
    <xf numFmtId="0" fontId="16" fillId="0" borderId="21" xfId="0" applyFont="1" applyBorder="1" applyAlignment="1">
      <alignment horizontal="center" vertical="center"/>
    </xf>
    <xf numFmtId="0" fontId="16" fillId="0" borderId="20" xfId="0" applyFont="1" applyBorder="1" applyAlignment="1">
      <alignment horizontal="center" vertical="center" wrapText="1"/>
    </xf>
    <xf numFmtId="0" fontId="16" fillId="0" borderId="34" xfId="0" applyFont="1" applyBorder="1" applyAlignment="1">
      <alignment horizontal="center" vertical="center"/>
    </xf>
    <xf numFmtId="0" fontId="16" fillId="0" borderId="35" xfId="0" applyFont="1" applyBorder="1" applyAlignment="1">
      <alignment horizontal="center" vertical="center" wrapText="1"/>
    </xf>
    <xf numFmtId="0" fontId="16" fillId="0" borderId="0" xfId="0" applyFont="1" applyAlignment="1">
      <alignment horizontal="center"/>
    </xf>
    <xf numFmtId="0" fontId="16" fillId="0" borderId="17" xfId="0" applyFont="1" applyBorder="1"/>
    <xf numFmtId="0" fontId="0" fillId="33" borderId="30" xfId="0" applyFill="1" applyBorder="1" applyAlignment="1">
      <alignment horizontal="center"/>
    </xf>
    <xf numFmtId="10" fontId="0" fillId="0" borderId="19" xfId="0" applyNumberFormat="1" applyBorder="1" applyAlignment="1">
      <alignment horizontal="center"/>
    </xf>
    <xf numFmtId="10" fontId="0" fillId="0" borderId="18" xfId="1" applyNumberFormat="1" applyFont="1" applyFill="1" applyBorder="1" applyAlignment="1">
      <alignment horizontal="center"/>
    </xf>
    <xf numFmtId="10" fontId="0" fillId="0" borderId="31" xfId="0" applyNumberFormat="1" applyBorder="1" applyAlignment="1">
      <alignment horizontal="center"/>
    </xf>
    <xf numFmtId="10" fontId="0" fillId="0" borderId="32" xfId="1" applyNumberFormat="1" applyFont="1" applyFill="1" applyBorder="1" applyAlignment="1">
      <alignment horizontal="center"/>
    </xf>
    <xf numFmtId="0" fontId="0" fillId="0" borderId="0" xfId="0" applyAlignment="1">
      <alignment horizontal="center"/>
    </xf>
    <xf numFmtId="0" fontId="16" fillId="0" borderId="12" xfId="0" applyFont="1" applyBorder="1"/>
    <xf numFmtId="0" fontId="0" fillId="0" borderId="36" xfId="0" applyBorder="1" applyAlignment="1">
      <alignment horizontal="center"/>
    </xf>
    <xf numFmtId="10" fontId="0" fillId="33" borderId="10" xfId="0" applyNumberFormat="1" applyFill="1" applyBorder="1" applyAlignment="1">
      <alignment horizontal="center"/>
    </xf>
    <xf numFmtId="10" fontId="0" fillId="33" borderId="11" xfId="1" applyNumberFormat="1" applyFont="1" applyFill="1" applyBorder="1" applyAlignment="1">
      <alignment horizontal="center"/>
    </xf>
    <xf numFmtId="10" fontId="0" fillId="33" borderId="0" xfId="0" applyNumberFormat="1" applyFill="1" applyAlignment="1">
      <alignment horizontal="center"/>
    </xf>
    <xf numFmtId="10" fontId="0" fillId="33" borderId="37" xfId="1" applyNumberFormat="1" applyFont="1" applyFill="1" applyBorder="1" applyAlignment="1">
      <alignment horizontal="center"/>
    </xf>
    <xf numFmtId="10" fontId="0" fillId="0" borderId="0" xfId="0" applyNumberFormat="1" applyAlignment="1">
      <alignment horizontal="center"/>
    </xf>
    <xf numFmtId="0" fontId="0" fillId="33" borderId="36"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3" borderId="0" xfId="0" applyFill="1" applyAlignment="1">
      <alignment horizontal="center"/>
    </xf>
    <xf numFmtId="0" fontId="0" fillId="33" borderId="37"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3" borderId="33"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4" xfId="1" applyNumberFormat="1" applyFont="1" applyFill="1" applyBorder="1" applyAlignment="1">
      <alignment horizontal="center"/>
    </xf>
    <xf numFmtId="10" fontId="18" fillId="0" borderId="35" xfId="1" applyNumberFormat="1" applyFont="1" applyFill="1" applyBorder="1" applyAlignment="1">
      <alignment horizontal="center"/>
    </xf>
    <xf numFmtId="2" fontId="21" fillId="0" borderId="0" xfId="0" applyNumberFormat="1" applyFont="1" applyAlignment="1">
      <alignment horizontal="center"/>
    </xf>
    <xf numFmtId="0" fontId="21" fillId="0" borderId="16" xfId="0" applyFont="1" applyBorder="1" applyAlignment="1">
      <alignment horizontal="center"/>
    </xf>
    <xf numFmtId="0" fontId="21" fillId="0" borderId="0" xfId="0" applyFont="1" applyAlignment="1">
      <alignment horizontal="center"/>
    </xf>
    <xf numFmtId="3" fontId="21" fillId="0" borderId="16" xfId="0" applyNumberFormat="1" applyFont="1" applyBorder="1" applyAlignment="1">
      <alignment horizontal="center"/>
    </xf>
    <xf numFmtId="3" fontId="21" fillId="0" borderId="11" xfId="0" applyNumberFormat="1" applyFont="1" applyBorder="1" applyAlignment="1">
      <alignment horizontal="center"/>
    </xf>
    <xf numFmtId="0" fontId="24" fillId="0" borderId="0" xfId="0" applyFont="1" applyAlignment="1">
      <alignment horizontal="center"/>
    </xf>
    <xf numFmtId="2" fontId="21" fillId="34" borderId="0" xfId="0" applyNumberFormat="1" applyFont="1" applyFill="1" applyAlignment="1">
      <alignment horizontal="center"/>
    </xf>
    <xf numFmtId="3" fontId="21" fillId="34" borderId="0" xfId="0" applyNumberFormat="1" applyFont="1" applyFill="1" applyAlignment="1">
      <alignment horizontal="center"/>
    </xf>
    <xf numFmtId="0" fontId="21" fillId="34" borderId="16" xfId="0" applyFont="1" applyFill="1" applyBorder="1" applyAlignment="1">
      <alignment horizontal="center"/>
    </xf>
    <xf numFmtId="0" fontId="21" fillId="34" borderId="0" xfId="0" applyFont="1" applyFill="1" applyAlignment="1">
      <alignment horizontal="center"/>
    </xf>
    <xf numFmtId="3" fontId="21" fillId="34" borderId="16" xfId="0" applyNumberFormat="1" applyFont="1" applyFill="1" applyBorder="1" applyAlignment="1">
      <alignment horizontal="center"/>
    </xf>
    <xf numFmtId="3" fontId="21" fillId="34" borderId="11" xfId="0" applyNumberFormat="1" applyFont="1" applyFill="1" applyBorder="1" applyAlignment="1">
      <alignment horizontal="center"/>
    </xf>
    <xf numFmtId="3" fontId="22" fillId="34" borderId="0" xfId="7" applyNumberFormat="1" applyFont="1" applyFill="1" applyBorder="1" applyAlignment="1">
      <alignment horizontal="center"/>
    </xf>
    <xf numFmtId="165" fontId="22" fillId="34" borderId="0" xfId="1" applyNumberFormat="1" applyFont="1" applyFill="1" applyBorder="1" applyAlignment="1">
      <alignment horizontal="center"/>
    </xf>
    <xf numFmtId="2" fontId="22" fillId="34" borderId="11" xfId="1" applyNumberFormat="1" applyFont="1" applyFill="1" applyBorder="1" applyAlignment="1">
      <alignment horizontal="center"/>
    </xf>
    <xf numFmtId="2" fontId="22" fillId="34" borderId="11" xfId="7" applyNumberFormat="1" applyFont="1" applyFill="1" applyBorder="1" applyAlignment="1">
      <alignment horizontal="center"/>
    </xf>
    <xf numFmtId="0" fontId="21" fillId="34" borderId="14" xfId="0" applyFont="1" applyFill="1" applyBorder="1" applyAlignment="1">
      <alignment horizontal="center"/>
    </xf>
    <xf numFmtId="3" fontId="22" fillId="34" borderId="15" xfId="7" applyNumberFormat="1" applyFont="1" applyFill="1" applyBorder="1" applyAlignment="1">
      <alignment horizontal="center"/>
    </xf>
    <xf numFmtId="164" fontId="22" fillId="34" borderId="29" xfId="7" applyNumberFormat="1" applyFont="1" applyFill="1" applyBorder="1" applyAlignment="1">
      <alignment horizontal="center"/>
    </xf>
    <xf numFmtId="2" fontId="21" fillId="36" borderId="0" xfId="0" applyNumberFormat="1" applyFont="1" applyFill="1" applyAlignment="1">
      <alignment horizontal="center"/>
    </xf>
    <xf numFmtId="3" fontId="21" fillId="36" borderId="0" xfId="0" applyNumberFormat="1" applyFont="1" applyFill="1" applyAlignment="1">
      <alignment horizontal="center"/>
    </xf>
    <xf numFmtId="0" fontId="21" fillId="36" borderId="16" xfId="0" applyFont="1" applyFill="1" applyBorder="1" applyAlignment="1">
      <alignment horizontal="center"/>
    </xf>
    <xf numFmtId="3" fontId="22" fillId="36" borderId="15" xfId="7" applyNumberFormat="1" applyFont="1" applyFill="1" applyBorder="1" applyAlignment="1">
      <alignment horizontal="center"/>
    </xf>
    <xf numFmtId="3" fontId="22" fillId="36" borderId="0" xfId="7" applyNumberFormat="1" applyFont="1" applyFill="1" applyBorder="1" applyAlignment="1">
      <alignment horizontal="center"/>
    </xf>
    <xf numFmtId="165" fontId="22" fillId="36" borderId="0" xfId="1" applyNumberFormat="1" applyFont="1" applyFill="1" applyBorder="1" applyAlignment="1">
      <alignment horizontal="center"/>
    </xf>
    <xf numFmtId="0" fontId="21" fillId="36" borderId="0" xfId="0" applyFont="1" applyFill="1" applyAlignment="1">
      <alignment horizontal="center"/>
    </xf>
    <xf numFmtId="3" fontId="21" fillId="36" borderId="16" xfId="0" applyNumberFormat="1" applyFont="1" applyFill="1" applyBorder="1" applyAlignment="1">
      <alignment horizontal="center"/>
    </xf>
    <xf numFmtId="164" fontId="22" fillId="36" borderId="29" xfId="7" applyNumberFormat="1" applyFont="1" applyFill="1" applyBorder="1" applyAlignment="1">
      <alignment horizontal="center"/>
    </xf>
    <xf numFmtId="3" fontId="21" fillId="36" borderId="11" xfId="0" applyNumberFormat="1" applyFont="1" applyFill="1" applyBorder="1" applyAlignment="1">
      <alignment horizontal="center"/>
    </xf>
    <xf numFmtId="2" fontId="22" fillId="36" borderId="11" xfId="1" applyNumberFormat="1" applyFont="1" applyFill="1" applyBorder="1" applyAlignment="1">
      <alignment horizontal="center"/>
    </xf>
    <xf numFmtId="2" fontId="22" fillId="36" borderId="11" xfId="7" applyNumberFormat="1" applyFont="1" applyFill="1" applyBorder="1" applyAlignment="1">
      <alignment horizontal="center"/>
    </xf>
    <xf numFmtId="0" fontId="21" fillId="36" borderId="14" xfId="0" applyFont="1" applyFill="1" applyBorder="1" applyAlignment="1">
      <alignment horizontal="center"/>
    </xf>
    <xf numFmtId="165" fontId="21" fillId="36" borderId="0" xfId="1" applyNumberFormat="1" applyFont="1" applyFill="1" applyBorder="1" applyAlignment="1">
      <alignment horizontal="center"/>
    </xf>
    <xf numFmtId="2" fontId="21" fillId="35" borderId="0" xfId="0" applyNumberFormat="1" applyFont="1" applyFill="1" applyAlignment="1">
      <alignment horizontal="center"/>
    </xf>
    <xf numFmtId="3" fontId="21" fillId="35" borderId="0" xfId="0" applyNumberFormat="1" applyFont="1" applyFill="1" applyAlignment="1">
      <alignment horizontal="center"/>
    </xf>
    <xf numFmtId="0" fontId="21" fillId="35" borderId="16" xfId="0" applyFont="1" applyFill="1" applyBorder="1" applyAlignment="1">
      <alignment horizontal="center"/>
    </xf>
    <xf numFmtId="3" fontId="22" fillId="35" borderId="15" xfId="7" applyNumberFormat="1" applyFont="1" applyFill="1" applyBorder="1" applyAlignment="1">
      <alignment horizontal="center"/>
    </xf>
    <xf numFmtId="3" fontId="22" fillId="35" borderId="0" xfId="7" applyNumberFormat="1" applyFont="1" applyFill="1" applyBorder="1" applyAlignment="1">
      <alignment horizontal="center"/>
    </xf>
    <xf numFmtId="165" fontId="22" fillId="35" borderId="0" xfId="1" applyNumberFormat="1" applyFont="1" applyFill="1" applyBorder="1" applyAlignment="1">
      <alignment horizontal="center"/>
    </xf>
    <xf numFmtId="0" fontId="21" fillId="35" borderId="0" xfId="0" applyFont="1" applyFill="1" applyAlignment="1">
      <alignment horizontal="center"/>
    </xf>
    <xf numFmtId="3" fontId="21" fillId="35" borderId="16" xfId="0" applyNumberFormat="1" applyFont="1" applyFill="1" applyBorder="1" applyAlignment="1">
      <alignment horizontal="center"/>
    </xf>
    <xf numFmtId="164" fontId="22" fillId="35" borderId="29" xfId="7" applyNumberFormat="1" applyFont="1" applyFill="1" applyBorder="1" applyAlignment="1">
      <alignment horizontal="center"/>
    </xf>
    <xf numFmtId="3" fontId="21" fillId="35" borderId="11" xfId="0" applyNumberFormat="1" applyFont="1" applyFill="1" applyBorder="1" applyAlignment="1">
      <alignment horizontal="center"/>
    </xf>
    <xf numFmtId="2" fontId="22" fillId="35" borderId="11" xfId="1" applyNumberFormat="1" applyFont="1" applyFill="1" applyBorder="1" applyAlignment="1">
      <alignment horizontal="center"/>
    </xf>
    <xf numFmtId="2" fontId="22" fillId="35" borderId="11" xfId="7" applyNumberFormat="1" applyFont="1" applyFill="1" applyBorder="1" applyAlignment="1">
      <alignment horizontal="center"/>
    </xf>
    <xf numFmtId="0" fontId="21" fillId="35" borderId="14" xfId="0" applyFont="1" applyFill="1" applyBorder="1" applyAlignment="1">
      <alignment horizontal="center"/>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21" fillId="34" borderId="42" xfId="0" applyFont="1" applyFill="1" applyBorder="1"/>
    <xf numFmtId="166" fontId="21" fillId="34" borderId="43" xfId="43" applyNumberFormat="1" applyFont="1" applyFill="1" applyBorder="1" applyAlignment="1">
      <alignment horizontal="center"/>
    </xf>
    <xf numFmtId="165" fontId="21" fillId="34" borderId="44" xfId="0" applyNumberFormat="1" applyFont="1" applyFill="1" applyBorder="1" applyAlignment="1">
      <alignment horizontal="center"/>
    </xf>
    <xf numFmtId="165" fontId="21" fillId="34" borderId="44" xfId="1" applyNumberFormat="1" applyFont="1" applyFill="1" applyBorder="1" applyAlignment="1">
      <alignment horizontal="center"/>
    </xf>
    <xf numFmtId="166" fontId="21" fillId="34" borderId="43" xfId="0" applyNumberFormat="1" applyFont="1" applyFill="1" applyBorder="1" applyAlignment="1">
      <alignment horizontal="center"/>
    </xf>
    <xf numFmtId="165" fontId="21" fillId="34" borderId="45" xfId="1" applyNumberFormat="1" applyFont="1" applyFill="1" applyBorder="1" applyAlignment="1">
      <alignment horizontal="center"/>
    </xf>
    <xf numFmtId="0" fontId="21" fillId="35" borderId="46" xfId="0" applyFont="1" applyFill="1" applyBorder="1"/>
    <xf numFmtId="166" fontId="21" fillId="35" borderId="47" xfId="43" applyNumberFormat="1" applyFont="1" applyFill="1" applyBorder="1" applyAlignment="1">
      <alignment horizontal="center"/>
    </xf>
    <xf numFmtId="165" fontId="21" fillId="35" borderId="48" xfId="0" applyNumberFormat="1" applyFont="1" applyFill="1" applyBorder="1" applyAlignment="1">
      <alignment horizontal="center"/>
    </xf>
    <xf numFmtId="165" fontId="21" fillId="35" borderId="48" xfId="1" applyNumberFormat="1" applyFont="1" applyFill="1" applyBorder="1" applyAlignment="1">
      <alignment horizontal="center"/>
    </xf>
    <xf numFmtId="166" fontId="21" fillId="35" borderId="47" xfId="0" applyNumberFormat="1" applyFont="1" applyFill="1" applyBorder="1" applyAlignment="1">
      <alignment horizontal="center"/>
    </xf>
    <xf numFmtId="165" fontId="21" fillId="35" borderId="49" xfId="1" applyNumberFormat="1" applyFont="1" applyFill="1" applyBorder="1" applyAlignment="1">
      <alignment horizontal="center"/>
    </xf>
    <xf numFmtId="0" fontId="21" fillId="36" borderId="46" xfId="0" applyFont="1" applyFill="1" applyBorder="1"/>
    <xf numFmtId="166" fontId="21" fillId="36" borderId="47" xfId="43" applyNumberFormat="1" applyFont="1" applyFill="1" applyBorder="1" applyAlignment="1">
      <alignment horizontal="center"/>
    </xf>
    <xf numFmtId="165" fontId="21" fillId="36" borderId="48" xfId="0" applyNumberFormat="1" applyFont="1" applyFill="1" applyBorder="1" applyAlignment="1">
      <alignment horizontal="center"/>
    </xf>
    <xf numFmtId="165" fontId="21" fillId="36" borderId="48" xfId="1" applyNumberFormat="1" applyFont="1" applyFill="1" applyBorder="1" applyAlignment="1">
      <alignment horizontal="center"/>
    </xf>
    <xf numFmtId="166" fontId="21" fillId="36" borderId="47" xfId="0" applyNumberFormat="1" applyFont="1" applyFill="1" applyBorder="1" applyAlignment="1">
      <alignment horizontal="center"/>
    </xf>
    <xf numFmtId="165" fontId="21" fillId="36" borderId="49" xfId="1" applyNumberFormat="1" applyFont="1" applyFill="1" applyBorder="1" applyAlignment="1">
      <alignment horizontal="center"/>
    </xf>
    <xf numFmtId="0" fontId="21" fillId="0" borderId="50" xfId="0" applyFont="1" applyBorder="1"/>
    <xf numFmtId="166" fontId="21" fillId="0" borderId="51" xfId="43" applyNumberFormat="1" applyFont="1" applyBorder="1" applyAlignment="1">
      <alignment horizontal="center"/>
    </xf>
    <xf numFmtId="165" fontId="21" fillId="0" borderId="52" xfId="0" applyNumberFormat="1" applyFont="1" applyBorder="1" applyAlignment="1">
      <alignment horizontal="center"/>
    </xf>
    <xf numFmtId="165" fontId="21" fillId="0" borderId="52" xfId="1" applyNumberFormat="1" applyFont="1" applyBorder="1" applyAlignment="1">
      <alignment horizontal="center"/>
    </xf>
    <xf numFmtId="166" fontId="21" fillId="0" borderId="51" xfId="0" applyNumberFormat="1" applyFont="1" applyBorder="1" applyAlignment="1">
      <alignment horizontal="center"/>
    </xf>
    <xf numFmtId="165" fontId="21" fillId="0" borderId="53" xfId="1" applyNumberFormat="1" applyFont="1" applyBorder="1" applyAlignment="1">
      <alignment horizontal="center"/>
    </xf>
    <xf numFmtId="0" fontId="19" fillId="0" borderId="38" xfId="0" applyFont="1" applyBorder="1"/>
    <xf numFmtId="166" fontId="19" fillId="0" borderId="39" xfId="43" applyNumberFormat="1" applyFont="1" applyBorder="1" applyAlignment="1">
      <alignment horizontal="center"/>
    </xf>
    <xf numFmtId="10" fontId="21" fillId="0" borderId="40" xfId="0" applyNumberFormat="1" applyFont="1" applyBorder="1" applyAlignment="1">
      <alignment horizontal="center"/>
    </xf>
    <xf numFmtId="0" fontId="19" fillId="0" borderId="40" xfId="0" applyFont="1" applyBorder="1" applyAlignment="1">
      <alignment horizontal="center"/>
    </xf>
    <xf numFmtId="166" fontId="19" fillId="0" borderId="39" xfId="0" applyNumberFormat="1" applyFont="1" applyBorder="1" applyAlignment="1">
      <alignment horizontal="center"/>
    </xf>
    <xf numFmtId="165" fontId="19" fillId="0" borderId="40" xfId="1" applyNumberFormat="1" applyFont="1" applyBorder="1" applyAlignment="1">
      <alignment horizontal="center"/>
    </xf>
    <xf numFmtId="165" fontId="19" fillId="0" borderId="41" xfId="0" applyNumberFormat="1" applyFont="1" applyBorder="1" applyAlignment="1">
      <alignment horizontal="center"/>
    </xf>
    <xf numFmtId="0" fontId="21" fillId="0" borderId="0" xfId="0" applyFont="1"/>
    <xf numFmtId="0" fontId="19" fillId="0" borderId="27" xfId="0" applyFont="1" applyBorder="1" applyAlignment="1">
      <alignment horizontal="center" vertical="center" wrapText="1"/>
    </xf>
    <xf numFmtId="3" fontId="22" fillId="0" borderId="15" xfId="7" applyNumberFormat="1" applyFont="1" applyFill="1" applyBorder="1" applyAlignment="1">
      <alignment horizontal="center"/>
    </xf>
    <xf numFmtId="164" fontId="22" fillId="0" borderId="29" xfId="7" applyNumberFormat="1" applyFont="1" applyFill="1" applyBorder="1" applyAlignment="1">
      <alignment horizontal="center"/>
    </xf>
    <xf numFmtId="2" fontId="24" fillId="0" borderId="0" xfId="0" applyNumberFormat="1" applyFont="1" applyAlignment="1">
      <alignment horizontal="center"/>
    </xf>
    <xf numFmtId="3" fontId="24" fillId="0" borderId="0" xfId="0" applyNumberFormat="1" applyFont="1" applyAlignment="1">
      <alignment horizontal="center"/>
    </xf>
    <xf numFmtId="165" fontId="21" fillId="0" borderId="0" xfId="1" applyNumberFormat="1" applyFont="1" applyFill="1" applyBorder="1" applyAlignment="1">
      <alignment horizontal="center"/>
    </xf>
    <xf numFmtId="0" fontId="22" fillId="0" borderId="14" xfId="0" applyFont="1" applyBorder="1" applyAlignment="1">
      <alignment horizontal="center"/>
    </xf>
    <xf numFmtId="2" fontId="22" fillId="0" borderId="0" xfId="0" applyNumberFormat="1" applyFont="1" applyAlignment="1">
      <alignment horizontal="center"/>
    </xf>
    <xf numFmtId="3" fontId="22" fillId="0" borderId="0" xfId="0" applyNumberFormat="1" applyFont="1" applyAlignment="1">
      <alignment horizontal="center"/>
    </xf>
    <xf numFmtId="3" fontId="22" fillId="0" borderId="15" xfId="0" applyNumberFormat="1" applyFont="1" applyBorder="1" applyAlignment="1">
      <alignment horizontal="center"/>
    </xf>
    <xf numFmtId="0" fontId="22" fillId="0" borderId="16" xfId="0" applyFont="1" applyBorder="1" applyAlignment="1">
      <alignment horizontal="center"/>
    </xf>
    <xf numFmtId="0" fontId="22" fillId="0" borderId="0" xfId="0" applyFont="1" applyAlignment="1">
      <alignment horizontal="center"/>
    </xf>
    <xf numFmtId="3" fontId="22" fillId="0" borderId="16" xfId="0" applyNumberFormat="1" applyFont="1" applyBorder="1" applyAlignment="1">
      <alignment horizontal="center"/>
    </xf>
    <xf numFmtId="3" fontId="22" fillId="0" borderId="11" xfId="0" applyNumberFormat="1" applyFont="1" applyBorder="1" applyAlignment="1">
      <alignment horizontal="center"/>
    </xf>
    <xf numFmtId="165" fontId="21" fillId="35" borderId="15" xfId="1" applyNumberFormat="1" applyFont="1" applyFill="1" applyBorder="1" applyAlignment="1">
      <alignment horizontal="center"/>
    </xf>
    <xf numFmtId="165" fontId="21" fillId="36" borderId="15" xfId="1" applyNumberFormat="1" applyFont="1" applyFill="1" applyBorder="1" applyAlignment="1">
      <alignment horizontal="center"/>
    </xf>
    <xf numFmtId="165" fontId="21" fillId="34" borderId="15" xfId="1" applyNumberFormat="1" applyFont="1" applyFill="1" applyBorder="1" applyAlignment="1">
      <alignment horizontal="center"/>
    </xf>
    <xf numFmtId="165" fontId="21" fillId="0" borderId="15" xfId="1" applyNumberFormat="1" applyFont="1" applyFill="1" applyBorder="1" applyAlignment="1">
      <alignment horizontal="center"/>
    </xf>
    <xf numFmtId="165" fontId="22" fillId="0" borderId="15" xfId="1" applyNumberFormat="1" applyFont="1" applyFill="1" applyBorder="1" applyAlignment="1">
      <alignment horizontal="center"/>
    </xf>
    <xf numFmtId="0" fontId="25" fillId="37" borderId="0" xfId="0" applyFont="1" applyFill="1" applyAlignment="1">
      <alignment horizontal="center"/>
    </xf>
    <xf numFmtId="0" fontId="21" fillId="0" borderId="14" xfId="0" applyFont="1" applyBorder="1" applyAlignment="1">
      <alignment horizontal="left"/>
    </xf>
    <xf numFmtId="0" fontId="22" fillId="0" borderId="14" xfId="0" applyFont="1" applyBorder="1" applyAlignment="1">
      <alignment horizontal="left"/>
    </xf>
    <xf numFmtId="0" fontId="21" fillId="34" borderId="14" xfId="0" applyFont="1" applyFill="1" applyBorder="1" applyAlignment="1">
      <alignment horizontal="left"/>
    </xf>
    <xf numFmtId="0" fontId="21" fillId="36" borderId="14" xfId="0" applyFont="1" applyFill="1" applyBorder="1" applyAlignment="1">
      <alignment horizontal="left"/>
    </xf>
    <xf numFmtId="0" fontId="21" fillId="35" borderId="14" xfId="0" applyFont="1" applyFill="1" applyBorder="1" applyAlignment="1">
      <alignment horizontal="left"/>
    </xf>
    <xf numFmtId="0" fontId="19" fillId="37" borderId="38" xfId="0" applyFont="1" applyFill="1" applyBorder="1"/>
    <xf numFmtId="166" fontId="19" fillId="37" borderId="55" xfId="43" applyNumberFormat="1" applyFont="1" applyFill="1" applyBorder="1" applyAlignment="1">
      <alignment horizontal="center"/>
    </xf>
    <xf numFmtId="10" fontId="21" fillId="37" borderId="55" xfId="0" applyNumberFormat="1" applyFont="1" applyFill="1" applyBorder="1" applyAlignment="1">
      <alignment horizontal="center"/>
    </xf>
    <xf numFmtId="0" fontId="19" fillId="37" borderId="55" xfId="0" applyFont="1" applyFill="1" applyBorder="1" applyAlignment="1">
      <alignment horizontal="center"/>
    </xf>
    <xf numFmtId="166" fontId="19" fillId="37" borderId="55" xfId="0" applyNumberFormat="1" applyFont="1" applyFill="1" applyBorder="1" applyAlignment="1">
      <alignment horizontal="center"/>
    </xf>
    <xf numFmtId="165" fontId="19" fillId="37" borderId="55" xfId="1" applyNumberFormat="1" applyFont="1" applyFill="1" applyBorder="1" applyAlignment="1">
      <alignment horizontal="center"/>
    </xf>
    <xf numFmtId="165" fontId="19" fillId="37" borderId="54" xfId="0" applyNumberFormat="1" applyFont="1" applyFill="1" applyBorder="1" applyAlignment="1">
      <alignment horizontal="center"/>
    </xf>
    <xf numFmtId="0" fontId="18" fillId="0" borderId="38" xfId="0" applyFont="1" applyBorder="1" applyAlignment="1">
      <alignment vertical="center" wrapText="1"/>
    </xf>
    <xf numFmtId="0" fontId="21" fillId="39" borderId="56" xfId="0" applyFont="1" applyFill="1" applyBorder="1"/>
    <xf numFmtId="166" fontId="21" fillId="39" borderId="63" xfId="43" applyNumberFormat="1" applyFont="1" applyFill="1" applyBorder="1" applyAlignment="1">
      <alignment horizontal="center"/>
    </xf>
    <xf numFmtId="165" fontId="21" fillId="39" borderId="64" xfId="0" applyNumberFormat="1" applyFont="1" applyFill="1" applyBorder="1" applyAlignment="1">
      <alignment horizontal="center"/>
    </xf>
    <xf numFmtId="165" fontId="21" fillId="39" borderId="64" xfId="1" applyNumberFormat="1" applyFont="1" applyFill="1" applyBorder="1" applyAlignment="1">
      <alignment horizontal="center"/>
    </xf>
    <xf numFmtId="166" fontId="21" fillId="39" borderId="63" xfId="0" applyNumberFormat="1" applyFont="1" applyFill="1" applyBorder="1" applyAlignment="1">
      <alignment horizontal="center"/>
    </xf>
    <xf numFmtId="165" fontId="21" fillId="39" borderId="65" xfId="1" applyNumberFormat="1" applyFont="1" applyFill="1" applyBorder="1" applyAlignment="1">
      <alignment horizontal="center"/>
    </xf>
    <xf numFmtId="10" fontId="24" fillId="0" borderId="0" xfId="0" applyNumberFormat="1" applyFont="1" applyAlignment="1">
      <alignment horizontal="center"/>
    </xf>
    <xf numFmtId="0" fontId="19" fillId="0" borderId="66" xfId="0" quotePrefix="1" applyFont="1" applyBorder="1" applyAlignment="1">
      <alignment wrapText="1"/>
    </xf>
    <xf numFmtId="0" fontId="19" fillId="0" borderId="66" xfId="0" quotePrefix="1" applyFont="1" applyBorder="1" applyAlignment="1">
      <alignment horizontal="center" wrapText="1"/>
    </xf>
    <xf numFmtId="0" fontId="19" fillId="0" borderId="67" xfId="0" quotePrefix="1" applyFont="1" applyBorder="1" applyAlignment="1">
      <alignment wrapText="1"/>
    </xf>
    <xf numFmtId="0" fontId="19" fillId="0" borderId="68" xfId="0" quotePrefix="1" applyFont="1" applyBorder="1" applyAlignment="1">
      <alignment wrapText="1"/>
    </xf>
    <xf numFmtId="10" fontId="19" fillId="0" borderId="66" xfId="1" quotePrefix="1" applyNumberFormat="1" applyFont="1" applyFill="1" applyBorder="1" applyAlignment="1">
      <alignment wrapText="1"/>
    </xf>
    <xf numFmtId="0" fontId="19" fillId="0" borderId="66" xfId="0" applyFont="1" applyBorder="1" applyAlignment="1">
      <alignment horizontal="center" wrapText="1"/>
    </xf>
    <xf numFmtId="0" fontId="24" fillId="34" borderId="0" xfId="0" applyFont="1" applyFill="1" applyAlignment="1">
      <alignment horizontal="center"/>
    </xf>
    <xf numFmtId="10" fontId="24" fillId="34" borderId="0" xfId="0" applyNumberFormat="1" applyFont="1" applyFill="1" applyAlignment="1">
      <alignment horizontal="center"/>
    </xf>
    <xf numFmtId="0" fontId="24" fillId="36" borderId="0" xfId="0" applyFont="1" applyFill="1" applyAlignment="1">
      <alignment horizontal="center"/>
    </xf>
    <xf numFmtId="10" fontId="24" fillId="36" borderId="0" xfId="0" applyNumberFormat="1" applyFont="1" applyFill="1" applyAlignment="1">
      <alignment horizontal="center"/>
    </xf>
    <xf numFmtId="0" fontId="24" fillId="35" borderId="0" xfId="0" applyFont="1" applyFill="1" applyAlignment="1">
      <alignment horizontal="center"/>
    </xf>
    <xf numFmtId="10" fontId="24" fillId="35" borderId="0" xfId="0" applyNumberFormat="1" applyFont="1" applyFill="1" applyAlignment="1">
      <alignment horizontal="center"/>
    </xf>
    <xf numFmtId="0" fontId="24" fillId="39" borderId="0" xfId="0" applyFont="1" applyFill="1" applyAlignment="1">
      <alignment horizontal="center"/>
    </xf>
    <xf numFmtId="10" fontId="24" fillId="39" borderId="0" xfId="0" applyNumberFormat="1" applyFont="1" applyFill="1" applyAlignment="1">
      <alignment horizontal="center"/>
    </xf>
    <xf numFmtId="0" fontId="21" fillId="0" borderId="66" xfId="0" applyFont="1" applyBorder="1"/>
    <xf numFmtId="0" fontId="25" fillId="0" borderId="0" xfId="0" applyFont="1" applyAlignment="1">
      <alignment horizontal="center"/>
    </xf>
    <xf numFmtId="0" fontId="19" fillId="0" borderId="24" xfId="0" applyFont="1" applyBorder="1" applyAlignment="1">
      <alignment vertical="center" wrapText="1"/>
    </xf>
    <xf numFmtId="2" fontId="22" fillId="38" borderId="0" xfId="7" applyNumberFormat="1" applyFont="1" applyFill="1" applyAlignment="1">
      <alignment horizontal="center"/>
    </xf>
    <xf numFmtId="3" fontId="22" fillId="38" borderId="0" xfId="7" applyNumberFormat="1" applyFont="1" applyFill="1" applyBorder="1" applyAlignment="1">
      <alignment horizontal="center"/>
    </xf>
    <xf numFmtId="3" fontId="22" fillId="38" borderId="15" xfId="7" applyNumberFormat="1" applyFont="1" applyFill="1" applyBorder="1" applyAlignment="1">
      <alignment horizontal="center"/>
    </xf>
    <xf numFmtId="0" fontId="22" fillId="38" borderId="16" xfId="7" applyFont="1" applyFill="1" applyBorder="1" applyAlignment="1">
      <alignment horizontal="center"/>
    </xf>
    <xf numFmtId="3" fontId="22" fillId="38" borderId="0" xfId="7" applyNumberFormat="1" applyFont="1" applyFill="1" applyAlignment="1">
      <alignment horizontal="center"/>
    </xf>
    <xf numFmtId="3" fontId="22" fillId="38" borderId="0" xfId="7" quotePrefix="1" applyNumberFormat="1" applyFont="1" applyFill="1" applyAlignment="1">
      <alignment horizontal="center" wrapText="1"/>
    </xf>
    <xf numFmtId="165" fontId="22" fillId="38" borderId="0" xfId="7" applyNumberFormat="1" applyFont="1" applyFill="1" applyBorder="1" applyAlignment="1">
      <alignment horizontal="center"/>
    </xf>
    <xf numFmtId="0" fontId="22" fillId="38" borderId="0" xfId="7" applyFont="1" applyFill="1" applyAlignment="1">
      <alignment horizontal="center"/>
    </xf>
    <xf numFmtId="3" fontId="22" fillId="38" borderId="16" xfId="7" applyNumberFormat="1" applyFont="1" applyFill="1" applyBorder="1" applyAlignment="1">
      <alignment horizontal="center"/>
    </xf>
    <xf numFmtId="3" fontId="22" fillId="38" borderId="0" xfId="7" quotePrefix="1" applyNumberFormat="1" applyFont="1" applyFill="1" applyBorder="1" applyAlignment="1">
      <alignment horizontal="center" wrapText="1"/>
    </xf>
    <xf numFmtId="165" fontId="22" fillId="38" borderId="15" xfId="7" applyNumberFormat="1" applyFont="1" applyFill="1" applyBorder="1" applyAlignment="1">
      <alignment horizontal="center"/>
    </xf>
    <xf numFmtId="164" fontId="22" fillId="38" borderId="29" xfId="7" applyNumberFormat="1" applyFont="1" applyFill="1" applyBorder="1" applyAlignment="1">
      <alignment horizontal="center"/>
    </xf>
    <xf numFmtId="3" fontId="22" fillId="38" borderId="11" xfId="7" applyNumberFormat="1" applyFont="1" applyFill="1" applyBorder="1" applyAlignment="1">
      <alignment horizontal="center"/>
    </xf>
    <xf numFmtId="2" fontId="22" fillId="38" borderId="11" xfId="7" applyNumberFormat="1" applyFont="1" applyFill="1" applyBorder="1" applyAlignment="1">
      <alignment horizontal="center"/>
    </xf>
    <xf numFmtId="9" fontId="22" fillId="38" borderId="14" xfId="7" applyNumberFormat="1" applyFont="1" applyFill="1" applyBorder="1" applyAlignment="1">
      <alignment horizontal="center"/>
    </xf>
    <xf numFmtId="165" fontId="22" fillId="0" borderId="14" xfId="7" applyNumberFormat="1" applyFont="1" applyFill="1" applyBorder="1" applyAlignment="1">
      <alignment horizontal="center"/>
    </xf>
    <xf numFmtId="0" fontId="22" fillId="0" borderId="16" xfId="7" applyFont="1" applyFill="1" applyBorder="1"/>
    <xf numFmtId="0" fontId="22" fillId="0" borderId="0" xfId="7" applyFont="1" applyFill="1"/>
    <xf numFmtId="0" fontId="21" fillId="0" borderId="16" xfId="0" applyFont="1" applyBorder="1"/>
    <xf numFmtId="49" fontId="22" fillId="0" borderId="0" xfId="0" applyNumberFormat="1" applyFont="1"/>
    <xf numFmtId="0" fontId="21" fillId="36" borderId="0" xfId="0" applyFont="1" applyFill="1"/>
    <xf numFmtId="0" fontId="22" fillId="0" borderId="16" xfId="0" applyFont="1" applyBorder="1"/>
    <xf numFmtId="0" fontId="22" fillId="0" borderId="0" xfId="0" applyFont="1"/>
    <xf numFmtId="0" fontId="27" fillId="0" borderId="0" xfId="7" applyFont="1" applyFill="1"/>
    <xf numFmtId="0" fontId="21" fillId="0" borderId="14" xfId="0" applyFont="1" applyBorder="1"/>
    <xf numFmtId="2" fontId="21" fillId="0" borderId="0" xfId="0" applyNumberFormat="1" applyFont="1"/>
    <xf numFmtId="164" fontId="21" fillId="0" borderId="16" xfId="0" applyNumberFormat="1" applyFont="1" applyBorder="1" applyAlignment="1">
      <alignment horizontal="center"/>
    </xf>
    <xf numFmtId="1" fontId="21" fillId="0" borderId="0" xfId="0" applyNumberFormat="1" applyFont="1" applyAlignment="1">
      <alignment horizontal="center"/>
    </xf>
    <xf numFmtId="3" fontId="19" fillId="0" borderId="16" xfId="0" applyNumberFormat="1" applyFont="1" applyBorder="1" applyAlignment="1">
      <alignment horizontal="center"/>
    </xf>
    <xf numFmtId="3" fontId="19" fillId="0" borderId="0" xfId="0" applyNumberFormat="1" applyFont="1" applyAlignment="1">
      <alignment horizontal="center"/>
    </xf>
    <xf numFmtId="165" fontId="19" fillId="0" borderId="15" xfId="1" applyNumberFormat="1" applyFont="1" applyFill="1" applyBorder="1" applyAlignment="1">
      <alignment horizontal="center"/>
    </xf>
    <xf numFmtId="3" fontId="21" fillId="0" borderId="0" xfId="0" applyNumberFormat="1" applyFont="1"/>
    <xf numFmtId="165" fontId="21" fillId="0" borderId="0" xfId="1" applyNumberFormat="1" applyFont="1" applyFill="1" applyBorder="1"/>
    <xf numFmtId="0" fontId="21" fillId="0" borderId="29" xfId="0" applyFont="1" applyBorder="1"/>
    <xf numFmtId="3" fontId="19" fillId="0" borderId="11" xfId="0" applyNumberFormat="1" applyFont="1" applyBorder="1" applyAlignment="1">
      <alignment horizontal="center"/>
    </xf>
    <xf numFmtId="0" fontId="21" fillId="0" borderId="11" xfId="0" applyFont="1" applyBorder="1" applyAlignment="1">
      <alignment horizontal="center"/>
    </xf>
    <xf numFmtId="3" fontId="21" fillId="0" borderId="10" xfId="0" applyNumberFormat="1" applyFont="1" applyBorder="1" applyAlignment="1">
      <alignment horizontal="center"/>
    </xf>
    <xf numFmtId="0" fontId="29" fillId="37" borderId="0" xfId="0" applyFont="1" applyFill="1"/>
    <xf numFmtId="0" fontId="30" fillId="0" borderId="0" xfId="0" applyFont="1" applyAlignment="1">
      <alignment vertical="center"/>
    </xf>
    <xf numFmtId="0" fontId="30" fillId="0" borderId="0" xfId="0" applyFont="1" applyAlignment="1">
      <alignment horizontal="center" vertical="center"/>
    </xf>
    <xf numFmtId="0" fontId="19" fillId="0" borderId="22" xfId="0" applyFont="1" applyBorder="1" applyAlignment="1">
      <alignment vertical="center" wrapText="1"/>
    </xf>
    <xf numFmtId="2" fontId="19" fillId="0" borderId="22" xfId="0" applyNumberFormat="1" applyFont="1" applyBorder="1" applyAlignment="1">
      <alignment horizontal="center" vertical="center" wrapText="1"/>
    </xf>
    <xf numFmtId="1" fontId="19" fillId="0" borderId="24" xfId="0" applyNumberFormat="1" applyFont="1" applyBorder="1" applyAlignment="1">
      <alignment horizontal="center" vertical="center" wrapText="1"/>
    </xf>
    <xf numFmtId="1" fontId="19" fillId="0" borderId="27" xfId="0" applyNumberFormat="1" applyFont="1" applyBorder="1" applyAlignment="1">
      <alignment horizontal="center" vertical="center" wrapText="1"/>
    </xf>
    <xf numFmtId="49" fontId="21" fillId="0" borderId="0" xfId="0" applyNumberFormat="1" applyFont="1" applyAlignment="1">
      <alignment vertical="center"/>
    </xf>
    <xf numFmtId="49" fontId="22" fillId="0" borderId="0" xfId="44" applyNumberFormat="1" applyFont="1"/>
    <xf numFmtId="0" fontId="31" fillId="0" borderId="0" xfId="0" applyFont="1"/>
    <xf numFmtId="0" fontId="33" fillId="0" borderId="0" xfId="0" applyFont="1" applyAlignment="1">
      <alignment horizontal="center"/>
    </xf>
    <xf numFmtId="0" fontId="34" fillId="42" borderId="38" xfId="0" applyFont="1" applyFill="1" applyBorder="1" applyAlignment="1">
      <alignment vertical="center" wrapText="1"/>
    </xf>
    <xf numFmtId="0" fontId="32" fillId="0" borderId="39"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1" xfId="0" applyFont="1" applyBorder="1" applyAlignment="1">
      <alignment horizontal="center" vertical="center" wrapText="1"/>
    </xf>
    <xf numFmtId="0" fontId="35" fillId="43" borderId="38" xfId="0" applyFont="1" applyFill="1" applyBorder="1" applyAlignment="1">
      <alignment vertical="center" wrapText="1"/>
    </xf>
    <xf numFmtId="0" fontId="33" fillId="44" borderId="42" xfId="0" applyFont="1" applyFill="1" applyBorder="1"/>
    <xf numFmtId="166" fontId="33" fillId="44" borderId="43" xfId="43" applyNumberFormat="1" applyFont="1" applyFill="1" applyBorder="1" applyAlignment="1">
      <alignment horizontal="center"/>
    </xf>
    <xf numFmtId="165" fontId="33" fillId="44" borderId="44" xfId="0" applyNumberFormat="1" applyFont="1" applyFill="1" applyBorder="1" applyAlignment="1">
      <alignment horizontal="center"/>
    </xf>
    <xf numFmtId="165" fontId="33" fillId="44" borderId="44" xfId="1" applyNumberFormat="1" applyFont="1" applyFill="1" applyBorder="1" applyAlignment="1">
      <alignment horizontal="center"/>
    </xf>
    <xf numFmtId="166" fontId="33" fillId="44" borderId="43" xfId="0" applyNumberFormat="1" applyFont="1" applyFill="1" applyBorder="1" applyAlignment="1">
      <alignment horizontal="center"/>
    </xf>
    <xf numFmtId="165" fontId="33" fillId="44" borderId="45" xfId="1" applyNumberFormat="1" applyFont="1" applyFill="1" applyBorder="1" applyAlignment="1">
      <alignment horizontal="center"/>
    </xf>
    <xf numFmtId="0" fontId="33" fillId="45" borderId="46" xfId="0" applyFont="1" applyFill="1" applyBorder="1"/>
    <xf numFmtId="166" fontId="33" fillId="45" borderId="47" xfId="43" applyNumberFormat="1" applyFont="1" applyFill="1" applyBorder="1" applyAlignment="1">
      <alignment horizontal="center"/>
    </xf>
    <xf numFmtId="165" fontId="33" fillId="45" borderId="48" xfId="0" applyNumberFormat="1" applyFont="1" applyFill="1" applyBorder="1" applyAlignment="1">
      <alignment horizontal="center"/>
    </xf>
    <xf numFmtId="165" fontId="33" fillId="45" borderId="48" xfId="1" applyNumberFormat="1" applyFont="1" applyFill="1" applyBorder="1" applyAlignment="1">
      <alignment horizontal="center"/>
    </xf>
    <xf numFmtId="166" fontId="33" fillId="45" borderId="47" xfId="0" applyNumberFormat="1" applyFont="1" applyFill="1" applyBorder="1" applyAlignment="1">
      <alignment horizontal="center"/>
    </xf>
    <xf numFmtId="165" fontId="33" fillId="45" borderId="49" xfId="1" applyNumberFormat="1" applyFont="1" applyFill="1" applyBorder="1" applyAlignment="1">
      <alignment horizontal="center"/>
    </xf>
    <xf numFmtId="0" fontId="33" fillId="46" borderId="46" xfId="0" applyFont="1" applyFill="1" applyBorder="1"/>
    <xf numFmtId="166" fontId="33" fillId="46" borderId="47" xfId="43" applyNumberFormat="1" applyFont="1" applyFill="1" applyBorder="1" applyAlignment="1">
      <alignment horizontal="center"/>
    </xf>
    <xf numFmtId="165" fontId="33" fillId="46" borderId="48" xfId="0" applyNumberFormat="1" applyFont="1" applyFill="1" applyBorder="1" applyAlignment="1">
      <alignment horizontal="center"/>
    </xf>
    <xf numFmtId="165" fontId="33" fillId="46" borderId="48" xfId="1" applyNumberFormat="1" applyFont="1" applyFill="1" applyBorder="1" applyAlignment="1">
      <alignment horizontal="center"/>
    </xf>
    <xf numFmtId="166" fontId="33" fillId="46" borderId="47" xfId="0" applyNumberFormat="1" applyFont="1" applyFill="1" applyBorder="1" applyAlignment="1">
      <alignment horizontal="center"/>
    </xf>
    <xf numFmtId="165" fontId="33" fillId="46" borderId="49" xfId="1" applyNumberFormat="1" applyFont="1" applyFill="1" applyBorder="1" applyAlignment="1">
      <alignment horizontal="center"/>
    </xf>
    <xf numFmtId="0" fontId="33" fillId="0" borderId="50" xfId="0" applyFont="1" applyBorder="1"/>
    <xf numFmtId="166" fontId="33" fillId="0" borderId="51" xfId="43" applyNumberFormat="1" applyFont="1" applyFill="1" applyBorder="1" applyAlignment="1">
      <alignment horizontal="center"/>
    </xf>
    <xf numFmtId="165" fontId="33" fillId="0" borderId="52" xfId="0" applyNumberFormat="1" applyFont="1" applyBorder="1" applyAlignment="1">
      <alignment horizontal="center"/>
    </xf>
    <xf numFmtId="165" fontId="33" fillId="0" borderId="52" xfId="1" applyNumberFormat="1" applyFont="1" applyFill="1" applyBorder="1" applyAlignment="1">
      <alignment horizontal="center"/>
    </xf>
    <xf numFmtId="166" fontId="33" fillId="0" borderId="51" xfId="0" applyNumberFormat="1" applyFont="1" applyBorder="1" applyAlignment="1">
      <alignment horizontal="center"/>
    </xf>
    <xf numFmtId="165" fontId="33" fillId="0" borderId="53" xfId="1" applyNumberFormat="1" applyFont="1" applyFill="1" applyBorder="1" applyAlignment="1">
      <alignment horizontal="center"/>
    </xf>
    <xf numFmtId="0" fontId="33" fillId="47" borderId="56" xfId="0" applyFont="1" applyFill="1" applyBorder="1"/>
    <xf numFmtId="166" fontId="33" fillId="47" borderId="63" xfId="43" applyNumberFormat="1" applyFont="1" applyFill="1" applyBorder="1" applyAlignment="1">
      <alignment horizontal="center"/>
    </xf>
    <xf numFmtId="165" fontId="33" fillId="47" borderId="64" xfId="0" applyNumberFormat="1" applyFont="1" applyFill="1" applyBorder="1" applyAlignment="1">
      <alignment horizontal="center"/>
    </xf>
    <xf numFmtId="165" fontId="33" fillId="47" borderId="64" xfId="1" applyNumberFormat="1" applyFont="1" applyFill="1" applyBorder="1" applyAlignment="1">
      <alignment horizontal="center"/>
    </xf>
    <xf numFmtId="166" fontId="33" fillId="47" borderId="63" xfId="0" applyNumberFormat="1" applyFont="1" applyFill="1" applyBorder="1" applyAlignment="1">
      <alignment horizontal="center"/>
    </xf>
    <xf numFmtId="165" fontId="33" fillId="47" borderId="65" xfId="1" applyNumberFormat="1" applyFont="1" applyFill="1" applyBorder="1" applyAlignment="1">
      <alignment horizontal="center"/>
    </xf>
    <xf numFmtId="0" fontId="32" fillId="0" borderId="38" xfId="0" applyFont="1" applyBorder="1"/>
    <xf numFmtId="166" fontId="32" fillId="0" borderId="39" xfId="43" applyNumberFormat="1" applyFont="1" applyFill="1" applyBorder="1" applyAlignment="1">
      <alignment horizontal="center"/>
    </xf>
    <xf numFmtId="10" fontId="33" fillId="0" borderId="40" xfId="0" applyNumberFormat="1" applyFont="1" applyBorder="1" applyAlignment="1">
      <alignment horizontal="center"/>
    </xf>
    <xf numFmtId="0" fontId="32" fillId="0" borderId="40" xfId="0" applyFont="1" applyBorder="1" applyAlignment="1">
      <alignment horizontal="center"/>
    </xf>
    <xf numFmtId="166" fontId="32" fillId="0" borderId="39" xfId="0" applyNumberFormat="1" applyFont="1" applyBorder="1" applyAlignment="1">
      <alignment horizontal="center"/>
    </xf>
    <xf numFmtId="165" fontId="32" fillId="0" borderId="40" xfId="1" applyNumberFormat="1" applyFont="1" applyFill="1" applyBorder="1" applyAlignment="1">
      <alignment horizontal="center"/>
    </xf>
    <xf numFmtId="165" fontId="32" fillId="0" borderId="41" xfId="0" applyNumberFormat="1" applyFont="1" applyBorder="1" applyAlignment="1">
      <alignment horizontal="center"/>
    </xf>
    <xf numFmtId="0" fontId="32" fillId="48" borderId="38" xfId="0" applyFont="1" applyFill="1" applyBorder="1"/>
    <xf numFmtId="166" fontId="32" fillId="48" borderId="55" xfId="43" applyNumberFormat="1" applyFont="1" applyFill="1" applyBorder="1" applyAlignment="1">
      <alignment horizontal="center"/>
    </xf>
    <xf numFmtId="10" fontId="33" fillId="48" borderId="55" xfId="0" applyNumberFormat="1" applyFont="1" applyFill="1" applyBorder="1" applyAlignment="1">
      <alignment horizontal="center"/>
    </xf>
    <xf numFmtId="0" fontId="32" fillId="48" borderId="55" xfId="0" applyFont="1" applyFill="1" applyBorder="1" applyAlignment="1">
      <alignment horizontal="center"/>
    </xf>
    <xf numFmtId="166" fontId="32" fillId="48" borderId="55" xfId="0" applyNumberFormat="1" applyFont="1" applyFill="1" applyBorder="1" applyAlignment="1">
      <alignment horizontal="center"/>
    </xf>
    <xf numFmtId="165" fontId="32" fillId="48" borderId="55" xfId="1" applyNumberFormat="1" applyFont="1" applyFill="1" applyBorder="1" applyAlignment="1">
      <alignment horizontal="center"/>
    </xf>
    <xf numFmtId="165" fontId="32" fillId="48" borderId="54" xfId="0" applyNumberFormat="1" applyFont="1" applyFill="1" applyBorder="1" applyAlignment="1">
      <alignment horizontal="center"/>
    </xf>
    <xf numFmtId="0" fontId="33" fillId="0" borderId="0" xfId="0" applyFont="1"/>
    <xf numFmtId="0" fontId="36" fillId="0" borderId="0" xfId="0" applyFont="1"/>
    <xf numFmtId="0" fontId="37" fillId="33" borderId="13" xfId="0" applyFont="1" applyFill="1" applyBorder="1"/>
    <xf numFmtId="0" fontId="0" fillId="0" borderId="69" xfId="0" applyBorder="1" applyAlignment="1">
      <alignment wrapText="1"/>
    </xf>
    <xf numFmtId="0" fontId="38" fillId="0" borderId="69" xfId="0" applyFont="1" applyBorder="1" applyAlignment="1">
      <alignment wrapText="1"/>
    </xf>
    <xf numFmtId="0" fontId="38" fillId="0" borderId="69" xfId="0" applyFont="1" applyBorder="1" applyAlignment="1">
      <alignment horizontal="right" wrapText="1"/>
    </xf>
    <xf numFmtId="0" fontId="39" fillId="0" borderId="69" xfId="0" applyFont="1" applyBorder="1" applyAlignment="1">
      <alignment horizontal="right" wrapText="1"/>
    </xf>
    <xf numFmtId="11" fontId="39" fillId="0" borderId="69" xfId="0" applyNumberFormat="1" applyFont="1" applyBorder="1" applyAlignment="1">
      <alignment horizontal="right" wrapText="1"/>
    </xf>
    <xf numFmtId="0" fontId="39" fillId="0" borderId="69" xfId="0" applyFont="1" applyBorder="1" applyAlignment="1">
      <alignment wrapText="1"/>
    </xf>
    <xf numFmtId="2" fontId="39" fillId="0" borderId="69" xfId="0" applyNumberFormat="1" applyFont="1" applyBorder="1" applyAlignment="1">
      <alignment horizontal="right" wrapText="1"/>
    </xf>
    <xf numFmtId="2" fontId="38" fillId="0" borderId="69" xfId="0" applyNumberFormat="1" applyFont="1" applyBorder="1" applyAlignment="1">
      <alignment wrapText="1"/>
    </xf>
    <xf numFmtId="0" fontId="21" fillId="0" borderId="0" xfId="0" applyFont="1" applyAlignment="1">
      <alignment horizontal="left"/>
    </xf>
    <xf numFmtId="1" fontId="19" fillId="0" borderId="22" xfId="0" applyNumberFormat="1" applyFont="1" applyBorder="1" applyAlignment="1">
      <alignment horizontal="center" vertical="center" wrapText="1"/>
    </xf>
    <xf numFmtId="0" fontId="19" fillId="0" borderId="70" xfId="0" applyFont="1" applyBorder="1" applyAlignment="1">
      <alignment horizontal="center" vertical="center" wrapText="1"/>
    </xf>
    <xf numFmtId="165" fontId="19" fillId="0" borderId="0" xfId="1" applyNumberFormat="1" applyFont="1" applyFill="1" applyBorder="1" applyAlignment="1">
      <alignment horizontal="center"/>
    </xf>
    <xf numFmtId="1" fontId="19" fillId="0" borderId="71" xfId="0" applyNumberFormat="1" applyFont="1" applyBorder="1" applyAlignment="1">
      <alignment horizontal="center" vertical="center" wrapText="1"/>
    </xf>
    <xf numFmtId="1" fontId="21" fillId="0" borderId="72" xfId="0" applyNumberFormat="1" applyFont="1" applyBorder="1" applyAlignment="1">
      <alignment horizontal="center"/>
    </xf>
    <xf numFmtId="2" fontId="39" fillId="49" borderId="69" xfId="0" applyNumberFormat="1" applyFont="1" applyFill="1" applyBorder="1" applyAlignment="1">
      <alignment horizontal="right" wrapText="1"/>
    </xf>
    <xf numFmtId="2" fontId="39" fillId="50" borderId="69" xfId="0" applyNumberFormat="1" applyFont="1" applyFill="1" applyBorder="1" applyAlignment="1">
      <alignment horizontal="right" wrapText="1"/>
    </xf>
    <xf numFmtId="2" fontId="39" fillId="51" borderId="69" xfId="0" applyNumberFormat="1" applyFont="1" applyFill="1" applyBorder="1" applyAlignment="1">
      <alignment horizontal="right" wrapText="1"/>
    </xf>
    <xf numFmtId="168" fontId="39" fillId="0" borderId="69" xfId="0" applyNumberFormat="1" applyFont="1" applyBorder="1" applyAlignment="1">
      <alignment horizontal="right" wrapText="1"/>
    </xf>
    <xf numFmtId="169" fontId="39" fillId="0" borderId="69" xfId="0" applyNumberFormat="1" applyFont="1" applyBorder="1" applyAlignment="1">
      <alignment horizontal="right" wrapText="1"/>
    </xf>
    <xf numFmtId="170" fontId="22" fillId="38" borderId="0" xfId="7" quotePrefix="1" applyNumberFormat="1" applyFont="1" applyFill="1" applyAlignment="1">
      <alignment horizontal="center" wrapText="1"/>
    </xf>
    <xf numFmtId="2" fontId="22" fillId="38" borderId="16" xfId="7" applyNumberFormat="1" applyFont="1" applyFill="1" applyBorder="1" applyAlignment="1">
      <alignment horizontal="center" vertical="center"/>
    </xf>
    <xf numFmtId="167" fontId="22" fillId="38" borderId="0" xfId="7" applyNumberFormat="1" applyFont="1" applyFill="1" applyBorder="1" applyAlignment="1">
      <alignment horizontal="center" vertical="center"/>
    </xf>
    <xf numFmtId="3" fontId="22" fillId="38" borderId="0" xfId="7" applyNumberFormat="1" applyFont="1" applyFill="1" applyBorder="1" applyAlignment="1">
      <alignment horizontal="center" vertical="center"/>
    </xf>
    <xf numFmtId="3" fontId="22" fillId="38" borderId="15" xfId="7" applyNumberFormat="1" applyFont="1" applyFill="1" applyBorder="1" applyAlignment="1">
      <alignment horizontal="center" vertical="center"/>
    </xf>
    <xf numFmtId="2" fontId="22" fillId="38" borderId="0" xfId="7" quotePrefix="1" applyNumberFormat="1" applyFont="1" applyFill="1" applyAlignment="1">
      <alignment horizontal="center" vertical="center" wrapText="1"/>
    </xf>
    <xf numFmtId="2" fontId="21" fillId="35" borderId="16" xfId="0" applyNumberFormat="1" applyFont="1" applyFill="1" applyBorder="1" applyAlignment="1">
      <alignment horizontal="center" vertical="center"/>
    </xf>
    <xf numFmtId="167" fontId="21" fillId="35" borderId="0" xfId="0" applyNumberFormat="1" applyFont="1" applyFill="1" applyAlignment="1">
      <alignment horizontal="center" vertical="center"/>
    </xf>
    <xf numFmtId="3" fontId="21" fillId="35" borderId="0" xfId="0" applyNumberFormat="1" applyFont="1" applyFill="1" applyAlignment="1">
      <alignment horizontal="center" vertical="center"/>
    </xf>
    <xf numFmtId="3" fontId="21" fillId="35" borderId="15" xfId="0" applyNumberFormat="1" applyFont="1" applyFill="1" applyBorder="1" applyAlignment="1">
      <alignment horizontal="center" vertical="center"/>
    </xf>
    <xf numFmtId="2" fontId="21" fillId="36" borderId="0" xfId="0" applyNumberFormat="1" applyFont="1" applyFill="1" applyAlignment="1">
      <alignment horizontal="center" vertical="center"/>
    </xf>
    <xf numFmtId="2" fontId="21" fillId="36" borderId="16" xfId="0" applyNumberFormat="1" applyFont="1" applyFill="1" applyBorder="1" applyAlignment="1">
      <alignment horizontal="center" vertical="center"/>
    </xf>
    <xf numFmtId="167" fontId="21" fillId="36" borderId="0" xfId="0" applyNumberFormat="1" applyFont="1" applyFill="1" applyAlignment="1">
      <alignment horizontal="center" vertical="center"/>
    </xf>
    <xf numFmtId="3" fontId="21" fillId="36" borderId="0" xfId="0" applyNumberFormat="1" applyFont="1" applyFill="1" applyAlignment="1">
      <alignment horizontal="center" vertical="center"/>
    </xf>
    <xf numFmtId="3" fontId="21" fillId="36" borderId="15" xfId="0" applyNumberFormat="1" applyFont="1" applyFill="1" applyBorder="1" applyAlignment="1">
      <alignment horizontal="center" vertical="center"/>
    </xf>
    <xf numFmtId="2" fontId="21" fillId="34" borderId="16" xfId="0" applyNumberFormat="1" applyFont="1" applyFill="1" applyBorder="1" applyAlignment="1">
      <alignment horizontal="center" vertical="center"/>
    </xf>
    <xf numFmtId="167" fontId="21" fillId="34" borderId="0" xfId="0" applyNumberFormat="1" applyFont="1" applyFill="1" applyAlignment="1">
      <alignment horizontal="center" vertical="center"/>
    </xf>
    <xf numFmtId="3" fontId="21" fillId="34" borderId="0" xfId="0" applyNumberFormat="1" applyFont="1" applyFill="1" applyAlignment="1">
      <alignment horizontal="center" vertical="center"/>
    </xf>
    <xf numFmtId="3" fontId="21" fillId="34" borderId="15" xfId="0" applyNumberFormat="1" applyFont="1" applyFill="1" applyBorder="1" applyAlignment="1">
      <alignment horizontal="center" vertical="center"/>
    </xf>
    <xf numFmtId="0" fontId="21" fillId="36" borderId="16" xfId="0" applyFont="1" applyFill="1" applyBorder="1" applyAlignment="1">
      <alignment horizontal="center" vertical="center"/>
    </xf>
    <xf numFmtId="0" fontId="21" fillId="36" borderId="0" xfId="0" applyFont="1" applyFill="1" applyAlignment="1">
      <alignment horizontal="center" vertical="center"/>
    </xf>
    <xf numFmtId="4" fontId="22" fillId="38" borderId="0" xfId="7" applyNumberFormat="1" applyFont="1" applyFill="1" applyAlignment="1">
      <alignment horizontal="center"/>
    </xf>
    <xf numFmtId="9" fontId="22" fillId="38" borderId="0" xfId="1" applyFont="1" applyFill="1" applyAlignment="1">
      <alignment horizontal="center"/>
    </xf>
    <xf numFmtId="165" fontId="22" fillId="38" borderId="0" xfId="1" quotePrefix="1" applyNumberFormat="1" applyFont="1" applyFill="1" applyAlignment="1">
      <alignment horizontal="center" wrapText="1"/>
    </xf>
    <xf numFmtId="165" fontId="22" fillId="38" borderId="0" xfId="1" quotePrefix="1" applyNumberFormat="1" applyFont="1" applyFill="1" applyBorder="1" applyAlignment="1">
      <alignment horizontal="center" wrapText="1"/>
    </xf>
    <xf numFmtId="165" fontId="20" fillId="38" borderId="0" xfId="1" applyNumberFormat="1" applyFont="1" applyFill="1" applyAlignment="1">
      <alignment horizontal="center"/>
    </xf>
    <xf numFmtId="3" fontId="22" fillId="0" borderId="0" xfId="7" quotePrefix="1" applyNumberFormat="1" applyFont="1" applyFill="1" applyAlignment="1">
      <alignment horizontal="center" wrapText="1"/>
    </xf>
    <xf numFmtId="3" fontId="22" fillId="0" borderId="0" xfId="7" applyNumberFormat="1" applyFont="1" applyFill="1" applyAlignment="1">
      <alignment horizontal="center"/>
    </xf>
    <xf numFmtId="9" fontId="22" fillId="0" borderId="0" xfId="1" applyFont="1" applyFill="1" applyAlignment="1">
      <alignment horizontal="center"/>
    </xf>
    <xf numFmtId="3" fontId="22" fillId="0" borderId="0" xfId="7" quotePrefix="1" applyNumberFormat="1" applyFont="1" applyFill="1" applyBorder="1" applyAlignment="1">
      <alignment horizontal="center" wrapText="1"/>
    </xf>
    <xf numFmtId="165" fontId="22" fillId="0" borderId="0" xfId="1" quotePrefix="1" applyNumberFormat="1" applyFont="1" applyFill="1" applyBorder="1" applyAlignment="1">
      <alignment horizontal="center" wrapText="1"/>
    </xf>
    <xf numFmtId="165" fontId="22" fillId="0" borderId="0" xfId="1" quotePrefix="1" applyNumberFormat="1" applyFont="1" applyFill="1" applyAlignment="1">
      <alignment horizontal="center" wrapText="1"/>
    </xf>
    <xf numFmtId="170" fontId="22" fillId="0" borderId="0" xfId="7" quotePrefix="1" applyNumberFormat="1" applyFont="1" applyFill="1" applyAlignment="1">
      <alignment horizontal="center" wrapText="1"/>
    </xf>
    <xf numFmtId="165" fontId="20" fillId="0" borderId="0" xfId="1" applyNumberFormat="1" applyFont="1" applyFill="1" applyAlignment="1">
      <alignment horizontal="center"/>
    </xf>
    <xf numFmtId="4" fontId="22" fillId="0" borderId="0" xfId="7" applyNumberFormat="1" applyFont="1" applyFill="1" applyAlignment="1">
      <alignment horizontal="center"/>
    </xf>
    <xf numFmtId="2" fontId="21" fillId="0" borderId="0" xfId="0" applyNumberFormat="1" applyFont="1" applyAlignment="1">
      <alignment horizontal="center" vertical="center"/>
    </xf>
    <xf numFmtId="2" fontId="21" fillId="0" borderId="16" xfId="0" applyNumberFormat="1" applyFont="1" applyBorder="1" applyAlignment="1">
      <alignment horizontal="center" vertical="center"/>
    </xf>
    <xf numFmtId="167" fontId="21" fillId="0" borderId="0" xfId="0" applyNumberFormat="1" applyFont="1" applyAlignment="1">
      <alignment horizontal="center" vertical="center"/>
    </xf>
    <xf numFmtId="3" fontId="21" fillId="0" borderId="0" xfId="0" applyNumberFormat="1" applyFont="1" applyAlignment="1">
      <alignment horizontal="center" vertical="center"/>
    </xf>
    <xf numFmtId="3" fontId="21" fillId="0" borderId="15" xfId="0" applyNumberFormat="1" applyFont="1" applyBorder="1" applyAlignment="1">
      <alignment horizontal="center" vertical="center"/>
    </xf>
    <xf numFmtId="0" fontId="21" fillId="0" borderId="0" xfId="0" applyFont="1" applyAlignment="1">
      <alignment horizontal="center" vertical="center"/>
    </xf>
    <xf numFmtId="0" fontId="21" fillId="0" borderId="16" xfId="0" applyFont="1" applyBorder="1" applyAlignment="1">
      <alignment horizontal="center" vertical="center"/>
    </xf>
    <xf numFmtId="2" fontId="22" fillId="0" borderId="16" xfId="0" applyNumberFormat="1" applyFont="1" applyBorder="1" applyAlignment="1">
      <alignment horizontal="center" vertical="center"/>
    </xf>
    <xf numFmtId="167" fontId="22" fillId="0" borderId="0" xfId="0" applyNumberFormat="1" applyFont="1" applyAlignment="1">
      <alignment horizontal="center" vertical="center"/>
    </xf>
    <xf numFmtId="3" fontId="22" fillId="0" borderId="0" xfId="0" applyNumberFormat="1" applyFont="1" applyAlignment="1">
      <alignment horizontal="center" vertical="center"/>
    </xf>
    <xf numFmtId="3" fontId="22" fillId="0" borderId="15" xfId="0" applyNumberFormat="1" applyFont="1" applyBorder="1" applyAlignment="1">
      <alignment horizontal="center" vertical="center"/>
    </xf>
    <xf numFmtId="0" fontId="21" fillId="0" borderId="69" xfId="0" applyFont="1" applyBorder="1" applyAlignment="1">
      <alignment horizontal="center" vertical="center" wrapText="1"/>
    </xf>
    <xf numFmtId="4" fontId="21" fillId="0" borderId="69" xfId="0" applyNumberFormat="1" applyFont="1" applyBorder="1" applyAlignment="1">
      <alignment horizontal="center" vertical="center" wrapText="1"/>
    </xf>
    <xf numFmtId="170" fontId="21" fillId="0" borderId="69" xfId="0" applyNumberFormat="1" applyFont="1" applyBorder="1" applyAlignment="1">
      <alignment horizontal="center" wrapText="1"/>
    </xf>
    <xf numFmtId="3" fontId="21" fillId="0" borderId="69" xfId="0" applyNumberFormat="1" applyFont="1" applyBorder="1" applyAlignment="1">
      <alignment horizontal="center" wrapText="1"/>
    </xf>
    <xf numFmtId="2" fontId="21" fillId="0" borderId="69" xfId="0" applyNumberFormat="1" applyFont="1" applyBorder="1" applyAlignment="1">
      <alignment wrapText="1"/>
    </xf>
    <xf numFmtId="2" fontId="22" fillId="0" borderId="0" xfId="0" quotePrefix="1" applyNumberFormat="1" applyFont="1" applyAlignment="1">
      <alignment horizontal="center" vertical="center"/>
    </xf>
    <xf numFmtId="3" fontId="22" fillId="0" borderId="0" xfId="0" quotePrefix="1" applyNumberFormat="1" applyFont="1" applyAlignment="1">
      <alignment horizontal="center"/>
    </xf>
    <xf numFmtId="0" fontId="21" fillId="39" borderId="0" xfId="0" applyFont="1" applyFill="1" applyAlignment="1">
      <alignment horizontal="center"/>
    </xf>
    <xf numFmtId="3" fontId="22" fillId="0" borderId="0" xfId="0" quotePrefix="1" applyNumberFormat="1" applyFont="1" applyAlignment="1">
      <alignment horizontal="center" vertical="center"/>
    </xf>
    <xf numFmtId="3" fontId="22" fillId="0" borderId="15" xfId="0" quotePrefix="1" applyNumberFormat="1" applyFont="1" applyBorder="1" applyAlignment="1">
      <alignment horizontal="center" vertical="center"/>
    </xf>
    <xf numFmtId="0" fontId="21" fillId="0" borderId="69" xfId="0" applyFont="1" applyBorder="1" applyAlignment="1">
      <alignment horizontal="right" wrapText="1"/>
    </xf>
    <xf numFmtId="168" fontId="21" fillId="0" borderId="69" xfId="0" applyNumberFormat="1" applyFont="1" applyBorder="1" applyAlignment="1">
      <alignment horizontal="right" wrapText="1"/>
    </xf>
    <xf numFmtId="169" fontId="21" fillId="0" borderId="69" xfId="0" applyNumberFormat="1" applyFont="1" applyBorder="1" applyAlignment="1">
      <alignment horizontal="right" wrapText="1"/>
    </xf>
    <xf numFmtId="0" fontId="40" fillId="52" borderId="0" xfId="0" applyFont="1" applyFill="1" applyAlignment="1">
      <alignment wrapText="1"/>
    </xf>
    <xf numFmtId="0" fontId="38" fillId="52" borderId="0" xfId="0" applyFont="1" applyFill="1" applyAlignment="1">
      <alignment wrapText="1"/>
    </xf>
    <xf numFmtId="0" fontId="38" fillId="0" borderId="0" xfId="0" applyFont="1" applyAlignment="1">
      <alignment wrapText="1"/>
    </xf>
    <xf numFmtId="0" fontId="24" fillId="0" borderId="0" xfId="0" applyFont="1" applyAlignment="1">
      <alignment wrapText="1"/>
    </xf>
    <xf numFmtId="0" fontId="21" fillId="38" borderId="69" xfId="0" applyFont="1" applyFill="1" applyBorder="1" applyAlignment="1">
      <alignment horizontal="center" vertical="center" wrapText="1"/>
    </xf>
    <xf numFmtId="4" fontId="21" fillId="38" borderId="69" xfId="0" applyNumberFormat="1" applyFont="1" applyFill="1" applyBorder="1" applyAlignment="1">
      <alignment horizontal="center" vertical="center" wrapText="1"/>
    </xf>
    <xf numFmtId="170" fontId="21" fillId="38" borderId="69" xfId="0" applyNumberFormat="1" applyFont="1" applyFill="1" applyBorder="1" applyAlignment="1">
      <alignment horizontal="center" wrapText="1"/>
    </xf>
    <xf numFmtId="3" fontId="21" fillId="38" borderId="69" xfId="0" applyNumberFormat="1" applyFont="1" applyFill="1" applyBorder="1" applyAlignment="1">
      <alignment horizontal="center" wrapText="1"/>
    </xf>
    <xf numFmtId="2" fontId="22" fillId="35" borderId="0" xfId="0" quotePrefix="1" applyNumberFormat="1" applyFont="1" applyFill="1" applyAlignment="1">
      <alignment horizontal="center" vertical="center"/>
    </xf>
    <xf numFmtId="0" fontId="21" fillId="35" borderId="69" xfId="0" applyFont="1" applyFill="1" applyBorder="1" applyAlignment="1">
      <alignment horizontal="center" vertical="center" wrapText="1"/>
    </xf>
    <xf numFmtId="3" fontId="22" fillId="35" borderId="0" xfId="7" quotePrefix="1" applyNumberFormat="1" applyFont="1" applyFill="1" applyAlignment="1">
      <alignment horizontal="center" wrapText="1"/>
    </xf>
    <xf numFmtId="4" fontId="21" fillId="35" borderId="69" xfId="0" applyNumberFormat="1" applyFont="1" applyFill="1" applyBorder="1" applyAlignment="1">
      <alignment horizontal="center" vertical="center" wrapText="1"/>
    </xf>
    <xf numFmtId="3" fontId="22" fillId="35" borderId="0" xfId="7" applyNumberFormat="1" applyFont="1" applyFill="1" applyAlignment="1">
      <alignment horizontal="center"/>
    </xf>
    <xf numFmtId="3" fontId="22" fillId="35" borderId="0" xfId="0" quotePrefix="1" applyNumberFormat="1" applyFont="1" applyFill="1" applyAlignment="1">
      <alignment horizontal="center"/>
    </xf>
    <xf numFmtId="9" fontId="22" fillId="35" borderId="0" xfId="1" applyFont="1" applyFill="1" applyAlignment="1">
      <alignment horizontal="center"/>
    </xf>
    <xf numFmtId="170" fontId="21" fillId="35" borderId="69" xfId="0" applyNumberFormat="1" applyFont="1" applyFill="1" applyBorder="1" applyAlignment="1">
      <alignment horizontal="center" wrapText="1"/>
    </xf>
    <xf numFmtId="3" fontId="21" fillId="35" borderId="69" xfId="0" applyNumberFormat="1" applyFont="1" applyFill="1" applyBorder="1" applyAlignment="1">
      <alignment horizontal="center" wrapText="1"/>
    </xf>
    <xf numFmtId="3" fontId="22" fillId="35" borderId="0" xfId="7" quotePrefix="1" applyNumberFormat="1" applyFont="1" applyFill="1" applyBorder="1" applyAlignment="1">
      <alignment horizontal="center" wrapText="1"/>
    </xf>
    <xf numFmtId="165" fontId="22" fillId="35" borderId="0" xfId="1" quotePrefix="1" applyNumberFormat="1" applyFont="1" applyFill="1" applyBorder="1" applyAlignment="1">
      <alignment horizontal="center" wrapText="1"/>
    </xf>
    <xf numFmtId="165" fontId="22" fillId="35" borderId="0" xfId="1" quotePrefix="1" applyNumberFormat="1" applyFont="1" applyFill="1" applyAlignment="1">
      <alignment horizontal="center" wrapText="1"/>
    </xf>
    <xf numFmtId="170" fontId="22" fillId="35" borderId="0" xfId="7" quotePrefix="1" applyNumberFormat="1" applyFont="1" applyFill="1" applyAlignment="1">
      <alignment horizontal="center" wrapText="1"/>
    </xf>
    <xf numFmtId="165" fontId="20" fillId="35" borderId="0" xfId="1" applyNumberFormat="1" applyFont="1" applyFill="1" applyAlignment="1">
      <alignment horizontal="center"/>
    </xf>
    <xf numFmtId="4" fontId="22" fillId="35" borderId="0" xfId="7" applyNumberFormat="1" applyFont="1" applyFill="1" applyAlignment="1">
      <alignment horizontal="center"/>
    </xf>
    <xf numFmtId="2" fontId="21" fillId="35" borderId="69" xfId="0" applyNumberFormat="1" applyFont="1" applyFill="1" applyBorder="1" applyAlignment="1">
      <alignment wrapText="1"/>
    </xf>
    <xf numFmtId="0" fontId="21" fillId="35" borderId="69" xfId="0" applyFont="1" applyFill="1" applyBorder="1" applyAlignment="1">
      <alignment horizontal="right" wrapText="1"/>
    </xf>
    <xf numFmtId="2" fontId="21" fillId="34" borderId="69" xfId="0" applyNumberFormat="1" applyFont="1" applyFill="1" applyBorder="1" applyAlignment="1">
      <alignment wrapText="1"/>
    </xf>
    <xf numFmtId="0" fontId="21" fillId="34" borderId="69" xfId="0" applyFont="1" applyFill="1" applyBorder="1" applyAlignment="1">
      <alignment horizontal="center" vertical="center" wrapText="1"/>
    </xf>
    <xf numFmtId="2" fontId="22" fillId="34" borderId="0" xfId="0" quotePrefix="1" applyNumberFormat="1" applyFont="1" applyFill="1" applyAlignment="1">
      <alignment horizontal="center" vertical="center"/>
    </xf>
    <xf numFmtId="3" fontId="22" fillId="34" borderId="0" xfId="7" quotePrefix="1" applyNumberFormat="1" applyFont="1" applyFill="1" applyAlignment="1">
      <alignment horizontal="center" wrapText="1"/>
    </xf>
    <xf numFmtId="4" fontId="21" fillId="34" borderId="69" xfId="0" applyNumberFormat="1" applyFont="1" applyFill="1" applyBorder="1" applyAlignment="1">
      <alignment horizontal="center" vertical="center" wrapText="1"/>
    </xf>
    <xf numFmtId="3" fontId="22" fillId="34" borderId="0" xfId="7" applyNumberFormat="1" applyFont="1" applyFill="1" applyAlignment="1">
      <alignment horizontal="center"/>
    </xf>
    <xf numFmtId="3" fontId="22" fillId="34" borderId="0" xfId="0" quotePrefix="1" applyNumberFormat="1" applyFont="1" applyFill="1" applyAlignment="1">
      <alignment horizontal="center"/>
    </xf>
    <xf numFmtId="9" fontId="22" fillId="34" borderId="0" xfId="1" applyFont="1" applyFill="1" applyAlignment="1">
      <alignment horizontal="center"/>
    </xf>
    <xf numFmtId="170" fontId="21" fillId="34" borderId="69" xfId="0" applyNumberFormat="1" applyFont="1" applyFill="1" applyBorder="1" applyAlignment="1">
      <alignment horizontal="center" wrapText="1"/>
    </xf>
    <xf numFmtId="3" fontId="21" fillId="34" borderId="69" xfId="0" applyNumberFormat="1" applyFont="1" applyFill="1" applyBorder="1" applyAlignment="1">
      <alignment horizontal="center" wrapText="1"/>
    </xf>
    <xf numFmtId="3" fontId="22" fillId="34" borderId="0" xfId="7" quotePrefix="1" applyNumberFormat="1" applyFont="1" applyFill="1" applyBorder="1" applyAlignment="1">
      <alignment horizontal="center" wrapText="1"/>
    </xf>
    <xf numFmtId="165" fontId="22" fillId="34" borderId="0" xfId="1" quotePrefix="1" applyNumberFormat="1" applyFont="1" applyFill="1" applyBorder="1" applyAlignment="1">
      <alignment horizontal="center" wrapText="1"/>
    </xf>
    <xf numFmtId="165" fontId="22" fillId="34" borderId="0" xfId="1" quotePrefix="1" applyNumberFormat="1" applyFont="1" applyFill="1" applyAlignment="1">
      <alignment horizontal="center" wrapText="1"/>
    </xf>
    <xf numFmtId="170" fontId="22" fillId="34" borderId="0" xfId="7" quotePrefix="1" applyNumberFormat="1" applyFont="1" applyFill="1" applyAlignment="1">
      <alignment horizontal="center" wrapText="1"/>
    </xf>
    <xf numFmtId="165" fontId="20" fillId="34" borderId="0" xfId="1" applyNumberFormat="1" applyFont="1" applyFill="1" applyAlignment="1">
      <alignment horizontal="center"/>
    </xf>
    <xf numFmtId="4" fontId="22" fillId="34" borderId="0" xfId="7" applyNumberFormat="1" applyFont="1" applyFill="1" applyAlignment="1">
      <alignment horizontal="center"/>
    </xf>
    <xf numFmtId="0" fontId="21" fillId="34" borderId="69" xfId="0" applyFont="1" applyFill="1" applyBorder="1" applyAlignment="1">
      <alignment horizontal="right" wrapText="1"/>
    </xf>
    <xf numFmtId="2" fontId="21" fillId="36" borderId="69" xfId="0" applyNumberFormat="1" applyFont="1" applyFill="1" applyBorder="1" applyAlignment="1">
      <alignment wrapText="1"/>
    </xf>
    <xf numFmtId="0" fontId="21" fillId="36" borderId="69" xfId="0" applyFont="1" applyFill="1" applyBorder="1" applyAlignment="1">
      <alignment horizontal="center" vertical="center" wrapText="1"/>
    </xf>
    <xf numFmtId="2" fontId="22" fillId="36" borderId="0" xfId="0" quotePrefix="1" applyNumberFormat="1" applyFont="1" applyFill="1" applyAlignment="1">
      <alignment horizontal="center" vertical="center"/>
    </xf>
    <xf numFmtId="3" fontId="22" fillId="36" borderId="0" xfId="7" quotePrefix="1" applyNumberFormat="1" applyFont="1" applyFill="1" applyAlignment="1">
      <alignment horizontal="center" wrapText="1"/>
    </xf>
    <xf numFmtId="4" fontId="21" fillId="36" borderId="69" xfId="0" applyNumberFormat="1" applyFont="1" applyFill="1" applyBorder="1" applyAlignment="1">
      <alignment horizontal="center" vertical="center" wrapText="1"/>
    </xf>
    <xf numFmtId="3" fontId="22" fillId="36" borderId="0" xfId="7" applyNumberFormat="1" applyFont="1" applyFill="1" applyAlignment="1">
      <alignment horizontal="center"/>
    </xf>
    <xf numFmtId="3" fontId="22" fillId="36" borderId="0" xfId="0" quotePrefix="1" applyNumberFormat="1" applyFont="1" applyFill="1" applyAlignment="1">
      <alignment horizontal="center"/>
    </xf>
    <xf numFmtId="9" fontId="22" fillId="36" borderId="0" xfId="1" applyFont="1" applyFill="1" applyAlignment="1">
      <alignment horizontal="center"/>
    </xf>
    <xf numFmtId="170" fontId="21" fillId="36" borderId="69" xfId="0" applyNumberFormat="1" applyFont="1" applyFill="1" applyBorder="1" applyAlignment="1">
      <alignment horizontal="center" wrapText="1"/>
    </xf>
    <xf numFmtId="3" fontId="21" fillId="36" borderId="69" xfId="0" applyNumberFormat="1" applyFont="1" applyFill="1" applyBorder="1" applyAlignment="1">
      <alignment horizontal="center" wrapText="1"/>
    </xf>
    <xf numFmtId="3" fontId="22" fillId="36" borderId="0" xfId="7" quotePrefix="1" applyNumberFormat="1" applyFont="1" applyFill="1" applyBorder="1" applyAlignment="1">
      <alignment horizontal="center" wrapText="1"/>
    </xf>
    <xf numFmtId="165" fontId="22" fillId="36" borderId="0" xfId="1" quotePrefix="1" applyNumberFormat="1" applyFont="1" applyFill="1" applyBorder="1" applyAlignment="1">
      <alignment horizontal="center" wrapText="1"/>
    </xf>
    <xf numFmtId="165" fontId="22" fillId="36" borderId="0" xfId="1" quotePrefix="1" applyNumberFormat="1" applyFont="1" applyFill="1" applyAlignment="1">
      <alignment horizontal="center" wrapText="1"/>
    </xf>
    <xf numFmtId="170" fontId="22" fillId="36" borderId="0" xfId="7" quotePrefix="1" applyNumberFormat="1" applyFont="1" applyFill="1" applyAlignment="1">
      <alignment horizontal="center" wrapText="1"/>
    </xf>
    <xf numFmtId="165" fontId="20" fillId="36" borderId="0" xfId="1" applyNumberFormat="1" applyFont="1" applyFill="1" applyAlignment="1">
      <alignment horizontal="center"/>
    </xf>
    <xf numFmtId="4" fontId="22" fillId="36" borderId="0" xfId="7" applyNumberFormat="1" applyFont="1" applyFill="1" applyAlignment="1">
      <alignment horizontal="center"/>
    </xf>
    <xf numFmtId="3" fontId="22" fillId="36" borderId="0" xfId="0" quotePrefix="1" applyNumberFormat="1" applyFont="1" applyFill="1" applyAlignment="1">
      <alignment horizontal="center" vertical="center"/>
    </xf>
    <xf numFmtId="0" fontId="21" fillId="36" borderId="69" xfId="0" applyFont="1" applyFill="1" applyBorder="1" applyAlignment="1">
      <alignment horizontal="right" wrapText="1"/>
    </xf>
    <xf numFmtId="0" fontId="21" fillId="36" borderId="29" xfId="0" applyFont="1" applyFill="1" applyBorder="1"/>
    <xf numFmtId="3" fontId="22" fillId="36" borderId="15" xfId="0" quotePrefix="1" applyNumberFormat="1" applyFont="1" applyFill="1" applyBorder="1" applyAlignment="1">
      <alignment horizontal="center" vertical="center"/>
    </xf>
    <xf numFmtId="2" fontId="21" fillId="36" borderId="0" xfId="0" applyNumberFormat="1" applyFont="1" applyFill="1"/>
    <xf numFmtId="164" fontId="21" fillId="36" borderId="16" xfId="0" applyNumberFormat="1" applyFont="1" applyFill="1" applyBorder="1" applyAlignment="1">
      <alignment horizontal="center"/>
    </xf>
    <xf numFmtId="3" fontId="22" fillId="36" borderId="15" xfId="0" applyNumberFormat="1" applyFont="1" applyFill="1" applyBorder="1" applyAlignment="1">
      <alignment horizontal="center"/>
    </xf>
    <xf numFmtId="1" fontId="21" fillId="36" borderId="0" xfId="0" applyNumberFormat="1" applyFont="1" applyFill="1" applyAlignment="1">
      <alignment horizontal="center"/>
    </xf>
    <xf numFmtId="3" fontId="19" fillId="36" borderId="16" xfId="0" applyNumberFormat="1" applyFont="1" applyFill="1" applyBorder="1" applyAlignment="1">
      <alignment horizontal="center"/>
    </xf>
    <xf numFmtId="3" fontId="19" fillId="36" borderId="0" xfId="0" applyNumberFormat="1" applyFont="1" applyFill="1" applyAlignment="1">
      <alignment horizontal="center"/>
    </xf>
    <xf numFmtId="165" fontId="19" fillId="36" borderId="15" xfId="1" applyNumberFormat="1" applyFont="1" applyFill="1" applyBorder="1" applyAlignment="1">
      <alignment horizontal="center"/>
    </xf>
    <xf numFmtId="3" fontId="21" fillId="36" borderId="0" xfId="0" applyNumberFormat="1" applyFont="1" applyFill="1"/>
    <xf numFmtId="165" fontId="21" fillId="36" borderId="0" xfId="1" applyNumberFormat="1" applyFont="1" applyFill="1" applyBorder="1"/>
    <xf numFmtId="3" fontId="19" fillId="36" borderId="11" xfId="0" applyNumberFormat="1" applyFont="1" applyFill="1" applyBorder="1" applyAlignment="1">
      <alignment horizontal="center"/>
    </xf>
    <xf numFmtId="0" fontId="21" fillId="36" borderId="11" xfId="0" applyFont="1" applyFill="1" applyBorder="1" applyAlignment="1">
      <alignment horizontal="center"/>
    </xf>
    <xf numFmtId="0" fontId="19" fillId="0" borderId="75" xfId="0" applyFont="1" applyBorder="1" applyAlignment="1">
      <alignment horizontal="center" vertical="center" wrapText="1"/>
    </xf>
    <xf numFmtId="3" fontId="21" fillId="34" borderId="61" xfId="1" applyNumberFormat="1" applyFont="1" applyFill="1" applyBorder="1" applyAlignment="1">
      <alignment horizontal="center"/>
    </xf>
    <xf numFmtId="165" fontId="21" fillId="34" borderId="60" xfId="1" applyNumberFormat="1" applyFont="1" applyFill="1" applyBorder="1" applyAlignment="1">
      <alignment horizontal="center"/>
    </xf>
    <xf numFmtId="165" fontId="21" fillId="34" borderId="61" xfId="1" applyNumberFormat="1" applyFont="1" applyFill="1" applyBorder="1" applyAlignment="1">
      <alignment horizontal="center"/>
    </xf>
    <xf numFmtId="165" fontId="21" fillId="34" borderId="76" xfId="1" applyNumberFormat="1" applyFont="1" applyFill="1" applyBorder="1" applyAlignment="1">
      <alignment horizontal="center"/>
    </xf>
    <xf numFmtId="3" fontId="21" fillId="35" borderId="73" xfId="1" applyNumberFormat="1" applyFont="1" applyFill="1" applyBorder="1" applyAlignment="1">
      <alignment horizontal="center"/>
    </xf>
    <xf numFmtId="165" fontId="21" fillId="35" borderId="77" xfId="1" applyNumberFormat="1" applyFont="1" applyFill="1" applyBorder="1" applyAlignment="1">
      <alignment horizontal="center"/>
    </xf>
    <xf numFmtId="165" fontId="21" fillId="35" borderId="73" xfId="1" applyNumberFormat="1" applyFont="1" applyFill="1" applyBorder="1" applyAlignment="1">
      <alignment horizontal="center"/>
    </xf>
    <xf numFmtId="3" fontId="21" fillId="36" borderId="73" xfId="1" applyNumberFormat="1" applyFont="1" applyFill="1" applyBorder="1" applyAlignment="1">
      <alignment horizontal="center"/>
    </xf>
    <xf numFmtId="165" fontId="21" fillId="36" borderId="77" xfId="1" applyNumberFormat="1" applyFont="1" applyFill="1" applyBorder="1" applyAlignment="1">
      <alignment horizontal="center"/>
    </xf>
    <xf numFmtId="165" fontId="21" fillId="36" borderId="73" xfId="1" applyNumberFormat="1" applyFont="1" applyFill="1" applyBorder="1" applyAlignment="1">
      <alignment horizontal="center"/>
    </xf>
    <xf numFmtId="3" fontId="21" fillId="0" borderId="58" xfId="1" applyNumberFormat="1" applyFont="1" applyBorder="1" applyAlignment="1">
      <alignment horizontal="center"/>
    </xf>
    <xf numFmtId="165" fontId="21" fillId="0" borderId="57" xfId="1" applyNumberFormat="1" applyFont="1" applyBorder="1" applyAlignment="1">
      <alignment horizontal="center"/>
    </xf>
    <xf numFmtId="165" fontId="21" fillId="0" borderId="58" xfId="1" applyNumberFormat="1" applyFont="1" applyBorder="1" applyAlignment="1">
      <alignment horizontal="center"/>
    </xf>
    <xf numFmtId="3" fontId="21" fillId="39" borderId="74" xfId="1" applyNumberFormat="1" applyFont="1" applyFill="1" applyBorder="1" applyAlignment="1">
      <alignment horizontal="center"/>
    </xf>
    <xf numFmtId="165" fontId="21" fillId="39" borderId="78" xfId="1" applyNumberFormat="1" applyFont="1" applyFill="1" applyBorder="1" applyAlignment="1">
      <alignment horizontal="center"/>
    </xf>
    <xf numFmtId="165" fontId="21" fillId="39" borderId="74" xfId="1" applyNumberFormat="1" applyFont="1" applyFill="1" applyBorder="1" applyAlignment="1">
      <alignment horizontal="center"/>
    </xf>
    <xf numFmtId="3" fontId="19" fillId="0" borderId="55" xfId="0" applyNumberFormat="1" applyFont="1" applyBorder="1" applyAlignment="1">
      <alignment horizontal="center"/>
    </xf>
    <xf numFmtId="0" fontId="19" fillId="0" borderId="54" xfId="0" applyFont="1" applyBorder="1" applyAlignment="1">
      <alignment horizontal="center"/>
    </xf>
    <xf numFmtId="165" fontId="19" fillId="0" borderId="55" xfId="1" applyNumberFormat="1" applyFont="1" applyBorder="1" applyAlignment="1">
      <alignment horizontal="center"/>
    </xf>
    <xf numFmtId="0" fontId="19" fillId="0" borderId="41" xfId="0" applyFont="1" applyBorder="1" applyAlignment="1">
      <alignment horizontal="center"/>
    </xf>
    <xf numFmtId="165" fontId="21" fillId="34" borderId="79" xfId="1" applyNumberFormat="1" applyFont="1" applyFill="1" applyBorder="1" applyAlignment="1">
      <alignment horizontal="center"/>
    </xf>
    <xf numFmtId="165" fontId="21" fillId="35" borderId="80" xfId="1" applyNumberFormat="1" applyFont="1" applyFill="1" applyBorder="1" applyAlignment="1">
      <alignment horizontal="center"/>
    </xf>
    <xf numFmtId="165" fontId="21" fillId="36" borderId="80" xfId="1" applyNumberFormat="1" applyFont="1" applyFill="1" applyBorder="1" applyAlignment="1">
      <alignment horizontal="center"/>
    </xf>
    <xf numFmtId="165" fontId="21" fillId="0" borderId="81" xfId="1" applyNumberFormat="1" applyFont="1" applyBorder="1" applyAlignment="1">
      <alignment horizontal="center"/>
    </xf>
    <xf numFmtId="165" fontId="21" fillId="39" borderId="82" xfId="1" applyNumberFormat="1" applyFont="1" applyFill="1" applyBorder="1" applyAlignment="1">
      <alignment horizontal="center"/>
    </xf>
    <xf numFmtId="0" fontId="32" fillId="41" borderId="35" xfId="0" applyFont="1" applyFill="1" applyBorder="1" applyAlignment="1">
      <alignment horizontal="center" vertical="center"/>
    </xf>
    <xf numFmtId="0" fontId="22" fillId="38" borderId="0" xfId="7" applyFont="1" applyFill="1" applyBorder="1" applyAlignment="1">
      <alignment horizontal="center"/>
    </xf>
    <xf numFmtId="2" fontId="22" fillId="38" borderId="0" xfId="7" applyNumberFormat="1" applyFont="1" applyFill="1" applyBorder="1" applyAlignment="1">
      <alignment horizontal="center"/>
    </xf>
    <xf numFmtId="2" fontId="22" fillId="38" borderId="0" xfId="7" applyNumberFormat="1" applyFont="1" applyFill="1" applyBorder="1" applyAlignment="1">
      <alignment horizontal="center" vertical="center"/>
    </xf>
    <xf numFmtId="3" fontId="21" fillId="36" borderId="10" xfId="0" applyNumberFormat="1" applyFont="1" applyFill="1" applyBorder="1" applyAlignment="1">
      <alignment horizontal="center"/>
    </xf>
    <xf numFmtId="3" fontId="22" fillId="50" borderId="0" xfId="7" applyNumberFormat="1" applyFont="1" applyFill="1" applyAlignment="1">
      <alignment horizontal="center"/>
    </xf>
    <xf numFmtId="0" fontId="24" fillId="0" borderId="0" xfId="0" applyFont="1" applyAlignment="1">
      <alignment wrapText="1"/>
    </xf>
    <xf numFmtId="0" fontId="28" fillId="0" borderId="0" xfId="44" applyBorder="1" applyAlignment="1">
      <alignment wrapText="1"/>
    </xf>
    <xf numFmtId="0" fontId="41" fillId="0" borderId="0" xfId="0" applyFont="1" applyAlignment="1">
      <alignment wrapText="1"/>
    </xf>
    <xf numFmtId="0" fontId="39" fillId="50" borderId="57" xfId="0" applyFont="1" applyFill="1" applyBorder="1" applyAlignment="1">
      <alignment horizontal="left" vertical="center" wrapText="1"/>
    </xf>
    <xf numFmtId="0" fontId="26" fillId="50" borderId="58" xfId="0" applyFont="1" applyFill="1" applyBorder="1" applyAlignment="1">
      <alignment horizontal="left" vertical="center" wrapText="1"/>
    </xf>
    <xf numFmtId="0" fontId="26" fillId="50" borderId="59" xfId="0" applyFont="1" applyFill="1" applyBorder="1" applyAlignment="1">
      <alignment horizontal="left" vertical="center" wrapText="1"/>
    </xf>
    <xf numFmtId="0" fontId="26" fillId="50" borderId="10" xfId="0" applyFont="1" applyFill="1" applyBorder="1" applyAlignment="1">
      <alignment horizontal="left" vertical="center" wrapText="1"/>
    </xf>
    <xf numFmtId="0" fontId="26" fillId="50" borderId="0" xfId="0" applyFont="1" applyFill="1" applyAlignment="1">
      <alignment horizontal="left" vertical="center" wrapText="1"/>
    </xf>
    <xf numFmtId="0" fontId="26" fillId="50" borderId="11" xfId="0" applyFont="1" applyFill="1" applyBorder="1" applyAlignment="1">
      <alignment horizontal="left" vertical="center" wrapText="1"/>
    </xf>
    <xf numFmtId="0" fontId="26" fillId="50" borderId="60" xfId="0" applyFont="1" applyFill="1" applyBorder="1" applyAlignment="1">
      <alignment horizontal="left" vertical="center" wrapText="1"/>
    </xf>
    <xf numFmtId="0" fontId="26" fillId="50" borderId="61" xfId="0" applyFont="1" applyFill="1" applyBorder="1" applyAlignment="1">
      <alignment horizontal="left" vertical="center" wrapText="1"/>
    </xf>
    <xf numFmtId="0" fontId="26" fillId="50" borderId="62" xfId="0" applyFont="1" applyFill="1" applyBorder="1" applyAlignment="1">
      <alignment horizontal="left" vertical="center" wrapText="1"/>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9" fillId="40" borderId="38" xfId="0" applyFont="1" applyFill="1" applyBorder="1" applyAlignment="1">
      <alignment horizontal="center" vertical="center" wrapText="1"/>
    </xf>
    <xf numFmtId="0" fontId="19" fillId="40" borderId="55" xfId="0" applyFont="1" applyFill="1" applyBorder="1" applyAlignment="1">
      <alignment horizontal="center" vertical="center" wrapText="1"/>
    </xf>
    <xf numFmtId="0" fontId="19" fillId="40" borderId="55" xfId="0" applyFont="1" applyFill="1" applyBorder="1" applyAlignment="1">
      <alignment horizontal="center" vertical="center"/>
    </xf>
    <xf numFmtId="0" fontId="19" fillId="40" borderId="54" xfId="0" applyFont="1" applyFill="1" applyBorder="1" applyAlignment="1">
      <alignment horizontal="center" vertical="center"/>
    </xf>
    <xf numFmtId="0" fontId="26" fillId="39" borderId="57" xfId="0" applyFont="1" applyFill="1" applyBorder="1" applyAlignment="1">
      <alignment horizontal="left" vertical="center" wrapText="1"/>
    </xf>
    <xf numFmtId="0" fontId="26" fillId="39" borderId="58" xfId="0" applyFont="1" applyFill="1" applyBorder="1" applyAlignment="1">
      <alignment horizontal="left" vertical="center" wrapText="1"/>
    </xf>
    <xf numFmtId="0" fontId="26" fillId="39" borderId="59" xfId="0" applyFont="1" applyFill="1" applyBorder="1" applyAlignment="1">
      <alignment horizontal="left" vertical="center" wrapText="1"/>
    </xf>
    <xf numFmtId="0" fontId="26" fillId="39" borderId="10" xfId="0" applyFont="1" applyFill="1" applyBorder="1" applyAlignment="1">
      <alignment horizontal="left" vertical="center" wrapText="1"/>
    </xf>
    <xf numFmtId="0" fontId="26" fillId="39" borderId="0" xfId="0" applyFont="1" applyFill="1" applyAlignment="1">
      <alignment horizontal="left" vertical="center" wrapText="1"/>
    </xf>
    <xf numFmtId="0" fontId="26" fillId="39" borderId="11" xfId="0" applyFont="1" applyFill="1" applyBorder="1" applyAlignment="1">
      <alignment horizontal="left" vertical="center" wrapText="1"/>
    </xf>
    <xf numFmtId="0" fontId="26" fillId="39" borderId="60" xfId="0" applyFont="1" applyFill="1" applyBorder="1" applyAlignment="1">
      <alignment horizontal="left" vertical="center" wrapText="1"/>
    </xf>
    <xf numFmtId="0" fontId="26" fillId="39" borderId="61" xfId="0" applyFont="1" applyFill="1" applyBorder="1" applyAlignment="1">
      <alignment horizontal="left" vertical="center" wrapText="1"/>
    </xf>
    <xf numFmtId="0" fontId="26" fillId="39" borderId="62" xfId="0" applyFont="1" applyFill="1" applyBorder="1" applyAlignment="1">
      <alignment horizontal="left" vertical="center" wrapText="1"/>
    </xf>
    <xf numFmtId="0" fontId="32" fillId="41" borderId="38" xfId="0" applyFont="1" applyFill="1" applyBorder="1" applyAlignment="1">
      <alignment horizontal="center" vertical="center" wrapText="1"/>
    </xf>
    <xf numFmtId="0" fontId="32" fillId="41" borderId="55" xfId="0" applyFont="1" applyFill="1" applyBorder="1" applyAlignment="1">
      <alignment horizontal="center" vertical="center" wrapText="1"/>
    </xf>
    <xf numFmtId="0" fontId="32" fillId="41" borderId="55" xfId="0" applyFont="1" applyFill="1" applyBorder="1" applyAlignment="1">
      <alignment horizontal="center" vertical="center"/>
    </xf>
    <xf numFmtId="0" fontId="32" fillId="41" borderId="54" xfId="0" applyFont="1" applyFill="1" applyBorder="1" applyAlignment="1">
      <alignment horizontal="center" vertical="center"/>
    </xf>
    <xf numFmtId="2" fontId="21" fillId="36" borderId="0" xfId="0" applyNumberFormat="1" applyFont="1" applyFill="1" applyBorder="1" applyAlignment="1">
      <alignment horizontal="center" vertical="center"/>
    </xf>
    <xf numFmtId="2" fontId="21" fillId="0" borderId="0" xfId="0" applyNumberFormat="1" applyFont="1" applyBorder="1" applyAlignment="1">
      <alignment horizontal="center" vertical="center"/>
    </xf>
    <xf numFmtId="0" fontId="21" fillId="36" borderId="0" xfId="0" applyFont="1" applyFill="1" applyBorder="1" applyAlignment="1">
      <alignment horizontal="center" vertical="center"/>
    </xf>
    <xf numFmtId="2" fontId="21" fillId="35" borderId="0" xfId="0" applyNumberFormat="1" applyFont="1" applyFill="1" applyBorder="1" applyAlignment="1">
      <alignment horizontal="center" vertical="center"/>
    </xf>
    <xf numFmtId="0" fontId="21" fillId="36" borderId="0" xfId="0" applyFont="1" applyFill="1" applyBorder="1" applyAlignment="1">
      <alignment horizontal="center"/>
    </xf>
    <xf numFmtId="0" fontId="21" fillId="35" borderId="0" xfId="0" applyFont="1" applyFill="1" applyBorder="1" applyAlignment="1">
      <alignment horizontal="center"/>
    </xf>
    <xf numFmtId="0" fontId="21" fillId="0" borderId="0" xfId="0" applyFont="1" applyBorder="1"/>
    <xf numFmtId="3" fontId="21" fillId="35" borderId="0" xfId="0" applyNumberFormat="1" applyFont="1" applyFill="1" applyBorder="1" applyAlignment="1">
      <alignment horizontal="center"/>
    </xf>
    <xf numFmtId="0" fontId="21" fillId="0" borderId="0" xfId="0" applyFont="1" applyBorder="1" applyAlignment="1">
      <alignment horizontal="center"/>
    </xf>
    <xf numFmtId="3" fontId="21" fillId="0" borderId="0" xfId="0" applyNumberFormat="1" applyFont="1" applyBorder="1" applyAlignment="1">
      <alignment horizontal="center"/>
    </xf>
    <xf numFmtId="0" fontId="21" fillId="34" borderId="0" xfId="0" applyFont="1" applyFill="1" applyBorder="1" applyAlignment="1">
      <alignment horizontal="center"/>
    </xf>
    <xf numFmtId="0" fontId="25" fillId="37" borderId="0" xfId="0" applyFont="1" applyFill="1" applyBorder="1" applyAlignment="1">
      <alignment horizontal="center"/>
    </xf>
    <xf numFmtId="0" fontId="21" fillId="0" borderId="0" xfId="0" applyFont="1" applyBorder="1" applyAlignment="1">
      <alignment horizontal="center" vertical="center"/>
    </xf>
    <xf numFmtId="0" fontId="21" fillId="36" borderId="0" xfId="0" applyFont="1" applyFill="1" applyBorder="1"/>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00000000-0005-0000-0000-00001B000000}"/>
    <cellStyle name="Comma 3" xfId="46" xr:uid="{F61682A1-FC29-4D46-9327-421AA293093B}"/>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rmal 2" xfId="45" xr:uid="{8FFE0276-3FFE-487E-A3AE-2EEC4C6DF922}"/>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BE"/>
      <color rgb="FFE6E600"/>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12.statcan.gc.ca/census-recensement/2021/dp-pd/prof/details/download-telecharger.cfm?Lang=E" TargetMode="External"/><Relationship Id="rId2" Type="http://schemas.openxmlformats.org/officeDocument/2006/relationships/hyperlink" Target="https://datacentre.chass.utoronto.ca/" TargetMode="External"/><Relationship Id="rId1" Type="http://schemas.openxmlformats.org/officeDocument/2006/relationships/hyperlink" Target="http://www.canadiansuburbs.ca/" TargetMode="External"/><Relationship Id="rId6" Type="http://schemas.openxmlformats.org/officeDocument/2006/relationships/hyperlink" Target="https://www.canadiansuburbs.ca/wp-content/uploads/2022/03/Still_Suburban_Monograph_2016.pdf" TargetMode="External"/><Relationship Id="rId5" Type="http://schemas.openxmlformats.org/officeDocument/2006/relationships/hyperlink" Target="https://japr.homestead.com/Gordon_FinalVersion131216.pdf" TargetMode="External"/><Relationship Id="rId4" Type="http://schemas.openxmlformats.org/officeDocument/2006/relationships/hyperlink" Target="https://borealisdata.ca/dataset.xhtml?persistentId=doi:10.5683/SP/EUG3D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67842-B7C6-4912-B9A4-E72972010BDD}">
  <dimension ref="A1:R46"/>
  <sheetViews>
    <sheetView workbookViewId="0">
      <selection activeCell="B41" sqref="B41"/>
    </sheetView>
  </sheetViews>
  <sheetFormatPr defaultColWidth="12.42578125" defaultRowHeight="12.75" x14ac:dyDescent="0.2"/>
  <cols>
    <col min="1" max="1" width="20.5703125" style="136" customWidth="1"/>
    <col min="2" max="2" width="20.28515625" style="136" customWidth="1"/>
    <col min="3" max="3" width="17.7109375" style="136" customWidth="1"/>
    <col min="4" max="4" width="18.7109375" style="136" customWidth="1"/>
    <col min="5" max="5" width="26" style="136" customWidth="1"/>
    <col min="6" max="6" width="20.42578125" style="136" customWidth="1"/>
    <col min="7" max="7" width="17.7109375" style="136" customWidth="1"/>
    <col min="8" max="8" width="16.140625" style="136" customWidth="1"/>
    <col min="9" max="10" width="12.42578125" style="136"/>
    <col min="11" max="11" width="16.28515625" style="136" customWidth="1"/>
    <col min="12" max="16384" width="12.42578125" style="136"/>
  </cols>
  <sheetData>
    <row r="1" spans="1:18" x14ac:dyDescent="0.2">
      <c r="A1" s="372" t="s">
        <v>348</v>
      </c>
      <c r="B1" s="373"/>
      <c r="C1" s="374"/>
      <c r="D1" s="374"/>
      <c r="E1" s="374"/>
      <c r="F1" s="374"/>
      <c r="G1" s="374"/>
      <c r="H1" s="374"/>
      <c r="I1" s="374"/>
      <c r="J1" s="374"/>
      <c r="K1" s="374"/>
      <c r="L1" s="374"/>
    </row>
    <row r="2" spans="1:18" ht="15" x14ac:dyDescent="0.25">
      <c r="A2" s="478" t="s">
        <v>459</v>
      </c>
      <c r="B2" s="478"/>
      <c r="C2" s="478"/>
      <c r="D2" s="478"/>
      <c r="E2" s="478"/>
      <c r="F2" s="478"/>
      <c r="G2" s="374"/>
      <c r="H2" s="374"/>
      <c r="I2" s="374"/>
      <c r="J2" s="374"/>
      <c r="K2" s="374"/>
      <c r="L2" s="374"/>
    </row>
    <row r="3" spans="1:18" ht="13.5" customHeight="1" x14ac:dyDescent="0.2">
      <c r="A3" s="477" t="s">
        <v>460</v>
      </c>
      <c r="B3" s="477"/>
      <c r="C3" s="477"/>
      <c r="D3" s="374"/>
      <c r="E3" s="374"/>
      <c r="F3" s="374"/>
      <c r="G3" s="374"/>
      <c r="H3" s="374"/>
      <c r="I3" s="374"/>
      <c r="J3" s="374"/>
      <c r="K3" s="374"/>
      <c r="L3" s="374"/>
    </row>
    <row r="4" spans="1:18" x14ac:dyDescent="0.2">
      <c r="A4" s="477" t="s">
        <v>461</v>
      </c>
      <c r="B4" s="477"/>
      <c r="C4" s="477"/>
      <c r="D4" s="477"/>
      <c r="E4" s="477"/>
      <c r="F4" s="477"/>
      <c r="G4" s="477"/>
      <c r="H4" s="374"/>
      <c r="I4" s="374"/>
      <c r="J4" s="374"/>
      <c r="K4" s="374"/>
      <c r="L4" s="374"/>
    </row>
    <row r="5" spans="1:18" x14ac:dyDescent="0.2">
      <c r="A5" s="477" t="s">
        <v>462</v>
      </c>
      <c r="B5" s="477"/>
      <c r="C5" s="477"/>
      <c r="D5" s="477"/>
      <c r="E5" s="477"/>
      <c r="F5" s="477"/>
      <c r="G5" s="374"/>
      <c r="H5" s="374"/>
      <c r="I5" s="374"/>
      <c r="J5" s="374"/>
      <c r="K5" s="374"/>
      <c r="L5" s="374"/>
    </row>
    <row r="6" spans="1:18" x14ac:dyDescent="0.2">
      <c r="A6" s="477" t="s">
        <v>463</v>
      </c>
      <c r="B6" s="477"/>
      <c r="C6" s="477"/>
      <c r="D6" s="477"/>
      <c r="E6" s="374"/>
      <c r="F6" s="374"/>
      <c r="G6" s="374"/>
      <c r="H6" s="374"/>
      <c r="I6" s="374"/>
      <c r="J6" s="374"/>
      <c r="K6" s="374"/>
      <c r="L6" s="374"/>
    </row>
    <row r="7" spans="1:18" x14ac:dyDescent="0.2">
      <c r="A7" s="477" t="s">
        <v>464</v>
      </c>
      <c r="B7" s="477"/>
      <c r="C7" s="374"/>
      <c r="D7" s="374"/>
      <c r="E7" s="374"/>
      <c r="F7" s="374"/>
      <c r="G7" s="374"/>
      <c r="H7" s="374"/>
      <c r="I7" s="374"/>
      <c r="J7" s="374"/>
      <c r="K7" s="374"/>
      <c r="L7" s="374"/>
    </row>
    <row r="8" spans="1:18" ht="25.5" customHeight="1" x14ac:dyDescent="0.2">
      <c r="A8" s="477" t="s">
        <v>465</v>
      </c>
      <c r="B8" s="477"/>
      <c r="C8" s="477"/>
      <c r="D8" s="477"/>
      <c r="E8" s="374"/>
      <c r="F8" s="374"/>
      <c r="G8" s="374"/>
      <c r="H8" s="374"/>
      <c r="I8" s="374"/>
      <c r="J8" s="374"/>
      <c r="K8" s="374"/>
      <c r="L8" s="374"/>
    </row>
    <row r="9" spans="1:18" x14ac:dyDescent="0.2">
      <c r="A9" s="374"/>
      <c r="B9" s="374"/>
      <c r="C9" s="374"/>
      <c r="D9" s="374"/>
      <c r="E9" s="374"/>
      <c r="F9" s="374"/>
      <c r="G9" s="374"/>
      <c r="H9" s="374"/>
      <c r="I9" s="374"/>
      <c r="J9" s="374"/>
      <c r="K9" s="374"/>
      <c r="L9" s="374"/>
    </row>
    <row r="10" spans="1:18" x14ac:dyDescent="0.2">
      <c r="A10" s="372" t="s">
        <v>466</v>
      </c>
      <c r="B10" s="373"/>
      <c r="C10" s="374"/>
      <c r="D10" s="374"/>
      <c r="E10" s="374"/>
      <c r="F10" s="374"/>
      <c r="G10" s="374"/>
      <c r="H10" s="374"/>
      <c r="I10" s="374"/>
      <c r="J10" s="374"/>
      <c r="K10" s="374"/>
      <c r="L10" s="374"/>
      <c r="M10" s="232"/>
    </row>
    <row r="11" spans="1:18" x14ac:dyDescent="0.2">
      <c r="A11" s="479" t="s">
        <v>467</v>
      </c>
      <c r="B11" s="479"/>
      <c r="C11" s="479"/>
      <c r="D11" s="479"/>
      <c r="E11" s="479"/>
      <c r="F11" s="374"/>
      <c r="G11" s="374"/>
      <c r="H11" s="374"/>
      <c r="I11" s="374"/>
      <c r="J11" s="374"/>
      <c r="K11" s="374"/>
      <c r="L11" s="374"/>
      <c r="M11" s="232"/>
      <c r="N11" s="232"/>
      <c r="O11" s="232"/>
      <c r="P11" s="232"/>
      <c r="Q11" s="232"/>
      <c r="R11" s="232"/>
    </row>
    <row r="12" spans="1:18" x14ac:dyDescent="0.2">
      <c r="A12" s="479" t="s">
        <v>468</v>
      </c>
      <c r="B12" s="479"/>
      <c r="C12" s="479"/>
      <c r="D12" s="479"/>
      <c r="E12" s="479"/>
      <c r="F12" s="479"/>
      <c r="G12" s="479"/>
      <c r="H12" s="479"/>
      <c r="I12" s="374"/>
      <c r="J12" s="374"/>
      <c r="K12" s="374"/>
      <c r="L12" s="374"/>
      <c r="M12" s="232"/>
      <c r="N12" s="232"/>
      <c r="O12" s="232"/>
      <c r="P12" s="232"/>
      <c r="Q12" s="232"/>
    </row>
    <row r="13" spans="1:18" x14ac:dyDescent="0.2">
      <c r="A13" s="479" t="s">
        <v>469</v>
      </c>
      <c r="B13" s="479"/>
      <c r="C13" s="479"/>
      <c r="D13" s="479"/>
      <c r="E13" s="479"/>
      <c r="F13" s="479"/>
      <c r="G13" s="479"/>
      <c r="H13" s="479"/>
      <c r="I13" s="479"/>
      <c r="J13" s="479"/>
      <c r="K13" s="479"/>
      <c r="L13" s="479"/>
      <c r="M13" s="233"/>
      <c r="N13" s="233"/>
      <c r="O13" s="233"/>
      <c r="P13" s="233"/>
      <c r="Q13" s="233"/>
      <c r="R13" s="233"/>
    </row>
    <row r="14" spans="1:18" x14ac:dyDescent="0.2">
      <c r="A14" s="479" t="s">
        <v>470</v>
      </c>
      <c r="B14" s="479"/>
      <c r="C14" s="479"/>
      <c r="D14" s="479"/>
      <c r="E14" s="479"/>
      <c r="F14" s="479"/>
      <c r="G14" s="479"/>
      <c r="H14" s="479"/>
      <c r="I14" s="479"/>
      <c r="J14" s="479"/>
      <c r="K14" s="479"/>
      <c r="L14" s="374"/>
    </row>
    <row r="15" spans="1:18" x14ac:dyDescent="0.2">
      <c r="A15" s="479" t="s">
        <v>349</v>
      </c>
      <c r="B15" s="479"/>
      <c r="C15" s="479"/>
      <c r="D15" s="479"/>
      <c r="E15" s="479"/>
      <c r="F15" s="479"/>
      <c r="G15" s="479"/>
      <c r="H15" s="479"/>
      <c r="I15" s="374"/>
      <c r="J15" s="374"/>
      <c r="K15" s="374"/>
      <c r="L15" s="374"/>
    </row>
    <row r="16" spans="1:18" x14ac:dyDescent="0.2">
      <c r="A16" s="374"/>
      <c r="B16" s="374"/>
      <c r="C16" s="374"/>
      <c r="D16" s="374"/>
      <c r="E16" s="374"/>
      <c r="F16" s="374"/>
      <c r="G16" s="374"/>
      <c r="H16" s="374"/>
      <c r="I16" s="374"/>
      <c r="J16" s="374"/>
      <c r="K16" s="374"/>
      <c r="L16" s="374"/>
    </row>
    <row r="17" spans="1:12" x14ac:dyDescent="0.2">
      <c r="A17" s="477" t="s">
        <v>471</v>
      </c>
      <c r="B17" s="477"/>
      <c r="C17" s="477"/>
      <c r="D17" s="477"/>
      <c r="E17" s="477"/>
      <c r="F17" s="477"/>
      <c r="G17" s="477"/>
      <c r="H17" s="477"/>
      <c r="I17" s="374"/>
      <c r="J17" s="374"/>
      <c r="K17" s="374"/>
      <c r="L17" s="374"/>
    </row>
    <row r="18" spans="1:12" x14ac:dyDescent="0.2">
      <c r="A18" s="477" t="s">
        <v>472</v>
      </c>
      <c r="B18" s="477"/>
      <c r="C18" s="477"/>
      <c r="D18" s="477"/>
      <c r="E18" s="477"/>
      <c r="F18" s="374"/>
      <c r="G18" s="374"/>
      <c r="H18" s="374"/>
      <c r="I18" s="374"/>
      <c r="J18" s="374"/>
      <c r="K18" s="374"/>
      <c r="L18" s="374"/>
    </row>
    <row r="19" spans="1:12" x14ac:dyDescent="0.2">
      <c r="A19" s="374"/>
      <c r="B19" s="374"/>
      <c r="C19" s="374"/>
      <c r="D19" s="374"/>
      <c r="E19" s="374"/>
      <c r="F19" s="374"/>
      <c r="G19" s="374"/>
      <c r="H19" s="374"/>
      <c r="I19" s="374"/>
      <c r="J19" s="374"/>
      <c r="K19" s="374"/>
      <c r="L19" s="374"/>
    </row>
    <row r="20" spans="1:12" x14ac:dyDescent="0.2">
      <c r="A20" s="372" t="s">
        <v>350</v>
      </c>
      <c r="B20" s="373"/>
      <c r="C20" s="374"/>
      <c r="D20" s="374"/>
      <c r="E20" s="374"/>
      <c r="F20" s="374"/>
      <c r="G20" s="374"/>
      <c r="H20" s="374"/>
      <c r="I20" s="374"/>
      <c r="J20" s="374"/>
      <c r="K20" s="374"/>
      <c r="L20" s="374"/>
    </row>
    <row r="21" spans="1:12" x14ac:dyDescent="0.2">
      <c r="A21" s="375" t="s">
        <v>351</v>
      </c>
      <c r="B21" s="477" t="s">
        <v>352</v>
      </c>
      <c r="C21" s="477"/>
      <c r="D21" s="477"/>
      <c r="E21" s="477"/>
      <c r="F21" s="477"/>
      <c r="G21" s="374"/>
      <c r="H21" s="374"/>
      <c r="I21" s="374"/>
      <c r="J21" s="374"/>
      <c r="K21" s="374"/>
      <c r="L21" s="374"/>
    </row>
    <row r="22" spans="1:12" x14ac:dyDescent="0.2">
      <c r="A22" s="374"/>
      <c r="B22" s="374"/>
      <c r="C22" s="374"/>
      <c r="D22" s="374"/>
      <c r="E22" s="374"/>
      <c r="F22" s="374"/>
      <c r="G22" s="374"/>
      <c r="H22" s="374"/>
      <c r="I22" s="374"/>
      <c r="J22" s="374"/>
      <c r="K22" s="374"/>
      <c r="L22" s="374"/>
    </row>
    <row r="23" spans="1:12" ht="15" x14ac:dyDescent="0.25">
      <c r="A23" s="375" t="s">
        <v>353</v>
      </c>
      <c r="B23" s="478" t="s">
        <v>354</v>
      </c>
      <c r="C23" s="478"/>
      <c r="D23" s="478"/>
      <c r="E23" s="478"/>
      <c r="F23" s="478"/>
      <c r="G23" s="478"/>
      <c r="H23" s="478"/>
      <c r="I23" s="478"/>
      <c r="J23" s="478"/>
      <c r="K23" s="478"/>
      <c r="L23" s="374"/>
    </row>
    <row r="24" spans="1:12" x14ac:dyDescent="0.2">
      <c r="A24" s="374"/>
      <c r="B24" s="374"/>
      <c r="C24" s="374"/>
      <c r="D24" s="374"/>
      <c r="E24" s="374"/>
      <c r="F24" s="374"/>
      <c r="G24" s="374"/>
      <c r="H24" s="374"/>
      <c r="I24" s="374"/>
      <c r="J24" s="374"/>
      <c r="K24" s="374"/>
      <c r="L24" s="374"/>
    </row>
    <row r="25" spans="1:12" ht="15" x14ac:dyDescent="0.25">
      <c r="A25" s="375" t="s">
        <v>473</v>
      </c>
      <c r="B25" s="478" t="s">
        <v>474</v>
      </c>
      <c r="C25" s="478"/>
      <c r="D25" s="478"/>
      <c r="E25" s="478"/>
      <c r="F25" s="478"/>
      <c r="G25" s="478"/>
      <c r="H25" s="478"/>
      <c r="I25" s="374"/>
      <c r="J25" s="374"/>
      <c r="K25" s="374"/>
      <c r="L25" s="374"/>
    </row>
    <row r="26" spans="1:12" x14ac:dyDescent="0.2">
      <c r="A26" s="374"/>
      <c r="B26" s="374"/>
      <c r="C26" s="374"/>
      <c r="D26" s="374"/>
      <c r="E26" s="374"/>
      <c r="F26" s="374"/>
      <c r="G26" s="374"/>
      <c r="H26" s="374"/>
      <c r="I26" s="374"/>
      <c r="J26" s="374"/>
      <c r="K26" s="374"/>
      <c r="L26" s="374"/>
    </row>
    <row r="27" spans="1:12" x14ac:dyDescent="0.2">
      <c r="A27" s="375" t="s">
        <v>355</v>
      </c>
      <c r="B27" s="477" t="s">
        <v>356</v>
      </c>
      <c r="C27" s="477"/>
      <c r="D27" s="477"/>
      <c r="E27" s="477"/>
      <c r="F27" s="477"/>
      <c r="G27" s="477"/>
      <c r="H27" s="477"/>
      <c r="I27" s="374"/>
      <c r="J27" s="374"/>
      <c r="K27" s="374"/>
      <c r="L27" s="374"/>
    </row>
    <row r="28" spans="1:12" x14ac:dyDescent="0.2">
      <c r="A28" s="374"/>
      <c r="B28" s="477" t="s">
        <v>357</v>
      </c>
      <c r="C28" s="477"/>
      <c r="D28" s="477"/>
      <c r="E28" s="374"/>
      <c r="F28" s="374"/>
      <c r="G28" s="374"/>
      <c r="H28" s="374"/>
      <c r="I28" s="374"/>
      <c r="J28" s="374"/>
      <c r="K28" s="374"/>
      <c r="L28" s="374"/>
    </row>
    <row r="29" spans="1:12" x14ac:dyDescent="0.2">
      <c r="A29" s="374"/>
      <c r="B29" s="477" t="s">
        <v>358</v>
      </c>
      <c r="C29" s="477"/>
      <c r="D29" s="374"/>
      <c r="E29" s="374"/>
      <c r="F29" s="374"/>
      <c r="G29" s="374"/>
      <c r="H29" s="374"/>
      <c r="I29" s="374"/>
      <c r="J29" s="374"/>
      <c r="K29" s="374"/>
      <c r="L29" s="374"/>
    </row>
    <row r="30" spans="1:12" x14ac:dyDescent="0.2">
      <c r="A30" s="374"/>
      <c r="B30" s="374"/>
      <c r="C30" s="374"/>
      <c r="D30" s="374"/>
      <c r="E30" s="374"/>
      <c r="F30" s="374"/>
      <c r="G30" s="374"/>
      <c r="H30" s="374"/>
      <c r="I30" s="374"/>
      <c r="J30" s="374"/>
      <c r="K30" s="374"/>
      <c r="L30" s="374"/>
    </row>
    <row r="31" spans="1:12" ht="15" x14ac:dyDescent="0.25">
      <c r="A31" s="375" t="s">
        <v>475</v>
      </c>
      <c r="B31" s="478" t="s">
        <v>476</v>
      </c>
      <c r="C31" s="478"/>
      <c r="D31" s="478"/>
      <c r="E31" s="478"/>
      <c r="F31" s="478"/>
      <c r="G31" s="478"/>
      <c r="H31" s="374"/>
      <c r="I31" s="374"/>
      <c r="J31" s="374"/>
      <c r="K31" s="374"/>
      <c r="L31" s="374"/>
    </row>
    <row r="32" spans="1:12" x14ac:dyDescent="0.2">
      <c r="A32" s="374"/>
      <c r="B32" s="374"/>
      <c r="C32" s="374"/>
      <c r="D32" s="374"/>
      <c r="E32" s="374"/>
      <c r="F32" s="374"/>
      <c r="G32" s="374"/>
      <c r="H32" s="374"/>
      <c r="I32" s="374"/>
      <c r="J32" s="374"/>
      <c r="K32" s="374"/>
      <c r="L32" s="374"/>
    </row>
    <row r="33" spans="1:12" x14ac:dyDescent="0.2">
      <c r="A33" s="375" t="s">
        <v>477</v>
      </c>
      <c r="B33" s="477" t="s">
        <v>478</v>
      </c>
      <c r="C33" s="477"/>
      <c r="D33" s="477"/>
      <c r="E33" s="477"/>
      <c r="F33" s="477"/>
      <c r="G33" s="477"/>
      <c r="H33" s="374"/>
      <c r="I33" s="374"/>
      <c r="J33" s="374"/>
      <c r="K33" s="374"/>
      <c r="L33" s="374"/>
    </row>
    <row r="34" spans="1:12" x14ac:dyDescent="0.2">
      <c r="A34" s="374"/>
      <c r="B34" s="477" t="s">
        <v>479</v>
      </c>
      <c r="C34" s="477"/>
      <c r="D34" s="477"/>
      <c r="E34" s="477"/>
      <c r="F34" s="477"/>
      <c r="G34" s="477"/>
      <c r="H34" s="477"/>
      <c r="I34" s="374"/>
      <c r="J34" s="374"/>
      <c r="K34" s="374"/>
      <c r="L34" s="374"/>
    </row>
    <row r="35" spans="1:12" x14ac:dyDescent="0.2">
      <c r="A35" s="374"/>
      <c r="B35" s="477" t="s">
        <v>480</v>
      </c>
      <c r="C35" s="477"/>
      <c r="D35" s="477"/>
      <c r="E35" s="374"/>
      <c r="F35" s="374"/>
      <c r="G35" s="374"/>
      <c r="H35" s="374"/>
      <c r="I35" s="374"/>
      <c r="J35" s="374"/>
      <c r="K35" s="374"/>
      <c r="L35" s="374"/>
    </row>
    <row r="36" spans="1:12" x14ac:dyDescent="0.2">
      <c r="A36" s="374"/>
      <c r="B36" s="374"/>
      <c r="C36" s="374"/>
      <c r="D36" s="374"/>
      <c r="E36" s="374"/>
      <c r="F36" s="374"/>
      <c r="G36" s="374"/>
      <c r="H36" s="374"/>
      <c r="I36" s="374"/>
      <c r="J36" s="374"/>
      <c r="K36" s="374"/>
      <c r="L36" s="374"/>
    </row>
    <row r="37" spans="1:12" x14ac:dyDescent="0.2">
      <c r="A37" s="375" t="s">
        <v>359</v>
      </c>
      <c r="B37" s="477" t="s">
        <v>481</v>
      </c>
      <c r="C37" s="477"/>
      <c r="D37" s="477"/>
      <c r="E37" s="477"/>
      <c r="F37" s="477"/>
      <c r="G37" s="477"/>
      <c r="H37" s="374"/>
      <c r="I37" s="374"/>
      <c r="J37" s="374"/>
      <c r="K37" s="374"/>
      <c r="L37" s="374"/>
    </row>
    <row r="38" spans="1:12" x14ac:dyDescent="0.2">
      <c r="A38" s="374"/>
      <c r="B38" s="374"/>
      <c r="C38" s="374"/>
      <c r="D38" s="374"/>
      <c r="E38" s="374"/>
      <c r="F38" s="374"/>
      <c r="G38" s="374"/>
      <c r="H38" s="374"/>
      <c r="I38" s="374"/>
      <c r="J38" s="374"/>
      <c r="K38" s="374"/>
      <c r="L38" s="374"/>
    </row>
    <row r="39" spans="1:12" x14ac:dyDescent="0.2">
      <c r="A39" s="375" t="s">
        <v>482</v>
      </c>
      <c r="B39" s="477" t="s">
        <v>483</v>
      </c>
      <c r="C39" s="477"/>
      <c r="D39" s="477"/>
      <c r="E39" s="477"/>
      <c r="F39" s="477"/>
      <c r="G39" s="477"/>
      <c r="H39" s="374"/>
      <c r="I39" s="374"/>
      <c r="J39" s="374"/>
      <c r="K39" s="374"/>
      <c r="L39" s="374"/>
    </row>
    <row r="40" spans="1:12" x14ac:dyDescent="0.2">
      <c r="A40" s="374"/>
      <c r="B40" s="374"/>
      <c r="C40" s="374"/>
      <c r="D40" s="374"/>
      <c r="E40" s="374"/>
      <c r="F40" s="374"/>
      <c r="G40" s="374"/>
      <c r="H40" s="374"/>
      <c r="I40" s="374"/>
      <c r="J40" s="374"/>
      <c r="K40" s="374"/>
      <c r="L40" s="374"/>
    </row>
    <row r="41" spans="1:12" x14ac:dyDescent="0.2">
      <c r="A41" s="374"/>
      <c r="B41" s="374"/>
      <c r="C41" s="374"/>
      <c r="D41" s="374"/>
      <c r="E41" s="374"/>
      <c r="F41" s="374"/>
      <c r="G41" s="374"/>
      <c r="H41" s="374"/>
      <c r="I41" s="374"/>
      <c r="J41" s="374"/>
      <c r="K41" s="374"/>
      <c r="L41" s="374"/>
    </row>
    <row r="42" spans="1:12" x14ac:dyDescent="0.2">
      <c r="A42" s="372" t="s">
        <v>360</v>
      </c>
      <c r="B42" s="373"/>
      <c r="C42" s="374"/>
      <c r="D42" s="374"/>
      <c r="E42" s="374"/>
      <c r="F42" s="374"/>
      <c r="G42" s="374"/>
      <c r="H42" s="374"/>
      <c r="I42" s="374"/>
      <c r="J42" s="374"/>
      <c r="K42" s="374"/>
      <c r="L42" s="374"/>
    </row>
    <row r="43" spans="1:12" x14ac:dyDescent="0.2">
      <c r="A43" s="477" t="s">
        <v>484</v>
      </c>
      <c r="B43" s="477"/>
      <c r="C43" s="477"/>
      <c r="D43" s="477"/>
      <c r="E43" s="477"/>
      <c r="F43" s="477"/>
      <c r="G43" s="477"/>
      <c r="H43" s="477"/>
      <c r="I43" s="477"/>
      <c r="J43" s="477"/>
      <c r="K43" s="477"/>
      <c r="L43" s="477"/>
    </row>
    <row r="44" spans="1:12" ht="15" x14ac:dyDescent="0.25">
      <c r="A44" s="478" t="s">
        <v>485</v>
      </c>
      <c r="B44" s="478"/>
      <c r="C44" s="478"/>
      <c r="D44" s="478"/>
      <c r="E44" s="478"/>
      <c r="F44" s="478"/>
      <c r="G44" s="478"/>
      <c r="H44" s="478"/>
      <c r="I44" s="478"/>
      <c r="J44" s="374"/>
      <c r="K44" s="374"/>
      <c r="L44" s="374"/>
    </row>
    <row r="45" spans="1:12" ht="15" x14ac:dyDescent="0.25">
      <c r="A45" s="478" t="s">
        <v>486</v>
      </c>
      <c r="B45" s="478"/>
      <c r="C45" s="478"/>
      <c r="D45" s="478"/>
      <c r="E45" s="478"/>
      <c r="F45" s="478"/>
      <c r="G45" s="478"/>
      <c r="H45" s="478"/>
      <c r="I45" s="478"/>
      <c r="J45" s="374"/>
      <c r="K45" s="374"/>
      <c r="L45" s="374"/>
    </row>
    <row r="46" spans="1:12" x14ac:dyDescent="0.2">
      <c r="A46" s="374"/>
      <c r="B46" s="374"/>
      <c r="C46" s="374"/>
      <c r="D46" s="374"/>
      <c r="E46" s="374"/>
      <c r="F46" s="374"/>
      <c r="G46" s="374"/>
      <c r="H46" s="374"/>
      <c r="I46" s="374"/>
      <c r="J46" s="374"/>
      <c r="K46" s="374"/>
      <c r="L46" s="374"/>
    </row>
  </sheetData>
  <mergeCells count="29">
    <mergeCell ref="A15:H15"/>
    <mergeCell ref="A2:F2"/>
    <mergeCell ref="A3:C3"/>
    <mergeCell ref="A4:G4"/>
    <mergeCell ref="A5:F5"/>
    <mergeCell ref="A6:D6"/>
    <mergeCell ref="A7:B7"/>
    <mergeCell ref="A8:D8"/>
    <mergeCell ref="A11:E11"/>
    <mergeCell ref="A12:H12"/>
    <mergeCell ref="A13:L13"/>
    <mergeCell ref="A14:K14"/>
    <mergeCell ref="B35:D35"/>
    <mergeCell ref="A17:H17"/>
    <mergeCell ref="A18:E18"/>
    <mergeCell ref="B21:F21"/>
    <mergeCell ref="B23:K23"/>
    <mergeCell ref="B25:H25"/>
    <mergeCell ref="B27:H27"/>
    <mergeCell ref="B28:D28"/>
    <mergeCell ref="B29:C29"/>
    <mergeCell ref="B31:G31"/>
    <mergeCell ref="B33:G33"/>
    <mergeCell ref="B34:H34"/>
    <mergeCell ref="B37:G37"/>
    <mergeCell ref="B39:G39"/>
    <mergeCell ref="A43:L43"/>
    <mergeCell ref="A44:I44"/>
    <mergeCell ref="A45:I45"/>
  </mergeCells>
  <hyperlinks>
    <hyperlink ref="A2" r:id="rId1" display="http://www.canadiansuburbs.ca/" xr:uid="{B4146DF2-509E-42B2-ABC4-59E02618B0C3}"/>
    <hyperlink ref="B23" r:id="rId2" display="https://datacentre.chass.utoronto.ca/" xr:uid="{8123F4C3-4AD5-4849-8990-83B74991ADA5}"/>
    <hyperlink ref="B25" r:id="rId3" display="https://www12.statcan.gc.ca/census-recensement/2021/dp-pd/prof/details/download-telecharger.cfm?Lang=E" xr:uid="{2430D12B-2AE2-4CD5-A0CF-91D5C49597CA}"/>
    <hyperlink ref="B31" r:id="rId4" display="https://borealisdata.ca/dataset.xhtml?persistentId=doi:10.5683/SP/EUG3DT" xr:uid="{61EF5B76-AE19-4D30-988B-087219420136}"/>
    <hyperlink ref="A44" r:id="rId5" display="https://japr.homestead.com/Gordon_FinalVersion131216.pdf" xr:uid="{8C2E4440-115C-457D-AA92-4DBA1D2B1F97}"/>
    <hyperlink ref="A45" r:id="rId6" display="https://www.canadiansuburbs.ca/wp-content/uploads/2022/03/Still_Suburban_Monograph_2016.pdf" xr:uid="{B51D20EB-5BED-441D-B826-77D9E374B5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52"/>
  <sheetViews>
    <sheetView workbookViewId="0">
      <pane ySplit="1" topLeftCell="A2" activePane="bottomLeft" state="frozen"/>
      <selection pane="bottomLeft" activeCell="V61" sqref="V2:V61"/>
    </sheetView>
  </sheetViews>
  <sheetFormatPr defaultRowHeight="12.75" x14ac:dyDescent="0.2"/>
  <cols>
    <col min="1" max="1" width="12.42578125" style="61" bestFit="1" customWidth="1"/>
    <col min="2" max="21" width="9.140625" style="61"/>
    <col min="22" max="22" width="12.5703125" style="61" bestFit="1" customWidth="1"/>
    <col min="23" max="16384" width="9.140625" style="61"/>
  </cols>
  <sheetData>
    <row r="1" spans="1:22" s="191" customFormat="1" ht="115.5" thickBot="1" x14ac:dyDescent="0.25">
      <c r="A1" s="177" t="s">
        <v>16</v>
      </c>
      <c r="B1" s="178" t="s">
        <v>334</v>
      </c>
      <c r="C1" s="178" t="s">
        <v>335</v>
      </c>
      <c r="D1" s="179" t="s">
        <v>19</v>
      </c>
      <c r="E1" s="177" t="s">
        <v>4</v>
      </c>
      <c r="F1" s="177" t="s">
        <v>17</v>
      </c>
      <c r="G1" s="177" t="s">
        <v>18</v>
      </c>
      <c r="H1" s="177" t="s">
        <v>20</v>
      </c>
      <c r="I1" s="180" t="s">
        <v>21</v>
      </c>
      <c r="J1" s="179" t="s">
        <v>336</v>
      </c>
      <c r="K1" s="177" t="s">
        <v>337</v>
      </c>
      <c r="L1" s="177" t="s">
        <v>338</v>
      </c>
      <c r="M1" s="177" t="s">
        <v>339</v>
      </c>
      <c r="N1" s="181" t="s">
        <v>340</v>
      </c>
      <c r="O1" s="177" t="s">
        <v>341</v>
      </c>
      <c r="P1" s="177" t="s">
        <v>342</v>
      </c>
      <c r="Q1" s="177" t="s">
        <v>343</v>
      </c>
      <c r="R1" s="181" t="s">
        <v>344</v>
      </c>
      <c r="S1" s="177" t="s">
        <v>345</v>
      </c>
      <c r="T1" s="177" t="s">
        <v>346</v>
      </c>
      <c r="U1" s="180" t="s">
        <v>347</v>
      </c>
      <c r="V1" s="182" t="s">
        <v>60</v>
      </c>
    </row>
    <row r="2" spans="1:22" ht="13.5" thickTop="1" x14ac:dyDescent="0.2">
      <c r="A2" s="183" t="s">
        <v>81</v>
      </c>
      <c r="B2" s="183" t="s">
        <v>82</v>
      </c>
      <c r="C2" s="183" t="s">
        <v>83</v>
      </c>
      <c r="D2" s="183">
        <v>1.1530999755859375</v>
      </c>
      <c r="E2" s="183">
        <v>2405</v>
      </c>
      <c r="F2" s="183">
        <v>1477</v>
      </c>
      <c r="G2" s="183">
        <v>1307</v>
      </c>
      <c r="H2" s="183">
        <v>2085.6821185673175</v>
      </c>
      <c r="I2" s="183">
        <v>1280.8950058727351</v>
      </c>
      <c r="J2" s="183">
        <v>1345</v>
      </c>
      <c r="K2" s="183">
        <v>480</v>
      </c>
      <c r="L2" s="183">
        <v>70</v>
      </c>
      <c r="M2" s="183">
        <v>290</v>
      </c>
      <c r="N2" s="184">
        <v>0.21561338289962825</v>
      </c>
      <c r="O2" s="183">
        <v>405</v>
      </c>
      <c r="P2" s="183">
        <v>60</v>
      </c>
      <c r="Q2" s="183">
        <v>465</v>
      </c>
      <c r="R2" s="184">
        <v>0.34572490706319703</v>
      </c>
      <c r="S2" s="183">
        <v>0</v>
      </c>
      <c r="T2" s="183">
        <v>35</v>
      </c>
      <c r="U2" s="183">
        <v>10</v>
      </c>
      <c r="V2" s="183" t="s">
        <v>5</v>
      </c>
    </row>
    <row r="3" spans="1:22" x14ac:dyDescent="0.2">
      <c r="A3" s="183" t="s">
        <v>84</v>
      </c>
      <c r="B3" s="183" t="s">
        <v>82</v>
      </c>
      <c r="C3" s="183" t="s">
        <v>83</v>
      </c>
      <c r="D3" s="183">
        <v>0.4379999923706055</v>
      </c>
      <c r="E3" s="183">
        <v>1967</v>
      </c>
      <c r="F3" s="183">
        <v>1182</v>
      </c>
      <c r="G3" s="183">
        <v>1061</v>
      </c>
      <c r="H3" s="183">
        <v>4490.8676581337922</v>
      </c>
      <c r="I3" s="183">
        <v>2698.6301839929552</v>
      </c>
      <c r="J3" s="183">
        <v>920</v>
      </c>
      <c r="K3" s="183">
        <v>310</v>
      </c>
      <c r="L3" s="183">
        <v>55</v>
      </c>
      <c r="M3" s="183">
        <v>200</v>
      </c>
      <c r="N3" s="184">
        <v>0.21739130434782608</v>
      </c>
      <c r="O3" s="183">
        <v>315</v>
      </c>
      <c r="P3" s="183">
        <v>30</v>
      </c>
      <c r="Q3" s="183">
        <v>345</v>
      </c>
      <c r="R3" s="184">
        <v>0.375</v>
      </c>
      <c r="S3" s="183">
        <v>0</v>
      </c>
      <c r="T3" s="183">
        <v>0</v>
      </c>
      <c r="U3" s="183">
        <v>0</v>
      </c>
      <c r="V3" s="183" t="s">
        <v>5</v>
      </c>
    </row>
    <row r="4" spans="1:22" x14ac:dyDescent="0.2">
      <c r="A4" s="183" t="s">
        <v>85</v>
      </c>
      <c r="B4" s="183" t="s">
        <v>82</v>
      </c>
      <c r="C4" s="183" t="s">
        <v>83</v>
      </c>
      <c r="D4" s="183">
        <v>1.1718000030517579</v>
      </c>
      <c r="E4" s="183">
        <v>2365</v>
      </c>
      <c r="F4" s="183">
        <v>1356</v>
      </c>
      <c r="G4" s="183">
        <v>1232</v>
      </c>
      <c r="H4" s="183">
        <v>2018.2624968772413</v>
      </c>
      <c r="I4" s="183">
        <v>1157.1940574061477</v>
      </c>
      <c r="J4" s="183">
        <v>1100</v>
      </c>
      <c r="K4" s="183">
        <v>450</v>
      </c>
      <c r="L4" s="183">
        <v>70</v>
      </c>
      <c r="M4" s="183">
        <v>195</v>
      </c>
      <c r="N4" s="184">
        <v>0.17727272727272728</v>
      </c>
      <c r="O4" s="183">
        <v>325</v>
      </c>
      <c r="P4" s="183">
        <v>45</v>
      </c>
      <c r="Q4" s="183">
        <v>370</v>
      </c>
      <c r="R4" s="184">
        <v>0.33636363636363636</v>
      </c>
      <c r="S4" s="183">
        <v>0</v>
      </c>
      <c r="T4" s="183">
        <v>10</v>
      </c>
      <c r="U4" s="183">
        <v>10</v>
      </c>
      <c r="V4" s="183" t="s">
        <v>5</v>
      </c>
    </row>
    <row r="5" spans="1:22" x14ac:dyDescent="0.2">
      <c r="A5" s="183" t="s">
        <v>86</v>
      </c>
      <c r="B5" s="183" t="s">
        <v>82</v>
      </c>
      <c r="C5" s="183" t="s">
        <v>83</v>
      </c>
      <c r="D5" s="183">
        <v>0.61200000762939455</v>
      </c>
      <c r="E5" s="183">
        <v>1988</v>
      </c>
      <c r="F5" s="183">
        <v>1103</v>
      </c>
      <c r="G5" s="183">
        <v>1035</v>
      </c>
      <c r="H5" s="183">
        <v>3248.3659725766902</v>
      </c>
      <c r="I5" s="183">
        <v>1802.2875592314333</v>
      </c>
      <c r="J5" s="183">
        <v>865</v>
      </c>
      <c r="K5" s="183">
        <v>365</v>
      </c>
      <c r="L5" s="183">
        <v>95</v>
      </c>
      <c r="M5" s="183">
        <v>205</v>
      </c>
      <c r="N5" s="184">
        <v>0.23699421965317918</v>
      </c>
      <c r="O5" s="183">
        <v>170</v>
      </c>
      <c r="P5" s="183">
        <v>30</v>
      </c>
      <c r="Q5" s="183">
        <v>200</v>
      </c>
      <c r="R5" s="184">
        <v>0.23121387283236994</v>
      </c>
      <c r="S5" s="183">
        <v>0</v>
      </c>
      <c r="T5" s="183">
        <v>0</v>
      </c>
      <c r="U5" s="183">
        <v>0</v>
      </c>
      <c r="V5" s="183" t="s">
        <v>5</v>
      </c>
    </row>
    <row r="6" spans="1:22" x14ac:dyDescent="0.2">
      <c r="A6" s="183" t="s">
        <v>87</v>
      </c>
      <c r="B6" s="183" t="s">
        <v>82</v>
      </c>
      <c r="C6" s="183" t="s">
        <v>83</v>
      </c>
      <c r="D6" s="183">
        <v>5.3558001708984371</v>
      </c>
      <c r="E6" s="183">
        <v>6067</v>
      </c>
      <c r="F6" s="183">
        <v>3254</v>
      </c>
      <c r="G6" s="183">
        <v>3074</v>
      </c>
      <c r="H6" s="183">
        <v>1132.7905833690318</v>
      </c>
      <c r="I6" s="183">
        <v>607.56561039769724</v>
      </c>
      <c r="J6" s="183">
        <v>3275</v>
      </c>
      <c r="K6" s="183">
        <v>1670</v>
      </c>
      <c r="L6" s="183">
        <v>190</v>
      </c>
      <c r="M6" s="183">
        <v>915</v>
      </c>
      <c r="N6" s="184">
        <v>0.27938931297709924</v>
      </c>
      <c r="O6" s="183">
        <v>290</v>
      </c>
      <c r="P6" s="183">
        <v>155</v>
      </c>
      <c r="Q6" s="183">
        <v>445</v>
      </c>
      <c r="R6" s="184">
        <v>0.13587786259541984</v>
      </c>
      <c r="S6" s="183">
        <v>10</v>
      </c>
      <c r="T6" s="183">
        <v>0</v>
      </c>
      <c r="U6" s="183">
        <v>35</v>
      </c>
      <c r="V6" s="183" t="s">
        <v>5</v>
      </c>
    </row>
    <row r="7" spans="1:22" x14ac:dyDescent="0.2">
      <c r="A7" s="185" t="s">
        <v>130</v>
      </c>
      <c r="B7" s="185" t="s">
        <v>82</v>
      </c>
      <c r="C7" s="185" t="s">
        <v>83</v>
      </c>
      <c r="D7" s="185">
        <v>9.0241998291015619</v>
      </c>
      <c r="E7" s="185">
        <v>12049</v>
      </c>
      <c r="F7" s="185">
        <v>4947</v>
      </c>
      <c r="G7" s="185">
        <v>4697</v>
      </c>
      <c r="H7" s="185">
        <v>1335.1876319431617</v>
      </c>
      <c r="I7" s="185">
        <v>548.19264795608115</v>
      </c>
      <c r="J7" s="185">
        <v>6930</v>
      </c>
      <c r="K7" s="185">
        <v>4670</v>
      </c>
      <c r="L7" s="185">
        <v>450</v>
      </c>
      <c r="M7" s="185">
        <v>1345</v>
      </c>
      <c r="N7" s="186">
        <v>0.19408369408369408</v>
      </c>
      <c r="O7" s="185">
        <v>180</v>
      </c>
      <c r="P7" s="185">
        <v>235</v>
      </c>
      <c r="Q7" s="185">
        <v>415</v>
      </c>
      <c r="R7" s="186">
        <v>5.9884559884559888E-2</v>
      </c>
      <c r="S7" s="185">
        <v>10</v>
      </c>
      <c r="T7" s="185">
        <v>0</v>
      </c>
      <c r="U7" s="185">
        <v>30</v>
      </c>
      <c r="V7" s="185" t="s">
        <v>7</v>
      </c>
    </row>
    <row r="8" spans="1:22" x14ac:dyDescent="0.2">
      <c r="A8" s="183" t="s">
        <v>88</v>
      </c>
      <c r="B8" s="183" t="s">
        <v>82</v>
      </c>
      <c r="C8" s="183" t="s">
        <v>83</v>
      </c>
      <c r="D8" s="183">
        <v>0.85290000915527342</v>
      </c>
      <c r="E8" s="183">
        <v>3559</v>
      </c>
      <c r="F8" s="183">
        <v>1765</v>
      </c>
      <c r="G8" s="183">
        <v>1671</v>
      </c>
      <c r="H8" s="183">
        <v>4172.8220914487902</v>
      </c>
      <c r="I8" s="183">
        <v>2069.4102251776098</v>
      </c>
      <c r="J8" s="183">
        <v>1935</v>
      </c>
      <c r="K8" s="183">
        <v>1045</v>
      </c>
      <c r="L8" s="183">
        <v>215</v>
      </c>
      <c r="M8" s="183">
        <v>335</v>
      </c>
      <c r="N8" s="184">
        <v>0.1731266149870801</v>
      </c>
      <c r="O8" s="183">
        <v>230</v>
      </c>
      <c r="P8" s="183">
        <v>55</v>
      </c>
      <c r="Q8" s="183">
        <v>285</v>
      </c>
      <c r="R8" s="184">
        <v>0.14728682170542637</v>
      </c>
      <c r="S8" s="183">
        <v>10</v>
      </c>
      <c r="T8" s="183">
        <v>0</v>
      </c>
      <c r="U8" s="183">
        <v>30</v>
      </c>
      <c r="V8" s="183" t="s">
        <v>5</v>
      </c>
    </row>
    <row r="9" spans="1:22" x14ac:dyDescent="0.2">
      <c r="A9" s="183" t="s">
        <v>89</v>
      </c>
      <c r="B9" s="183" t="s">
        <v>82</v>
      </c>
      <c r="C9" s="183" t="s">
        <v>83</v>
      </c>
      <c r="D9" s="183">
        <v>1.7538000488281249</v>
      </c>
      <c r="E9" s="183">
        <v>5031</v>
      </c>
      <c r="F9" s="183">
        <v>2522</v>
      </c>
      <c r="G9" s="183">
        <v>2381</v>
      </c>
      <c r="H9" s="183">
        <v>2868.6280419262584</v>
      </c>
      <c r="I9" s="183">
        <v>1438.0202587433955</v>
      </c>
      <c r="J9" s="183">
        <v>2300</v>
      </c>
      <c r="K9" s="183">
        <v>1295</v>
      </c>
      <c r="L9" s="183">
        <v>175</v>
      </c>
      <c r="M9" s="183">
        <v>480</v>
      </c>
      <c r="N9" s="184">
        <v>0.20869565217391303</v>
      </c>
      <c r="O9" s="183">
        <v>265</v>
      </c>
      <c r="P9" s="183">
        <v>70</v>
      </c>
      <c r="Q9" s="183">
        <v>335</v>
      </c>
      <c r="R9" s="184">
        <v>0.14565217391304347</v>
      </c>
      <c r="S9" s="183">
        <v>0</v>
      </c>
      <c r="T9" s="183">
        <v>10</v>
      </c>
      <c r="U9" s="183">
        <v>15</v>
      </c>
      <c r="V9" s="183" t="s">
        <v>5</v>
      </c>
    </row>
    <row r="10" spans="1:22" x14ac:dyDescent="0.2">
      <c r="A10" s="183" t="s">
        <v>90</v>
      </c>
      <c r="B10" s="183" t="s">
        <v>82</v>
      </c>
      <c r="C10" s="183" t="s">
        <v>83</v>
      </c>
      <c r="D10" s="183">
        <v>3.7626000976562501</v>
      </c>
      <c r="E10" s="183">
        <v>5080</v>
      </c>
      <c r="F10" s="183">
        <v>2633</v>
      </c>
      <c r="G10" s="183">
        <v>2485</v>
      </c>
      <c r="H10" s="183">
        <v>1350.1301940550013</v>
      </c>
      <c r="I10" s="183">
        <v>699.78204743047604</v>
      </c>
      <c r="J10" s="183">
        <v>2185</v>
      </c>
      <c r="K10" s="183">
        <v>900</v>
      </c>
      <c r="L10" s="183">
        <v>245</v>
      </c>
      <c r="M10" s="183">
        <v>560</v>
      </c>
      <c r="N10" s="184">
        <v>0.25629290617848971</v>
      </c>
      <c r="O10" s="183">
        <v>365</v>
      </c>
      <c r="P10" s="183">
        <v>100</v>
      </c>
      <c r="Q10" s="183">
        <v>465</v>
      </c>
      <c r="R10" s="184">
        <v>0.21281464530892449</v>
      </c>
      <c r="S10" s="183">
        <v>10</v>
      </c>
      <c r="T10" s="183">
        <v>0</v>
      </c>
      <c r="U10" s="183">
        <v>10</v>
      </c>
      <c r="V10" s="183" t="s">
        <v>5</v>
      </c>
    </row>
    <row r="11" spans="1:22" x14ac:dyDescent="0.2">
      <c r="A11" s="185" t="s">
        <v>131</v>
      </c>
      <c r="B11" s="185" t="s">
        <v>82</v>
      </c>
      <c r="C11" s="185" t="s">
        <v>83</v>
      </c>
      <c r="D11" s="185">
        <v>1.0633999633789062</v>
      </c>
      <c r="E11" s="185">
        <v>3159</v>
      </c>
      <c r="F11" s="185">
        <v>1842</v>
      </c>
      <c r="G11" s="185">
        <v>1745</v>
      </c>
      <c r="H11" s="185">
        <v>2970.660249002095</v>
      </c>
      <c r="I11" s="185">
        <v>1732.1798602918198</v>
      </c>
      <c r="J11" s="185">
        <v>1275</v>
      </c>
      <c r="K11" s="185">
        <v>655</v>
      </c>
      <c r="L11" s="185">
        <v>100</v>
      </c>
      <c r="M11" s="185">
        <v>365</v>
      </c>
      <c r="N11" s="186">
        <v>0.28627450980392155</v>
      </c>
      <c r="O11" s="185">
        <v>120</v>
      </c>
      <c r="P11" s="185">
        <v>20</v>
      </c>
      <c r="Q11" s="185">
        <v>140</v>
      </c>
      <c r="R11" s="186">
        <v>0.10980392156862745</v>
      </c>
      <c r="S11" s="185">
        <v>10</v>
      </c>
      <c r="T11" s="185">
        <v>0</v>
      </c>
      <c r="U11" s="185">
        <v>15</v>
      </c>
      <c r="V11" s="185" t="s">
        <v>7</v>
      </c>
    </row>
    <row r="12" spans="1:22" x14ac:dyDescent="0.2">
      <c r="A12" s="185" t="s">
        <v>132</v>
      </c>
      <c r="B12" s="185" t="s">
        <v>82</v>
      </c>
      <c r="C12" s="185" t="s">
        <v>83</v>
      </c>
      <c r="D12" s="185">
        <v>0.73069999694824217</v>
      </c>
      <c r="E12" s="185">
        <v>2825</v>
      </c>
      <c r="F12" s="185">
        <v>1562</v>
      </c>
      <c r="G12" s="185">
        <v>1476</v>
      </c>
      <c r="H12" s="185">
        <v>3866.1557572171496</v>
      </c>
      <c r="I12" s="185">
        <v>2137.676209831217</v>
      </c>
      <c r="J12" s="185">
        <v>1405</v>
      </c>
      <c r="K12" s="185">
        <v>810</v>
      </c>
      <c r="L12" s="185">
        <v>120</v>
      </c>
      <c r="M12" s="185">
        <v>270</v>
      </c>
      <c r="N12" s="186">
        <v>0.19217081850533807</v>
      </c>
      <c r="O12" s="185">
        <v>155</v>
      </c>
      <c r="P12" s="185">
        <v>25</v>
      </c>
      <c r="Q12" s="185">
        <v>180</v>
      </c>
      <c r="R12" s="186">
        <v>0.12811387900355872</v>
      </c>
      <c r="S12" s="185">
        <v>10</v>
      </c>
      <c r="T12" s="185">
        <v>0</v>
      </c>
      <c r="U12" s="185">
        <v>0</v>
      </c>
      <c r="V12" s="185" t="s">
        <v>7</v>
      </c>
    </row>
    <row r="13" spans="1:22" x14ac:dyDescent="0.2">
      <c r="A13" s="185" t="s">
        <v>133</v>
      </c>
      <c r="B13" s="185" t="s">
        <v>82</v>
      </c>
      <c r="C13" s="185" t="s">
        <v>83</v>
      </c>
      <c r="D13" s="185">
        <v>1.2530000305175781</v>
      </c>
      <c r="E13" s="185">
        <v>5080</v>
      </c>
      <c r="F13" s="185">
        <v>2576</v>
      </c>
      <c r="G13" s="185">
        <v>2474</v>
      </c>
      <c r="H13" s="185">
        <v>4054.2696538495684</v>
      </c>
      <c r="I13" s="185">
        <v>2055.8658717158442</v>
      </c>
      <c r="J13" s="185">
        <v>2255</v>
      </c>
      <c r="K13" s="185">
        <v>1340</v>
      </c>
      <c r="L13" s="185">
        <v>200</v>
      </c>
      <c r="M13" s="185">
        <v>550</v>
      </c>
      <c r="N13" s="186">
        <v>0.24390243902439024</v>
      </c>
      <c r="O13" s="185">
        <v>105</v>
      </c>
      <c r="P13" s="185">
        <v>40</v>
      </c>
      <c r="Q13" s="185">
        <v>145</v>
      </c>
      <c r="R13" s="186">
        <v>6.4301552106430154E-2</v>
      </c>
      <c r="S13" s="185">
        <v>0</v>
      </c>
      <c r="T13" s="185">
        <v>0</v>
      </c>
      <c r="U13" s="185">
        <v>15</v>
      </c>
      <c r="V13" s="185" t="s">
        <v>7</v>
      </c>
    </row>
    <row r="14" spans="1:22" x14ac:dyDescent="0.2">
      <c r="A14" s="185" t="s">
        <v>134</v>
      </c>
      <c r="B14" s="185" t="s">
        <v>82</v>
      </c>
      <c r="C14" s="185" t="s">
        <v>83</v>
      </c>
      <c r="D14" s="185">
        <v>0.75690002441406246</v>
      </c>
      <c r="E14" s="185">
        <v>3094</v>
      </c>
      <c r="F14" s="185">
        <v>1579</v>
      </c>
      <c r="G14" s="185">
        <v>1444</v>
      </c>
      <c r="H14" s="185">
        <v>4087.7261199656482</v>
      </c>
      <c r="I14" s="185">
        <v>2086.1407703379955</v>
      </c>
      <c r="J14" s="185">
        <v>1470</v>
      </c>
      <c r="K14" s="185">
        <v>870</v>
      </c>
      <c r="L14" s="185">
        <v>125</v>
      </c>
      <c r="M14" s="185">
        <v>300</v>
      </c>
      <c r="N14" s="186">
        <v>0.20408163265306123</v>
      </c>
      <c r="O14" s="185">
        <v>135</v>
      </c>
      <c r="P14" s="185">
        <v>35</v>
      </c>
      <c r="Q14" s="185">
        <v>170</v>
      </c>
      <c r="R14" s="186">
        <v>0.11564625850340136</v>
      </c>
      <c r="S14" s="185">
        <v>0</v>
      </c>
      <c r="T14" s="185">
        <v>0</v>
      </c>
      <c r="U14" s="185">
        <v>0</v>
      </c>
      <c r="V14" s="185" t="s">
        <v>7</v>
      </c>
    </row>
    <row r="15" spans="1:22" x14ac:dyDescent="0.2">
      <c r="A15" s="185" t="s">
        <v>135</v>
      </c>
      <c r="B15" s="185" t="s">
        <v>82</v>
      </c>
      <c r="C15" s="185" t="s">
        <v>83</v>
      </c>
      <c r="D15" s="185">
        <v>2.3653999328613282</v>
      </c>
      <c r="E15" s="185">
        <v>7275</v>
      </c>
      <c r="F15" s="185">
        <v>3807</v>
      </c>
      <c r="G15" s="185">
        <v>3587</v>
      </c>
      <c r="H15" s="185">
        <v>3075.5898395582212</v>
      </c>
      <c r="I15" s="185">
        <v>1609.4529923296425</v>
      </c>
      <c r="J15" s="185">
        <v>3515</v>
      </c>
      <c r="K15" s="185">
        <v>2065</v>
      </c>
      <c r="L15" s="185">
        <v>285</v>
      </c>
      <c r="M15" s="185">
        <v>820</v>
      </c>
      <c r="N15" s="186">
        <v>0.23328591749644381</v>
      </c>
      <c r="O15" s="185">
        <v>190</v>
      </c>
      <c r="P15" s="185">
        <v>140</v>
      </c>
      <c r="Q15" s="185">
        <v>330</v>
      </c>
      <c r="R15" s="186">
        <v>9.388335704125178E-2</v>
      </c>
      <c r="S15" s="185">
        <v>0</v>
      </c>
      <c r="T15" s="185">
        <v>15</v>
      </c>
      <c r="U15" s="185">
        <v>10</v>
      </c>
      <c r="V15" s="185" t="s">
        <v>7</v>
      </c>
    </row>
    <row r="16" spans="1:22" x14ac:dyDescent="0.2">
      <c r="A16" s="185" t="s">
        <v>136</v>
      </c>
      <c r="B16" s="185" t="s">
        <v>82</v>
      </c>
      <c r="C16" s="185" t="s">
        <v>83</v>
      </c>
      <c r="D16" s="185">
        <v>6.3003002929687497</v>
      </c>
      <c r="E16" s="185">
        <v>7426</v>
      </c>
      <c r="F16" s="185">
        <v>3205</v>
      </c>
      <c r="G16" s="185">
        <v>3093</v>
      </c>
      <c r="H16" s="185">
        <v>1178.6739765860925</v>
      </c>
      <c r="I16" s="185">
        <v>508.70591098282068</v>
      </c>
      <c r="J16" s="185">
        <v>4455</v>
      </c>
      <c r="K16" s="185">
        <v>3265</v>
      </c>
      <c r="L16" s="185">
        <v>325</v>
      </c>
      <c r="M16" s="185">
        <v>655</v>
      </c>
      <c r="N16" s="186">
        <v>0.14702581369248036</v>
      </c>
      <c r="O16" s="185">
        <v>60</v>
      </c>
      <c r="P16" s="185">
        <v>130</v>
      </c>
      <c r="Q16" s="185">
        <v>190</v>
      </c>
      <c r="R16" s="186">
        <v>4.2648709315375982E-2</v>
      </c>
      <c r="S16" s="185">
        <v>10</v>
      </c>
      <c r="T16" s="185">
        <v>10</v>
      </c>
      <c r="U16" s="185">
        <v>10</v>
      </c>
      <c r="V16" s="185" t="s">
        <v>7</v>
      </c>
    </row>
    <row r="17" spans="1:22" x14ac:dyDescent="0.2">
      <c r="A17" s="185" t="s">
        <v>137</v>
      </c>
      <c r="B17" s="185" t="s">
        <v>82</v>
      </c>
      <c r="C17" s="185" t="s">
        <v>83</v>
      </c>
      <c r="D17" s="185">
        <v>1.7935000610351564</v>
      </c>
      <c r="E17" s="185">
        <v>3002</v>
      </c>
      <c r="F17" s="185">
        <v>1672</v>
      </c>
      <c r="G17" s="185">
        <v>1557</v>
      </c>
      <c r="H17" s="185">
        <v>1673.822078526907</v>
      </c>
      <c r="I17" s="185">
        <v>932.25533487574569</v>
      </c>
      <c r="J17" s="185">
        <v>1355</v>
      </c>
      <c r="K17" s="185">
        <v>865</v>
      </c>
      <c r="L17" s="185">
        <v>150</v>
      </c>
      <c r="M17" s="185">
        <v>220</v>
      </c>
      <c r="N17" s="186">
        <v>0.16236162361623616</v>
      </c>
      <c r="O17" s="185">
        <v>70</v>
      </c>
      <c r="P17" s="185">
        <v>20</v>
      </c>
      <c r="Q17" s="185">
        <v>90</v>
      </c>
      <c r="R17" s="186">
        <v>6.6420664206642069E-2</v>
      </c>
      <c r="S17" s="185">
        <v>0</v>
      </c>
      <c r="T17" s="185">
        <v>0</v>
      </c>
      <c r="U17" s="185">
        <v>15</v>
      </c>
      <c r="V17" s="185" t="s">
        <v>7</v>
      </c>
    </row>
    <row r="18" spans="1:22" x14ac:dyDescent="0.2">
      <c r="A18" s="185" t="s">
        <v>138</v>
      </c>
      <c r="B18" s="185" t="s">
        <v>82</v>
      </c>
      <c r="C18" s="185" t="s">
        <v>83</v>
      </c>
      <c r="D18" s="185">
        <v>2.4500999450683594</v>
      </c>
      <c r="E18" s="185">
        <v>4960</v>
      </c>
      <c r="F18" s="185">
        <v>2439</v>
      </c>
      <c r="G18" s="185">
        <v>2296</v>
      </c>
      <c r="H18" s="185">
        <v>2024.4072124419449</v>
      </c>
      <c r="I18" s="185">
        <v>995.46959498909348</v>
      </c>
      <c r="J18" s="185">
        <v>2320</v>
      </c>
      <c r="K18" s="185">
        <v>1585</v>
      </c>
      <c r="L18" s="185">
        <v>190</v>
      </c>
      <c r="M18" s="185">
        <v>360</v>
      </c>
      <c r="N18" s="186">
        <v>0.15517241379310345</v>
      </c>
      <c r="O18" s="185">
        <v>115</v>
      </c>
      <c r="P18" s="185">
        <v>40</v>
      </c>
      <c r="Q18" s="185">
        <v>155</v>
      </c>
      <c r="R18" s="186">
        <v>6.6810344827586202E-2</v>
      </c>
      <c r="S18" s="185">
        <v>10</v>
      </c>
      <c r="T18" s="185">
        <v>0</v>
      </c>
      <c r="U18" s="185">
        <v>10</v>
      </c>
      <c r="V18" s="185" t="s">
        <v>7</v>
      </c>
    </row>
    <row r="19" spans="1:22" x14ac:dyDescent="0.2">
      <c r="A19" s="185" t="s">
        <v>139</v>
      </c>
      <c r="B19" s="185" t="s">
        <v>82</v>
      </c>
      <c r="C19" s="185" t="s">
        <v>83</v>
      </c>
      <c r="D19" s="185">
        <v>0.7186000061035156</v>
      </c>
      <c r="E19" s="185">
        <v>2283</v>
      </c>
      <c r="F19" s="185">
        <v>895</v>
      </c>
      <c r="G19" s="185">
        <v>886</v>
      </c>
      <c r="H19" s="185">
        <v>3177.0108274548634</v>
      </c>
      <c r="I19" s="185">
        <v>1245.4773064266767</v>
      </c>
      <c r="J19" s="185">
        <v>1335</v>
      </c>
      <c r="K19" s="185">
        <v>895</v>
      </c>
      <c r="L19" s="185">
        <v>120</v>
      </c>
      <c r="M19" s="185">
        <v>245</v>
      </c>
      <c r="N19" s="186">
        <v>0.18352059925093633</v>
      </c>
      <c r="O19" s="185">
        <v>25</v>
      </c>
      <c r="P19" s="185">
        <v>40</v>
      </c>
      <c r="Q19" s="185">
        <v>65</v>
      </c>
      <c r="R19" s="186">
        <v>4.8689138576779027E-2</v>
      </c>
      <c r="S19" s="185">
        <v>0</v>
      </c>
      <c r="T19" s="185">
        <v>0</v>
      </c>
      <c r="U19" s="185">
        <v>10</v>
      </c>
      <c r="V19" s="185" t="s">
        <v>7</v>
      </c>
    </row>
    <row r="20" spans="1:22" x14ac:dyDescent="0.2">
      <c r="A20" s="185" t="s">
        <v>140</v>
      </c>
      <c r="B20" s="185" t="s">
        <v>82</v>
      </c>
      <c r="C20" s="185" t="s">
        <v>83</v>
      </c>
      <c r="D20" s="185">
        <v>0.81319999694824219</v>
      </c>
      <c r="E20" s="185">
        <v>4444</v>
      </c>
      <c r="F20" s="185">
        <v>2065</v>
      </c>
      <c r="G20" s="185">
        <v>1969</v>
      </c>
      <c r="H20" s="185">
        <v>5464.8303205574748</v>
      </c>
      <c r="I20" s="185">
        <v>2539.3507227612931</v>
      </c>
      <c r="J20" s="185">
        <v>2270</v>
      </c>
      <c r="K20" s="185">
        <v>1420</v>
      </c>
      <c r="L20" s="185">
        <v>265</v>
      </c>
      <c r="M20" s="185">
        <v>400</v>
      </c>
      <c r="N20" s="186">
        <v>0.1762114537444934</v>
      </c>
      <c r="O20" s="185">
        <v>145</v>
      </c>
      <c r="P20" s="185">
        <v>20</v>
      </c>
      <c r="Q20" s="185">
        <v>165</v>
      </c>
      <c r="R20" s="186">
        <v>7.268722466960352E-2</v>
      </c>
      <c r="S20" s="185">
        <v>0</v>
      </c>
      <c r="T20" s="185">
        <v>10</v>
      </c>
      <c r="U20" s="185">
        <v>0</v>
      </c>
      <c r="V20" s="185" t="s">
        <v>7</v>
      </c>
    </row>
    <row r="21" spans="1:22" x14ac:dyDescent="0.2">
      <c r="A21" s="185" t="s">
        <v>141</v>
      </c>
      <c r="B21" s="185" t="s">
        <v>82</v>
      </c>
      <c r="C21" s="185" t="s">
        <v>83</v>
      </c>
      <c r="D21" s="185">
        <v>1.2957000732421875</v>
      </c>
      <c r="E21" s="185">
        <v>3758</v>
      </c>
      <c r="F21" s="185">
        <v>1667</v>
      </c>
      <c r="G21" s="185">
        <v>1619</v>
      </c>
      <c r="H21" s="185">
        <v>2900.3625743390448</v>
      </c>
      <c r="I21" s="185">
        <v>1286.5631749396455</v>
      </c>
      <c r="J21" s="185">
        <v>1710</v>
      </c>
      <c r="K21" s="185">
        <v>1220</v>
      </c>
      <c r="L21" s="185">
        <v>170</v>
      </c>
      <c r="M21" s="185">
        <v>180</v>
      </c>
      <c r="N21" s="186">
        <v>0.10526315789473684</v>
      </c>
      <c r="O21" s="185">
        <v>90</v>
      </c>
      <c r="P21" s="185">
        <v>35</v>
      </c>
      <c r="Q21" s="185">
        <v>125</v>
      </c>
      <c r="R21" s="186">
        <v>7.3099415204678359E-2</v>
      </c>
      <c r="S21" s="185">
        <v>0</v>
      </c>
      <c r="T21" s="185">
        <v>0</v>
      </c>
      <c r="U21" s="185">
        <v>10</v>
      </c>
      <c r="V21" s="185" t="s">
        <v>7</v>
      </c>
    </row>
    <row r="22" spans="1:22" x14ac:dyDescent="0.2">
      <c r="A22" s="185" t="s">
        <v>142</v>
      </c>
      <c r="B22" s="185" t="s">
        <v>82</v>
      </c>
      <c r="C22" s="185" t="s">
        <v>83</v>
      </c>
      <c r="D22" s="185">
        <v>1.2181999969482422</v>
      </c>
      <c r="E22" s="185">
        <v>2667</v>
      </c>
      <c r="F22" s="185">
        <v>1258</v>
      </c>
      <c r="G22" s="185">
        <v>1222</v>
      </c>
      <c r="H22" s="185">
        <v>2189.2956876384833</v>
      </c>
      <c r="I22" s="185">
        <v>1032.6711567488608</v>
      </c>
      <c r="J22" s="185">
        <v>1300</v>
      </c>
      <c r="K22" s="185">
        <v>830</v>
      </c>
      <c r="L22" s="185">
        <v>115</v>
      </c>
      <c r="M22" s="185">
        <v>240</v>
      </c>
      <c r="N22" s="186">
        <v>0.18461538461538463</v>
      </c>
      <c r="O22" s="185">
        <v>75</v>
      </c>
      <c r="P22" s="185">
        <v>25</v>
      </c>
      <c r="Q22" s="185">
        <v>100</v>
      </c>
      <c r="R22" s="186">
        <v>7.6923076923076927E-2</v>
      </c>
      <c r="S22" s="185">
        <v>10</v>
      </c>
      <c r="T22" s="185">
        <v>0</v>
      </c>
      <c r="U22" s="185">
        <v>10</v>
      </c>
      <c r="V22" s="185" t="s">
        <v>7</v>
      </c>
    </row>
    <row r="23" spans="1:22" x14ac:dyDescent="0.2">
      <c r="A23" s="185" t="s">
        <v>143</v>
      </c>
      <c r="B23" s="185" t="s">
        <v>82</v>
      </c>
      <c r="C23" s="185" t="s">
        <v>83</v>
      </c>
      <c r="D23" s="185">
        <v>2.8132000732421876</v>
      </c>
      <c r="E23" s="185">
        <v>6279</v>
      </c>
      <c r="F23" s="185">
        <v>3029</v>
      </c>
      <c r="G23" s="185">
        <v>2942</v>
      </c>
      <c r="H23" s="185">
        <v>2231.977760744016</v>
      </c>
      <c r="I23" s="185">
        <v>1076.7097686404882</v>
      </c>
      <c r="J23" s="185">
        <v>3125</v>
      </c>
      <c r="K23" s="185">
        <v>2060</v>
      </c>
      <c r="L23" s="185">
        <v>250</v>
      </c>
      <c r="M23" s="185">
        <v>495</v>
      </c>
      <c r="N23" s="186">
        <v>0.15840000000000001</v>
      </c>
      <c r="O23" s="185">
        <v>240</v>
      </c>
      <c r="P23" s="185">
        <v>50</v>
      </c>
      <c r="Q23" s="185">
        <v>290</v>
      </c>
      <c r="R23" s="186">
        <v>9.2799999999999994E-2</v>
      </c>
      <c r="S23" s="185">
        <v>10</v>
      </c>
      <c r="T23" s="185">
        <v>0</v>
      </c>
      <c r="U23" s="185">
        <v>20</v>
      </c>
      <c r="V23" s="185" t="s">
        <v>7</v>
      </c>
    </row>
    <row r="24" spans="1:22" x14ac:dyDescent="0.2">
      <c r="A24" s="185" t="s">
        <v>144</v>
      </c>
      <c r="B24" s="185" t="s">
        <v>82</v>
      </c>
      <c r="C24" s="185" t="s">
        <v>83</v>
      </c>
      <c r="D24" s="185">
        <v>4.2416000366210938</v>
      </c>
      <c r="E24" s="185">
        <v>2068</v>
      </c>
      <c r="F24" s="185">
        <v>1050</v>
      </c>
      <c r="G24" s="185">
        <v>1000</v>
      </c>
      <c r="H24" s="185">
        <v>487.55186301049548</v>
      </c>
      <c r="I24" s="185">
        <v>247.54809292118966</v>
      </c>
      <c r="J24" s="185">
        <v>915</v>
      </c>
      <c r="K24" s="185">
        <v>590</v>
      </c>
      <c r="L24" s="185">
        <v>120</v>
      </c>
      <c r="M24" s="185">
        <v>105</v>
      </c>
      <c r="N24" s="186">
        <v>0.11475409836065574</v>
      </c>
      <c r="O24" s="185">
        <v>65</v>
      </c>
      <c r="P24" s="185">
        <v>30</v>
      </c>
      <c r="Q24" s="185">
        <v>95</v>
      </c>
      <c r="R24" s="186">
        <v>0.10382513661202186</v>
      </c>
      <c r="S24" s="185">
        <v>0</v>
      </c>
      <c r="T24" s="185">
        <v>0</v>
      </c>
      <c r="U24" s="185">
        <v>0</v>
      </c>
      <c r="V24" s="185" t="s">
        <v>7</v>
      </c>
    </row>
    <row r="25" spans="1:22" x14ac:dyDescent="0.2">
      <c r="A25" s="185" t="s">
        <v>145</v>
      </c>
      <c r="B25" s="185" t="s">
        <v>82</v>
      </c>
      <c r="C25" s="185" t="s">
        <v>83</v>
      </c>
      <c r="D25" s="185">
        <v>1.3775999450683594</v>
      </c>
      <c r="E25" s="185">
        <v>2237</v>
      </c>
      <c r="F25" s="185">
        <v>1058</v>
      </c>
      <c r="G25" s="185">
        <v>1006</v>
      </c>
      <c r="H25" s="185">
        <v>1623.8386245645468</v>
      </c>
      <c r="I25" s="185">
        <v>768.00235350437663</v>
      </c>
      <c r="J25" s="185">
        <v>1025</v>
      </c>
      <c r="K25" s="185">
        <v>660</v>
      </c>
      <c r="L25" s="185">
        <v>125</v>
      </c>
      <c r="M25" s="185">
        <v>185</v>
      </c>
      <c r="N25" s="186">
        <v>0.18048780487804877</v>
      </c>
      <c r="O25" s="185">
        <v>25</v>
      </c>
      <c r="P25" s="185">
        <v>10</v>
      </c>
      <c r="Q25" s="185">
        <v>35</v>
      </c>
      <c r="R25" s="186">
        <v>3.4146341463414637E-2</v>
      </c>
      <c r="S25" s="185">
        <v>10</v>
      </c>
      <c r="T25" s="185">
        <v>0</v>
      </c>
      <c r="U25" s="185">
        <v>10</v>
      </c>
      <c r="V25" s="185" t="s">
        <v>7</v>
      </c>
    </row>
    <row r="26" spans="1:22" x14ac:dyDescent="0.2">
      <c r="A26" s="185" t="s">
        <v>146</v>
      </c>
      <c r="B26" s="185" t="s">
        <v>82</v>
      </c>
      <c r="C26" s="185" t="s">
        <v>83</v>
      </c>
      <c r="D26" s="185">
        <v>1.5519999694824218</v>
      </c>
      <c r="E26" s="185">
        <v>4972</v>
      </c>
      <c r="F26" s="185">
        <v>2178</v>
      </c>
      <c r="G26" s="185">
        <v>2113</v>
      </c>
      <c r="H26" s="185">
        <v>3203.6083104164736</v>
      </c>
      <c r="I26" s="185">
        <v>1403.3505430585437</v>
      </c>
      <c r="J26" s="185">
        <v>2450</v>
      </c>
      <c r="K26" s="185">
        <v>1740</v>
      </c>
      <c r="L26" s="185">
        <v>230</v>
      </c>
      <c r="M26" s="185">
        <v>285</v>
      </c>
      <c r="N26" s="186">
        <v>0.11632653061224489</v>
      </c>
      <c r="O26" s="185">
        <v>120</v>
      </c>
      <c r="P26" s="185">
        <v>35</v>
      </c>
      <c r="Q26" s="185">
        <v>155</v>
      </c>
      <c r="R26" s="186">
        <v>6.3265306122448975E-2</v>
      </c>
      <c r="S26" s="185">
        <v>10</v>
      </c>
      <c r="T26" s="185">
        <v>10</v>
      </c>
      <c r="U26" s="185">
        <v>20</v>
      </c>
      <c r="V26" s="185" t="s">
        <v>7</v>
      </c>
    </row>
    <row r="27" spans="1:22" x14ac:dyDescent="0.2">
      <c r="A27" s="185" t="s">
        <v>147</v>
      </c>
      <c r="B27" s="185" t="s">
        <v>82</v>
      </c>
      <c r="C27" s="185" t="s">
        <v>83</v>
      </c>
      <c r="D27" s="185">
        <v>0.80589996337890624</v>
      </c>
      <c r="E27" s="185">
        <v>2198</v>
      </c>
      <c r="F27" s="185">
        <v>1040</v>
      </c>
      <c r="G27" s="185">
        <v>995</v>
      </c>
      <c r="H27" s="185">
        <v>2727.3856556394662</v>
      </c>
      <c r="I27" s="185">
        <v>1290.4827488012033</v>
      </c>
      <c r="J27" s="185">
        <v>1030</v>
      </c>
      <c r="K27" s="185">
        <v>655</v>
      </c>
      <c r="L27" s="185">
        <v>90</v>
      </c>
      <c r="M27" s="185">
        <v>205</v>
      </c>
      <c r="N27" s="186">
        <v>0.19902912621359223</v>
      </c>
      <c r="O27" s="185">
        <v>70</v>
      </c>
      <c r="P27" s="185">
        <v>15</v>
      </c>
      <c r="Q27" s="185">
        <v>85</v>
      </c>
      <c r="R27" s="186">
        <v>8.2524271844660199E-2</v>
      </c>
      <c r="S27" s="185">
        <v>0</v>
      </c>
      <c r="T27" s="185">
        <v>0</v>
      </c>
      <c r="U27" s="185">
        <v>0</v>
      </c>
      <c r="V27" s="185" t="s">
        <v>7</v>
      </c>
    </row>
    <row r="28" spans="1:22" x14ac:dyDescent="0.2">
      <c r="A28" s="185" t="s">
        <v>148</v>
      </c>
      <c r="B28" s="185" t="s">
        <v>82</v>
      </c>
      <c r="C28" s="185" t="s">
        <v>83</v>
      </c>
      <c r="D28" s="185">
        <v>1.9291000366210938</v>
      </c>
      <c r="E28" s="185">
        <v>956</v>
      </c>
      <c r="F28" s="185">
        <v>356</v>
      </c>
      <c r="G28" s="185">
        <v>351</v>
      </c>
      <c r="H28" s="185">
        <v>495.56787198785054</v>
      </c>
      <c r="I28" s="185">
        <v>184.54201090760961</v>
      </c>
      <c r="J28" s="185">
        <v>490</v>
      </c>
      <c r="K28" s="185">
        <v>335</v>
      </c>
      <c r="L28" s="185">
        <v>35</v>
      </c>
      <c r="M28" s="185">
        <v>80</v>
      </c>
      <c r="N28" s="186">
        <v>0.16326530612244897</v>
      </c>
      <c r="O28" s="185">
        <v>30</v>
      </c>
      <c r="P28" s="185">
        <v>10</v>
      </c>
      <c r="Q28" s="185">
        <v>40</v>
      </c>
      <c r="R28" s="186">
        <v>8.1632653061224483E-2</v>
      </c>
      <c r="S28" s="185">
        <v>0</v>
      </c>
      <c r="T28" s="185">
        <v>0</v>
      </c>
      <c r="U28" s="185">
        <v>0</v>
      </c>
      <c r="V28" s="185" t="s">
        <v>7</v>
      </c>
    </row>
    <row r="29" spans="1:22" x14ac:dyDescent="0.2">
      <c r="A29" s="185" t="s">
        <v>149</v>
      </c>
      <c r="B29" s="185" t="s">
        <v>82</v>
      </c>
      <c r="C29" s="185" t="s">
        <v>83</v>
      </c>
      <c r="D29" s="185">
        <v>1.3242999267578126</v>
      </c>
      <c r="E29" s="185">
        <v>3936</v>
      </c>
      <c r="F29" s="185">
        <v>1575</v>
      </c>
      <c r="G29" s="185">
        <v>1537</v>
      </c>
      <c r="H29" s="185">
        <v>2972.1363872882052</v>
      </c>
      <c r="I29" s="185">
        <v>1189.3076244865151</v>
      </c>
      <c r="J29" s="185">
        <v>1915</v>
      </c>
      <c r="K29" s="185">
        <v>1380</v>
      </c>
      <c r="L29" s="185">
        <v>170</v>
      </c>
      <c r="M29" s="185">
        <v>260</v>
      </c>
      <c r="N29" s="186">
        <v>0.13577023498694518</v>
      </c>
      <c r="O29" s="185">
        <v>45</v>
      </c>
      <c r="P29" s="185">
        <v>40</v>
      </c>
      <c r="Q29" s="185">
        <v>85</v>
      </c>
      <c r="R29" s="186">
        <v>4.4386422976501305E-2</v>
      </c>
      <c r="S29" s="185">
        <v>0</v>
      </c>
      <c r="T29" s="185">
        <v>0</v>
      </c>
      <c r="U29" s="185">
        <v>15</v>
      </c>
      <c r="V29" s="185" t="s">
        <v>7</v>
      </c>
    </row>
    <row r="30" spans="1:22" x14ac:dyDescent="0.2">
      <c r="A30" s="185" t="s">
        <v>150</v>
      </c>
      <c r="B30" s="185" t="s">
        <v>82</v>
      </c>
      <c r="C30" s="185" t="s">
        <v>83</v>
      </c>
      <c r="D30" s="185">
        <v>2.8760000610351564</v>
      </c>
      <c r="E30" s="185">
        <v>4729</v>
      </c>
      <c r="F30" s="185">
        <v>1759</v>
      </c>
      <c r="G30" s="185">
        <v>1720</v>
      </c>
      <c r="H30" s="185">
        <v>1644.2976007093321</v>
      </c>
      <c r="I30" s="185">
        <v>611.61333889780394</v>
      </c>
      <c r="J30" s="185">
        <v>2650</v>
      </c>
      <c r="K30" s="185">
        <v>1935</v>
      </c>
      <c r="L30" s="185">
        <v>235</v>
      </c>
      <c r="M30" s="185">
        <v>380</v>
      </c>
      <c r="N30" s="186">
        <v>0.14339622641509434</v>
      </c>
      <c r="O30" s="185">
        <v>75</v>
      </c>
      <c r="P30" s="185">
        <v>0</v>
      </c>
      <c r="Q30" s="185">
        <v>75</v>
      </c>
      <c r="R30" s="186">
        <v>2.8301886792452831E-2</v>
      </c>
      <c r="S30" s="185">
        <v>0</v>
      </c>
      <c r="T30" s="185">
        <v>0</v>
      </c>
      <c r="U30" s="185">
        <v>10</v>
      </c>
      <c r="V30" s="185" t="s">
        <v>7</v>
      </c>
    </row>
    <row r="31" spans="1:22" x14ac:dyDescent="0.2">
      <c r="A31" s="185" t="s">
        <v>151</v>
      </c>
      <c r="B31" s="185" t="s">
        <v>82</v>
      </c>
      <c r="C31" s="185" t="s">
        <v>83</v>
      </c>
      <c r="D31" s="185">
        <v>1.3491000366210937</v>
      </c>
      <c r="E31" s="185">
        <v>3591</v>
      </c>
      <c r="F31" s="185">
        <v>1470</v>
      </c>
      <c r="G31" s="185">
        <v>1441</v>
      </c>
      <c r="H31" s="185">
        <v>2661.7744440908077</v>
      </c>
      <c r="I31" s="185">
        <v>1089.6152695108569</v>
      </c>
      <c r="J31" s="185">
        <v>1955</v>
      </c>
      <c r="K31" s="185">
        <v>1265</v>
      </c>
      <c r="L31" s="185">
        <v>165</v>
      </c>
      <c r="M31" s="185">
        <v>400</v>
      </c>
      <c r="N31" s="186">
        <v>0.20460358056265984</v>
      </c>
      <c r="O31" s="185">
        <v>45</v>
      </c>
      <c r="P31" s="185">
        <v>40</v>
      </c>
      <c r="Q31" s="185">
        <v>85</v>
      </c>
      <c r="R31" s="186">
        <v>4.3478260869565216E-2</v>
      </c>
      <c r="S31" s="185">
        <v>0</v>
      </c>
      <c r="T31" s="185">
        <v>0</v>
      </c>
      <c r="U31" s="185">
        <v>30</v>
      </c>
      <c r="V31" s="185" t="s">
        <v>7</v>
      </c>
    </row>
    <row r="32" spans="1:22" x14ac:dyDescent="0.2">
      <c r="A32" s="185" t="s">
        <v>152</v>
      </c>
      <c r="B32" s="185" t="s">
        <v>82</v>
      </c>
      <c r="C32" s="185" t="s">
        <v>83</v>
      </c>
      <c r="D32" s="185">
        <v>2.5532000732421873</v>
      </c>
      <c r="E32" s="185">
        <v>7235</v>
      </c>
      <c r="F32" s="185">
        <v>2538</v>
      </c>
      <c r="G32" s="185">
        <v>2474</v>
      </c>
      <c r="H32" s="185">
        <v>2833.6988063816784</v>
      </c>
      <c r="I32" s="185">
        <v>994.04665799539737</v>
      </c>
      <c r="J32" s="185">
        <v>4160</v>
      </c>
      <c r="K32" s="185">
        <v>3030</v>
      </c>
      <c r="L32" s="185">
        <v>410</v>
      </c>
      <c r="M32" s="185">
        <v>560</v>
      </c>
      <c r="N32" s="186">
        <v>0.13461538461538461</v>
      </c>
      <c r="O32" s="185">
        <v>75</v>
      </c>
      <c r="P32" s="185">
        <v>55</v>
      </c>
      <c r="Q32" s="185">
        <v>130</v>
      </c>
      <c r="R32" s="186">
        <v>3.125E-2</v>
      </c>
      <c r="S32" s="185">
        <v>0</v>
      </c>
      <c r="T32" s="185">
        <v>20</v>
      </c>
      <c r="U32" s="185">
        <v>10</v>
      </c>
      <c r="V32" s="185" t="s">
        <v>7</v>
      </c>
    </row>
    <row r="33" spans="1:22" x14ac:dyDescent="0.2">
      <c r="A33" s="61" t="s">
        <v>274</v>
      </c>
      <c r="B33" s="61" t="s">
        <v>82</v>
      </c>
      <c r="C33" s="61" t="s">
        <v>83</v>
      </c>
      <c r="D33" s="61">
        <v>79.092202148437494</v>
      </c>
      <c r="E33" s="61">
        <v>4032</v>
      </c>
      <c r="F33" s="61">
        <v>1447</v>
      </c>
      <c r="G33" s="61">
        <v>1400</v>
      </c>
      <c r="H33" s="61">
        <v>50.978476897543992</v>
      </c>
      <c r="I33" s="61">
        <v>18.295103192149345</v>
      </c>
      <c r="J33" s="61">
        <v>2230</v>
      </c>
      <c r="K33" s="61">
        <v>1860</v>
      </c>
      <c r="L33" s="61">
        <v>180</v>
      </c>
      <c r="M33" s="61">
        <v>150</v>
      </c>
      <c r="N33" s="176">
        <v>6.726457399103139E-2</v>
      </c>
      <c r="O33" s="61">
        <v>30</v>
      </c>
      <c r="P33" s="61">
        <v>0</v>
      </c>
      <c r="Q33" s="61">
        <v>30</v>
      </c>
      <c r="R33" s="176">
        <v>1.3452914798206279E-2</v>
      </c>
      <c r="S33" s="61">
        <v>0</v>
      </c>
      <c r="T33" s="61">
        <v>0</v>
      </c>
      <c r="U33" s="61">
        <v>10</v>
      </c>
      <c r="V33" s="61" t="s">
        <v>3</v>
      </c>
    </row>
    <row r="34" spans="1:22" x14ac:dyDescent="0.2">
      <c r="A34" s="185" t="s">
        <v>153</v>
      </c>
      <c r="B34" s="185" t="s">
        <v>82</v>
      </c>
      <c r="C34" s="185" t="s">
        <v>83</v>
      </c>
      <c r="D34" s="185">
        <v>4.7935998535156248</v>
      </c>
      <c r="E34" s="185">
        <v>8674</v>
      </c>
      <c r="F34" s="185">
        <v>3408</v>
      </c>
      <c r="G34" s="185">
        <v>3330</v>
      </c>
      <c r="H34" s="185">
        <v>1809.4960499547101</v>
      </c>
      <c r="I34" s="185">
        <v>710.94795229947567</v>
      </c>
      <c r="J34" s="185">
        <v>4715</v>
      </c>
      <c r="K34" s="185">
        <v>3375</v>
      </c>
      <c r="L34" s="185">
        <v>440</v>
      </c>
      <c r="M34" s="185">
        <v>635</v>
      </c>
      <c r="N34" s="186">
        <v>0.13467656415694593</v>
      </c>
      <c r="O34" s="185">
        <v>150</v>
      </c>
      <c r="P34" s="185">
        <v>85</v>
      </c>
      <c r="Q34" s="185">
        <v>235</v>
      </c>
      <c r="R34" s="186">
        <v>4.9840933191940613E-2</v>
      </c>
      <c r="S34" s="185">
        <v>25</v>
      </c>
      <c r="T34" s="185">
        <v>0</v>
      </c>
      <c r="U34" s="185">
        <v>15</v>
      </c>
      <c r="V34" s="185" t="s">
        <v>7</v>
      </c>
    </row>
    <row r="35" spans="1:22" x14ac:dyDescent="0.2">
      <c r="A35" s="185" t="s">
        <v>154</v>
      </c>
      <c r="B35" s="185" t="s">
        <v>82</v>
      </c>
      <c r="C35" s="185" t="s">
        <v>83</v>
      </c>
      <c r="D35" s="185">
        <v>7.9303997802734374</v>
      </c>
      <c r="E35" s="185">
        <v>7114</v>
      </c>
      <c r="F35" s="185">
        <v>2602</v>
      </c>
      <c r="G35" s="185">
        <v>2558</v>
      </c>
      <c r="H35" s="185">
        <v>897.05439790006551</v>
      </c>
      <c r="I35" s="185">
        <v>328.10451832105292</v>
      </c>
      <c r="J35" s="185">
        <v>3925</v>
      </c>
      <c r="K35" s="185">
        <v>2935</v>
      </c>
      <c r="L35" s="185">
        <v>345</v>
      </c>
      <c r="M35" s="185">
        <v>530</v>
      </c>
      <c r="N35" s="186">
        <v>0.13503184713375796</v>
      </c>
      <c r="O35" s="185">
        <v>45</v>
      </c>
      <c r="P35" s="185">
        <v>20</v>
      </c>
      <c r="Q35" s="185">
        <v>65</v>
      </c>
      <c r="R35" s="186">
        <v>1.6560509554140127E-2</v>
      </c>
      <c r="S35" s="185">
        <v>0</v>
      </c>
      <c r="T35" s="185">
        <v>0</v>
      </c>
      <c r="U35" s="185">
        <v>45</v>
      </c>
      <c r="V35" s="185" t="s">
        <v>7</v>
      </c>
    </row>
    <row r="36" spans="1:22" x14ac:dyDescent="0.2">
      <c r="A36" s="185" t="s">
        <v>155</v>
      </c>
      <c r="B36" s="185" t="s">
        <v>82</v>
      </c>
      <c r="C36" s="185" t="s">
        <v>83</v>
      </c>
      <c r="D36" s="185">
        <v>2.9997000122070312</v>
      </c>
      <c r="E36" s="185">
        <v>4089</v>
      </c>
      <c r="F36" s="185">
        <v>1767</v>
      </c>
      <c r="G36" s="185">
        <v>1696</v>
      </c>
      <c r="H36" s="185">
        <v>1363.1363080841927</v>
      </c>
      <c r="I36" s="185">
        <v>589.05890349346259</v>
      </c>
      <c r="J36" s="185">
        <v>2205</v>
      </c>
      <c r="K36" s="185">
        <v>1610</v>
      </c>
      <c r="L36" s="185">
        <v>230</v>
      </c>
      <c r="M36" s="185">
        <v>270</v>
      </c>
      <c r="N36" s="186">
        <v>0.12244897959183673</v>
      </c>
      <c r="O36" s="185">
        <v>85</v>
      </c>
      <c r="P36" s="185">
        <v>0</v>
      </c>
      <c r="Q36" s="185">
        <v>85</v>
      </c>
      <c r="R36" s="186">
        <v>3.8548752834467119E-2</v>
      </c>
      <c r="S36" s="185">
        <v>10</v>
      </c>
      <c r="T36" s="185">
        <v>0</v>
      </c>
      <c r="U36" s="185">
        <v>0</v>
      </c>
      <c r="V36" s="185" t="s">
        <v>7</v>
      </c>
    </row>
    <row r="37" spans="1:22" x14ac:dyDescent="0.2">
      <c r="A37" s="185" t="s">
        <v>156</v>
      </c>
      <c r="B37" s="185" t="s">
        <v>82</v>
      </c>
      <c r="C37" s="185" t="s">
        <v>83</v>
      </c>
      <c r="D37" s="185">
        <v>5.7271002197265624</v>
      </c>
      <c r="E37" s="185">
        <v>6905</v>
      </c>
      <c r="F37" s="185">
        <v>2443</v>
      </c>
      <c r="G37" s="185">
        <v>2378</v>
      </c>
      <c r="H37" s="185">
        <v>1205.671235892861</v>
      </c>
      <c r="I37" s="185">
        <v>426.56840395166682</v>
      </c>
      <c r="J37" s="185">
        <v>3705</v>
      </c>
      <c r="K37" s="185">
        <v>2820</v>
      </c>
      <c r="L37" s="185">
        <v>420</v>
      </c>
      <c r="M37" s="185">
        <v>410</v>
      </c>
      <c r="N37" s="186">
        <v>0.1106612685560054</v>
      </c>
      <c r="O37" s="185">
        <v>30</v>
      </c>
      <c r="P37" s="185">
        <v>15</v>
      </c>
      <c r="Q37" s="185">
        <v>45</v>
      </c>
      <c r="R37" s="186">
        <v>1.2145748987854251E-2</v>
      </c>
      <c r="S37" s="185">
        <v>0</v>
      </c>
      <c r="T37" s="185">
        <v>0</v>
      </c>
      <c r="U37" s="185">
        <v>0</v>
      </c>
      <c r="V37" s="185" t="s">
        <v>7</v>
      </c>
    </row>
    <row r="38" spans="1:22" x14ac:dyDescent="0.2">
      <c r="A38" s="61" t="s">
        <v>275</v>
      </c>
      <c r="B38" s="61" t="s">
        <v>82</v>
      </c>
      <c r="C38" s="61" t="s">
        <v>83</v>
      </c>
      <c r="D38" s="61">
        <v>581.55539999999996</v>
      </c>
      <c r="E38" s="61">
        <v>7477</v>
      </c>
      <c r="F38" s="61">
        <v>4492</v>
      </c>
      <c r="G38" s="61">
        <v>3068</v>
      </c>
      <c r="H38" s="61">
        <v>12.856900649533992</v>
      </c>
      <c r="I38" s="61">
        <v>7.7241136442031149</v>
      </c>
      <c r="J38" s="61">
        <v>3590</v>
      </c>
      <c r="K38" s="61">
        <v>3055</v>
      </c>
      <c r="L38" s="61">
        <v>360</v>
      </c>
      <c r="M38" s="61">
        <v>50</v>
      </c>
      <c r="N38" s="176">
        <v>1.3927576601671309E-2</v>
      </c>
      <c r="O38" s="61">
        <v>75</v>
      </c>
      <c r="P38" s="61">
        <v>15</v>
      </c>
      <c r="Q38" s="61">
        <v>90</v>
      </c>
      <c r="R38" s="176">
        <v>2.5069637883008356E-2</v>
      </c>
      <c r="S38" s="61">
        <v>0</v>
      </c>
      <c r="T38" s="61">
        <v>0</v>
      </c>
      <c r="U38" s="61">
        <v>30</v>
      </c>
      <c r="V38" s="61" t="s">
        <v>3</v>
      </c>
    </row>
    <row r="39" spans="1:22" x14ac:dyDescent="0.2">
      <c r="A39" s="61" t="s">
        <v>276</v>
      </c>
      <c r="B39" s="61" t="s">
        <v>82</v>
      </c>
      <c r="C39" s="61" t="s">
        <v>83</v>
      </c>
      <c r="D39" s="61">
        <v>372.7251</v>
      </c>
      <c r="E39" s="61">
        <v>5096</v>
      </c>
      <c r="F39" s="61">
        <v>3840</v>
      </c>
      <c r="G39" s="61">
        <v>2120</v>
      </c>
      <c r="H39" s="61">
        <v>13.672274821309324</v>
      </c>
      <c r="I39" s="61">
        <v>10.30249908042147</v>
      </c>
      <c r="J39" s="61">
        <v>2475</v>
      </c>
      <c r="K39" s="61">
        <v>2170</v>
      </c>
      <c r="L39" s="61">
        <v>165</v>
      </c>
      <c r="M39" s="61">
        <v>55</v>
      </c>
      <c r="N39" s="176">
        <v>2.2222222222222223E-2</v>
      </c>
      <c r="O39" s="61">
        <v>80</v>
      </c>
      <c r="P39" s="61">
        <v>0</v>
      </c>
      <c r="Q39" s="61">
        <v>80</v>
      </c>
      <c r="R39" s="176">
        <v>3.2323232323232323E-2</v>
      </c>
      <c r="S39" s="61">
        <v>0</v>
      </c>
      <c r="T39" s="61">
        <v>0</v>
      </c>
      <c r="U39" s="61">
        <v>0</v>
      </c>
      <c r="V39" s="61" t="s">
        <v>3</v>
      </c>
    </row>
    <row r="40" spans="1:22" x14ac:dyDescent="0.2">
      <c r="A40" s="61" t="s">
        <v>277</v>
      </c>
      <c r="B40" s="61" t="s">
        <v>82</v>
      </c>
      <c r="C40" s="61" t="s">
        <v>83</v>
      </c>
      <c r="D40" s="61">
        <v>62.842001953124999</v>
      </c>
      <c r="E40" s="61">
        <v>4443</v>
      </c>
      <c r="F40" s="61">
        <v>1697</v>
      </c>
      <c r="G40" s="61">
        <v>1555</v>
      </c>
      <c r="H40" s="61">
        <v>70.701121255082157</v>
      </c>
      <c r="I40" s="61">
        <v>27.004231998621293</v>
      </c>
      <c r="J40" s="61">
        <v>2275</v>
      </c>
      <c r="K40" s="61">
        <v>1965</v>
      </c>
      <c r="L40" s="61">
        <v>150</v>
      </c>
      <c r="M40" s="61">
        <v>120</v>
      </c>
      <c r="N40" s="176">
        <v>5.2747252747252747E-2</v>
      </c>
      <c r="O40" s="61">
        <v>0</v>
      </c>
      <c r="P40" s="61">
        <v>10</v>
      </c>
      <c r="Q40" s="61">
        <v>10</v>
      </c>
      <c r="R40" s="176">
        <v>4.3956043956043956E-3</v>
      </c>
      <c r="S40" s="61">
        <v>0</v>
      </c>
      <c r="T40" s="61">
        <v>0</v>
      </c>
      <c r="U40" s="61">
        <v>20</v>
      </c>
      <c r="V40" s="61" t="s">
        <v>3</v>
      </c>
    </row>
    <row r="41" spans="1:22" x14ac:dyDescent="0.2">
      <c r="A41" s="61" t="s">
        <v>278</v>
      </c>
      <c r="B41" s="61" t="s">
        <v>82</v>
      </c>
      <c r="C41" s="61" t="s">
        <v>83</v>
      </c>
      <c r="D41" s="61">
        <v>50.244101562499999</v>
      </c>
      <c r="E41" s="61">
        <v>5282</v>
      </c>
      <c r="F41" s="61">
        <v>2193</v>
      </c>
      <c r="G41" s="61">
        <v>2103</v>
      </c>
      <c r="H41" s="61">
        <v>105.12676783422184</v>
      </c>
      <c r="I41" s="61">
        <v>43.646914399933451</v>
      </c>
      <c r="J41" s="61">
        <v>2605</v>
      </c>
      <c r="K41" s="61">
        <v>2065</v>
      </c>
      <c r="L41" s="61">
        <v>185</v>
      </c>
      <c r="M41" s="61">
        <v>255</v>
      </c>
      <c r="N41" s="176">
        <v>9.7888675623800381E-2</v>
      </c>
      <c r="O41" s="61">
        <v>65</v>
      </c>
      <c r="P41" s="61">
        <v>10</v>
      </c>
      <c r="Q41" s="61">
        <v>75</v>
      </c>
      <c r="R41" s="176">
        <v>2.8790786948176585E-2</v>
      </c>
      <c r="S41" s="61">
        <v>10</v>
      </c>
      <c r="T41" s="61">
        <v>0</v>
      </c>
      <c r="U41" s="61">
        <v>15</v>
      </c>
      <c r="V41" s="61" t="s">
        <v>3</v>
      </c>
    </row>
    <row r="42" spans="1:22" x14ac:dyDescent="0.2">
      <c r="A42" s="185" t="s">
        <v>157</v>
      </c>
      <c r="B42" s="185" t="s">
        <v>82</v>
      </c>
      <c r="C42" s="185" t="s">
        <v>83</v>
      </c>
      <c r="D42" s="185">
        <v>4.7469000244140629</v>
      </c>
      <c r="E42" s="185">
        <v>5784</v>
      </c>
      <c r="F42" s="185">
        <v>2095</v>
      </c>
      <c r="G42" s="185">
        <v>2038</v>
      </c>
      <c r="H42" s="185">
        <v>1218.4794224129362</v>
      </c>
      <c r="I42" s="185">
        <v>441.34066216374504</v>
      </c>
      <c r="J42" s="185">
        <v>3040</v>
      </c>
      <c r="K42" s="185">
        <v>2535</v>
      </c>
      <c r="L42" s="185">
        <v>160</v>
      </c>
      <c r="M42" s="185">
        <v>225</v>
      </c>
      <c r="N42" s="186">
        <v>7.4013157894736836E-2</v>
      </c>
      <c r="O42" s="185">
        <v>95</v>
      </c>
      <c r="P42" s="185">
        <v>0</v>
      </c>
      <c r="Q42" s="185">
        <v>95</v>
      </c>
      <c r="R42" s="186">
        <v>3.125E-2</v>
      </c>
      <c r="S42" s="185">
        <v>10</v>
      </c>
      <c r="T42" s="185">
        <v>0</v>
      </c>
      <c r="U42" s="185">
        <v>15</v>
      </c>
      <c r="V42" s="185" t="s">
        <v>7</v>
      </c>
    </row>
    <row r="43" spans="1:22" x14ac:dyDescent="0.2">
      <c r="A43" s="185" t="s">
        <v>158</v>
      </c>
      <c r="B43" s="185" t="s">
        <v>82</v>
      </c>
      <c r="C43" s="185" t="s">
        <v>83</v>
      </c>
      <c r="D43" s="185">
        <v>7.5309002685546877</v>
      </c>
      <c r="E43" s="185">
        <v>5958</v>
      </c>
      <c r="F43" s="185">
        <v>2280</v>
      </c>
      <c r="G43" s="185">
        <v>2221</v>
      </c>
      <c r="H43" s="185">
        <v>791.1404729229597</v>
      </c>
      <c r="I43" s="185">
        <v>302.75264824846391</v>
      </c>
      <c r="J43" s="185">
        <v>3070</v>
      </c>
      <c r="K43" s="185">
        <v>2380</v>
      </c>
      <c r="L43" s="185">
        <v>240</v>
      </c>
      <c r="M43" s="185">
        <v>325</v>
      </c>
      <c r="N43" s="186">
        <v>0.10586319218241043</v>
      </c>
      <c r="O43" s="185">
        <v>70</v>
      </c>
      <c r="P43" s="185">
        <v>20</v>
      </c>
      <c r="Q43" s="185">
        <v>90</v>
      </c>
      <c r="R43" s="186">
        <v>2.9315960912052116E-2</v>
      </c>
      <c r="S43" s="185">
        <v>10</v>
      </c>
      <c r="T43" s="185">
        <v>0</v>
      </c>
      <c r="U43" s="185">
        <v>25</v>
      </c>
      <c r="V43" s="185" t="s">
        <v>7</v>
      </c>
    </row>
    <row r="44" spans="1:22" x14ac:dyDescent="0.2">
      <c r="A44" s="185" t="s">
        <v>159</v>
      </c>
      <c r="B44" s="185" t="s">
        <v>82</v>
      </c>
      <c r="C44" s="185" t="s">
        <v>83</v>
      </c>
      <c r="D44" s="185">
        <v>7.5607000732421872</v>
      </c>
      <c r="E44" s="185">
        <v>5456</v>
      </c>
      <c r="F44" s="185">
        <v>2519</v>
      </c>
      <c r="G44" s="185">
        <v>2407</v>
      </c>
      <c r="H44" s="185">
        <v>721.62629745215543</v>
      </c>
      <c r="I44" s="185">
        <v>333.17020588012821</v>
      </c>
      <c r="J44" s="185">
        <v>2205</v>
      </c>
      <c r="K44" s="185">
        <v>1565</v>
      </c>
      <c r="L44" s="185">
        <v>225</v>
      </c>
      <c r="M44" s="185">
        <v>140</v>
      </c>
      <c r="N44" s="186">
        <v>6.3492063492063489E-2</v>
      </c>
      <c r="O44" s="185">
        <v>240</v>
      </c>
      <c r="P44" s="185">
        <v>0</v>
      </c>
      <c r="Q44" s="185">
        <v>240</v>
      </c>
      <c r="R44" s="186">
        <v>0.10884353741496598</v>
      </c>
      <c r="S44" s="185">
        <v>0</v>
      </c>
      <c r="T44" s="185">
        <v>10</v>
      </c>
      <c r="U44" s="185">
        <v>10</v>
      </c>
      <c r="V44" s="185" t="s">
        <v>7</v>
      </c>
    </row>
    <row r="45" spans="1:22" x14ac:dyDescent="0.2">
      <c r="A45" s="185" t="s">
        <v>160</v>
      </c>
      <c r="B45" s="185" t="s">
        <v>82</v>
      </c>
      <c r="C45" s="185" t="s">
        <v>83</v>
      </c>
      <c r="D45" s="185">
        <v>0.86839996337890624</v>
      </c>
      <c r="E45" s="185">
        <v>1487</v>
      </c>
      <c r="F45" s="185">
        <v>701</v>
      </c>
      <c r="G45" s="185">
        <v>656</v>
      </c>
      <c r="H45" s="185">
        <v>1712.3446138967442</v>
      </c>
      <c r="I45" s="185">
        <v>807.23172450680408</v>
      </c>
      <c r="J45" s="185">
        <v>785</v>
      </c>
      <c r="K45" s="185">
        <v>560</v>
      </c>
      <c r="L45" s="185">
        <v>90</v>
      </c>
      <c r="M45" s="185">
        <v>105</v>
      </c>
      <c r="N45" s="186">
        <v>0.13375796178343949</v>
      </c>
      <c r="O45" s="185">
        <v>15</v>
      </c>
      <c r="P45" s="185">
        <v>0</v>
      </c>
      <c r="Q45" s="185">
        <v>15</v>
      </c>
      <c r="R45" s="186">
        <v>1.9108280254777069E-2</v>
      </c>
      <c r="S45" s="185">
        <v>10</v>
      </c>
      <c r="T45" s="185">
        <v>0</v>
      </c>
      <c r="U45" s="185">
        <v>10</v>
      </c>
      <c r="V45" s="185" t="s">
        <v>7</v>
      </c>
    </row>
    <row r="46" spans="1:22" x14ac:dyDescent="0.2">
      <c r="A46" s="185" t="s">
        <v>161</v>
      </c>
      <c r="B46" s="185" t="s">
        <v>82</v>
      </c>
      <c r="C46" s="185" t="s">
        <v>83</v>
      </c>
      <c r="D46" s="185">
        <v>1.6416000366210937</v>
      </c>
      <c r="E46" s="185">
        <v>4395</v>
      </c>
      <c r="F46" s="185">
        <v>1884</v>
      </c>
      <c r="G46" s="185">
        <v>1793</v>
      </c>
      <c r="H46" s="185">
        <v>2677.2660221464366</v>
      </c>
      <c r="I46" s="185">
        <v>1147.6607931112369</v>
      </c>
      <c r="J46" s="185">
        <v>2250</v>
      </c>
      <c r="K46" s="185">
        <v>1460</v>
      </c>
      <c r="L46" s="185">
        <v>235</v>
      </c>
      <c r="M46" s="185">
        <v>435</v>
      </c>
      <c r="N46" s="186">
        <v>0.19333333333333333</v>
      </c>
      <c r="O46" s="185">
        <v>80</v>
      </c>
      <c r="P46" s="185">
        <v>30</v>
      </c>
      <c r="Q46" s="185">
        <v>110</v>
      </c>
      <c r="R46" s="186">
        <v>4.8888888888888891E-2</v>
      </c>
      <c r="S46" s="185">
        <v>0</v>
      </c>
      <c r="T46" s="185">
        <v>0</v>
      </c>
      <c r="U46" s="185">
        <v>10</v>
      </c>
      <c r="V46" s="185" t="s">
        <v>7</v>
      </c>
    </row>
    <row r="47" spans="1:22" x14ac:dyDescent="0.2">
      <c r="A47" s="185" t="s">
        <v>162</v>
      </c>
      <c r="B47" s="185" t="s">
        <v>82</v>
      </c>
      <c r="C47" s="185" t="s">
        <v>83</v>
      </c>
      <c r="D47" s="185">
        <v>0.97260002136230472</v>
      </c>
      <c r="E47" s="185">
        <v>4371</v>
      </c>
      <c r="F47" s="185">
        <v>1900</v>
      </c>
      <c r="G47" s="185">
        <v>1815</v>
      </c>
      <c r="H47" s="185">
        <v>4494.1393214012196</v>
      </c>
      <c r="I47" s="185">
        <v>1953.5265867449823</v>
      </c>
      <c r="J47" s="185">
        <v>2335</v>
      </c>
      <c r="K47" s="185">
        <v>1390</v>
      </c>
      <c r="L47" s="185">
        <v>265</v>
      </c>
      <c r="M47" s="185">
        <v>560</v>
      </c>
      <c r="N47" s="186">
        <v>0.2398286937901499</v>
      </c>
      <c r="O47" s="185">
        <v>75</v>
      </c>
      <c r="P47" s="185">
        <v>30</v>
      </c>
      <c r="Q47" s="185">
        <v>105</v>
      </c>
      <c r="R47" s="186">
        <v>4.4967880085653104E-2</v>
      </c>
      <c r="S47" s="185">
        <v>0</v>
      </c>
      <c r="T47" s="185">
        <v>0</v>
      </c>
      <c r="U47" s="185">
        <v>0</v>
      </c>
      <c r="V47" s="185" t="s">
        <v>7</v>
      </c>
    </row>
    <row r="48" spans="1:22" x14ac:dyDescent="0.2">
      <c r="A48" s="185" t="s">
        <v>163</v>
      </c>
      <c r="B48" s="185" t="s">
        <v>82</v>
      </c>
      <c r="C48" s="185" t="s">
        <v>83</v>
      </c>
      <c r="D48" s="185">
        <v>1.7763000488281251</v>
      </c>
      <c r="E48" s="185">
        <v>4087</v>
      </c>
      <c r="F48" s="185">
        <v>1571</v>
      </c>
      <c r="G48" s="185">
        <v>1538</v>
      </c>
      <c r="H48" s="185">
        <v>2300.8500183830474</v>
      </c>
      <c r="I48" s="185">
        <v>884.42265203811303</v>
      </c>
      <c r="J48" s="185">
        <v>1995</v>
      </c>
      <c r="K48" s="185">
        <v>1165</v>
      </c>
      <c r="L48" s="185">
        <v>215</v>
      </c>
      <c r="M48" s="185">
        <v>425</v>
      </c>
      <c r="N48" s="186">
        <v>0.21303258145363407</v>
      </c>
      <c r="O48" s="185">
        <v>115</v>
      </c>
      <c r="P48" s="185">
        <v>55</v>
      </c>
      <c r="Q48" s="185">
        <v>170</v>
      </c>
      <c r="R48" s="186">
        <v>8.5213032581453629E-2</v>
      </c>
      <c r="S48" s="185">
        <v>10</v>
      </c>
      <c r="T48" s="185">
        <v>0</v>
      </c>
      <c r="U48" s="185">
        <v>15</v>
      </c>
      <c r="V48" s="185" t="s">
        <v>7</v>
      </c>
    </row>
    <row r="49" spans="1:22" x14ac:dyDescent="0.2">
      <c r="A49" s="185" t="s">
        <v>164</v>
      </c>
      <c r="B49" s="185" t="s">
        <v>82</v>
      </c>
      <c r="C49" s="185" t="s">
        <v>83</v>
      </c>
      <c r="D49" s="185">
        <v>1.6147999572753906</v>
      </c>
      <c r="E49" s="185">
        <v>4686</v>
      </c>
      <c r="F49" s="185">
        <v>1866</v>
      </c>
      <c r="G49" s="185">
        <v>1809</v>
      </c>
      <c r="H49" s="185">
        <v>2901.9074337273109</v>
      </c>
      <c r="I49" s="185">
        <v>1155.5610907672135</v>
      </c>
      <c r="J49" s="185">
        <v>2060</v>
      </c>
      <c r="K49" s="185">
        <v>1195</v>
      </c>
      <c r="L49" s="185">
        <v>220</v>
      </c>
      <c r="M49" s="185">
        <v>445</v>
      </c>
      <c r="N49" s="186">
        <v>0.21601941747572814</v>
      </c>
      <c r="O49" s="185">
        <v>160</v>
      </c>
      <c r="P49" s="185">
        <v>35</v>
      </c>
      <c r="Q49" s="185">
        <v>195</v>
      </c>
      <c r="R49" s="186">
        <v>9.4660194174757281E-2</v>
      </c>
      <c r="S49" s="185">
        <v>0</v>
      </c>
      <c r="T49" s="185">
        <v>0</v>
      </c>
      <c r="U49" s="185">
        <v>0</v>
      </c>
      <c r="V49" s="185" t="s">
        <v>7</v>
      </c>
    </row>
    <row r="50" spans="1:22" x14ac:dyDescent="0.2">
      <c r="A50" s="185" t="s">
        <v>165</v>
      </c>
      <c r="B50" s="185" t="s">
        <v>82</v>
      </c>
      <c r="C50" s="185" t="s">
        <v>83</v>
      </c>
      <c r="D50" s="185">
        <v>3.7073001098632812</v>
      </c>
      <c r="E50" s="185">
        <v>6630</v>
      </c>
      <c r="F50" s="185">
        <v>2434</v>
      </c>
      <c r="G50" s="185">
        <v>2378</v>
      </c>
      <c r="H50" s="185">
        <v>1788.3634460455112</v>
      </c>
      <c r="I50" s="185">
        <v>656.54247777900071</v>
      </c>
      <c r="J50" s="185">
        <v>3545</v>
      </c>
      <c r="K50" s="185">
        <v>2290</v>
      </c>
      <c r="L50" s="185">
        <v>405</v>
      </c>
      <c r="M50" s="185">
        <v>650</v>
      </c>
      <c r="N50" s="186">
        <v>0.18335684062059238</v>
      </c>
      <c r="O50" s="185">
        <v>110</v>
      </c>
      <c r="P50" s="185">
        <v>55</v>
      </c>
      <c r="Q50" s="185">
        <v>165</v>
      </c>
      <c r="R50" s="186">
        <v>4.6544428772919602E-2</v>
      </c>
      <c r="S50" s="185">
        <v>10</v>
      </c>
      <c r="T50" s="185">
        <v>10</v>
      </c>
      <c r="U50" s="185">
        <v>10</v>
      </c>
      <c r="V50" s="185" t="s">
        <v>7</v>
      </c>
    </row>
    <row r="51" spans="1:22" x14ac:dyDescent="0.2">
      <c r="A51" s="185" t="s">
        <v>166</v>
      </c>
      <c r="B51" s="185" t="s">
        <v>82</v>
      </c>
      <c r="C51" s="185" t="s">
        <v>83</v>
      </c>
      <c r="D51" s="185">
        <v>14.683399658203125</v>
      </c>
      <c r="E51" s="185">
        <v>8192</v>
      </c>
      <c r="F51" s="185">
        <v>2851</v>
      </c>
      <c r="G51" s="185">
        <v>2761</v>
      </c>
      <c r="H51" s="185">
        <v>557.90894416085735</v>
      </c>
      <c r="I51" s="185">
        <v>194.16484372590386</v>
      </c>
      <c r="J51" s="185">
        <v>4280</v>
      </c>
      <c r="K51" s="185">
        <v>2960</v>
      </c>
      <c r="L51" s="185">
        <v>420</v>
      </c>
      <c r="M51" s="185">
        <v>720</v>
      </c>
      <c r="N51" s="186">
        <v>0.16822429906542055</v>
      </c>
      <c r="O51" s="185">
        <v>75</v>
      </c>
      <c r="P51" s="185">
        <v>95</v>
      </c>
      <c r="Q51" s="185">
        <v>170</v>
      </c>
      <c r="R51" s="186">
        <v>3.9719626168224297E-2</v>
      </c>
      <c r="S51" s="185">
        <v>10</v>
      </c>
      <c r="T51" s="185">
        <v>0</v>
      </c>
      <c r="U51" s="185">
        <v>0</v>
      </c>
      <c r="V51" s="185" t="s">
        <v>7</v>
      </c>
    </row>
    <row r="52" spans="1:22" x14ac:dyDescent="0.2">
      <c r="A52" s="61" t="s">
        <v>279</v>
      </c>
      <c r="B52" s="61" t="s">
        <v>82</v>
      </c>
      <c r="C52" s="61" t="s">
        <v>83</v>
      </c>
      <c r="D52" s="61">
        <v>111.552197265625</v>
      </c>
      <c r="E52" s="61">
        <v>6703</v>
      </c>
      <c r="F52" s="61">
        <v>2824</v>
      </c>
      <c r="G52" s="61">
        <v>2483</v>
      </c>
      <c r="H52" s="61">
        <v>60.088462301096612</v>
      </c>
      <c r="I52" s="61">
        <v>25.315503138638942</v>
      </c>
      <c r="J52" s="61">
        <v>3415</v>
      </c>
      <c r="K52" s="61">
        <v>2875</v>
      </c>
      <c r="L52" s="61">
        <v>325</v>
      </c>
      <c r="M52" s="61">
        <v>90</v>
      </c>
      <c r="N52" s="176">
        <v>2.6354319180087848E-2</v>
      </c>
      <c r="O52" s="61">
        <v>65</v>
      </c>
      <c r="P52" s="61">
        <v>55</v>
      </c>
      <c r="Q52" s="61">
        <v>120</v>
      </c>
      <c r="R52" s="176">
        <v>3.5139092240117131E-2</v>
      </c>
      <c r="S52" s="61">
        <v>0</v>
      </c>
      <c r="T52" s="61">
        <v>0</v>
      </c>
      <c r="U52" s="61">
        <v>0</v>
      </c>
      <c r="V52" s="61" t="s">
        <v>3</v>
      </c>
    </row>
    <row r="53" spans="1:22" x14ac:dyDescent="0.2">
      <c r="A53" s="61" t="s">
        <v>280</v>
      </c>
      <c r="B53" s="61" t="s">
        <v>82</v>
      </c>
      <c r="C53" s="61" t="s">
        <v>83</v>
      </c>
      <c r="D53" s="61">
        <v>37.585400390624997</v>
      </c>
      <c r="E53" s="61">
        <v>1968</v>
      </c>
      <c r="F53" s="61">
        <v>640</v>
      </c>
      <c r="G53" s="61">
        <v>630</v>
      </c>
      <c r="H53" s="61">
        <v>52.360756558306676</v>
      </c>
      <c r="I53" s="61">
        <v>17.027888311644446</v>
      </c>
      <c r="J53" s="61">
        <v>1055</v>
      </c>
      <c r="K53" s="61">
        <v>865</v>
      </c>
      <c r="L53" s="61">
        <v>100</v>
      </c>
      <c r="M53" s="61">
        <v>70</v>
      </c>
      <c r="N53" s="176">
        <v>6.6350710900473939E-2</v>
      </c>
      <c r="O53" s="61">
        <v>0</v>
      </c>
      <c r="P53" s="61">
        <v>10</v>
      </c>
      <c r="Q53" s="61">
        <v>10</v>
      </c>
      <c r="R53" s="176">
        <v>9.4786729857819912E-3</v>
      </c>
      <c r="S53" s="61">
        <v>0</v>
      </c>
      <c r="T53" s="61">
        <v>0</v>
      </c>
      <c r="U53" s="61">
        <v>15</v>
      </c>
      <c r="V53" s="61" t="s">
        <v>3</v>
      </c>
    </row>
    <row r="54" spans="1:22" x14ac:dyDescent="0.2">
      <c r="A54" s="185" t="s">
        <v>167</v>
      </c>
      <c r="B54" s="185" t="s">
        <v>82</v>
      </c>
      <c r="C54" s="185" t="s">
        <v>83</v>
      </c>
      <c r="D54" s="185">
        <v>26.00590087890625</v>
      </c>
      <c r="E54" s="185">
        <v>5716</v>
      </c>
      <c r="F54" s="185">
        <v>2139</v>
      </c>
      <c r="G54" s="185">
        <v>1999</v>
      </c>
      <c r="H54" s="185">
        <v>219.79626957035461</v>
      </c>
      <c r="I54" s="185">
        <v>82.250563437891628</v>
      </c>
      <c r="J54" s="185">
        <v>3285</v>
      </c>
      <c r="K54" s="185">
        <v>2360</v>
      </c>
      <c r="L54" s="185">
        <v>340</v>
      </c>
      <c r="M54" s="185">
        <v>480</v>
      </c>
      <c r="N54" s="186">
        <v>0.14611872146118721</v>
      </c>
      <c r="O54" s="185">
        <v>35</v>
      </c>
      <c r="P54" s="185">
        <v>50</v>
      </c>
      <c r="Q54" s="185">
        <v>85</v>
      </c>
      <c r="R54" s="186">
        <v>2.5875190258751901E-2</v>
      </c>
      <c r="S54" s="185">
        <v>0</v>
      </c>
      <c r="T54" s="185">
        <v>0</v>
      </c>
      <c r="U54" s="185">
        <v>15</v>
      </c>
      <c r="V54" s="185" t="s">
        <v>7</v>
      </c>
    </row>
    <row r="55" spans="1:22" x14ac:dyDescent="0.2">
      <c r="A55" s="185" t="s">
        <v>168</v>
      </c>
      <c r="B55" s="185" t="s">
        <v>82</v>
      </c>
      <c r="C55" s="185" t="s">
        <v>83</v>
      </c>
      <c r="D55" s="185">
        <v>2.2455000305175781</v>
      </c>
      <c r="E55" s="185">
        <v>5762</v>
      </c>
      <c r="F55" s="185">
        <v>2495</v>
      </c>
      <c r="G55" s="185">
        <v>2447</v>
      </c>
      <c r="H55" s="185">
        <v>2566.0208958767566</v>
      </c>
      <c r="I55" s="185">
        <v>1111.1110960105011</v>
      </c>
      <c r="J55" s="185">
        <v>2755</v>
      </c>
      <c r="K55" s="185">
        <v>1955</v>
      </c>
      <c r="L55" s="185">
        <v>250</v>
      </c>
      <c r="M55" s="185">
        <v>380</v>
      </c>
      <c r="N55" s="186">
        <v>0.13793103448275862</v>
      </c>
      <c r="O55" s="185">
        <v>100</v>
      </c>
      <c r="P55" s="185">
        <v>45</v>
      </c>
      <c r="Q55" s="185">
        <v>145</v>
      </c>
      <c r="R55" s="186">
        <v>5.2631578947368418E-2</v>
      </c>
      <c r="S55" s="185">
        <v>0</v>
      </c>
      <c r="T55" s="185">
        <v>10</v>
      </c>
      <c r="U55" s="185">
        <v>0</v>
      </c>
      <c r="V55" s="185" t="s">
        <v>7</v>
      </c>
    </row>
    <row r="56" spans="1:22" x14ac:dyDescent="0.2">
      <c r="A56" s="61" t="s">
        <v>281</v>
      </c>
      <c r="B56" s="61" t="s">
        <v>82</v>
      </c>
      <c r="C56" s="61" t="s">
        <v>83</v>
      </c>
      <c r="D56" s="61">
        <v>128.38679687499999</v>
      </c>
      <c r="E56" s="61">
        <v>7926</v>
      </c>
      <c r="F56" s="61">
        <v>2912</v>
      </c>
      <c r="G56" s="61">
        <v>2749</v>
      </c>
      <c r="H56" s="61">
        <v>61.735320086822604</v>
      </c>
      <c r="I56" s="61">
        <v>22.681460016758443</v>
      </c>
      <c r="J56" s="61">
        <v>4175</v>
      </c>
      <c r="K56" s="61">
        <v>3600</v>
      </c>
      <c r="L56" s="61">
        <v>320</v>
      </c>
      <c r="M56" s="61">
        <v>145</v>
      </c>
      <c r="N56" s="176">
        <v>3.473053892215569E-2</v>
      </c>
      <c r="O56" s="61">
        <v>30</v>
      </c>
      <c r="P56" s="61">
        <v>10</v>
      </c>
      <c r="Q56" s="61">
        <v>40</v>
      </c>
      <c r="R56" s="176">
        <v>9.5808383233532933E-3</v>
      </c>
      <c r="S56" s="61">
        <v>20</v>
      </c>
      <c r="T56" s="61">
        <v>0</v>
      </c>
      <c r="U56" s="61">
        <v>50</v>
      </c>
      <c r="V56" s="61" t="s">
        <v>3</v>
      </c>
    </row>
    <row r="57" spans="1:22" x14ac:dyDescent="0.2">
      <c r="A57" s="185" t="s">
        <v>169</v>
      </c>
      <c r="B57" s="185" t="s">
        <v>82</v>
      </c>
      <c r="C57" s="185" t="s">
        <v>83</v>
      </c>
      <c r="D57" s="185">
        <v>12.08739990234375</v>
      </c>
      <c r="E57" s="185">
        <v>7042</v>
      </c>
      <c r="F57" s="185">
        <v>2505</v>
      </c>
      <c r="G57" s="185">
        <v>2441</v>
      </c>
      <c r="H57" s="185">
        <v>582.59013988893958</v>
      </c>
      <c r="I57" s="185">
        <v>207.24059932147028</v>
      </c>
      <c r="J57" s="185">
        <v>3790</v>
      </c>
      <c r="K57" s="185">
        <v>2860</v>
      </c>
      <c r="L57" s="185">
        <v>390</v>
      </c>
      <c r="M57" s="185">
        <v>400</v>
      </c>
      <c r="N57" s="186">
        <v>0.10554089709762533</v>
      </c>
      <c r="O57" s="185">
        <v>40</v>
      </c>
      <c r="P57" s="185">
        <v>70</v>
      </c>
      <c r="Q57" s="185">
        <v>110</v>
      </c>
      <c r="R57" s="186">
        <v>2.9023746701846966E-2</v>
      </c>
      <c r="S57" s="185">
        <v>0</v>
      </c>
      <c r="T57" s="185">
        <v>0</v>
      </c>
      <c r="U57" s="185">
        <v>15</v>
      </c>
      <c r="V57" s="185" t="s">
        <v>7</v>
      </c>
    </row>
    <row r="58" spans="1:22" x14ac:dyDescent="0.2">
      <c r="A58" s="185" t="s">
        <v>170</v>
      </c>
      <c r="B58" s="185" t="s">
        <v>82</v>
      </c>
      <c r="C58" s="185" t="s">
        <v>83</v>
      </c>
      <c r="D58" s="185">
        <v>2.7963000488281251</v>
      </c>
      <c r="E58" s="185">
        <v>5809</v>
      </c>
      <c r="F58" s="185">
        <v>2008</v>
      </c>
      <c r="G58" s="185">
        <v>1967</v>
      </c>
      <c r="H58" s="185">
        <v>2077.3879406948618</v>
      </c>
      <c r="I58" s="185">
        <v>718.09175157777281</v>
      </c>
      <c r="J58" s="185">
        <v>3025</v>
      </c>
      <c r="K58" s="185">
        <v>2035</v>
      </c>
      <c r="L58" s="185">
        <v>330</v>
      </c>
      <c r="M58" s="185">
        <v>475</v>
      </c>
      <c r="N58" s="186">
        <v>0.15702479338842976</v>
      </c>
      <c r="O58" s="185">
        <v>40</v>
      </c>
      <c r="P58" s="185">
        <v>135</v>
      </c>
      <c r="Q58" s="185">
        <v>175</v>
      </c>
      <c r="R58" s="186">
        <v>5.7851239669421489E-2</v>
      </c>
      <c r="S58" s="185">
        <v>10</v>
      </c>
      <c r="T58" s="185">
        <v>0</v>
      </c>
      <c r="U58" s="185">
        <v>0</v>
      </c>
      <c r="V58" s="185" t="s">
        <v>7</v>
      </c>
    </row>
    <row r="59" spans="1:22" x14ac:dyDescent="0.2">
      <c r="A59" s="61" t="s">
        <v>282</v>
      </c>
      <c r="B59" s="61" t="s">
        <v>82</v>
      </c>
      <c r="C59" s="61" t="s">
        <v>83</v>
      </c>
      <c r="D59" s="61">
        <v>444.83459999999997</v>
      </c>
      <c r="E59" s="61">
        <v>5238</v>
      </c>
      <c r="F59" s="61">
        <v>2468</v>
      </c>
      <c r="G59" s="61">
        <v>2004</v>
      </c>
      <c r="H59" s="61">
        <v>11.775163173008576</v>
      </c>
      <c r="I59" s="61">
        <v>5.5481295744530668</v>
      </c>
      <c r="J59" s="61">
        <v>2395</v>
      </c>
      <c r="K59" s="61">
        <v>2005</v>
      </c>
      <c r="L59" s="61">
        <v>250</v>
      </c>
      <c r="M59" s="61">
        <v>50</v>
      </c>
      <c r="N59" s="176">
        <v>2.0876826722338204E-2</v>
      </c>
      <c r="O59" s="61">
        <v>65</v>
      </c>
      <c r="P59" s="61">
        <v>10</v>
      </c>
      <c r="Q59" s="61">
        <v>75</v>
      </c>
      <c r="R59" s="176">
        <v>3.1315240083507306E-2</v>
      </c>
      <c r="S59" s="61">
        <v>10</v>
      </c>
      <c r="T59" s="61">
        <v>0</v>
      </c>
      <c r="U59" s="61">
        <v>15</v>
      </c>
      <c r="V59" s="61" t="s">
        <v>3</v>
      </c>
    </row>
    <row r="60" spans="1:22" x14ac:dyDescent="0.2">
      <c r="A60" s="61" t="s">
        <v>283</v>
      </c>
      <c r="B60" s="61" t="s">
        <v>82</v>
      </c>
      <c r="C60" s="61" t="s">
        <v>83</v>
      </c>
      <c r="D60" s="61">
        <v>180.65430000000001</v>
      </c>
      <c r="E60" s="61">
        <v>604</v>
      </c>
      <c r="F60" s="61">
        <v>489</v>
      </c>
      <c r="G60" s="61">
        <v>255</v>
      </c>
      <c r="H60" s="61">
        <v>3.3434022882378112</v>
      </c>
      <c r="I60" s="61">
        <v>2.7068273492521349</v>
      </c>
      <c r="J60" s="61">
        <v>135</v>
      </c>
      <c r="K60" s="61">
        <v>115</v>
      </c>
      <c r="L60" s="61">
        <v>25</v>
      </c>
      <c r="M60" s="61">
        <v>0</v>
      </c>
      <c r="N60" s="176">
        <v>0</v>
      </c>
      <c r="O60" s="61">
        <v>0</v>
      </c>
      <c r="P60" s="61">
        <v>0</v>
      </c>
      <c r="Q60" s="61">
        <v>0</v>
      </c>
      <c r="R60" s="176">
        <v>0</v>
      </c>
      <c r="S60" s="61">
        <v>0</v>
      </c>
      <c r="T60" s="61">
        <v>0</v>
      </c>
      <c r="U60" s="61">
        <v>0</v>
      </c>
      <c r="V60" s="61" t="s">
        <v>3</v>
      </c>
    </row>
    <row r="61" spans="1:22" x14ac:dyDescent="0.2">
      <c r="A61" s="61" t="s">
        <v>284</v>
      </c>
      <c r="B61" s="61" t="s">
        <v>82</v>
      </c>
      <c r="C61" s="61" t="s">
        <v>83</v>
      </c>
      <c r="D61" s="61">
        <v>217.51159999999999</v>
      </c>
      <c r="E61" s="61">
        <v>4348</v>
      </c>
      <c r="F61" s="61">
        <v>1676</v>
      </c>
      <c r="G61" s="61">
        <v>1493</v>
      </c>
      <c r="H61" s="61">
        <v>19.98973847831564</v>
      </c>
      <c r="I61" s="61">
        <v>7.7053361751741063</v>
      </c>
      <c r="J61" s="61">
        <v>2115</v>
      </c>
      <c r="K61" s="61">
        <v>1790</v>
      </c>
      <c r="L61" s="61">
        <v>170</v>
      </c>
      <c r="M61" s="61">
        <v>100</v>
      </c>
      <c r="N61" s="176">
        <v>4.7281323877068557E-2</v>
      </c>
      <c r="O61" s="61">
        <v>45</v>
      </c>
      <c r="P61" s="61">
        <v>0</v>
      </c>
      <c r="Q61" s="61">
        <v>45</v>
      </c>
      <c r="R61" s="176">
        <v>2.1276595744680851E-2</v>
      </c>
      <c r="S61" s="61">
        <v>0</v>
      </c>
      <c r="T61" s="61">
        <v>0</v>
      </c>
      <c r="U61" s="61">
        <v>10</v>
      </c>
      <c r="V61" s="61" t="s">
        <v>3</v>
      </c>
    </row>
    <row r="62" spans="1:22" x14ac:dyDescent="0.2">
      <c r="A62" s="187" t="s">
        <v>304</v>
      </c>
      <c r="B62" s="187" t="s">
        <v>82</v>
      </c>
      <c r="C62" s="187" t="s">
        <v>83</v>
      </c>
      <c r="D62" s="187">
        <v>2.0094999694824218</v>
      </c>
      <c r="E62" s="187">
        <v>7342</v>
      </c>
      <c r="F62" s="187">
        <v>3189</v>
      </c>
      <c r="G62" s="187">
        <v>3005</v>
      </c>
      <c r="H62" s="187">
        <v>3653.6452408561354</v>
      </c>
      <c r="I62" s="187">
        <v>1586.961954929204</v>
      </c>
      <c r="J62" s="187">
        <v>2725</v>
      </c>
      <c r="K62" s="187">
        <v>1280</v>
      </c>
      <c r="L62" s="187">
        <v>190</v>
      </c>
      <c r="M62" s="187">
        <v>955</v>
      </c>
      <c r="N62" s="188">
        <v>0.35045871559633029</v>
      </c>
      <c r="O62" s="187">
        <v>190</v>
      </c>
      <c r="P62" s="187">
        <v>55</v>
      </c>
      <c r="Q62" s="187">
        <v>245</v>
      </c>
      <c r="R62" s="188">
        <v>8.990825688073395E-2</v>
      </c>
      <c r="S62" s="187">
        <v>0</v>
      </c>
      <c r="T62" s="187">
        <v>0</v>
      </c>
      <c r="U62" s="187">
        <v>40</v>
      </c>
      <c r="V62" s="187" t="s">
        <v>6</v>
      </c>
    </row>
    <row r="63" spans="1:22" x14ac:dyDescent="0.2">
      <c r="A63" s="187" t="s">
        <v>305</v>
      </c>
      <c r="B63" s="187" t="s">
        <v>82</v>
      </c>
      <c r="C63" s="187" t="s">
        <v>83</v>
      </c>
      <c r="D63" s="187">
        <v>1.3671000671386719</v>
      </c>
      <c r="E63" s="187">
        <v>2777</v>
      </c>
      <c r="F63" s="187">
        <v>1235</v>
      </c>
      <c r="G63" s="187">
        <v>1192</v>
      </c>
      <c r="H63" s="187">
        <v>2031.3070467564498</v>
      </c>
      <c r="I63" s="187">
        <v>903.3720571639235</v>
      </c>
      <c r="J63" s="187">
        <v>1200</v>
      </c>
      <c r="K63" s="187">
        <v>665</v>
      </c>
      <c r="L63" s="187">
        <v>70</v>
      </c>
      <c r="M63" s="187">
        <v>370</v>
      </c>
      <c r="N63" s="188">
        <v>0.30833333333333335</v>
      </c>
      <c r="O63" s="187">
        <v>70</v>
      </c>
      <c r="P63" s="187">
        <v>10</v>
      </c>
      <c r="Q63" s="187">
        <v>80</v>
      </c>
      <c r="R63" s="188">
        <v>6.6666666666666666E-2</v>
      </c>
      <c r="S63" s="187">
        <v>10</v>
      </c>
      <c r="T63" s="187">
        <v>0</v>
      </c>
      <c r="U63" s="187">
        <v>0</v>
      </c>
      <c r="V63" s="187" t="s">
        <v>6</v>
      </c>
    </row>
    <row r="64" spans="1:22" x14ac:dyDescent="0.2">
      <c r="A64" s="185" t="s">
        <v>171</v>
      </c>
      <c r="B64" s="185" t="s">
        <v>82</v>
      </c>
      <c r="C64" s="185" t="s">
        <v>83</v>
      </c>
      <c r="D64" s="185">
        <v>2.6904000854492187</v>
      </c>
      <c r="E64" s="185">
        <v>5431</v>
      </c>
      <c r="F64" s="185">
        <v>1847</v>
      </c>
      <c r="G64" s="185">
        <v>1800</v>
      </c>
      <c r="H64" s="185">
        <v>2018.6588713600866</v>
      </c>
      <c r="I64" s="185">
        <v>686.51499455018961</v>
      </c>
      <c r="J64" s="185">
        <v>2720</v>
      </c>
      <c r="K64" s="185">
        <v>1815</v>
      </c>
      <c r="L64" s="185">
        <v>215</v>
      </c>
      <c r="M64" s="185">
        <v>560</v>
      </c>
      <c r="N64" s="186">
        <v>0.20588235294117646</v>
      </c>
      <c r="O64" s="185">
        <v>55</v>
      </c>
      <c r="P64" s="185">
        <v>40</v>
      </c>
      <c r="Q64" s="185">
        <v>95</v>
      </c>
      <c r="R64" s="186">
        <v>3.4926470588235295E-2</v>
      </c>
      <c r="S64" s="185">
        <v>0</v>
      </c>
      <c r="T64" s="185">
        <v>10</v>
      </c>
      <c r="U64" s="185">
        <v>25</v>
      </c>
      <c r="V64" s="185" t="s">
        <v>7</v>
      </c>
    </row>
    <row r="65" spans="1:22" x14ac:dyDescent="0.2">
      <c r="A65" s="185" t="s">
        <v>172</v>
      </c>
      <c r="B65" s="185" t="s">
        <v>82</v>
      </c>
      <c r="C65" s="185" t="s">
        <v>83</v>
      </c>
      <c r="D65" s="185">
        <v>1.2280000305175782</v>
      </c>
      <c r="E65" s="185">
        <v>5883</v>
      </c>
      <c r="F65" s="185">
        <v>2286</v>
      </c>
      <c r="G65" s="185">
        <v>2204</v>
      </c>
      <c r="H65" s="185">
        <v>4790.7164933216081</v>
      </c>
      <c r="I65" s="185">
        <v>1861.5634716527616</v>
      </c>
      <c r="J65" s="185">
        <v>2895</v>
      </c>
      <c r="K65" s="185">
        <v>1910</v>
      </c>
      <c r="L65" s="185">
        <v>195</v>
      </c>
      <c r="M65" s="185">
        <v>675</v>
      </c>
      <c r="N65" s="186">
        <v>0.23316062176165803</v>
      </c>
      <c r="O65" s="185">
        <v>40</v>
      </c>
      <c r="P65" s="185">
        <v>40</v>
      </c>
      <c r="Q65" s="185">
        <v>80</v>
      </c>
      <c r="R65" s="186">
        <v>2.7633851468048358E-2</v>
      </c>
      <c r="S65" s="185">
        <v>0</v>
      </c>
      <c r="T65" s="185">
        <v>0</v>
      </c>
      <c r="U65" s="185">
        <v>30</v>
      </c>
      <c r="V65" s="185" t="s">
        <v>7</v>
      </c>
    </row>
    <row r="66" spans="1:22" x14ac:dyDescent="0.2">
      <c r="A66" s="185" t="s">
        <v>173</v>
      </c>
      <c r="B66" s="185" t="s">
        <v>82</v>
      </c>
      <c r="C66" s="185" t="s">
        <v>83</v>
      </c>
      <c r="D66" s="185">
        <v>0.95209999084472652</v>
      </c>
      <c r="E66" s="185">
        <v>4290</v>
      </c>
      <c r="F66" s="185">
        <v>1473</v>
      </c>
      <c r="G66" s="185">
        <v>1436</v>
      </c>
      <c r="H66" s="185">
        <v>4505.8292629472735</v>
      </c>
      <c r="I66" s="185">
        <v>1547.1064112637141</v>
      </c>
      <c r="J66" s="185">
        <v>2120</v>
      </c>
      <c r="K66" s="185">
        <v>1335</v>
      </c>
      <c r="L66" s="185">
        <v>200</v>
      </c>
      <c r="M66" s="185">
        <v>510</v>
      </c>
      <c r="N66" s="186">
        <v>0.24056603773584906</v>
      </c>
      <c r="O66" s="185">
        <v>25</v>
      </c>
      <c r="P66" s="185">
        <v>15</v>
      </c>
      <c r="Q66" s="185">
        <v>40</v>
      </c>
      <c r="R66" s="186">
        <v>1.8867924528301886E-2</v>
      </c>
      <c r="S66" s="185">
        <v>0</v>
      </c>
      <c r="T66" s="185">
        <v>0</v>
      </c>
      <c r="U66" s="185">
        <v>40</v>
      </c>
      <c r="V66" s="185" t="s">
        <v>7</v>
      </c>
    </row>
    <row r="67" spans="1:22" x14ac:dyDescent="0.2">
      <c r="A67" s="185" t="s">
        <v>174</v>
      </c>
      <c r="B67" s="185" t="s">
        <v>82</v>
      </c>
      <c r="C67" s="185" t="s">
        <v>83</v>
      </c>
      <c r="D67" s="185">
        <v>4.6673999023437496</v>
      </c>
      <c r="E67" s="185">
        <v>4613</v>
      </c>
      <c r="F67" s="185">
        <v>1463</v>
      </c>
      <c r="G67" s="185">
        <v>1442</v>
      </c>
      <c r="H67" s="185">
        <v>988.34470937096421</v>
      </c>
      <c r="I67" s="185">
        <v>313.45075001294617</v>
      </c>
      <c r="J67" s="185">
        <v>2275</v>
      </c>
      <c r="K67" s="185">
        <v>1470</v>
      </c>
      <c r="L67" s="185">
        <v>240</v>
      </c>
      <c r="M67" s="185">
        <v>470</v>
      </c>
      <c r="N67" s="186">
        <v>0.20659340659340658</v>
      </c>
      <c r="O67" s="185">
        <v>35</v>
      </c>
      <c r="P67" s="185">
        <v>40</v>
      </c>
      <c r="Q67" s="185">
        <v>75</v>
      </c>
      <c r="R67" s="186">
        <v>3.2967032967032968E-2</v>
      </c>
      <c r="S67" s="185">
        <v>10</v>
      </c>
      <c r="T67" s="185">
        <v>0</v>
      </c>
      <c r="U67" s="185">
        <v>0</v>
      </c>
      <c r="V67" s="185" t="s">
        <v>7</v>
      </c>
    </row>
    <row r="68" spans="1:22" x14ac:dyDescent="0.2">
      <c r="A68" s="185" t="s">
        <v>175</v>
      </c>
      <c r="B68" s="185" t="s">
        <v>82</v>
      </c>
      <c r="C68" s="185" t="s">
        <v>83</v>
      </c>
      <c r="D68" s="185">
        <v>2.5769000244140625</v>
      </c>
      <c r="E68" s="185">
        <v>2923</v>
      </c>
      <c r="F68" s="185">
        <v>1161</v>
      </c>
      <c r="G68" s="185">
        <v>1135</v>
      </c>
      <c r="H68" s="185">
        <v>1134.3086547040698</v>
      </c>
      <c r="I68" s="185">
        <v>450.5413438629576</v>
      </c>
      <c r="J68" s="185">
        <v>1250</v>
      </c>
      <c r="K68" s="185">
        <v>875</v>
      </c>
      <c r="L68" s="185">
        <v>105</v>
      </c>
      <c r="M68" s="185">
        <v>235</v>
      </c>
      <c r="N68" s="186">
        <v>0.188</v>
      </c>
      <c r="O68" s="185">
        <v>20</v>
      </c>
      <c r="P68" s="185">
        <v>10</v>
      </c>
      <c r="Q68" s="185">
        <v>30</v>
      </c>
      <c r="R68" s="186">
        <v>2.4E-2</v>
      </c>
      <c r="S68" s="185">
        <v>0</v>
      </c>
      <c r="T68" s="185">
        <v>0</v>
      </c>
      <c r="U68" s="185">
        <v>10</v>
      </c>
      <c r="V68" s="185" t="s">
        <v>7</v>
      </c>
    </row>
    <row r="69" spans="1:22" x14ac:dyDescent="0.2">
      <c r="A69" s="185" t="s">
        <v>176</v>
      </c>
      <c r="B69" s="185" t="s">
        <v>82</v>
      </c>
      <c r="C69" s="185" t="s">
        <v>83</v>
      </c>
      <c r="D69" s="185">
        <v>1.5147999572753905</v>
      </c>
      <c r="E69" s="185">
        <v>3575</v>
      </c>
      <c r="F69" s="185">
        <v>1290</v>
      </c>
      <c r="G69" s="185">
        <v>1264</v>
      </c>
      <c r="H69" s="185">
        <v>2360.0475975918353</v>
      </c>
      <c r="I69" s="185">
        <v>851.59759465551531</v>
      </c>
      <c r="J69" s="185">
        <v>1720</v>
      </c>
      <c r="K69" s="185">
        <v>985</v>
      </c>
      <c r="L69" s="185">
        <v>225</v>
      </c>
      <c r="M69" s="185">
        <v>360</v>
      </c>
      <c r="N69" s="186">
        <v>0.20930232558139536</v>
      </c>
      <c r="O69" s="185">
        <v>55</v>
      </c>
      <c r="P69" s="185">
        <v>75</v>
      </c>
      <c r="Q69" s="185">
        <v>130</v>
      </c>
      <c r="R69" s="186">
        <v>7.5581395348837205E-2</v>
      </c>
      <c r="S69" s="185">
        <v>0</v>
      </c>
      <c r="T69" s="185">
        <v>10</v>
      </c>
      <c r="U69" s="185">
        <v>0</v>
      </c>
      <c r="V69" s="185" t="s">
        <v>7</v>
      </c>
    </row>
    <row r="70" spans="1:22" x14ac:dyDescent="0.2">
      <c r="A70" s="185" t="s">
        <v>177</v>
      </c>
      <c r="B70" s="185" t="s">
        <v>82</v>
      </c>
      <c r="C70" s="185" t="s">
        <v>83</v>
      </c>
      <c r="D70" s="185">
        <v>1.1744999694824219</v>
      </c>
      <c r="E70" s="185">
        <v>1104</v>
      </c>
      <c r="F70" s="185">
        <v>466</v>
      </c>
      <c r="G70" s="185">
        <v>453</v>
      </c>
      <c r="H70" s="185">
        <v>939.9744816396294</v>
      </c>
      <c r="I70" s="185">
        <v>396.76459098194499</v>
      </c>
      <c r="J70" s="185">
        <v>505</v>
      </c>
      <c r="K70" s="185">
        <v>355</v>
      </c>
      <c r="L70" s="185">
        <v>30</v>
      </c>
      <c r="M70" s="185">
        <v>80</v>
      </c>
      <c r="N70" s="186">
        <v>0.15841584158415842</v>
      </c>
      <c r="O70" s="185">
        <v>20</v>
      </c>
      <c r="P70" s="185">
        <v>15</v>
      </c>
      <c r="Q70" s="185">
        <v>35</v>
      </c>
      <c r="R70" s="186">
        <v>6.9306930693069313E-2</v>
      </c>
      <c r="S70" s="185">
        <v>10</v>
      </c>
      <c r="T70" s="185">
        <v>0</v>
      </c>
      <c r="U70" s="185">
        <v>0</v>
      </c>
      <c r="V70" s="185" t="s">
        <v>7</v>
      </c>
    </row>
    <row r="71" spans="1:22" x14ac:dyDescent="0.2">
      <c r="A71" s="187" t="s">
        <v>306</v>
      </c>
      <c r="B71" s="187" t="s">
        <v>82</v>
      </c>
      <c r="C71" s="187" t="s">
        <v>83</v>
      </c>
      <c r="D71" s="187">
        <v>1.3711999511718751</v>
      </c>
      <c r="E71" s="187">
        <v>4982</v>
      </c>
      <c r="F71" s="187">
        <v>1979</v>
      </c>
      <c r="G71" s="187">
        <v>1843</v>
      </c>
      <c r="H71" s="187">
        <v>3633.3140150291065</v>
      </c>
      <c r="I71" s="187">
        <v>1443.2614282903655</v>
      </c>
      <c r="J71" s="187">
        <v>2525</v>
      </c>
      <c r="K71" s="187">
        <v>1455</v>
      </c>
      <c r="L71" s="187">
        <v>170</v>
      </c>
      <c r="M71" s="187">
        <v>770</v>
      </c>
      <c r="N71" s="188">
        <v>0.30495049504950494</v>
      </c>
      <c r="O71" s="187">
        <v>100</v>
      </c>
      <c r="P71" s="187">
        <v>20</v>
      </c>
      <c r="Q71" s="187">
        <v>120</v>
      </c>
      <c r="R71" s="188">
        <v>4.7524752475247525E-2</v>
      </c>
      <c r="S71" s="187">
        <v>0</v>
      </c>
      <c r="T71" s="187">
        <v>0</v>
      </c>
      <c r="U71" s="187">
        <v>10</v>
      </c>
      <c r="V71" s="187" t="s">
        <v>6</v>
      </c>
    </row>
    <row r="72" spans="1:22" x14ac:dyDescent="0.2">
      <c r="A72" s="185" t="s">
        <v>178</v>
      </c>
      <c r="B72" s="185" t="s">
        <v>82</v>
      </c>
      <c r="C72" s="185" t="s">
        <v>83</v>
      </c>
      <c r="D72" s="185">
        <v>4.4820001220703123</v>
      </c>
      <c r="E72" s="185">
        <v>2781</v>
      </c>
      <c r="F72" s="185">
        <v>1044</v>
      </c>
      <c r="G72" s="185">
        <v>1014</v>
      </c>
      <c r="H72" s="185">
        <v>620.48191081159734</v>
      </c>
      <c r="I72" s="185">
        <v>232.93172056357702</v>
      </c>
      <c r="J72" s="185">
        <v>1375</v>
      </c>
      <c r="K72" s="185">
        <v>935</v>
      </c>
      <c r="L72" s="185">
        <v>70</v>
      </c>
      <c r="M72" s="185">
        <v>330</v>
      </c>
      <c r="N72" s="186">
        <v>0.24</v>
      </c>
      <c r="O72" s="185">
        <v>30</v>
      </c>
      <c r="P72" s="185">
        <v>10</v>
      </c>
      <c r="Q72" s="185">
        <v>40</v>
      </c>
      <c r="R72" s="186">
        <v>2.9090909090909091E-2</v>
      </c>
      <c r="S72" s="185">
        <v>0</v>
      </c>
      <c r="T72" s="185">
        <v>0</v>
      </c>
      <c r="U72" s="185">
        <v>0</v>
      </c>
      <c r="V72" s="185" t="s">
        <v>7</v>
      </c>
    </row>
    <row r="73" spans="1:22" x14ac:dyDescent="0.2">
      <c r="A73" s="185" t="s">
        <v>179</v>
      </c>
      <c r="B73" s="185" t="s">
        <v>82</v>
      </c>
      <c r="C73" s="185" t="s">
        <v>83</v>
      </c>
      <c r="D73" s="185">
        <v>3.2013000488281249</v>
      </c>
      <c r="E73" s="185">
        <v>4581</v>
      </c>
      <c r="F73" s="185">
        <v>2122</v>
      </c>
      <c r="G73" s="185">
        <v>1938</v>
      </c>
      <c r="H73" s="185">
        <v>1430.9811420759922</v>
      </c>
      <c r="I73" s="185">
        <v>662.85570475556767</v>
      </c>
      <c r="J73" s="185">
        <v>2190</v>
      </c>
      <c r="K73" s="185">
        <v>1205</v>
      </c>
      <c r="L73" s="185">
        <v>195</v>
      </c>
      <c r="M73" s="185">
        <v>515</v>
      </c>
      <c r="N73" s="186">
        <v>0.23515981735159816</v>
      </c>
      <c r="O73" s="185">
        <v>190</v>
      </c>
      <c r="P73" s="185">
        <v>70</v>
      </c>
      <c r="Q73" s="185">
        <v>260</v>
      </c>
      <c r="R73" s="186">
        <v>0.11872146118721461</v>
      </c>
      <c r="S73" s="185">
        <v>0</v>
      </c>
      <c r="T73" s="185">
        <v>10</v>
      </c>
      <c r="U73" s="185">
        <v>10</v>
      </c>
      <c r="V73" s="185" t="s">
        <v>7</v>
      </c>
    </row>
    <row r="74" spans="1:22" x14ac:dyDescent="0.2">
      <c r="A74" s="185" t="s">
        <v>180</v>
      </c>
      <c r="B74" s="185" t="s">
        <v>82</v>
      </c>
      <c r="C74" s="185" t="s">
        <v>83</v>
      </c>
      <c r="D74" s="185">
        <v>1.8952000427246094</v>
      </c>
      <c r="E74" s="185">
        <v>3891</v>
      </c>
      <c r="F74" s="185">
        <v>1945</v>
      </c>
      <c r="G74" s="185">
        <v>1809</v>
      </c>
      <c r="H74" s="185">
        <v>2053.0814226904276</v>
      </c>
      <c r="I74" s="185">
        <v>1026.276886952681</v>
      </c>
      <c r="J74" s="185">
        <v>1710</v>
      </c>
      <c r="K74" s="185">
        <v>885</v>
      </c>
      <c r="L74" s="185">
        <v>155</v>
      </c>
      <c r="M74" s="185">
        <v>455</v>
      </c>
      <c r="N74" s="186">
        <v>0.26608187134502925</v>
      </c>
      <c r="O74" s="185">
        <v>135</v>
      </c>
      <c r="P74" s="185">
        <v>50</v>
      </c>
      <c r="Q74" s="185">
        <v>185</v>
      </c>
      <c r="R74" s="186">
        <v>0.10818713450292397</v>
      </c>
      <c r="S74" s="185">
        <v>0</v>
      </c>
      <c r="T74" s="185">
        <v>0</v>
      </c>
      <c r="U74" s="185">
        <v>15</v>
      </c>
      <c r="V74" s="185" t="s">
        <v>7</v>
      </c>
    </row>
    <row r="75" spans="1:22" x14ac:dyDescent="0.2">
      <c r="A75" s="183" t="s">
        <v>91</v>
      </c>
      <c r="B75" s="183" t="s">
        <v>82</v>
      </c>
      <c r="C75" s="183" t="s">
        <v>83</v>
      </c>
      <c r="D75" s="183">
        <v>2.2136999511718751</v>
      </c>
      <c r="E75" s="183">
        <v>5421</v>
      </c>
      <c r="F75" s="183">
        <v>2597</v>
      </c>
      <c r="G75" s="183">
        <v>2420</v>
      </c>
      <c r="H75" s="183">
        <v>2448.8413604247785</v>
      </c>
      <c r="I75" s="183">
        <v>1173.1490523931284</v>
      </c>
      <c r="J75" s="183">
        <v>2395</v>
      </c>
      <c r="K75" s="183">
        <v>1165</v>
      </c>
      <c r="L75" s="183">
        <v>135</v>
      </c>
      <c r="M75" s="183">
        <v>745</v>
      </c>
      <c r="N75" s="184">
        <v>0.31106471816283926</v>
      </c>
      <c r="O75" s="183">
        <v>215</v>
      </c>
      <c r="P75" s="183">
        <v>105</v>
      </c>
      <c r="Q75" s="183">
        <v>320</v>
      </c>
      <c r="R75" s="184">
        <v>0.1336116910229645</v>
      </c>
      <c r="S75" s="183">
        <v>10</v>
      </c>
      <c r="T75" s="183">
        <v>10</v>
      </c>
      <c r="U75" s="183">
        <v>15</v>
      </c>
      <c r="V75" s="183" t="s">
        <v>5</v>
      </c>
    </row>
    <row r="76" spans="1:22" x14ac:dyDescent="0.2">
      <c r="A76" s="185" t="s">
        <v>181</v>
      </c>
      <c r="B76" s="185" t="s">
        <v>82</v>
      </c>
      <c r="C76" s="185" t="s">
        <v>83</v>
      </c>
      <c r="D76" s="185">
        <v>2.5105999755859374</v>
      </c>
      <c r="E76" s="185">
        <v>4038</v>
      </c>
      <c r="F76" s="185">
        <v>1595</v>
      </c>
      <c r="G76" s="185">
        <v>1544</v>
      </c>
      <c r="H76" s="185">
        <v>1608.3804824612052</v>
      </c>
      <c r="I76" s="185">
        <v>635.30630746053055</v>
      </c>
      <c r="J76" s="185">
        <v>1635</v>
      </c>
      <c r="K76" s="185">
        <v>970</v>
      </c>
      <c r="L76" s="185">
        <v>140</v>
      </c>
      <c r="M76" s="185">
        <v>315</v>
      </c>
      <c r="N76" s="186">
        <v>0.19266055045871561</v>
      </c>
      <c r="O76" s="185">
        <v>95</v>
      </c>
      <c r="P76" s="185">
        <v>90</v>
      </c>
      <c r="Q76" s="185">
        <v>185</v>
      </c>
      <c r="R76" s="186">
        <v>0.11314984709480122</v>
      </c>
      <c r="S76" s="185">
        <v>0</v>
      </c>
      <c r="T76" s="185">
        <v>0</v>
      </c>
      <c r="U76" s="185">
        <v>15</v>
      </c>
      <c r="V76" s="185" t="s">
        <v>7</v>
      </c>
    </row>
    <row r="77" spans="1:22" x14ac:dyDescent="0.2">
      <c r="A77" s="185" t="s">
        <v>182</v>
      </c>
      <c r="B77" s="185" t="s">
        <v>82</v>
      </c>
      <c r="C77" s="185" t="s">
        <v>83</v>
      </c>
      <c r="D77" s="185">
        <v>0.83769996643066402</v>
      </c>
      <c r="E77" s="185">
        <v>2271</v>
      </c>
      <c r="F77" s="185">
        <v>1159</v>
      </c>
      <c r="G77" s="185">
        <v>1094</v>
      </c>
      <c r="H77" s="185">
        <v>2710.9944980378241</v>
      </c>
      <c r="I77" s="185">
        <v>1383.5502524112012</v>
      </c>
      <c r="J77" s="185">
        <v>965</v>
      </c>
      <c r="K77" s="185">
        <v>585</v>
      </c>
      <c r="L77" s="185">
        <v>70</v>
      </c>
      <c r="M77" s="185">
        <v>180</v>
      </c>
      <c r="N77" s="186">
        <v>0.18652849740932642</v>
      </c>
      <c r="O77" s="185">
        <v>100</v>
      </c>
      <c r="P77" s="185">
        <v>15</v>
      </c>
      <c r="Q77" s="185">
        <v>115</v>
      </c>
      <c r="R77" s="186">
        <v>0.11917098445595854</v>
      </c>
      <c r="S77" s="185">
        <v>0</v>
      </c>
      <c r="T77" s="185">
        <v>0</v>
      </c>
      <c r="U77" s="185">
        <v>15</v>
      </c>
      <c r="V77" s="185" t="s">
        <v>7</v>
      </c>
    </row>
    <row r="78" spans="1:22" x14ac:dyDescent="0.2">
      <c r="A78" s="187" t="s">
        <v>307</v>
      </c>
      <c r="B78" s="187" t="s">
        <v>82</v>
      </c>
      <c r="C78" s="187" t="s">
        <v>83</v>
      </c>
      <c r="D78" s="187">
        <v>0.44500000000000001</v>
      </c>
      <c r="E78" s="187">
        <v>4861</v>
      </c>
      <c r="F78" s="187">
        <v>1977</v>
      </c>
      <c r="G78" s="187">
        <v>1820</v>
      </c>
      <c r="H78" s="187">
        <v>10923.595505617977</v>
      </c>
      <c r="I78" s="187">
        <v>4442.696629213483</v>
      </c>
      <c r="J78" s="187">
        <v>1945</v>
      </c>
      <c r="K78" s="187">
        <v>825</v>
      </c>
      <c r="L78" s="187">
        <v>155</v>
      </c>
      <c r="M78" s="187">
        <v>770</v>
      </c>
      <c r="N78" s="188">
        <v>0.39588688946015427</v>
      </c>
      <c r="O78" s="187">
        <v>135</v>
      </c>
      <c r="P78" s="187">
        <v>20</v>
      </c>
      <c r="Q78" s="187">
        <v>155</v>
      </c>
      <c r="R78" s="188">
        <v>7.9691516709511565E-2</v>
      </c>
      <c r="S78" s="187">
        <v>0</v>
      </c>
      <c r="T78" s="187">
        <v>0</v>
      </c>
      <c r="U78" s="187">
        <v>35</v>
      </c>
      <c r="V78" s="187" t="s">
        <v>6</v>
      </c>
    </row>
    <row r="79" spans="1:22" x14ac:dyDescent="0.2">
      <c r="A79" s="185" t="s">
        <v>183</v>
      </c>
      <c r="B79" s="185" t="s">
        <v>82</v>
      </c>
      <c r="C79" s="185" t="s">
        <v>83</v>
      </c>
      <c r="D79" s="185">
        <v>1.2255000305175781</v>
      </c>
      <c r="E79" s="185">
        <v>3786</v>
      </c>
      <c r="F79" s="185">
        <v>1476</v>
      </c>
      <c r="G79" s="185">
        <v>1427</v>
      </c>
      <c r="H79" s="185">
        <v>3089.3512082582483</v>
      </c>
      <c r="I79" s="185">
        <v>1204.4063347567815</v>
      </c>
      <c r="J79" s="185">
        <v>1735</v>
      </c>
      <c r="K79" s="185">
        <v>1130</v>
      </c>
      <c r="L79" s="185">
        <v>200</v>
      </c>
      <c r="M79" s="185">
        <v>280</v>
      </c>
      <c r="N79" s="186">
        <v>0.16138328530259366</v>
      </c>
      <c r="O79" s="185">
        <v>75</v>
      </c>
      <c r="P79" s="185">
        <v>45</v>
      </c>
      <c r="Q79" s="185">
        <v>120</v>
      </c>
      <c r="R79" s="186">
        <v>6.9164265129683003E-2</v>
      </c>
      <c r="S79" s="185">
        <v>0</v>
      </c>
      <c r="T79" s="185">
        <v>0</v>
      </c>
      <c r="U79" s="185">
        <v>10</v>
      </c>
      <c r="V79" s="185" t="s">
        <v>7</v>
      </c>
    </row>
    <row r="80" spans="1:22" x14ac:dyDescent="0.2">
      <c r="A80" s="185" t="s">
        <v>184</v>
      </c>
      <c r="B80" s="185" t="s">
        <v>82</v>
      </c>
      <c r="C80" s="185" t="s">
        <v>83</v>
      </c>
      <c r="D80" s="185">
        <v>1.5507000732421874</v>
      </c>
      <c r="E80" s="185">
        <v>4686</v>
      </c>
      <c r="F80" s="185">
        <v>2137</v>
      </c>
      <c r="G80" s="185">
        <v>2073</v>
      </c>
      <c r="H80" s="185">
        <v>3021.8609522617489</v>
      </c>
      <c r="I80" s="185">
        <v>1378.0872503165508</v>
      </c>
      <c r="J80" s="185">
        <v>2130</v>
      </c>
      <c r="K80" s="185">
        <v>1305</v>
      </c>
      <c r="L80" s="185">
        <v>225</v>
      </c>
      <c r="M80" s="185">
        <v>460</v>
      </c>
      <c r="N80" s="186">
        <v>0.215962441314554</v>
      </c>
      <c r="O80" s="185">
        <v>100</v>
      </c>
      <c r="P80" s="185">
        <v>45</v>
      </c>
      <c r="Q80" s="185">
        <v>145</v>
      </c>
      <c r="R80" s="186">
        <v>6.8075117370892016E-2</v>
      </c>
      <c r="S80" s="185">
        <v>0</v>
      </c>
      <c r="T80" s="185">
        <v>0</v>
      </c>
      <c r="U80" s="185">
        <v>0</v>
      </c>
      <c r="V80" s="185" t="s">
        <v>7</v>
      </c>
    </row>
    <row r="81" spans="1:22" x14ac:dyDescent="0.2">
      <c r="A81" s="185" t="s">
        <v>185</v>
      </c>
      <c r="B81" s="185" t="s">
        <v>82</v>
      </c>
      <c r="C81" s="185" t="s">
        <v>83</v>
      </c>
      <c r="D81" s="185">
        <v>1.0166000366210937</v>
      </c>
      <c r="E81" s="185">
        <v>3254</v>
      </c>
      <c r="F81" s="185">
        <v>1446</v>
      </c>
      <c r="G81" s="185">
        <v>1410</v>
      </c>
      <c r="H81" s="185">
        <v>3200.8655152280189</v>
      </c>
      <c r="I81" s="185">
        <v>1422.3883020957946</v>
      </c>
      <c r="J81" s="185">
        <v>1425</v>
      </c>
      <c r="K81" s="185">
        <v>730</v>
      </c>
      <c r="L81" s="185">
        <v>155</v>
      </c>
      <c r="M81" s="185">
        <v>365</v>
      </c>
      <c r="N81" s="186">
        <v>0.256140350877193</v>
      </c>
      <c r="O81" s="185">
        <v>120</v>
      </c>
      <c r="P81" s="185">
        <v>50</v>
      </c>
      <c r="Q81" s="185">
        <v>170</v>
      </c>
      <c r="R81" s="186">
        <v>0.11929824561403508</v>
      </c>
      <c r="S81" s="185">
        <v>0</v>
      </c>
      <c r="T81" s="185">
        <v>0</v>
      </c>
      <c r="U81" s="185">
        <v>0</v>
      </c>
      <c r="V81" s="185" t="s">
        <v>7</v>
      </c>
    </row>
    <row r="82" spans="1:22" x14ac:dyDescent="0.2">
      <c r="A82" s="187" t="s">
        <v>308</v>
      </c>
      <c r="B82" s="187" t="s">
        <v>82</v>
      </c>
      <c r="C82" s="187" t="s">
        <v>83</v>
      </c>
      <c r="D82" s="187">
        <v>0.63270000457763675</v>
      </c>
      <c r="E82" s="187">
        <v>3938</v>
      </c>
      <c r="F82" s="187">
        <v>1815</v>
      </c>
      <c r="G82" s="187">
        <v>1714</v>
      </c>
      <c r="H82" s="187">
        <v>6224.1188106657892</v>
      </c>
      <c r="I82" s="187">
        <v>2868.6581110610482</v>
      </c>
      <c r="J82" s="187">
        <v>1525</v>
      </c>
      <c r="K82" s="187">
        <v>720</v>
      </c>
      <c r="L82" s="187">
        <v>120</v>
      </c>
      <c r="M82" s="187">
        <v>515</v>
      </c>
      <c r="N82" s="188">
        <v>0.3377049180327869</v>
      </c>
      <c r="O82" s="187">
        <v>125</v>
      </c>
      <c r="P82" s="187">
        <v>15</v>
      </c>
      <c r="Q82" s="187">
        <v>140</v>
      </c>
      <c r="R82" s="188">
        <v>9.1803278688524587E-2</v>
      </c>
      <c r="S82" s="187">
        <v>0</v>
      </c>
      <c r="T82" s="187">
        <v>0</v>
      </c>
      <c r="U82" s="187">
        <v>15</v>
      </c>
      <c r="V82" s="187" t="s">
        <v>6</v>
      </c>
    </row>
    <row r="83" spans="1:22" x14ac:dyDescent="0.2">
      <c r="A83" s="187" t="s">
        <v>309</v>
      </c>
      <c r="B83" s="187" t="s">
        <v>82</v>
      </c>
      <c r="C83" s="187" t="s">
        <v>83</v>
      </c>
      <c r="D83" s="187">
        <v>7.7673999023437501</v>
      </c>
      <c r="E83" s="187">
        <v>7204</v>
      </c>
      <c r="F83" s="187">
        <v>3221</v>
      </c>
      <c r="G83" s="187">
        <v>3040</v>
      </c>
      <c r="H83" s="187">
        <v>927.46608782512294</v>
      </c>
      <c r="I83" s="187">
        <v>414.68188074468645</v>
      </c>
      <c r="J83" s="187">
        <v>3160</v>
      </c>
      <c r="K83" s="187">
        <v>1645</v>
      </c>
      <c r="L83" s="187">
        <v>255</v>
      </c>
      <c r="M83" s="187">
        <v>940</v>
      </c>
      <c r="N83" s="188">
        <v>0.29746835443037972</v>
      </c>
      <c r="O83" s="187">
        <v>225</v>
      </c>
      <c r="P83" s="187">
        <v>75</v>
      </c>
      <c r="Q83" s="187">
        <v>300</v>
      </c>
      <c r="R83" s="188">
        <v>9.49367088607595E-2</v>
      </c>
      <c r="S83" s="187">
        <v>10</v>
      </c>
      <c r="T83" s="187">
        <v>0</v>
      </c>
      <c r="U83" s="187">
        <v>0</v>
      </c>
      <c r="V83" s="187" t="s">
        <v>6</v>
      </c>
    </row>
    <row r="84" spans="1:22" x14ac:dyDescent="0.2">
      <c r="A84" s="187" t="s">
        <v>310</v>
      </c>
      <c r="B84" s="187" t="s">
        <v>82</v>
      </c>
      <c r="C84" s="187" t="s">
        <v>83</v>
      </c>
      <c r="D84" s="187">
        <v>1.2258999633789063</v>
      </c>
      <c r="E84" s="187">
        <v>4042</v>
      </c>
      <c r="F84" s="187">
        <v>2519</v>
      </c>
      <c r="G84" s="187">
        <v>2295</v>
      </c>
      <c r="H84" s="187">
        <v>3297.1695250395255</v>
      </c>
      <c r="I84" s="187">
        <v>2054.8169306221089</v>
      </c>
      <c r="J84" s="187">
        <v>2050</v>
      </c>
      <c r="K84" s="187">
        <v>790</v>
      </c>
      <c r="L84" s="187">
        <v>95</v>
      </c>
      <c r="M84" s="187">
        <v>1005</v>
      </c>
      <c r="N84" s="188">
        <v>0.49024390243902438</v>
      </c>
      <c r="O84" s="187">
        <v>115</v>
      </c>
      <c r="P84" s="187">
        <v>35</v>
      </c>
      <c r="Q84" s="187">
        <v>150</v>
      </c>
      <c r="R84" s="188">
        <v>7.3170731707317069E-2</v>
      </c>
      <c r="S84" s="187">
        <v>0</v>
      </c>
      <c r="T84" s="187">
        <v>0</v>
      </c>
      <c r="U84" s="187">
        <v>0</v>
      </c>
      <c r="V84" s="187" t="s">
        <v>6</v>
      </c>
    </row>
    <row r="85" spans="1:22" x14ac:dyDescent="0.2">
      <c r="A85" s="187" t="s">
        <v>311</v>
      </c>
      <c r="B85" s="187" t="s">
        <v>82</v>
      </c>
      <c r="C85" s="187" t="s">
        <v>83</v>
      </c>
      <c r="D85" s="187">
        <v>2.0394000244140624</v>
      </c>
      <c r="E85" s="187">
        <v>3931</v>
      </c>
      <c r="F85" s="187">
        <v>1858</v>
      </c>
      <c r="G85" s="187">
        <v>1780</v>
      </c>
      <c r="H85" s="187">
        <v>1927.5276811519166</v>
      </c>
      <c r="I85" s="187">
        <v>911.05225936918373</v>
      </c>
      <c r="J85" s="187">
        <v>1850</v>
      </c>
      <c r="K85" s="187">
        <v>855</v>
      </c>
      <c r="L85" s="187">
        <v>70</v>
      </c>
      <c r="M85" s="187">
        <v>675</v>
      </c>
      <c r="N85" s="188">
        <v>0.36486486486486486</v>
      </c>
      <c r="O85" s="187">
        <v>200</v>
      </c>
      <c r="P85" s="187">
        <v>40</v>
      </c>
      <c r="Q85" s="187">
        <v>240</v>
      </c>
      <c r="R85" s="188">
        <v>0.12972972972972974</v>
      </c>
      <c r="S85" s="187">
        <v>0</v>
      </c>
      <c r="T85" s="187">
        <v>10</v>
      </c>
      <c r="U85" s="187">
        <v>10</v>
      </c>
      <c r="V85" s="187" t="s">
        <v>6</v>
      </c>
    </row>
    <row r="86" spans="1:22" x14ac:dyDescent="0.2">
      <c r="A86" s="185" t="s">
        <v>186</v>
      </c>
      <c r="B86" s="185" t="s">
        <v>82</v>
      </c>
      <c r="C86" s="185" t="s">
        <v>83</v>
      </c>
      <c r="D86" s="185">
        <v>1.5388999938964845</v>
      </c>
      <c r="E86" s="185">
        <v>4364</v>
      </c>
      <c r="F86" s="185">
        <v>1649</v>
      </c>
      <c r="G86" s="185">
        <v>1544</v>
      </c>
      <c r="H86" s="185">
        <v>2835.7918105843783</v>
      </c>
      <c r="I86" s="185">
        <v>1071.5446140361228</v>
      </c>
      <c r="J86" s="185">
        <v>1715</v>
      </c>
      <c r="K86" s="185">
        <v>850</v>
      </c>
      <c r="L86" s="185">
        <v>285</v>
      </c>
      <c r="M86" s="185">
        <v>415</v>
      </c>
      <c r="N86" s="186">
        <v>0.24198250728862974</v>
      </c>
      <c r="O86" s="185">
        <v>85</v>
      </c>
      <c r="P86" s="185">
        <v>55</v>
      </c>
      <c r="Q86" s="185">
        <v>140</v>
      </c>
      <c r="R86" s="186">
        <v>8.1632653061224483E-2</v>
      </c>
      <c r="S86" s="185">
        <v>0</v>
      </c>
      <c r="T86" s="185">
        <v>0</v>
      </c>
      <c r="U86" s="185">
        <v>15</v>
      </c>
      <c r="V86" s="185" t="s">
        <v>7</v>
      </c>
    </row>
    <row r="87" spans="1:22" x14ac:dyDescent="0.2">
      <c r="A87" s="185" t="s">
        <v>187</v>
      </c>
      <c r="B87" s="185" t="s">
        <v>82</v>
      </c>
      <c r="C87" s="185" t="s">
        <v>83</v>
      </c>
      <c r="D87" s="185">
        <v>1.5216999816894532</v>
      </c>
      <c r="E87" s="185">
        <v>5073</v>
      </c>
      <c r="F87" s="185">
        <v>2556</v>
      </c>
      <c r="G87" s="185">
        <v>2367</v>
      </c>
      <c r="H87" s="185">
        <v>3333.771479952145</v>
      </c>
      <c r="I87" s="185">
        <v>1679.7003553632333</v>
      </c>
      <c r="J87" s="185">
        <v>2340</v>
      </c>
      <c r="K87" s="185">
        <v>1210</v>
      </c>
      <c r="L87" s="185">
        <v>170</v>
      </c>
      <c r="M87" s="185">
        <v>610</v>
      </c>
      <c r="N87" s="186">
        <v>0.2606837606837607</v>
      </c>
      <c r="O87" s="185">
        <v>195</v>
      </c>
      <c r="P87" s="185">
        <v>115</v>
      </c>
      <c r="Q87" s="185">
        <v>310</v>
      </c>
      <c r="R87" s="186">
        <v>0.13247863247863248</v>
      </c>
      <c r="S87" s="185">
        <v>0</v>
      </c>
      <c r="T87" s="185">
        <v>0</v>
      </c>
      <c r="U87" s="185">
        <v>35</v>
      </c>
      <c r="V87" s="185" t="s">
        <v>7</v>
      </c>
    </row>
    <row r="88" spans="1:22" x14ac:dyDescent="0.2">
      <c r="A88" s="187" t="s">
        <v>312</v>
      </c>
      <c r="B88" s="187" t="s">
        <v>82</v>
      </c>
      <c r="C88" s="187" t="s">
        <v>83</v>
      </c>
      <c r="D88" s="187">
        <v>0.37869998931884763</v>
      </c>
      <c r="E88" s="187">
        <v>1755</v>
      </c>
      <c r="F88" s="187">
        <v>921</v>
      </c>
      <c r="G88" s="187">
        <v>776</v>
      </c>
      <c r="H88" s="187">
        <v>4634.2752825439675</v>
      </c>
      <c r="I88" s="187">
        <v>2432.0042935743554</v>
      </c>
      <c r="J88" s="187">
        <v>535</v>
      </c>
      <c r="K88" s="187">
        <v>255</v>
      </c>
      <c r="L88" s="187">
        <v>15</v>
      </c>
      <c r="M88" s="187">
        <v>205</v>
      </c>
      <c r="N88" s="188">
        <v>0.38317757009345793</v>
      </c>
      <c r="O88" s="187">
        <v>10</v>
      </c>
      <c r="P88" s="187">
        <v>25</v>
      </c>
      <c r="Q88" s="187">
        <v>35</v>
      </c>
      <c r="R88" s="188">
        <v>6.5420560747663545E-2</v>
      </c>
      <c r="S88" s="187">
        <v>0</v>
      </c>
      <c r="T88" s="187">
        <v>10</v>
      </c>
      <c r="U88" s="187">
        <v>15</v>
      </c>
      <c r="V88" s="187" t="s">
        <v>6</v>
      </c>
    </row>
    <row r="89" spans="1:22" x14ac:dyDescent="0.2">
      <c r="A89" s="183" t="s">
        <v>92</v>
      </c>
      <c r="B89" s="183" t="s">
        <v>82</v>
      </c>
      <c r="C89" s="183" t="s">
        <v>83</v>
      </c>
      <c r="D89" s="183">
        <v>1.1169000244140626</v>
      </c>
      <c r="E89" s="183">
        <v>4907</v>
      </c>
      <c r="F89" s="183">
        <v>3027</v>
      </c>
      <c r="G89" s="183">
        <v>2376</v>
      </c>
      <c r="H89" s="183">
        <v>4393.4102361348441</v>
      </c>
      <c r="I89" s="183">
        <v>2710.1799031547125</v>
      </c>
      <c r="J89" s="183">
        <v>2820</v>
      </c>
      <c r="K89" s="183">
        <v>1030</v>
      </c>
      <c r="L89" s="183">
        <v>155</v>
      </c>
      <c r="M89" s="183">
        <v>915</v>
      </c>
      <c r="N89" s="184">
        <v>0.32446808510638298</v>
      </c>
      <c r="O89" s="183">
        <v>515</v>
      </c>
      <c r="P89" s="183">
        <v>165</v>
      </c>
      <c r="Q89" s="183">
        <v>680</v>
      </c>
      <c r="R89" s="184">
        <v>0.24113475177304963</v>
      </c>
      <c r="S89" s="183">
        <v>0</v>
      </c>
      <c r="T89" s="183">
        <v>10</v>
      </c>
      <c r="U89" s="183">
        <v>30</v>
      </c>
      <c r="V89" s="183" t="s">
        <v>5</v>
      </c>
    </row>
    <row r="90" spans="1:22" x14ac:dyDescent="0.2">
      <c r="A90" s="183" t="s">
        <v>93</v>
      </c>
      <c r="B90" s="183" t="s">
        <v>82</v>
      </c>
      <c r="C90" s="183" t="s">
        <v>83</v>
      </c>
      <c r="D90" s="183">
        <v>1.0956999969482422</v>
      </c>
      <c r="E90" s="183">
        <v>4275</v>
      </c>
      <c r="F90" s="183">
        <v>1850</v>
      </c>
      <c r="G90" s="183">
        <v>1720</v>
      </c>
      <c r="H90" s="183">
        <v>3901.615416543566</v>
      </c>
      <c r="I90" s="183">
        <v>1688.4183673931223</v>
      </c>
      <c r="J90" s="183">
        <v>2005</v>
      </c>
      <c r="K90" s="183">
        <v>1045</v>
      </c>
      <c r="L90" s="183">
        <v>155</v>
      </c>
      <c r="M90" s="183">
        <v>290</v>
      </c>
      <c r="N90" s="184">
        <v>0.14463840399002495</v>
      </c>
      <c r="O90" s="183">
        <v>265</v>
      </c>
      <c r="P90" s="183">
        <v>225</v>
      </c>
      <c r="Q90" s="183">
        <v>490</v>
      </c>
      <c r="R90" s="184">
        <v>0.24438902743142144</v>
      </c>
      <c r="S90" s="183">
        <v>0</v>
      </c>
      <c r="T90" s="183">
        <v>0</v>
      </c>
      <c r="U90" s="183">
        <v>25</v>
      </c>
      <c r="V90" s="183" t="s">
        <v>5</v>
      </c>
    </row>
    <row r="91" spans="1:22" x14ac:dyDescent="0.2">
      <c r="A91" s="183" t="s">
        <v>94</v>
      </c>
      <c r="B91" s="183" t="s">
        <v>82</v>
      </c>
      <c r="C91" s="183" t="s">
        <v>83</v>
      </c>
      <c r="D91" s="183">
        <v>0.95</v>
      </c>
      <c r="E91" s="183">
        <v>3893</v>
      </c>
      <c r="F91" s="183">
        <v>1584</v>
      </c>
      <c r="G91" s="183">
        <v>1453</v>
      </c>
      <c r="H91" s="183">
        <v>4097.8947368421059</v>
      </c>
      <c r="I91" s="183">
        <v>1667.3684210526317</v>
      </c>
      <c r="J91" s="183">
        <v>2055</v>
      </c>
      <c r="K91" s="183">
        <v>1050</v>
      </c>
      <c r="L91" s="183">
        <v>140</v>
      </c>
      <c r="M91" s="183">
        <v>220</v>
      </c>
      <c r="N91" s="184">
        <v>0.1070559610705596</v>
      </c>
      <c r="O91" s="183">
        <v>355</v>
      </c>
      <c r="P91" s="183">
        <v>265</v>
      </c>
      <c r="Q91" s="183">
        <v>620</v>
      </c>
      <c r="R91" s="184">
        <v>0.30170316301703165</v>
      </c>
      <c r="S91" s="183">
        <v>0</v>
      </c>
      <c r="T91" s="183">
        <v>0</v>
      </c>
      <c r="U91" s="183">
        <v>20</v>
      </c>
      <c r="V91" s="183" t="s">
        <v>5</v>
      </c>
    </row>
    <row r="92" spans="1:22" x14ac:dyDescent="0.2">
      <c r="A92" s="183" t="s">
        <v>95</v>
      </c>
      <c r="B92" s="183" t="s">
        <v>82</v>
      </c>
      <c r="C92" s="183" t="s">
        <v>83</v>
      </c>
      <c r="D92" s="183">
        <v>0.73540000915527348</v>
      </c>
      <c r="E92" s="183">
        <v>3675</v>
      </c>
      <c r="F92" s="183">
        <v>1880</v>
      </c>
      <c r="G92" s="183">
        <v>1679</v>
      </c>
      <c r="H92" s="183">
        <v>4997.2803294105679</v>
      </c>
      <c r="I92" s="183">
        <v>2556.431841984182</v>
      </c>
      <c r="J92" s="183">
        <v>1850</v>
      </c>
      <c r="K92" s="183">
        <v>725</v>
      </c>
      <c r="L92" s="183">
        <v>50</v>
      </c>
      <c r="M92" s="183">
        <v>435</v>
      </c>
      <c r="N92" s="184">
        <v>0.23513513513513515</v>
      </c>
      <c r="O92" s="183">
        <v>490</v>
      </c>
      <c r="P92" s="183">
        <v>150</v>
      </c>
      <c r="Q92" s="183">
        <v>640</v>
      </c>
      <c r="R92" s="184">
        <v>0.34594594594594597</v>
      </c>
      <c r="S92" s="183">
        <v>0</v>
      </c>
      <c r="T92" s="183">
        <v>0</v>
      </c>
      <c r="U92" s="183">
        <v>0</v>
      </c>
      <c r="V92" s="183" t="s">
        <v>5</v>
      </c>
    </row>
    <row r="93" spans="1:22" x14ac:dyDescent="0.2">
      <c r="A93" s="183" t="s">
        <v>96</v>
      </c>
      <c r="B93" s="183" t="s">
        <v>82</v>
      </c>
      <c r="C93" s="183" t="s">
        <v>83</v>
      </c>
      <c r="D93" s="183">
        <v>1.0313999938964844</v>
      </c>
      <c r="E93" s="183">
        <v>3920</v>
      </c>
      <c r="F93" s="183">
        <v>1809</v>
      </c>
      <c r="G93" s="183">
        <v>1677</v>
      </c>
      <c r="H93" s="183">
        <v>3800.6593205326581</v>
      </c>
      <c r="I93" s="183">
        <v>1753.9267119498925</v>
      </c>
      <c r="J93" s="183">
        <v>2000</v>
      </c>
      <c r="K93" s="183">
        <v>980</v>
      </c>
      <c r="L93" s="183">
        <v>70</v>
      </c>
      <c r="M93" s="183">
        <v>380</v>
      </c>
      <c r="N93" s="184">
        <v>0.19</v>
      </c>
      <c r="O93" s="183">
        <v>310</v>
      </c>
      <c r="P93" s="183">
        <v>240</v>
      </c>
      <c r="Q93" s="183">
        <v>550</v>
      </c>
      <c r="R93" s="184">
        <v>0.27500000000000002</v>
      </c>
      <c r="S93" s="183">
        <v>0</v>
      </c>
      <c r="T93" s="183">
        <v>0</v>
      </c>
      <c r="U93" s="183">
        <v>20</v>
      </c>
      <c r="V93" s="183" t="s">
        <v>5</v>
      </c>
    </row>
    <row r="94" spans="1:22" x14ac:dyDescent="0.2">
      <c r="A94" s="183" t="s">
        <v>97</v>
      </c>
      <c r="B94" s="183" t="s">
        <v>82</v>
      </c>
      <c r="C94" s="183" t="s">
        <v>83</v>
      </c>
      <c r="D94" s="183">
        <v>5.7278002929687499</v>
      </c>
      <c r="E94" s="183">
        <v>5792</v>
      </c>
      <c r="F94" s="183">
        <v>2816</v>
      </c>
      <c r="G94" s="183">
        <v>2501</v>
      </c>
      <c r="H94" s="183">
        <v>1011.2084401947567</v>
      </c>
      <c r="I94" s="183">
        <v>491.63725269137342</v>
      </c>
      <c r="J94" s="183">
        <v>2735</v>
      </c>
      <c r="K94" s="183">
        <v>1320</v>
      </c>
      <c r="L94" s="183">
        <v>190</v>
      </c>
      <c r="M94" s="183">
        <v>840</v>
      </c>
      <c r="N94" s="184">
        <v>0.30712979890310788</v>
      </c>
      <c r="O94" s="183">
        <v>270</v>
      </c>
      <c r="P94" s="183">
        <v>110</v>
      </c>
      <c r="Q94" s="183">
        <v>380</v>
      </c>
      <c r="R94" s="184">
        <v>0.13893967093235832</v>
      </c>
      <c r="S94" s="183">
        <v>0</v>
      </c>
      <c r="T94" s="183">
        <v>0</v>
      </c>
      <c r="U94" s="183">
        <v>10</v>
      </c>
      <c r="V94" s="183" t="s">
        <v>5</v>
      </c>
    </row>
    <row r="95" spans="1:22" x14ac:dyDescent="0.2">
      <c r="A95" s="185" t="s">
        <v>188</v>
      </c>
      <c r="B95" s="185" t="s">
        <v>82</v>
      </c>
      <c r="C95" s="185" t="s">
        <v>83</v>
      </c>
      <c r="D95" s="185">
        <v>1.5247000122070313</v>
      </c>
      <c r="E95" s="185">
        <v>2365</v>
      </c>
      <c r="F95" s="185">
        <v>905</v>
      </c>
      <c r="G95" s="185">
        <v>870</v>
      </c>
      <c r="H95" s="185">
        <v>1551.1247990197226</v>
      </c>
      <c r="I95" s="185">
        <v>593.55938398006299</v>
      </c>
      <c r="J95" s="185">
        <v>1005</v>
      </c>
      <c r="K95" s="185">
        <v>640</v>
      </c>
      <c r="L95" s="185">
        <v>95</v>
      </c>
      <c r="M95" s="185">
        <v>230</v>
      </c>
      <c r="N95" s="186">
        <v>0.22885572139303484</v>
      </c>
      <c r="O95" s="185">
        <v>20</v>
      </c>
      <c r="P95" s="185">
        <v>15</v>
      </c>
      <c r="Q95" s="185">
        <v>35</v>
      </c>
      <c r="R95" s="186">
        <v>3.482587064676617E-2</v>
      </c>
      <c r="S95" s="185">
        <v>0</v>
      </c>
      <c r="T95" s="185">
        <v>10</v>
      </c>
      <c r="U95" s="185">
        <v>0</v>
      </c>
      <c r="V95" s="185" t="s">
        <v>7</v>
      </c>
    </row>
    <row r="96" spans="1:22" x14ac:dyDescent="0.2">
      <c r="A96" s="185" t="s">
        <v>189</v>
      </c>
      <c r="B96" s="185" t="s">
        <v>82</v>
      </c>
      <c r="C96" s="185" t="s">
        <v>83</v>
      </c>
      <c r="D96" s="185">
        <v>2.1391999816894529</v>
      </c>
      <c r="E96" s="185">
        <v>6064</v>
      </c>
      <c r="F96" s="185">
        <v>2897</v>
      </c>
      <c r="G96" s="185">
        <v>2706</v>
      </c>
      <c r="H96" s="185">
        <v>2834.7045867169932</v>
      </c>
      <c r="I96" s="185">
        <v>1354.2445890038141</v>
      </c>
      <c r="J96" s="185">
        <v>3015</v>
      </c>
      <c r="K96" s="185">
        <v>1680</v>
      </c>
      <c r="L96" s="185">
        <v>235</v>
      </c>
      <c r="M96" s="185">
        <v>765</v>
      </c>
      <c r="N96" s="186">
        <v>0.2537313432835821</v>
      </c>
      <c r="O96" s="185">
        <v>235</v>
      </c>
      <c r="P96" s="185">
        <v>85</v>
      </c>
      <c r="Q96" s="185">
        <v>320</v>
      </c>
      <c r="R96" s="186">
        <v>0.10613598673300166</v>
      </c>
      <c r="S96" s="185">
        <v>0</v>
      </c>
      <c r="T96" s="185">
        <v>10</v>
      </c>
      <c r="U96" s="185">
        <v>10</v>
      </c>
      <c r="V96" s="185" t="s">
        <v>7</v>
      </c>
    </row>
    <row r="97" spans="1:22" x14ac:dyDescent="0.2">
      <c r="A97" s="187" t="s">
        <v>313</v>
      </c>
      <c r="B97" s="187" t="s">
        <v>82</v>
      </c>
      <c r="C97" s="187" t="s">
        <v>83</v>
      </c>
      <c r="D97" s="187">
        <v>1.7149000549316407</v>
      </c>
      <c r="E97" s="187">
        <v>5448</v>
      </c>
      <c r="F97" s="187">
        <v>2894</v>
      </c>
      <c r="G97" s="187">
        <v>2609</v>
      </c>
      <c r="H97" s="187">
        <v>3176.8615228233625</v>
      </c>
      <c r="I97" s="187">
        <v>1687.5619029094735</v>
      </c>
      <c r="J97" s="187">
        <v>2250</v>
      </c>
      <c r="K97" s="187">
        <v>990</v>
      </c>
      <c r="L97" s="187">
        <v>245</v>
      </c>
      <c r="M97" s="187">
        <v>750</v>
      </c>
      <c r="N97" s="188">
        <v>0.33333333333333331</v>
      </c>
      <c r="O97" s="187">
        <v>185</v>
      </c>
      <c r="P97" s="187">
        <v>75</v>
      </c>
      <c r="Q97" s="187">
        <v>260</v>
      </c>
      <c r="R97" s="188">
        <v>0.11555555555555555</v>
      </c>
      <c r="S97" s="187">
        <v>0</v>
      </c>
      <c r="T97" s="187">
        <v>0</v>
      </c>
      <c r="U97" s="187">
        <v>0</v>
      </c>
      <c r="V97" s="187" t="s">
        <v>6</v>
      </c>
    </row>
    <row r="98" spans="1:22" x14ac:dyDescent="0.2">
      <c r="A98" s="185" t="s">
        <v>190</v>
      </c>
      <c r="B98" s="185" t="s">
        <v>82</v>
      </c>
      <c r="C98" s="185" t="s">
        <v>83</v>
      </c>
      <c r="D98" s="185">
        <v>1.2619999694824218</v>
      </c>
      <c r="E98" s="185">
        <v>5527</v>
      </c>
      <c r="F98" s="185">
        <v>2778</v>
      </c>
      <c r="G98" s="185">
        <v>2554</v>
      </c>
      <c r="H98" s="185">
        <v>4379.5563658109777</v>
      </c>
      <c r="I98" s="185">
        <v>2201.2678820739816</v>
      </c>
      <c r="J98" s="185">
        <v>2560</v>
      </c>
      <c r="K98" s="185">
        <v>1490</v>
      </c>
      <c r="L98" s="185">
        <v>205</v>
      </c>
      <c r="M98" s="185">
        <v>625</v>
      </c>
      <c r="N98" s="186">
        <v>0.244140625</v>
      </c>
      <c r="O98" s="185">
        <v>125</v>
      </c>
      <c r="P98" s="185">
        <v>95</v>
      </c>
      <c r="Q98" s="185">
        <v>220</v>
      </c>
      <c r="R98" s="186">
        <v>8.59375E-2</v>
      </c>
      <c r="S98" s="185">
        <v>0</v>
      </c>
      <c r="T98" s="185">
        <v>0</v>
      </c>
      <c r="U98" s="185">
        <v>20</v>
      </c>
      <c r="V98" s="185" t="s">
        <v>7</v>
      </c>
    </row>
    <row r="99" spans="1:22" x14ac:dyDescent="0.2">
      <c r="A99" s="185" t="s">
        <v>191</v>
      </c>
      <c r="B99" s="185" t="s">
        <v>82</v>
      </c>
      <c r="C99" s="185" t="s">
        <v>83</v>
      </c>
      <c r="D99" s="185">
        <v>0.90860000610351566</v>
      </c>
      <c r="E99" s="185">
        <v>3403</v>
      </c>
      <c r="F99" s="185">
        <v>1449</v>
      </c>
      <c r="G99" s="185">
        <v>1353</v>
      </c>
      <c r="H99" s="185">
        <v>3745.32244897685</v>
      </c>
      <c r="I99" s="185">
        <v>1594.7611603195578</v>
      </c>
      <c r="J99" s="185">
        <v>1860</v>
      </c>
      <c r="K99" s="185">
        <v>1130</v>
      </c>
      <c r="L99" s="185">
        <v>170</v>
      </c>
      <c r="M99" s="185">
        <v>415</v>
      </c>
      <c r="N99" s="186">
        <v>0.22311827956989247</v>
      </c>
      <c r="O99" s="185">
        <v>65</v>
      </c>
      <c r="P99" s="185">
        <v>80</v>
      </c>
      <c r="Q99" s="185">
        <v>145</v>
      </c>
      <c r="R99" s="186">
        <v>7.7956989247311828E-2</v>
      </c>
      <c r="S99" s="185">
        <v>0</v>
      </c>
      <c r="T99" s="185">
        <v>0</v>
      </c>
      <c r="U99" s="185">
        <v>0</v>
      </c>
      <c r="V99" s="185" t="s">
        <v>7</v>
      </c>
    </row>
    <row r="100" spans="1:22" x14ac:dyDescent="0.2">
      <c r="A100" s="185" t="s">
        <v>192</v>
      </c>
      <c r="B100" s="185" t="s">
        <v>82</v>
      </c>
      <c r="C100" s="185" t="s">
        <v>83</v>
      </c>
      <c r="D100" s="185">
        <v>1.3597000122070313</v>
      </c>
      <c r="E100" s="185">
        <v>3086</v>
      </c>
      <c r="F100" s="185">
        <v>1332</v>
      </c>
      <c r="G100" s="185">
        <v>1258</v>
      </c>
      <c r="H100" s="185">
        <v>2269.6182777779645</v>
      </c>
      <c r="I100" s="185">
        <v>979.62785029172039</v>
      </c>
      <c r="J100" s="185">
        <v>1475</v>
      </c>
      <c r="K100" s="185">
        <v>835</v>
      </c>
      <c r="L100" s="185">
        <v>80</v>
      </c>
      <c r="M100" s="185">
        <v>350</v>
      </c>
      <c r="N100" s="186">
        <v>0.23728813559322035</v>
      </c>
      <c r="O100" s="185">
        <v>145</v>
      </c>
      <c r="P100" s="185">
        <v>45</v>
      </c>
      <c r="Q100" s="185">
        <v>190</v>
      </c>
      <c r="R100" s="186">
        <v>0.12881355932203389</v>
      </c>
      <c r="S100" s="185">
        <v>0</v>
      </c>
      <c r="T100" s="185">
        <v>10</v>
      </c>
      <c r="U100" s="185">
        <v>10</v>
      </c>
      <c r="V100" s="185" t="s">
        <v>7</v>
      </c>
    </row>
    <row r="101" spans="1:22" x14ac:dyDescent="0.2">
      <c r="A101" s="185" t="s">
        <v>193</v>
      </c>
      <c r="B101" s="185" t="s">
        <v>82</v>
      </c>
      <c r="C101" s="185" t="s">
        <v>83</v>
      </c>
      <c r="D101" s="185">
        <v>2.4946000671386717</v>
      </c>
      <c r="E101" s="185">
        <v>5506</v>
      </c>
      <c r="F101" s="185">
        <v>2068</v>
      </c>
      <c r="G101" s="185">
        <v>2012</v>
      </c>
      <c r="H101" s="185">
        <v>2207.1674223577775</v>
      </c>
      <c r="I101" s="185">
        <v>828.9905974275124</v>
      </c>
      <c r="J101" s="185">
        <v>2200</v>
      </c>
      <c r="K101" s="185">
        <v>1230</v>
      </c>
      <c r="L101" s="185">
        <v>150</v>
      </c>
      <c r="M101" s="185">
        <v>525</v>
      </c>
      <c r="N101" s="186">
        <v>0.23863636363636365</v>
      </c>
      <c r="O101" s="185">
        <v>210</v>
      </c>
      <c r="P101" s="185">
        <v>65</v>
      </c>
      <c r="Q101" s="185">
        <v>275</v>
      </c>
      <c r="R101" s="186">
        <v>0.125</v>
      </c>
      <c r="S101" s="185">
        <v>0</v>
      </c>
      <c r="T101" s="185">
        <v>0</v>
      </c>
      <c r="U101" s="185">
        <v>20</v>
      </c>
      <c r="V101" s="185" t="s">
        <v>7</v>
      </c>
    </row>
    <row r="102" spans="1:22" x14ac:dyDescent="0.2">
      <c r="A102" s="185" t="s">
        <v>194</v>
      </c>
      <c r="B102" s="185" t="s">
        <v>82</v>
      </c>
      <c r="C102" s="185" t="s">
        <v>83</v>
      </c>
      <c r="D102" s="185">
        <v>2.1836999511718749</v>
      </c>
      <c r="E102" s="185">
        <v>5448</v>
      </c>
      <c r="F102" s="185">
        <v>2262</v>
      </c>
      <c r="G102" s="185">
        <v>2187</v>
      </c>
      <c r="H102" s="185">
        <v>2494.8482492186486</v>
      </c>
      <c r="I102" s="185">
        <v>1035.8565968672142</v>
      </c>
      <c r="J102" s="185">
        <v>2560</v>
      </c>
      <c r="K102" s="185">
        <v>1445</v>
      </c>
      <c r="L102" s="185">
        <v>225</v>
      </c>
      <c r="M102" s="185">
        <v>685</v>
      </c>
      <c r="N102" s="186">
        <v>0.267578125</v>
      </c>
      <c r="O102" s="185">
        <v>180</v>
      </c>
      <c r="P102" s="185">
        <v>10</v>
      </c>
      <c r="Q102" s="185">
        <v>190</v>
      </c>
      <c r="R102" s="186">
        <v>7.421875E-2</v>
      </c>
      <c r="S102" s="185">
        <v>10</v>
      </c>
      <c r="T102" s="185">
        <v>0</v>
      </c>
      <c r="U102" s="185">
        <v>0</v>
      </c>
      <c r="V102" s="185" t="s">
        <v>7</v>
      </c>
    </row>
    <row r="103" spans="1:22" x14ac:dyDescent="0.2">
      <c r="A103" s="185" t="s">
        <v>195</v>
      </c>
      <c r="B103" s="185" t="s">
        <v>82</v>
      </c>
      <c r="C103" s="185" t="s">
        <v>83</v>
      </c>
      <c r="D103" s="185">
        <v>0.7341000366210938</v>
      </c>
      <c r="E103" s="185">
        <v>4095</v>
      </c>
      <c r="F103" s="185">
        <v>1911</v>
      </c>
      <c r="G103" s="185">
        <v>1790</v>
      </c>
      <c r="H103" s="185">
        <v>5578.2588144912961</v>
      </c>
      <c r="I103" s="185">
        <v>2603.1874467626048</v>
      </c>
      <c r="J103" s="185">
        <v>1950</v>
      </c>
      <c r="K103" s="185">
        <v>1115</v>
      </c>
      <c r="L103" s="185">
        <v>130</v>
      </c>
      <c r="M103" s="185">
        <v>545</v>
      </c>
      <c r="N103" s="186">
        <v>0.27948717948717949</v>
      </c>
      <c r="O103" s="185">
        <v>75</v>
      </c>
      <c r="P103" s="185">
        <v>25</v>
      </c>
      <c r="Q103" s="185">
        <v>100</v>
      </c>
      <c r="R103" s="186">
        <v>5.128205128205128E-2</v>
      </c>
      <c r="S103" s="185">
        <v>0</v>
      </c>
      <c r="T103" s="185">
        <v>10</v>
      </c>
      <c r="U103" s="185">
        <v>60</v>
      </c>
      <c r="V103" s="185" t="s">
        <v>7</v>
      </c>
    </row>
    <row r="104" spans="1:22" x14ac:dyDescent="0.2">
      <c r="A104" s="187" t="s">
        <v>314</v>
      </c>
      <c r="B104" s="187" t="s">
        <v>82</v>
      </c>
      <c r="C104" s="187" t="s">
        <v>83</v>
      </c>
      <c r="D104" s="187">
        <v>1.9869999694824219</v>
      </c>
      <c r="E104" s="187">
        <v>6800</v>
      </c>
      <c r="F104" s="187">
        <v>2735</v>
      </c>
      <c r="G104" s="187">
        <v>2612</v>
      </c>
      <c r="H104" s="187">
        <v>3422.2446423948759</v>
      </c>
      <c r="I104" s="187">
        <v>1376.4469260220567</v>
      </c>
      <c r="J104" s="187">
        <v>2870</v>
      </c>
      <c r="K104" s="187">
        <v>1565</v>
      </c>
      <c r="L104" s="187">
        <v>250</v>
      </c>
      <c r="M104" s="187">
        <v>840</v>
      </c>
      <c r="N104" s="188">
        <v>0.29268292682926828</v>
      </c>
      <c r="O104" s="187">
        <v>120</v>
      </c>
      <c r="P104" s="187">
        <v>85</v>
      </c>
      <c r="Q104" s="187">
        <v>205</v>
      </c>
      <c r="R104" s="188">
        <v>7.1428571428571425E-2</v>
      </c>
      <c r="S104" s="187">
        <v>0</v>
      </c>
      <c r="T104" s="187">
        <v>0</v>
      </c>
      <c r="U104" s="187">
        <v>10</v>
      </c>
      <c r="V104" s="187" t="s">
        <v>6</v>
      </c>
    </row>
    <row r="105" spans="1:22" x14ac:dyDescent="0.2">
      <c r="A105" s="187" t="s">
        <v>315</v>
      </c>
      <c r="B105" s="187" t="s">
        <v>82</v>
      </c>
      <c r="C105" s="187" t="s">
        <v>83</v>
      </c>
      <c r="D105" s="187">
        <v>1.0051000213623047</v>
      </c>
      <c r="E105" s="187">
        <v>4827</v>
      </c>
      <c r="F105" s="187">
        <v>2330</v>
      </c>
      <c r="G105" s="187">
        <v>2150</v>
      </c>
      <c r="H105" s="187">
        <v>4802.5071111405632</v>
      </c>
      <c r="I105" s="187">
        <v>2318.1772465211334</v>
      </c>
      <c r="J105" s="187">
        <v>2075</v>
      </c>
      <c r="K105" s="187">
        <v>1100</v>
      </c>
      <c r="L105" s="187">
        <v>80</v>
      </c>
      <c r="M105" s="187">
        <v>695</v>
      </c>
      <c r="N105" s="188">
        <v>0.33493975903614459</v>
      </c>
      <c r="O105" s="187">
        <v>115</v>
      </c>
      <c r="P105" s="187">
        <v>60</v>
      </c>
      <c r="Q105" s="187">
        <v>175</v>
      </c>
      <c r="R105" s="188">
        <v>8.4337349397590355E-2</v>
      </c>
      <c r="S105" s="187">
        <v>0</v>
      </c>
      <c r="T105" s="187">
        <v>0</v>
      </c>
      <c r="U105" s="187">
        <v>15</v>
      </c>
      <c r="V105" s="187" t="s">
        <v>6</v>
      </c>
    </row>
    <row r="106" spans="1:22" x14ac:dyDescent="0.2">
      <c r="A106" s="187" t="s">
        <v>316</v>
      </c>
      <c r="B106" s="187" t="s">
        <v>82</v>
      </c>
      <c r="C106" s="187" t="s">
        <v>83</v>
      </c>
      <c r="D106" s="187">
        <v>1.8021000671386718</v>
      </c>
      <c r="E106" s="187">
        <v>6608</v>
      </c>
      <c r="F106" s="187">
        <v>3722</v>
      </c>
      <c r="G106" s="187">
        <v>3513</v>
      </c>
      <c r="H106" s="187">
        <v>3666.8330025046903</v>
      </c>
      <c r="I106" s="187">
        <v>2065.3681046190159</v>
      </c>
      <c r="J106" s="187">
        <v>2775</v>
      </c>
      <c r="K106" s="187">
        <v>1475</v>
      </c>
      <c r="L106" s="187">
        <v>130</v>
      </c>
      <c r="M106" s="187">
        <v>930</v>
      </c>
      <c r="N106" s="188">
        <v>0.33513513513513515</v>
      </c>
      <c r="O106" s="187">
        <v>170</v>
      </c>
      <c r="P106" s="187">
        <v>55</v>
      </c>
      <c r="Q106" s="187">
        <v>225</v>
      </c>
      <c r="R106" s="188">
        <v>8.1081081081081086E-2</v>
      </c>
      <c r="S106" s="187">
        <v>0</v>
      </c>
      <c r="T106" s="187">
        <v>0</v>
      </c>
      <c r="U106" s="187">
        <v>10</v>
      </c>
      <c r="V106" s="187" t="s">
        <v>6</v>
      </c>
    </row>
    <row r="107" spans="1:22" x14ac:dyDescent="0.2">
      <c r="A107" s="187" t="s">
        <v>317</v>
      </c>
      <c r="B107" s="187" t="s">
        <v>82</v>
      </c>
      <c r="C107" s="187" t="s">
        <v>83</v>
      </c>
      <c r="D107" s="187">
        <v>1.1019000244140624</v>
      </c>
      <c r="E107" s="187">
        <v>5305</v>
      </c>
      <c r="F107" s="187">
        <v>3168</v>
      </c>
      <c r="G107" s="187">
        <v>2994</v>
      </c>
      <c r="H107" s="187">
        <v>4814.4113644256831</v>
      </c>
      <c r="I107" s="187">
        <v>2875.0339684261198</v>
      </c>
      <c r="J107" s="187">
        <v>2100</v>
      </c>
      <c r="K107" s="187">
        <v>1150</v>
      </c>
      <c r="L107" s="187">
        <v>110</v>
      </c>
      <c r="M107" s="187">
        <v>635</v>
      </c>
      <c r="N107" s="188">
        <v>0.30238095238095236</v>
      </c>
      <c r="O107" s="187">
        <v>110</v>
      </c>
      <c r="P107" s="187">
        <v>65</v>
      </c>
      <c r="Q107" s="187">
        <v>175</v>
      </c>
      <c r="R107" s="188">
        <v>8.3333333333333329E-2</v>
      </c>
      <c r="S107" s="187">
        <v>15</v>
      </c>
      <c r="T107" s="187">
        <v>0</v>
      </c>
      <c r="U107" s="187">
        <v>15</v>
      </c>
      <c r="V107" s="187" t="s">
        <v>6</v>
      </c>
    </row>
    <row r="108" spans="1:22" x14ac:dyDescent="0.2">
      <c r="A108" s="183" t="s">
        <v>98</v>
      </c>
      <c r="B108" s="183" t="s">
        <v>82</v>
      </c>
      <c r="C108" s="183" t="s">
        <v>83</v>
      </c>
      <c r="D108" s="183">
        <v>0.79480003356933593</v>
      </c>
      <c r="E108" s="183">
        <v>3336</v>
      </c>
      <c r="F108" s="183">
        <v>1870</v>
      </c>
      <c r="G108" s="183">
        <v>1795</v>
      </c>
      <c r="H108" s="183">
        <v>4197.2821579013907</v>
      </c>
      <c r="I108" s="183">
        <v>2352.7930561377698</v>
      </c>
      <c r="J108" s="183">
        <v>1345</v>
      </c>
      <c r="K108" s="183">
        <v>595</v>
      </c>
      <c r="L108" s="183">
        <v>120</v>
      </c>
      <c r="M108" s="183">
        <v>415</v>
      </c>
      <c r="N108" s="184">
        <v>0.30855018587360594</v>
      </c>
      <c r="O108" s="183">
        <v>145</v>
      </c>
      <c r="P108" s="183">
        <v>40</v>
      </c>
      <c r="Q108" s="183">
        <v>185</v>
      </c>
      <c r="R108" s="184">
        <v>0.13754646840148699</v>
      </c>
      <c r="S108" s="183">
        <v>0</v>
      </c>
      <c r="T108" s="183">
        <v>10</v>
      </c>
      <c r="U108" s="183">
        <v>20</v>
      </c>
      <c r="V108" s="183" t="s">
        <v>5</v>
      </c>
    </row>
    <row r="109" spans="1:22" x14ac:dyDescent="0.2">
      <c r="A109" s="183" t="s">
        <v>99</v>
      </c>
      <c r="B109" s="183" t="s">
        <v>82</v>
      </c>
      <c r="C109" s="183" t="s">
        <v>83</v>
      </c>
      <c r="D109" s="183">
        <v>1.8225</v>
      </c>
      <c r="E109" s="183">
        <v>5515</v>
      </c>
      <c r="F109" s="183">
        <v>2489</v>
      </c>
      <c r="G109" s="183">
        <v>2397</v>
      </c>
      <c r="H109" s="183">
        <v>3026.0631001371744</v>
      </c>
      <c r="I109" s="183">
        <v>1365.7064471879287</v>
      </c>
      <c r="J109" s="183">
        <v>2350</v>
      </c>
      <c r="K109" s="183">
        <v>1240</v>
      </c>
      <c r="L109" s="183">
        <v>160</v>
      </c>
      <c r="M109" s="183">
        <v>560</v>
      </c>
      <c r="N109" s="184">
        <v>0.23829787234042554</v>
      </c>
      <c r="O109" s="183">
        <v>180</v>
      </c>
      <c r="P109" s="183">
        <v>175</v>
      </c>
      <c r="Q109" s="183">
        <v>355</v>
      </c>
      <c r="R109" s="184">
        <v>0.15106382978723404</v>
      </c>
      <c r="S109" s="183">
        <v>0</v>
      </c>
      <c r="T109" s="183">
        <v>0</v>
      </c>
      <c r="U109" s="183">
        <v>30</v>
      </c>
      <c r="V109" s="183" t="s">
        <v>5</v>
      </c>
    </row>
    <row r="110" spans="1:22" x14ac:dyDescent="0.2">
      <c r="A110" s="183" t="s">
        <v>100</v>
      </c>
      <c r="B110" s="183" t="s">
        <v>82</v>
      </c>
      <c r="C110" s="183" t="s">
        <v>83</v>
      </c>
      <c r="D110" s="183">
        <v>1.0630000305175782</v>
      </c>
      <c r="E110" s="183">
        <v>4358</v>
      </c>
      <c r="F110" s="183">
        <v>1867</v>
      </c>
      <c r="G110" s="183">
        <v>1790</v>
      </c>
      <c r="H110" s="183">
        <v>4099.7176621698454</v>
      </c>
      <c r="I110" s="183">
        <v>1756.3499025404087</v>
      </c>
      <c r="J110" s="183">
        <v>2105</v>
      </c>
      <c r="K110" s="183">
        <v>1145</v>
      </c>
      <c r="L110" s="183">
        <v>135</v>
      </c>
      <c r="M110" s="183">
        <v>480</v>
      </c>
      <c r="N110" s="184">
        <v>0.22802850356294538</v>
      </c>
      <c r="O110" s="183">
        <v>175</v>
      </c>
      <c r="P110" s="183">
        <v>130</v>
      </c>
      <c r="Q110" s="183">
        <v>305</v>
      </c>
      <c r="R110" s="184">
        <v>0.14489311163895488</v>
      </c>
      <c r="S110" s="183">
        <v>10</v>
      </c>
      <c r="T110" s="183">
        <v>0</v>
      </c>
      <c r="U110" s="183">
        <v>35</v>
      </c>
      <c r="V110" s="183" t="s">
        <v>5</v>
      </c>
    </row>
    <row r="111" spans="1:22" x14ac:dyDescent="0.2">
      <c r="A111" s="183" t="s">
        <v>101</v>
      </c>
      <c r="B111" s="183" t="s">
        <v>82</v>
      </c>
      <c r="C111" s="183" t="s">
        <v>83</v>
      </c>
      <c r="D111" s="183">
        <v>1.0269000244140625</v>
      </c>
      <c r="E111" s="183">
        <v>2782</v>
      </c>
      <c r="F111" s="183">
        <v>1411</v>
      </c>
      <c r="G111" s="183">
        <v>1370</v>
      </c>
      <c r="H111" s="183">
        <v>2709.1244852071923</v>
      </c>
      <c r="I111" s="183">
        <v>1374.0383352362862</v>
      </c>
      <c r="J111" s="183">
        <v>1395</v>
      </c>
      <c r="K111" s="183">
        <v>695</v>
      </c>
      <c r="L111" s="183">
        <v>65</v>
      </c>
      <c r="M111" s="183">
        <v>365</v>
      </c>
      <c r="N111" s="184">
        <v>0.26164874551971329</v>
      </c>
      <c r="O111" s="183">
        <v>155</v>
      </c>
      <c r="P111" s="183">
        <v>105</v>
      </c>
      <c r="Q111" s="183">
        <v>260</v>
      </c>
      <c r="R111" s="184">
        <v>0.1863799283154122</v>
      </c>
      <c r="S111" s="183">
        <v>10</v>
      </c>
      <c r="T111" s="183">
        <v>0</v>
      </c>
      <c r="U111" s="183">
        <v>0</v>
      </c>
      <c r="V111" s="183" t="s">
        <v>5</v>
      </c>
    </row>
    <row r="112" spans="1:22" x14ac:dyDescent="0.2">
      <c r="A112" s="183" t="s">
        <v>102</v>
      </c>
      <c r="B112" s="183" t="s">
        <v>82</v>
      </c>
      <c r="C112" s="183" t="s">
        <v>83</v>
      </c>
      <c r="D112" s="183">
        <v>1.2762999725341797</v>
      </c>
      <c r="E112" s="183">
        <v>3440</v>
      </c>
      <c r="F112" s="183">
        <v>1375</v>
      </c>
      <c r="G112" s="183">
        <v>1332</v>
      </c>
      <c r="H112" s="183">
        <v>2695.2911337682222</v>
      </c>
      <c r="I112" s="183">
        <v>1077.3329386428213</v>
      </c>
      <c r="J112" s="183">
        <v>1700</v>
      </c>
      <c r="K112" s="183">
        <v>1000</v>
      </c>
      <c r="L112" s="183">
        <v>140</v>
      </c>
      <c r="M112" s="183">
        <v>200</v>
      </c>
      <c r="N112" s="184">
        <v>0.11764705882352941</v>
      </c>
      <c r="O112" s="183">
        <v>240</v>
      </c>
      <c r="P112" s="183">
        <v>90</v>
      </c>
      <c r="Q112" s="183">
        <v>330</v>
      </c>
      <c r="R112" s="184">
        <v>0.19411764705882353</v>
      </c>
      <c r="S112" s="183">
        <v>0</v>
      </c>
      <c r="T112" s="183">
        <v>0</v>
      </c>
      <c r="U112" s="183">
        <v>25</v>
      </c>
      <c r="V112" s="183" t="s">
        <v>5</v>
      </c>
    </row>
    <row r="113" spans="1:22" x14ac:dyDescent="0.2">
      <c r="A113" s="183" t="s">
        <v>103</v>
      </c>
      <c r="B113" s="183" t="s">
        <v>82</v>
      </c>
      <c r="C113" s="183" t="s">
        <v>83</v>
      </c>
      <c r="D113" s="183">
        <v>0.78370002746582035</v>
      </c>
      <c r="E113" s="183">
        <v>3426</v>
      </c>
      <c r="F113" s="183">
        <v>2195</v>
      </c>
      <c r="G113" s="183">
        <v>1903</v>
      </c>
      <c r="H113" s="183">
        <v>4371.5706009075247</v>
      </c>
      <c r="I113" s="183">
        <v>2800.8165408616514</v>
      </c>
      <c r="J113" s="183">
        <v>1995</v>
      </c>
      <c r="K113" s="183">
        <v>805</v>
      </c>
      <c r="L113" s="183">
        <v>75</v>
      </c>
      <c r="M113" s="183">
        <v>575</v>
      </c>
      <c r="N113" s="184">
        <v>0.2882205513784461</v>
      </c>
      <c r="O113" s="183">
        <v>370</v>
      </c>
      <c r="P113" s="183">
        <v>155</v>
      </c>
      <c r="Q113" s="183">
        <v>525</v>
      </c>
      <c r="R113" s="184">
        <v>0.26315789473684209</v>
      </c>
      <c r="S113" s="183">
        <v>0</v>
      </c>
      <c r="T113" s="183">
        <v>10</v>
      </c>
      <c r="U113" s="183">
        <v>15</v>
      </c>
      <c r="V113" s="183" t="s">
        <v>5</v>
      </c>
    </row>
    <row r="114" spans="1:22" x14ac:dyDescent="0.2">
      <c r="A114" s="183" t="s">
        <v>104</v>
      </c>
      <c r="B114" s="183" t="s">
        <v>82</v>
      </c>
      <c r="C114" s="183" t="s">
        <v>83</v>
      </c>
      <c r="D114" s="183">
        <v>0.77489997863769533</v>
      </c>
      <c r="E114" s="183">
        <v>3291</v>
      </c>
      <c r="F114" s="183">
        <v>1495</v>
      </c>
      <c r="G114" s="183">
        <v>1384</v>
      </c>
      <c r="H114" s="183">
        <v>4246.9997299338011</v>
      </c>
      <c r="I114" s="183">
        <v>1929.281250759961</v>
      </c>
      <c r="J114" s="183">
        <v>1675</v>
      </c>
      <c r="K114" s="183">
        <v>690</v>
      </c>
      <c r="L114" s="183">
        <v>100</v>
      </c>
      <c r="M114" s="183">
        <v>285</v>
      </c>
      <c r="N114" s="184">
        <v>0.17014925373134329</v>
      </c>
      <c r="O114" s="183">
        <v>460</v>
      </c>
      <c r="P114" s="183">
        <v>140</v>
      </c>
      <c r="Q114" s="183">
        <v>600</v>
      </c>
      <c r="R114" s="184">
        <v>0.35820895522388058</v>
      </c>
      <c r="S114" s="183">
        <v>0</v>
      </c>
      <c r="T114" s="183">
        <v>0</v>
      </c>
      <c r="U114" s="183">
        <v>0</v>
      </c>
      <c r="V114" s="183" t="s">
        <v>5</v>
      </c>
    </row>
    <row r="115" spans="1:22" x14ac:dyDescent="0.2">
      <c r="A115" s="183" t="s">
        <v>105</v>
      </c>
      <c r="B115" s="183" t="s">
        <v>82</v>
      </c>
      <c r="C115" s="183" t="s">
        <v>83</v>
      </c>
      <c r="D115" s="183">
        <v>0.57709999084472652</v>
      </c>
      <c r="E115" s="183">
        <v>6726</v>
      </c>
      <c r="F115" s="183">
        <v>5312</v>
      </c>
      <c r="G115" s="183">
        <v>4723</v>
      </c>
      <c r="H115" s="183">
        <v>11654.826038300329</v>
      </c>
      <c r="I115" s="183">
        <v>9204.6440552261884</v>
      </c>
      <c r="J115" s="183">
        <v>4545</v>
      </c>
      <c r="K115" s="183">
        <v>885</v>
      </c>
      <c r="L115" s="183">
        <v>85</v>
      </c>
      <c r="M115" s="183">
        <v>1210</v>
      </c>
      <c r="N115" s="184">
        <v>0.26622662266226621</v>
      </c>
      <c r="O115" s="183">
        <v>2100</v>
      </c>
      <c r="P115" s="183">
        <v>175</v>
      </c>
      <c r="Q115" s="183">
        <v>2275</v>
      </c>
      <c r="R115" s="184">
        <v>0.50055005500550054</v>
      </c>
      <c r="S115" s="183">
        <v>0</v>
      </c>
      <c r="T115" s="183">
        <v>30</v>
      </c>
      <c r="U115" s="183">
        <v>55</v>
      </c>
      <c r="V115" s="183" t="s">
        <v>5</v>
      </c>
    </row>
    <row r="116" spans="1:22" x14ac:dyDescent="0.2">
      <c r="A116" s="183" t="s">
        <v>106</v>
      </c>
      <c r="B116" s="183" t="s">
        <v>82</v>
      </c>
      <c r="C116" s="183" t="s">
        <v>83</v>
      </c>
      <c r="D116" s="183">
        <v>0.44020000457763669</v>
      </c>
      <c r="E116" s="183">
        <v>4482</v>
      </c>
      <c r="F116" s="183">
        <v>3144</v>
      </c>
      <c r="G116" s="183">
        <v>2882</v>
      </c>
      <c r="H116" s="183">
        <v>10181.73546885896</v>
      </c>
      <c r="I116" s="183">
        <v>7142.208012961305</v>
      </c>
      <c r="J116" s="183">
        <v>2420</v>
      </c>
      <c r="K116" s="183">
        <v>420</v>
      </c>
      <c r="L116" s="183">
        <v>85</v>
      </c>
      <c r="M116" s="183">
        <v>710</v>
      </c>
      <c r="N116" s="184">
        <v>0.29338842975206614</v>
      </c>
      <c r="O116" s="183">
        <v>1075</v>
      </c>
      <c r="P116" s="183">
        <v>75</v>
      </c>
      <c r="Q116" s="183">
        <v>1150</v>
      </c>
      <c r="R116" s="184">
        <v>0.47520661157024796</v>
      </c>
      <c r="S116" s="183">
        <v>10</v>
      </c>
      <c r="T116" s="183">
        <v>10</v>
      </c>
      <c r="U116" s="183">
        <v>30</v>
      </c>
      <c r="V116" s="183" t="s">
        <v>5</v>
      </c>
    </row>
    <row r="117" spans="1:22" x14ac:dyDescent="0.2">
      <c r="A117" s="183" t="s">
        <v>107</v>
      </c>
      <c r="B117" s="183" t="s">
        <v>82</v>
      </c>
      <c r="C117" s="183" t="s">
        <v>83</v>
      </c>
      <c r="D117" s="183">
        <v>0.41020000457763672</v>
      </c>
      <c r="E117" s="183">
        <v>2544</v>
      </c>
      <c r="F117" s="183">
        <v>1531</v>
      </c>
      <c r="G117" s="183">
        <v>1336</v>
      </c>
      <c r="H117" s="183">
        <v>6201.852685544055</v>
      </c>
      <c r="I117" s="183">
        <v>3732.3256531320553</v>
      </c>
      <c r="J117" s="183">
        <v>1605</v>
      </c>
      <c r="K117" s="183">
        <v>505</v>
      </c>
      <c r="L117" s="183">
        <v>50</v>
      </c>
      <c r="M117" s="183">
        <v>445</v>
      </c>
      <c r="N117" s="184">
        <v>0.27725856697819312</v>
      </c>
      <c r="O117" s="183">
        <v>480</v>
      </c>
      <c r="P117" s="183">
        <v>90</v>
      </c>
      <c r="Q117" s="183">
        <v>570</v>
      </c>
      <c r="R117" s="184">
        <v>0.35514018691588783</v>
      </c>
      <c r="S117" s="183">
        <v>0</v>
      </c>
      <c r="T117" s="183">
        <v>0</v>
      </c>
      <c r="U117" s="183">
        <v>30</v>
      </c>
      <c r="V117" s="183" t="s">
        <v>5</v>
      </c>
    </row>
    <row r="118" spans="1:22" x14ac:dyDescent="0.2">
      <c r="A118" s="183" t="s">
        <v>108</v>
      </c>
      <c r="B118" s="183" t="s">
        <v>82</v>
      </c>
      <c r="C118" s="183" t="s">
        <v>83</v>
      </c>
      <c r="D118" s="183">
        <v>0.38169998168945313</v>
      </c>
      <c r="E118" s="183">
        <v>3790</v>
      </c>
      <c r="F118" s="183">
        <v>2288</v>
      </c>
      <c r="G118" s="183">
        <v>2031</v>
      </c>
      <c r="H118" s="183">
        <v>9929.2642960708909</v>
      </c>
      <c r="I118" s="183">
        <v>5994.2365987889707</v>
      </c>
      <c r="J118" s="183">
        <v>2330</v>
      </c>
      <c r="K118" s="183">
        <v>620</v>
      </c>
      <c r="L118" s="183">
        <v>75</v>
      </c>
      <c r="M118" s="183">
        <v>545</v>
      </c>
      <c r="N118" s="184">
        <v>0.23390557939914164</v>
      </c>
      <c r="O118" s="183">
        <v>965</v>
      </c>
      <c r="P118" s="183">
        <v>90</v>
      </c>
      <c r="Q118" s="183">
        <v>1055</v>
      </c>
      <c r="R118" s="184">
        <v>0.45278969957081544</v>
      </c>
      <c r="S118" s="183">
        <v>0</v>
      </c>
      <c r="T118" s="183">
        <v>0</v>
      </c>
      <c r="U118" s="183">
        <v>30</v>
      </c>
      <c r="V118" s="183" t="s">
        <v>5</v>
      </c>
    </row>
    <row r="119" spans="1:22" x14ac:dyDescent="0.2">
      <c r="A119" s="183" t="s">
        <v>109</v>
      </c>
      <c r="B119" s="183" t="s">
        <v>82</v>
      </c>
      <c r="C119" s="183" t="s">
        <v>83</v>
      </c>
      <c r="D119" s="183">
        <v>0.56880001068115238</v>
      </c>
      <c r="E119" s="183">
        <v>4443</v>
      </c>
      <c r="F119" s="183">
        <v>2265</v>
      </c>
      <c r="G119" s="183">
        <v>2055</v>
      </c>
      <c r="H119" s="183">
        <v>7811.1812879176905</v>
      </c>
      <c r="I119" s="183">
        <v>3982.0674357716789</v>
      </c>
      <c r="J119" s="183">
        <v>2105</v>
      </c>
      <c r="K119" s="183">
        <v>675</v>
      </c>
      <c r="L119" s="183">
        <v>85</v>
      </c>
      <c r="M119" s="183">
        <v>570</v>
      </c>
      <c r="N119" s="184">
        <v>0.27078384798099764</v>
      </c>
      <c r="O119" s="183">
        <v>600</v>
      </c>
      <c r="P119" s="183">
        <v>130</v>
      </c>
      <c r="Q119" s="183">
        <v>730</v>
      </c>
      <c r="R119" s="184">
        <v>0.34679334916864607</v>
      </c>
      <c r="S119" s="183">
        <v>0</v>
      </c>
      <c r="T119" s="183">
        <v>0</v>
      </c>
      <c r="U119" s="183">
        <v>45</v>
      </c>
      <c r="V119" s="183" t="s">
        <v>5</v>
      </c>
    </row>
    <row r="120" spans="1:22" x14ac:dyDescent="0.2">
      <c r="A120" s="183" t="s">
        <v>110</v>
      </c>
      <c r="B120" s="183" t="s">
        <v>82</v>
      </c>
      <c r="C120" s="183" t="s">
        <v>83</v>
      </c>
      <c r="D120" s="183">
        <v>0.57979999542236327</v>
      </c>
      <c r="E120" s="183">
        <v>4046</v>
      </c>
      <c r="F120" s="183">
        <v>2382</v>
      </c>
      <c r="G120" s="183">
        <v>2086</v>
      </c>
      <c r="H120" s="183">
        <v>6978.2684234977196</v>
      </c>
      <c r="I120" s="183">
        <v>4108.3132438881776</v>
      </c>
      <c r="J120" s="183">
        <v>1520</v>
      </c>
      <c r="K120" s="183">
        <v>440</v>
      </c>
      <c r="L120" s="183">
        <v>40</v>
      </c>
      <c r="M120" s="183">
        <v>590</v>
      </c>
      <c r="N120" s="184">
        <v>0.38815789473684209</v>
      </c>
      <c r="O120" s="183">
        <v>335</v>
      </c>
      <c r="P120" s="183">
        <v>65</v>
      </c>
      <c r="Q120" s="183">
        <v>400</v>
      </c>
      <c r="R120" s="184">
        <v>0.26315789473684209</v>
      </c>
      <c r="S120" s="183">
        <v>0</v>
      </c>
      <c r="T120" s="183">
        <v>20</v>
      </c>
      <c r="U120" s="183">
        <v>25</v>
      </c>
      <c r="V120" s="183" t="s">
        <v>5</v>
      </c>
    </row>
    <row r="121" spans="1:22" x14ac:dyDescent="0.2">
      <c r="A121" s="183" t="s">
        <v>111</v>
      </c>
      <c r="B121" s="183" t="s">
        <v>82</v>
      </c>
      <c r="C121" s="183" t="s">
        <v>83</v>
      </c>
      <c r="D121" s="183">
        <v>0.74839996337890624</v>
      </c>
      <c r="E121" s="183">
        <v>4127</v>
      </c>
      <c r="F121" s="183">
        <v>2179</v>
      </c>
      <c r="G121" s="183">
        <v>2038</v>
      </c>
      <c r="H121" s="183">
        <v>5514.431055511086</v>
      </c>
      <c r="I121" s="183">
        <v>2911.5447710100934</v>
      </c>
      <c r="J121" s="183">
        <v>2335</v>
      </c>
      <c r="K121" s="183">
        <v>965</v>
      </c>
      <c r="L121" s="183">
        <v>190</v>
      </c>
      <c r="M121" s="183">
        <v>685</v>
      </c>
      <c r="N121" s="184">
        <v>0.29336188436830835</v>
      </c>
      <c r="O121" s="183">
        <v>320</v>
      </c>
      <c r="P121" s="183">
        <v>150</v>
      </c>
      <c r="Q121" s="183">
        <v>470</v>
      </c>
      <c r="R121" s="184">
        <v>0.2012847965738758</v>
      </c>
      <c r="S121" s="183">
        <v>0</v>
      </c>
      <c r="T121" s="183">
        <v>0</v>
      </c>
      <c r="U121" s="183">
        <v>10</v>
      </c>
      <c r="V121" s="183" t="s">
        <v>5</v>
      </c>
    </row>
    <row r="122" spans="1:22" x14ac:dyDescent="0.2">
      <c r="A122" s="183" t="s">
        <v>112</v>
      </c>
      <c r="B122" s="183" t="s">
        <v>82</v>
      </c>
      <c r="C122" s="183" t="s">
        <v>83</v>
      </c>
      <c r="D122" s="183">
        <v>0.68230003356933588</v>
      </c>
      <c r="E122" s="183">
        <v>2409</v>
      </c>
      <c r="F122" s="183">
        <v>924</v>
      </c>
      <c r="G122" s="183">
        <v>885</v>
      </c>
      <c r="H122" s="183">
        <v>3530.7047947773485</v>
      </c>
      <c r="I122" s="183">
        <v>1354.2429349830925</v>
      </c>
      <c r="J122" s="183">
        <v>1185</v>
      </c>
      <c r="K122" s="183">
        <v>605</v>
      </c>
      <c r="L122" s="183">
        <v>70</v>
      </c>
      <c r="M122" s="183">
        <v>195</v>
      </c>
      <c r="N122" s="184">
        <v>0.16455696202531644</v>
      </c>
      <c r="O122" s="183">
        <v>210</v>
      </c>
      <c r="P122" s="183">
        <v>95</v>
      </c>
      <c r="Q122" s="183">
        <v>305</v>
      </c>
      <c r="R122" s="184">
        <v>0.25738396624472576</v>
      </c>
      <c r="S122" s="183">
        <v>0</v>
      </c>
      <c r="T122" s="183">
        <v>0</v>
      </c>
      <c r="U122" s="183">
        <v>10</v>
      </c>
      <c r="V122" s="183" t="s">
        <v>5</v>
      </c>
    </row>
    <row r="123" spans="1:22" x14ac:dyDescent="0.2">
      <c r="A123" s="183" t="s">
        <v>113</v>
      </c>
      <c r="B123" s="183" t="s">
        <v>82</v>
      </c>
      <c r="C123" s="183" t="s">
        <v>83</v>
      </c>
      <c r="D123" s="183">
        <v>3.2642999267578126</v>
      </c>
      <c r="E123" s="183">
        <v>7396</v>
      </c>
      <c r="F123" s="183">
        <v>3936</v>
      </c>
      <c r="G123" s="183">
        <v>3689</v>
      </c>
      <c r="H123" s="183">
        <v>2265.7231767749659</v>
      </c>
      <c r="I123" s="183">
        <v>1205.7715554064719</v>
      </c>
      <c r="J123" s="183">
        <v>3950</v>
      </c>
      <c r="K123" s="183">
        <v>1855</v>
      </c>
      <c r="L123" s="183">
        <v>190</v>
      </c>
      <c r="M123" s="183">
        <v>1170</v>
      </c>
      <c r="N123" s="184">
        <v>0.29620253164556964</v>
      </c>
      <c r="O123" s="183">
        <v>560</v>
      </c>
      <c r="P123" s="183">
        <v>165</v>
      </c>
      <c r="Q123" s="183">
        <v>725</v>
      </c>
      <c r="R123" s="184">
        <v>0.18354430379746836</v>
      </c>
      <c r="S123" s="183">
        <v>0</v>
      </c>
      <c r="T123" s="183">
        <v>10</v>
      </c>
      <c r="U123" s="183">
        <v>10</v>
      </c>
      <c r="V123" s="183" t="s">
        <v>5</v>
      </c>
    </row>
    <row r="124" spans="1:22" x14ac:dyDescent="0.2">
      <c r="A124" s="183" t="s">
        <v>114</v>
      </c>
      <c r="B124" s="183" t="s">
        <v>82</v>
      </c>
      <c r="C124" s="183" t="s">
        <v>83</v>
      </c>
      <c r="D124" s="183">
        <v>0.97190002441406254</v>
      </c>
      <c r="E124" s="183">
        <v>4781</v>
      </c>
      <c r="F124" s="183">
        <v>2958</v>
      </c>
      <c r="G124" s="183">
        <v>2742</v>
      </c>
      <c r="H124" s="183">
        <v>4919.2302499244834</v>
      </c>
      <c r="I124" s="183">
        <v>3043.5229197399331</v>
      </c>
      <c r="J124" s="183">
        <v>2465</v>
      </c>
      <c r="K124" s="183">
        <v>965</v>
      </c>
      <c r="L124" s="183">
        <v>105</v>
      </c>
      <c r="M124" s="183">
        <v>780</v>
      </c>
      <c r="N124" s="184">
        <v>0.31643002028397565</v>
      </c>
      <c r="O124" s="183">
        <v>505</v>
      </c>
      <c r="P124" s="183">
        <v>90</v>
      </c>
      <c r="Q124" s="183">
        <v>595</v>
      </c>
      <c r="R124" s="184">
        <v>0.2413793103448276</v>
      </c>
      <c r="S124" s="183">
        <v>0</v>
      </c>
      <c r="T124" s="183">
        <v>0</v>
      </c>
      <c r="U124" s="183">
        <v>10</v>
      </c>
      <c r="V124" s="183" t="s">
        <v>5</v>
      </c>
    </row>
    <row r="125" spans="1:22" x14ac:dyDescent="0.2">
      <c r="A125" s="189" t="s">
        <v>332</v>
      </c>
      <c r="B125" s="189" t="s">
        <v>82</v>
      </c>
      <c r="C125" s="189" t="s">
        <v>83</v>
      </c>
      <c r="D125" s="189">
        <v>0.83639999389648434</v>
      </c>
      <c r="E125" s="189">
        <v>57</v>
      </c>
      <c r="F125" s="189">
        <v>39</v>
      </c>
      <c r="G125" s="189">
        <v>38</v>
      </c>
      <c r="H125" s="189">
        <v>68.149211401183379</v>
      </c>
      <c r="I125" s="189">
        <v>46.628407800809683</v>
      </c>
      <c r="J125" s="189">
        <v>0</v>
      </c>
      <c r="K125" s="189">
        <v>0</v>
      </c>
      <c r="L125" s="189">
        <v>0</v>
      </c>
      <c r="M125" s="189">
        <v>0</v>
      </c>
      <c r="N125" s="190" t="e">
        <v>#DIV/0!</v>
      </c>
      <c r="O125" s="189">
        <v>0</v>
      </c>
      <c r="P125" s="189">
        <v>0</v>
      </c>
      <c r="Q125" s="189">
        <v>0</v>
      </c>
      <c r="R125" s="190" t="e">
        <v>#DIV/0!</v>
      </c>
      <c r="S125" s="189">
        <v>0</v>
      </c>
      <c r="T125" s="189">
        <v>0</v>
      </c>
      <c r="U125" s="189">
        <v>0</v>
      </c>
      <c r="V125" s="189" t="s">
        <v>80</v>
      </c>
    </row>
    <row r="126" spans="1:22" x14ac:dyDescent="0.2">
      <c r="A126" s="183" t="s">
        <v>115</v>
      </c>
      <c r="B126" s="183" t="s">
        <v>82</v>
      </c>
      <c r="C126" s="183" t="s">
        <v>83</v>
      </c>
      <c r="D126" s="183">
        <v>1.2487000274658202</v>
      </c>
      <c r="E126" s="183">
        <v>3718</v>
      </c>
      <c r="F126" s="183">
        <v>2875</v>
      </c>
      <c r="G126" s="183">
        <v>2400</v>
      </c>
      <c r="H126" s="183">
        <v>2977.4965309687</v>
      </c>
      <c r="I126" s="183">
        <v>2302.394439627491</v>
      </c>
      <c r="J126" s="183">
        <v>2155</v>
      </c>
      <c r="K126" s="183">
        <v>530</v>
      </c>
      <c r="L126" s="183">
        <v>35</v>
      </c>
      <c r="M126" s="183">
        <v>500</v>
      </c>
      <c r="N126" s="184">
        <v>0.23201856148491878</v>
      </c>
      <c r="O126" s="183">
        <v>1035</v>
      </c>
      <c r="P126" s="183">
        <v>25</v>
      </c>
      <c r="Q126" s="183">
        <v>1060</v>
      </c>
      <c r="R126" s="184">
        <v>0.49187935034802782</v>
      </c>
      <c r="S126" s="183">
        <v>0</v>
      </c>
      <c r="T126" s="183">
        <v>10</v>
      </c>
      <c r="U126" s="183">
        <v>15</v>
      </c>
      <c r="V126" s="183" t="s">
        <v>5</v>
      </c>
    </row>
    <row r="127" spans="1:22" x14ac:dyDescent="0.2">
      <c r="A127" s="183" t="s">
        <v>116</v>
      </c>
      <c r="B127" s="183" t="s">
        <v>82</v>
      </c>
      <c r="C127" s="183" t="s">
        <v>83</v>
      </c>
      <c r="D127" s="183">
        <v>0.29399999618530276</v>
      </c>
      <c r="E127" s="183">
        <v>2971</v>
      </c>
      <c r="F127" s="183">
        <v>2028</v>
      </c>
      <c r="G127" s="183">
        <v>1866</v>
      </c>
      <c r="H127" s="183">
        <v>10105.442307990486</v>
      </c>
      <c r="I127" s="183">
        <v>6897.9592731755993</v>
      </c>
      <c r="J127" s="183">
        <v>1680</v>
      </c>
      <c r="K127" s="183">
        <v>570</v>
      </c>
      <c r="L127" s="183">
        <v>20</v>
      </c>
      <c r="M127" s="183">
        <v>215</v>
      </c>
      <c r="N127" s="184">
        <v>0.12797619047619047</v>
      </c>
      <c r="O127" s="183">
        <v>775</v>
      </c>
      <c r="P127" s="183">
        <v>50</v>
      </c>
      <c r="Q127" s="183">
        <v>825</v>
      </c>
      <c r="R127" s="184">
        <v>0.49107142857142855</v>
      </c>
      <c r="S127" s="183">
        <v>0</v>
      </c>
      <c r="T127" s="183">
        <v>15</v>
      </c>
      <c r="U127" s="183">
        <v>25</v>
      </c>
      <c r="V127" s="183" t="s">
        <v>5</v>
      </c>
    </row>
    <row r="128" spans="1:22" x14ac:dyDescent="0.2">
      <c r="A128" s="183" t="s">
        <v>117</v>
      </c>
      <c r="B128" s="183" t="s">
        <v>82</v>
      </c>
      <c r="C128" s="183" t="s">
        <v>83</v>
      </c>
      <c r="D128" s="183">
        <v>0.43830001831054688</v>
      </c>
      <c r="E128" s="183">
        <v>574</v>
      </c>
      <c r="F128" s="183">
        <v>684</v>
      </c>
      <c r="G128" s="183">
        <v>325</v>
      </c>
      <c r="H128" s="183">
        <v>1309.6052384677432</v>
      </c>
      <c r="I128" s="183">
        <v>1560.5748834702724</v>
      </c>
      <c r="J128" s="183">
        <v>345</v>
      </c>
      <c r="K128" s="183">
        <v>65</v>
      </c>
      <c r="L128" s="183">
        <v>10</v>
      </c>
      <c r="M128" s="183">
        <v>115</v>
      </c>
      <c r="N128" s="184">
        <v>0.33333333333333331</v>
      </c>
      <c r="O128" s="183">
        <v>150</v>
      </c>
      <c r="P128" s="183">
        <v>0</v>
      </c>
      <c r="Q128" s="183">
        <v>150</v>
      </c>
      <c r="R128" s="184">
        <v>0.43478260869565216</v>
      </c>
      <c r="S128" s="183">
        <v>0</v>
      </c>
      <c r="T128" s="183">
        <v>0</v>
      </c>
      <c r="U128" s="183">
        <v>10</v>
      </c>
      <c r="V128" s="183" t="s">
        <v>5</v>
      </c>
    </row>
    <row r="129" spans="1:22" x14ac:dyDescent="0.2">
      <c r="A129" s="183" t="s">
        <v>118</v>
      </c>
      <c r="B129" s="183" t="s">
        <v>82</v>
      </c>
      <c r="C129" s="183" t="s">
        <v>83</v>
      </c>
      <c r="D129" s="183">
        <v>0.5943999862670899</v>
      </c>
      <c r="E129" s="183">
        <v>4995</v>
      </c>
      <c r="F129" s="183">
        <v>3255</v>
      </c>
      <c r="G129" s="183">
        <v>2683</v>
      </c>
      <c r="H129" s="183">
        <v>8403.4322264528582</v>
      </c>
      <c r="I129" s="183">
        <v>5476.1104899107222</v>
      </c>
      <c r="J129" s="183">
        <v>3095</v>
      </c>
      <c r="K129" s="183">
        <v>780</v>
      </c>
      <c r="L129" s="183">
        <v>70</v>
      </c>
      <c r="M129" s="183">
        <v>835</v>
      </c>
      <c r="N129" s="184">
        <v>0.26978998384491115</v>
      </c>
      <c r="O129" s="183">
        <v>1255</v>
      </c>
      <c r="P129" s="183">
        <v>115</v>
      </c>
      <c r="Q129" s="183">
        <v>1370</v>
      </c>
      <c r="R129" s="184">
        <v>0.44264943457189015</v>
      </c>
      <c r="S129" s="183">
        <v>0</v>
      </c>
      <c r="T129" s="183">
        <v>10</v>
      </c>
      <c r="U129" s="183">
        <v>35</v>
      </c>
      <c r="V129" s="183" t="s">
        <v>5</v>
      </c>
    </row>
    <row r="130" spans="1:22" x14ac:dyDescent="0.2">
      <c r="A130" s="183" t="s">
        <v>119</v>
      </c>
      <c r="B130" s="183" t="s">
        <v>82</v>
      </c>
      <c r="C130" s="183" t="s">
        <v>83</v>
      </c>
      <c r="D130" s="183">
        <v>0.64819999694824215</v>
      </c>
      <c r="E130" s="183">
        <v>4754</v>
      </c>
      <c r="F130" s="183">
        <v>3104</v>
      </c>
      <c r="G130" s="183">
        <v>2588</v>
      </c>
      <c r="H130" s="183">
        <v>7334.1561591824566</v>
      </c>
      <c r="I130" s="183">
        <v>4788.6455023353692</v>
      </c>
      <c r="J130" s="183">
        <v>2390</v>
      </c>
      <c r="K130" s="183">
        <v>690</v>
      </c>
      <c r="L130" s="183">
        <v>95</v>
      </c>
      <c r="M130" s="183">
        <v>600</v>
      </c>
      <c r="N130" s="184">
        <v>0.2510460251046025</v>
      </c>
      <c r="O130" s="183">
        <v>780</v>
      </c>
      <c r="P130" s="183">
        <v>185</v>
      </c>
      <c r="Q130" s="183">
        <v>965</v>
      </c>
      <c r="R130" s="184">
        <v>0.40376569037656906</v>
      </c>
      <c r="S130" s="183">
        <v>0</v>
      </c>
      <c r="T130" s="183">
        <v>10</v>
      </c>
      <c r="U130" s="183">
        <v>30</v>
      </c>
      <c r="V130" s="183" t="s">
        <v>5</v>
      </c>
    </row>
    <row r="131" spans="1:22" x14ac:dyDescent="0.2">
      <c r="A131" s="183" t="s">
        <v>120</v>
      </c>
      <c r="B131" s="183" t="s">
        <v>82</v>
      </c>
      <c r="C131" s="183" t="s">
        <v>83</v>
      </c>
      <c r="D131" s="183">
        <v>0.40919998168945315</v>
      </c>
      <c r="E131" s="183">
        <v>3220</v>
      </c>
      <c r="F131" s="183">
        <v>2487</v>
      </c>
      <c r="G131" s="183">
        <v>1996</v>
      </c>
      <c r="H131" s="183">
        <v>7869.013059838544</v>
      </c>
      <c r="I131" s="183">
        <v>6077.7128819311984</v>
      </c>
      <c r="J131" s="183">
        <v>1465</v>
      </c>
      <c r="K131" s="183">
        <v>365</v>
      </c>
      <c r="L131" s="183">
        <v>65</v>
      </c>
      <c r="M131" s="183">
        <v>495</v>
      </c>
      <c r="N131" s="184">
        <v>0.33788395904436858</v>
      </c>
      <c r="O131" s="183">
        <v>465</v>
      </c>
      <c r="P131" s="183">
        <v>50</v>
      </c>
      <c r="Q131" s="183">
        <v>515</v>
      </c>
      <c r="R131" s="184">
        <v>0.35153583617747441</v>
      </c>
      <c r="S131" s="183">
        <v>0</v>
      </c>
      <c r="T131" s="183">
        <v>0</v>
      </c>
      <c r="U131" s="183">
        <v>15</v>
      </c>
      <c r="V131" s="183" t="s">
        <v>5</v>
      </c>
    </row>
    <row r="132" spans="1:22" x14ac:dyDescent="0.2">
      <c r="A132" s="183" t="s">
        <v>121</v>
      </c>
      <c r="B132" s="183" t="s">
        <v>82</v>
      </c>
      <c r="C132" s="183" t="s">
        <v>83</v>
      </c>
      <c r="D132" s="183">
        <v>0.56569999694824213</v>
      </c>
      <c r="E132" s="183">
        <v>2238</v>
      </c>
      <c r="F132" s="183">
        <v>1510</v>
      </c>
      <c r="G132" s="183">
        <v>1171</v>
      </c>
      <c r="H132" s="183">
        <v>3956.1605304458972</v>
      </c>
      <c r="I132" s="183">
        <v>2669.259339130163</v>
      </c>
      <c r="J132" s="183">
        <v>1245</v>
      </c>
      <c r="K132" s="183">
        <v>305</v>
      </c>
      <c r="L132" s="183">
        <v>45</v>
      </c>
      <c r="M132" s="183">
        <v>190</v>
      </c>
      <c r="N132" s="184">
        <v>0.15261044176706828</v>
      </c>
      <c r="O132" s="183">
        <v>645</v>
      </c>
      <c r="P132" s="183">
        <v>40</v>
      </c>
      <c r="Q132" s="183">
        <v>685</v>
      </c>
      <c r="R132" s="184">
        <v>0.55020080321285136</v>
      </c>
      <c r="S132" s="183">
        <v>0</v>
      </c>
      <c r="T132" s="183">
        <v>0</v>
      </c>
      <c r="U132" s="183">
        <v>20</v>
      </c>
      <c r="V132" s="183" t="s">
        <v>5</v>
      </c>
    </row>
    <row r="133" spans="1:22" x14ac:dyDescent="0.2">
      <c r="A133" s="183" t="s">
        <v>122</v>
      </c>
      <c r="B133" s="183" t="s">
        <v>82</v>
      </c>
      <c r="C133" s="183" t="s">
        <v>83</v>
      </c>
      <c r="D133" s="183">
        <v>0.58090000152587895</v>
      </c>
      <c r="E133" s="183">
        <v>2219</v>
      </c>
      <c r="F133" s="183">
        <v>1214</v>
      </c>
      <c r="G133" s="183">
        <v>1065</v>
      </c>
      <c r="H133" s="183">
        <v>3819.9345742317823</v>
      </c>
      <c r="I133" s="183">
        <v>2089.8605557086003</v>
      </c>
      <c r="J133" s="183">
        <v>1190</v>
      </c>
      <c r="K133" s="183">
        <v>335</v>
      </c>
      <c r="L133" s="183">
        <v>25</v>
      </c>
      <c r="M133" s="183">
        <v>160</v>
      </c>
      <c r="N133" s="184">
        <v>0.13445378151260504</v>
      </c>
      <c r="O133" s="183">
        <v>635</v>
      </c>
      <c r="P133" s="183">
        <v>25</v>
      </c>
      <c r="Q133" s="183">
        <v>660</v>
      </c>
      <c r="R133" s="184">
        <v>0.55462184873949583</v>
      </c>
      <c r="S133" s="183">
        <v>0</v>
      </c>
      <c r="T133" s="183">
        <v>0</v>
      </c>
      <c r="U133" s="183">
        <v>0</v>
      </c>
      <c r="V133" s="183" t="s">
        <v>5</v>
      </c>
    </row>
    <row r="134" spans="1:22" x14ac:dyDescent="0.2">
      <c r="A134" s="183" t="s">
        <v>123</v>
      </c>
      <c r="B134" s="183" t="s">
        <v>82</v>
      </c>
      <c r="C134" s="183" t="s">
        <v>83</v>
      </c>
      <c r="D134" s="183">
        <v>0.50299999237060544</v>
      </c>
      <c r="E134" s="183">
        <v>3700</v>
      </c>
      <c r="F134" s="183">
        <v>1953</v>
      </c>
      <c r="G134" s="183">
        <v>1724</v>
      </c>
      <c r="H134" s="183">
        <v>7355.8649227053593</v>
      </c>
      <c r="I134" s="183">
        <v>3882.7038362279909</v>
      </c>
      <c r="J134" s="183">
        <v>1745</v>
      </c>
      <c r="K134" s="183">
        <v>490</v>
      </c>
      <c r="L134" s="183">
        <v>85</v>
      </c>
      <c r="M134" s="183">
        <v>390</v>
      </c>
      <c r="N134" s="184">
        <v>0.22349570200573066</v>
      </c>
      <c r="O134" s="183">
        <v>695</v>
      </c>
      <c r="P134" s="183">
        <v>70</v>
      </c>
      <c r="Q134" s="183">
        <v>765</v>
      </c>
      <c r="R134" s="184">
        <v>0.43839541547277938</v>
      </c>
      <c r="S134" s="183">
        <v>0</v>
      </c>
      <c r="T134" s="183">
        <v>10</v>
      </c>
      <c r="U134" s="183">
        <v>0</v>
      </c>
      <c r="V134" s="183" t="s">
        <v>5</v>
      </c>
    </row>
    <row r="135" spans="1:22" x14ac:dyDescent="0.2">
      <c r="A135" s="183" t="s">
        <v>124</v>
      </c>
      <c r="B135" s="183" t="s">
        <v>82</v>
      </c>
      <c r="C135" s="183" t="s">
        <v>83</v>
      </c>
      <c r="D135" s="183">
        <v>0.26770000457763671</v>
      </c>
      <c r="E135" s="183">
        <v>1832</v>
      </c>
      <c r="F135" s="183">
        <v>793</v>
      </c>
      <c r="G135" s="183">
        <v>740</v>
      </c>
      <c r="H135" s="183">
        <v>6843.4813921293553</v>
      </c>
      <c r="I135" s="183">
        <v>2962.271148449006</v>
      </c>
      <c r="J135" s="183">
        <v>710</v>
      </c>
      <c r="K135" s="183">
        <v>310</v>
      </c>
      <c r="L135" s="183">
        <v>45</v>
      </c>
      <c r="M135" s="183">
        <v>195</v>
      </c>
      <c r="N135" s="184">
        <v>0.27464788732394368</v>
      </c>
      <c r="O135" s="183">
        <v>95</v>
      </c>
      <c r="P135" s="183">
        <v>45</v>
      </c>
      <c r="Q135" s="183">
        <v>140</v>
      </c>
      <c r="R135" s="184">
        <v>0.19718309859154928</v>
      </c>
      <c r="S135" s="183">
        <v>0</v>
      </c>
      <c r="T135" s="183">
        <v>0</v>
      </c>
      <c r="U135" s="183">
        <v>15</v>
      </c>
      <c r="V135" s="183" t="s">
        <v>5</v>
      </c>
    </row>
    <row r="136" spans="1:22" x14ac:dyDescent="0.2">
      <c r="A136" s="183" t="s">
        <v>125</v>
      </c>
      <c r="B136" s="183" t="s">
        <v>82</v>
      </c>
      <c r="C136" s="183" t="s">
        <v>83</v>
      </c>
      <c r="D136" s="183">
        <v>1.1430999755859375</v>
      </c>
      <c r="E136" s="183">
        <v>3627</v>
      </c>
      <c r="F136" s="183">
        <v>1838</v>
      </c>
      <c r="G136" s="183">
        <v>1708</v>
      </c>
      <c r="H136" s="183">
        <v>3172.9508157331989</v>
      </c>
      <c r="I136" s="183">
        <v>1607.9083538234408</v>
      </c>
      <c r="J136" s="183">
        <v>1735</v>
      </c>
      <c r="K136" s="183">
        <v>880</v>
      </c>
      <c r="L136" s="183">
        <v>140</v>
      </c>
      <c r="M136" s="183">
        <v>380</v>
      </c>
      <c r="N136" s="184">
        <v>0.21902017291066284</v>
      </c>
      <c r="O136" s="183">
        <v>230</v>
      </c>
      <c r="P136" s="183">
        <v>95</v>
      </c>
      <c r="Q136" s="183">
        <v>325</v>
      </c>
      <c r="R136" s="184">
        <v>0.18731988472622479</v>
      </c>
      <c r="S136" s="183">
        <v>0</v>
      </c>
      <c r="T136" s="183">
        <v>0</v>
      </c>
      <c r="U136" s="183">
        <v>10</v>
      </c>
      <c r="V136" s="183" t="s">
        <v>5</v>
      </c>
    </row>
    <row r="137" spans="1:22" x14ac:dyDescent="0.2">
      <c r="A137" s="185" t="s">
        <v>196</v>
      </c>
      <c r="B137" s="185" t="s">
        <v>82</v>
      </c>
      <c r="C137" s="185" t="s">
        <v>83</v>
      </c>
      <c r="D137" s="185">
        <v>1.5599000549316406</v>
      </c>
      <c r="E137" s="185">
        <v>3367</v>
      </c>
      <c r="F137" s="185">
        <v>1483</v>
      </c>
      <c r="G137" s="185">
        <v>1423</v>
      </c>
      <c r="H137" s="185">
        <v>2158.4716208933987</v>
      </c>
      <c r="I137" s="185">
        <v>950.70193459605298</v>
      </c>
      <c r="J137" s="185">
        <v>1665</v>
      </c>
      <c r="K137" s="185">
        <v>920</v>
      </c>
      <c r="L137" s="185">
        <v>135</v>
      </c>
      <c r="M137" s="185">
        <v>460</v>
      </c>
      <c r="N137" s="186">
        <v>0.27627627627627627</v>
      </c>
      <c r="O137" s="185">
        <v>70</v>
      </c>
      <c r="P137" s="185">
        <v>70</v>
      </c>
      <c r="Q137" s="185">
        <v>140</v>
      </c>
      <c r="R137" s="186">
        <v>8.408408408408409E-2</v>
      </c>
      <c r="S137" s="185">
        <v>0</v>
      </c>
      <c r="T137" s="185">
        <v>10</v>
      </c>
      <c r="U137" s="185">
        <v>0</v>
      </c>
      <c r="V137" s="185" t="s">
        <v>7</v>
      </c>
    </row>
    <row r="138" spans="1:22" x14ac:dyDescent="0.2">
      <c r="A138" s="187" t="s">
        <v>318</v>
      </c>
      <c r="B138" s="187" t="s">
        <v>82</v>
      </c>
      <c r="C138" s="187" t="s">
        <v>83</v>
      </c>
      <c r="D138" s="187">
        <v>1.2933999633789062</v>
      </c>
      <c r="E138" s="187">
        <v>4285</v>
      </c>
      <c r="F138" s="187">
        <v>2688</v>
      </c>
      <c r="G138" s="187">
        <v>2529</v>
      </c>
      <c r="H138" s="187">
        <v>3312.9736518669547</v>
      </c>
      <c r="I138" s="187">
        <v>2078.2434483590137</v>
      </c>
      <c r="J138" s="187">
        <v>1635</v>
      </c>
      <c r="K138" s="187">
        <v>805</v>
      </c>
      <c r="L138" s="187">
        <v>135</v>
      </c>
      <c r="M138" s="187">
        <v>505</v>
      </c>
      <c r="N138" s="188">
        <v>0.30886850152905199</v>
      </c>
      <c r="O138" s="187">
        <v>120</v>
      </c>
      <c r="P138" s="187">
        <v>55</v>
      </c>
      <c r="Q138" s="187">
        <v>175</v>
      </c>
      <c r="R138" s="188">
        <v>0.10703363914373089</v>
      </c>
      <c r="S138" s="187">
        <v>0</v>
      </c>
      <c r="T138" s="187">
        <v>0</v>
      </c>
      <c r="U138" s="187">
        <v>10</v>
      </c>
      <c r="V138" s="187" t="s">
        <v>6</v>
      </c>
    </row>
    <row r="139" spans="1:22" x14ac:dyDescent="0.2">
      <c r="A139" s="185" t="s">
        <v>197</v>
      </c>
      <c r="B139" s="185" t="s">
        <v>82</v>
      </c>
      <c r="C139" s="185" t="s">
        <v>83</v>
      </c>
      <c r="D139" s="185">
        <v>1.3530000305175782</v>
      </c>
      <c r="E139" s="185">
        <v>5283</v>
      </c>
      <c r="F139" s="185">
        <v>2367</v>
      </c>
      <c r="G139" s="185">
        <v>2246</v>
      </c>
      <c r="H139" s="185">
        <v>3904.6562312190304</v>
      </c>
      <c r="I139" s="185">
        <v>1749.4456368153408</v>
      </c>
      <c r="J139" s="185">
        <v>2315</v>
      </c>
      <c r="K139" s="185">
        <v>1165</v>
      </c>
      <c r="L139" s="185">
        <v>235</v>
      </c>
      <c r="M139" s="185">
        <v>675</v>
      </c>
      <c r="N139" s="186">
        <v>0.29157667386609071</v>
      </c>
      <c r="O139" s="185">
        <v>155</v>
      </c>
      <c r="P139" s="185">
        <v>70</v>
      </c>
      <c r="Q139" s="185">
        <v>225</v>
      </c>
      <c r="R139" s="186">
        <v>9.719222462203024E-2</v>
      </c>
      <c r="S139" s="185">
        <v>0</v>
      </c>
      <c r="T139" s="185">
        <v>0</v>
      </c>
      <c r="U139" s="185">
        <v>10</v>
      </c>
      <c r="V139" s="185" t="s">
        <v>7</v>
      </c>
    </row>
    <row r="140" spans="1:22" x14ac:dyDescent="0.2">
      <c r="A140" s="185" t="s">
        <v>198</v>
      </c>
      <c r="B140" s="185" t="s">
        <v>82</v>
      </c>
      <c r="C140" s="185" t="s">
        <v>83</v>
      </c>
      <c r="D140" s="185">
        <v>1.8388000488281251</v>
      </c>
      <c r="E140" s="185">
        <v>5638</v>
      </c>
      <c r="F140" s="185">
        <v>2490</v>
      </c>
      <c r="G140" s="185">
        <v>2361</v>
      </c>
      <c r="H140" s="185">
        <v>3066.1300034188712</v>
      </c>
      <c r="I140" s="185">
        <v>1354.1439710026586</v>
      </c>
      <c r="J140" s="185">
        <v>2600</v>
      </c>
      <c r="K140" s="185">
        <v>1370</v>
      </c>
      <c r="L140" s="185">
        <v>270</v>
      </c>
      <c r="M140" s="185">
        <v>710</v>
      </c>
      <c r="N140" s="186">
        <v>0.27307692307692305</v>
      </c>
      <c r="O140" s="185">
        <v>200</v>
      </c>
      <c r="P140" s="185">
        <v>30</v>
      </c>
      <c r="Q140" s="185">
        <v>230</v>
      </c>
      <c r="R140" s="186">
        <v>8.8461538461538466E-2</v>
      </c>
      <c r="S140" s="185">
        <v>10</v>
      </c>
      <c r="T140" s="185">
        <v>0</v>
      </c>
      <c r="U140" s="185">
        <v>10</v>
      </c>
      <c r="V140" s="185" t="s">
        <v>7</v>
      </c>
    </row>
    <row r="141" spans="1:22" x14ac:dyDescent="0.2">
      <c r="A141" s="185" t="s">
        <v>199</v>
      </c>
      <c r="B141" s="185" t="s">
        <v>82</v>
      </c>
      <c r="C141" s="185" t="s">
        <v>83</v>
      </c>
      <c r="D141" s="185">
        <v>4.778800048828125</v>
      </c>
      <c r="E141" s="185">
        <v>2069</v>
      </c>
      <c r="F141" s="185">
        <v>1175</v>
      </c>
      <c r="G141" s="185">
        <v>854</v>
      </c>
      <c r="H141" s="185">
        <v>432.95387521128191</v>
      </c>
      <c r="I141" s="185">
        <v>245.8776236700127</v>
      </c>
      <c r="J141" s="185">
        <v>955</v>
      </c>
      <c r="K141" s="185">
        <v>545</v>
      </c>
      <c r="L141" s="185">
        <v>65</v>
      </c>
      <c r="M141" s="185">
        <v>260</v>
      </c>
      <c r="N141" s="186">
        <v>0.27225130890052357</v>
      </c>
      <c r="O141" s="185">
        <v>30</v>
      </c>
      <c r="P141" s="185">
        <v>50</v>
      </c>
      <c r="Q141" s="185">
        <v>80</v>
      </c>
      <c r="R141" s="186">
        <v>8.3769633507853408E-2</v>
      </c>
      <c r="S141" s="185">
        <v>0</v>
      </c>
      <c r="T141" s="185">
        <v>0</v>
      </c>
      <c r="U141" s="185">
        <v>0</v>
      </c>
      <c r="V141" s="185" t="s">
        <v>7</v>
      </c>
    </row>
    <row r="142" spans="1:22" x14ac:dyDescent="0.2">
      <c r="A142" s="183" t="s">
        <v>126</v>
      </c>
      <c r="B142" s="183" t="s">
        <v>82</v>
      </c>
      <c r="C142" s="183" t="s">
        <v>83</v>
      </c>
      <c r="D142" s="183">
        <v>0.49770000457763675</v>
      </c>
      <c r="E142" s="183">
        <v>2989</v>
      </c>
      <c r="F142" s="183">
        <v>1812</v>
      </c>
      <c r="G142" s="183">
        <v>1599</v>
      </c>
      <c r="H142" s="183">
        <v>6005.625823806362</v>
      </c>
      <c r="I142" s="183">
        <v>3640.7474047297187</v>
      </c>
      <c r="J142" s="183">
        <v>1525</v>
      </c>
      <c r="K142" s="183">
        <v>605</v>
      </c>
      <c r="L142" s="183">
        <v>105</v>
      </c>
      <c r="M142" s="183">
        <v>555</v>
      </c>
      <c r="N142" s="184">
        <v>0.36393442622950822</v>
      </c>
      <c r="O142" s="183">
        <v>185</v>
      </c>
      <c r="P142" s="183">
        <v>65</v>
      </c>
      <c r="Q142" s="183">
        <v>250</v>
      </c>
      <c r="R142" s="184">
        <v>0.16393442622950818</v>
      </c>
      <c r="S142" s="183">
        <v>0</v>
      </c>
      <c r="T142" s="183">
        <v>0</v>
      </c>
      <c r="U142" s="183">
        <v>10</v>
      </c>
      <c r="V142" s="183" t="s">
        <v>5</v>
      </c>
    </row>
    <row r="143" spans="1:22" x14ac:dyDescent="0.2">
      <c r="A143" s="183" t="s">
        <v>127</v>
      </c>
      <c r="B143" s="183" t="s">
        <v>82</v>
      </c>
      <c r="C143" s="183" t="s">
        <v>83</v>
      </c>
      <c r="D143" s="183">
        <v>0.73220001220703124</v>
      </c>
      <c r="E143" s="183">
        <v>2809</v>
      </c>
      <c r="F143" s="183">
        <v>1757</v>
      </c>
      <c r="G143" s="183">
        <v>1612</v>
      </c>
      <c r="H143" s="183">
        <v>3836.383437816372</v>
      </c>
      <c r="I143" s="183">
        <v>2399.6175508164347</v>
      </c>
      <c r="J143" s="183">
        <v>1315</v>
      </c>
      <c r="K143" s="183">
        <v>560</v>
      </c>
      <c r="L143" s="183">
        <v>100</v>
      </c>
      <c r="M143" s="183">
        <v>400</v>
      </c>
      <c r="N143" s="184">
        <v>0.30418250950570341</v>
      </c>
      <c r="O143" s="183">
        <v>190</v>
      </c>
      <c r="P143" s="183">
        <v>60</v>
      </c>
      <c r="Q143" s="183">
        <v>250</v>
      </c>
      <c r="R143" s="184">
        <v>0.19011406844106463</v>
      </c>
      <c r="S143" s="183">
        <v>0</v>
      </c>
      <c r="T143" s="183">
        <v>0</v>
      </c>
      <c r="U143" s="183">
        <v>10</v>
      </c>
      <c r="V143" s="183" t="s">
        <v>5</v>
      </c>
    </row>
    <row r="144" spans="1:22" x14ac:dyDescent="0.2">
      <c r="A144" s="187" t="s">
        <v>319</v>
      </c>
      <c r="B144" s="187" t="s">
        <v>82</v>
      </c>
      <c r="C144" s="187" t="s">
        <v>83</v>
      </c>
      <c r="D144" s="187">
        <v>0.42950000762939455</v>
      </c>
      <c r="E144" s="187">
        <v>3276</v>
      </c>
      <c r="F144" s="187">
        <v>1995</v>
      </c>
      <c r="G144" s="187">
        <v>1837</v>
      </c>
      <c r="H144" s="187">
        <v>7627.4736712619188</v>
      </c>
      <c r="I144" s="187">
        <v>4644.9358895505275</v>
      </c>
      <c r="J144" s="187">
        <v>1540</v>
      </c>
      <c r="K144" s="187">
        <v>695</v>
      </c>
      <c r="L144" s="187">
        <v>70</v>
      </c>
      <c r="M144" s="187">
        <v>575</v>
      </c>
      <c r="N144" s="188">
        <v>0.37337662337662336</v>
      </c>
      <c r="O144" s="187">
        <v>140</v>
      </c>
      <c r="P144" s="187">
        <v>60</v>
      </c>
      <c r="Q144" s="187">
        <v>200</v>
      </c>
      <c r="R144" s="188">
        <v>0.12987012987012986</v>
      </c>
      <c r="S144" s="187">
        <v>0</v>
      </c>
      <c r="T144" s="187">
        <v>0</v>
      </c>
      <c r="U144" s="187">
        <v>0</v>
      </c>
      <c r="V144" s="187" t="s">
        <v>6</v>
      </c>
    </row>
    <row r="145" spans="1:22" x14ac:dyDescent="0.2">
      <c r="A145" s="183" t="s">
        <v>128</v>
      </c>
      <c r="B145" s="183" t="s">
        <v>82</v>
      </c>
      <c r="C145" s="183" t="s">
        <v>83</v>
      </c>
      <c r="D145" s="183">
        <v>0.87120002746582026</v>
      </c>
      <c r="E145" s="183">
        <v>4253</v>
      </c>
      <c r="F145" s="183">
        <v>2214</v>
      </c>
      <c r="G145" s="183">
        <v>1992</v>
      </c>
      <c r="H145" s="183">
        <v>4881.7721142310884</v>
      </c>
      <c r="I145" s="183">
        <v>2541.3222339307854</v>
      </c>
      <c r="J145" s="183">
        <v>1935</v>
      </c>
      <c r="K145" s="183">
        <v>975</v>
      </c>
      <c r="L145" s="183">
        <v>185</v>
      </c>
      <c r="M145" s="183">
        <v>480</v>
      </c>
      <c r="N145" s="184">
        <v>0.24806201550387597</v>
      </c>
      <c r="O145" s="183">
        <v>170</v>
      </c>
      <c r="P145" s="183">
        <v>95</v>
      </c>
      <c r="Q145" s="183">
        <v>265</v>
      </c>
      <c r="R145" s="184">
        <v>0.13695090439276486</v>
      </c>
      <c r="S145" s="183">
        <v>0</v>
      </c>
      <c r="T145" s="183">
        <v>10</v>
      </c>
      <c r="U145" s="183">
        <v>15</v>
      </c>
      <c r="V145" s="183" t="s">
        <v>5</v>
      </c>
    </row>
    <row r="146" spans="1:22" x14ac:dyDescent="0.2">
      <c r="A146" s="183" t="s">
        <v>129</v>
      </c>
      <c r="B146" s="183" t="s">
        <v>82</v>
      </c>
      <c r="C146" s="183" t="s">
        <v>83</v>
      </c>
      <c r="D146" s="183">
        <v>0.39759998321533202</v>
      </c>
      <c r="E146" s="183">
        <v>2399</v>
      </c>
      <c r="F146" s="183">
        <v>1438</v>
      </c>
      <c r="G146" s="183">
        <v>1295</v>
      </c>
      <c r="H146" s="183">
        <v>6033.7024679921842</v>
      </c>
      <c r="I146" s="183">
        <v>3616.7003538861031</v>
      </c>
      <c r="J146" s="183">
        <v>1260</v>
      </c>
      <c r="K146" s="183">
        <v>495</v>
      </c>
      <c r="L146" s="183">
        <v>155</v>
      </c>
      <c r="M146" s="183">
        <v>345</v>
      </c>
      <c r="N146" s="184">
        <v>0.27380952380952384</v>
      </c>
      <c r="O146" s="183">
        <v>170</v>
      </c>
      <c r="P146" s="183">
        <v>90</v>
      </c>
      <c r="Q146" s="183">
        <v>260</v>
      </c>
      <c r="R146" s="184">
        <v>0.20634920634920634</v>
      </c>
      <c r="S146" s="183">
        <v>0</v>
      </c>
      <c r="T146" s="183">
        <v>0</v>
      </c>
      <c r="U146" s="183">
        <v>0</v>
      </c>
      <c r="V146" s="183" t="s">
        <v>5</v>
      </c>
    </row>
    <row r="147" spans="1:22" x14ac:dyDescent="0.2">
      <c r="A147" s="185" t="s">
        <v>200</v>
      </c>
      <c r="B147" s="185" t="s">
        <v>82</v>
      </c>
      <c r="C147" s="185" t="s">
        <v>83</v>
      </c>
      <c r="D147" s="185">
        <v>1.758000030517578</v>
      </c>
      <c r="E147" s="185">
        <v>1927</v>
      </c>
      <c r="F147" s="185">
        <v>773</v>
      </c>
      <c r="G147" s="185">
        <v>658</v>
      </c>
      <c r="H147" s="185">
        <v>1096.1319491175811</v>
      </c>
      <c r="I147" s="185">
        <v>439.70420169584344</v>
      </c>
      <c r="J147" s="185">
        <v>660</v>
      </c>
      <c r="K147" s="185">
        <v>440</v>
      </c>
      <c r="L147" s="185">
        <v>60</v>
      </c>
      <c r="M147" s="185">
        <v>65</v>
      </c>
      <c r="N147" s="186">
        <v>9.8484848484848481E-2</v>
      </c>
      <c r="O147" s="185">
        <v>30</v>
      </c>
      <c r="P147" s="185">
        <v>45</v>
      </c>
      <c r="Q147" s="185">
        <v>75</v>
      </c>
      <c r="R147" s="186">
        <v>0.11363636363636363</v>
      </c>
      <c r="S147" s="185">
        <v>0</v>
      </c>
      <c r="T147" s="185">
        <v>0</v>
      </c>
      <c r="U147" s="185">
        <v>25</v>
      </c>
      <c r="V147" s="185" t="s">
        <v>7</v>
      </c>
    </row>
    <row r="148" spans="1:22" x14ac:dyDescent="0.2">
      <c r="A148" s="185" t="s">
        <v>201</v>
      </c>
      <c r="B148" s="185" t="s">
        <v>82</v>
      </c>
      <c r="C148" s="185" t="s">
        <v>83</v>
      </c>
      <c r="D148" s="185">
        <v>1.585800018310547</v>
      </c>
      <c r="E148" s="185">
        <v>1673</v>
      </c>
      <c r="F148" s="185">
        <v>500</v>
      </c>
      <c r="G148" s="185">
        <v>474</v>
      </c>
      <c r="H148" s="185">
        <v>1054.9880064841673</v>
      </c>
      <c r="I148" s="185">
        <v>315.29826852485576</v>
      </c>
      <c r="J148" s="185">
        <v>560</v>
      </c>
      <c r="K148" s="185">
        <v>420</v>
      </c>
      <c r="L148" s="185">
        <v>60</v>
      </c>
      <c r="M148" s="185">
        <v>50</v>
      </c>
      <c r="N148" s="186">
        <v>8.9285714285714288E-2</v>
      </c>
      <c r="O148" s="185">
        <v>20</v>
      </c>
      <c r="P148" s="185">
        <v>10</v>
      </c>
      <c r="Q148" s="185">
        <v>30</v>
      </c>
      <c r="R148" s="186">
        <v>5.3571428571428568E-2</v>
      </c>
      <c r="S148" s="185">
        <v>0</v>
      </c>
      <c r="T148" s="185">
        <v>0</v>
      </c>
      <c r="U148" s="185">
        <v>0</v>
      </c>
      <c r="V148" s="185" t="s">
        <v>7</v>
      </c>
    </row>
    <row r="149" spans="1:22" x14ac:dyDescent="0.2">
      <c r="A149" s="185" t="s">
        <v>202</v>
      </c>
      <c r="B149" s="185" t="s">
        <v>82</v>
      </c>
      <c r="C149" s="185" t="s">
        <v>83</v>
      </c>
      <c r="D149" s="185">
        <v>3.6842999267578125</v>
      </c>
      <c r="E149" s="185">
        <v>3777</v>
      </c>
      <c r="F149" s="185">
        <v>1514</v>
      </c>
      <c r="G149" s="185">
        <v>1483</v>
      </c>
      <c r="H149" s="185">
        <v>1025.1608379027284</v>
      </c>
      <c r="I149" s="185">
        <v>410.93288551356392</v>
      </c>
      <c r="J149" s="185">
        <v>1870</v>
      </c>
      <c r="K149" s="185">
        <v>1140</v>
      </c>
      <c r="L149" s="185">
        <v>175</v>
      </c>
      <c r="M149" s="185">
        <v>420</v>
      </c>
      <c r="N149" s="186">
        <v>0.22459893048128343</v>
      </c>
      <c r="O149" s="185">
        <v>80</v>
      </c>
      <c r="P149" s="185">
        <v>25</v>
      </c>
      <c r="Q149" s="185">
        <v>105</v>
      </c>
      <c r="R149" s="186">
        <v>5.6149732620320858E-2</v>
      </c>
      <c r="S149" s="185">
        <v>10</v>
      </c>
      <c r="T149" s="185">
        <v>0</v>
      </c>
      <c r="U149" s="185">
        <v>20</v>
      </c>
      <c r="V149" s="185" t="s">
        <v>7</v>
      </c>
    </row>
    <row r="150" spans="1:22" x14ac:dyDescent="0.2">
      <c r="A150" s="185" t="s">
        <v>203</v>
      </c>
      <c r="B150" s="185" t="s">
        <v>82</v>
      </c>
      <c r="C150" s="185" t="s">
        <v>83</v>
      </c>
      <c r="D150" s="185">
        <v>1.7538999938964843</v>
      </c>
      <c r="E150" s="185">
        <v>5042</v>
      </c>
      <c r="F150" s="185">
        <v>2082</v>
      </c>
      <c r="G150" s="185">
        <v>1996</v>
      </c>
      <c r="H150" s="185">
        <v>2874.7363119596316</v>
      </c>
      <c r="I150" s="185">
        <v>1187.0688221935648</v>
      </c>
      <c r="J150" s="185">
        <v>2320</v>
      </c>
      <c r="K150" s="185">
        <v>1335</v>
      </c>
      <c r="L150" s="185">
        <v>180</v>
      </c>
      <c r="M150" s="185">
        <v>645</v>
      </c>
      <c r="N150" s="186">
        <v>0.27801724137931033</v>
      </c>
      <c r="O150" s="185">
        <v>80</v>
      </c>
      <c r="P150" s="185">
        <v>45</v>
      </c>
      <c r="Q150" s="185">
        <v>125</v>
      </c>
      <c r="R150" s="186">
        <v>5.3879310344827583E-2</v>
      </c>
      <c r="S150" s="185">
        <v>10</v>
      </c>
      <c r="T150" s="185">
        <v>0</v>
      </c>
      <c r="U150" s="185">
        <v>20</v>
      </c>
      <c r="V150" s="185" t="s">
        <v>7</v>
      </c>
    </row>
    <row r="151" spans="1:22" x14ac:dyDescent="0.2">
      <c r="A151" s="187" t="s">
        <v>320</v>
      </c>
      <c r="B151" s="187" t="s">
        <v>82</v>
      </c>
      <c r="C151" s="187" t="s">
        <v>83</v>
      </c>
      <c r="D151" s="187">
        <v>1.165999984741211</v>
      </c>
      <c r="E151" s="187">
        <v>4014</v>
      </c>
      <c r="F151" s="187">
        <v>1671</v>
      </c>
      <c r="G151" s="187">
        <v>1629</v>
      </c>
      <c r="H151" s="187">
        <v>3442.5386385325651</v>
      </c>
      <c r="I151" s="187">
        <v>1433.1046499720767</v>
      </c>
      <c r="J151" s="187">
        <v>1875</v>
      </c>
      <c r="K151" s="187">
        <v>935</v>
      </c>
      <c r="L151" s="187">
        <v>140</v>
      </c>
      <c r="M151" s="187">
        <v>600</v>
      </c>
      <c r="N151" s="188">
        <v>0.32</v>
      </c>
      <c r="O151" s="187">
        <v>155</v>
      </c>
      <c r="P151" s="187">
        <v>20</v>
      </c>
      <c r="Q151" s="187">
        <v>175</v>
      </c>
      <c r="R151" s="188">
        <v>9.3333333333333338E-2</v>
      </c>
      <c r="S151" s="187">
        <v>0</v>
      </c>
      <c r="T151" s="187">
        <v>0</v>
      </c>
      <c r="U151" s="187">
        <v>20</v>
      </c>
      <c r="V151" s="187" t="s">
        <v>6</v>
      </c>
    </row>
    <row r="152" spans="1:22" x14ac:dyDescent="0.2">
      <c r="A152" s="187" t="s">
        <v>321</v>
      </c>
      <c r="B152" s="187" t="s">
        <v>82</v>
      </c>
      <c r="C152" s="187" t="s">
        <v>83</v>
      </c>
      <c r="D152" s="187">
        <v>1.1044999694824218</v>
      </c>
      <c r="E152" s="187">
        <v>2939</v>
      </c>
      <c r="F152" s="187">
        <v>1407</v>
      </c>
      <c r="G152" s="187">
        <v>1319</v>
      </c>
      <c r="H152" s="187">
        <v>2660.9326221867082</v>
      </c>
      <c r="I152" s="187">
        <v>1273.8796187195301</v>
      </c>
      <c r="J152" s="187">
        <v>1515</v>
      </c>
      <c r="K152" s="187">
        <v>800</v>
      </c>
      <c r="L152" s="187">
        <v>155</v>
      </c>
      <c r="M152" s="187">
        <v>515</v>
      </c>
      <c r="N152" s="188">
        <v>0.33993399339933994</v>
      </c>
      <c r="O152" s="187">
        <v>25</v>
      </c>
      <c r="P152" s="187">
        <v>10</v>
      </c>
      <c r="Q152" s="187">
        <v>35</v>
      </c>
      <c r="R152" s="188">
        <v>2.3102310231023101E-2</v>
      </c>
      <c r="S152" s="187">
        <v>0</v>
      </c>
      <c r="T152" s="187">
        <v>0</v>
      </c>
      <c r="U152" s="187">
        <v>0</v>
      </c>
      <c r="V152" s="187" t="s">
        <v>6</v>
      </c>
    </row>
    <row r="153" spans="1:22" x14ac:dyDescent="0.2">
      <c r="A153" s="187" t="s">
        <v>322</v>
      </c>
      <c r="B153" s="187" t="s">
        <v>82</v>
      </c>
      <c r="C153" s="187" t="s">
        <v>83</v>
      </c>
      <c r="D153" s="187">
        <v>0.88</v>
      </c>
      <c r="E153" s="187">
        <v>3364</v>
      </c>
      <c r="F153" s="187">
        <v>1254</v>
      </c>
      <c r="G153" s="187">
        <v>1091</v>
      </c>
      <c r="H153" s="187">
        <v>3822.7272727272725</v>
      </c>
      <c r="I153" s="187">
        <v>1425</v>
      </c>
      <c r="J153" s="187">
        <v>1480</v>
      </c>
      <c r="K153" s="187">
        <v>580</v>
      </c>
      <c r="L153" s="187">
        <v>145</v>
      </c>
      <c r="M153" s="187">
        <v>575</v>
      </c>
      <c r="N153" s="188">
        <v>0.38851351351351349</v>
      </c>
      <c r="O153" s="187">
        <v>130</v>
      </c>
      <c r="P153" s="187">
        <v>45</v>
      </c>
      <c r="Q153" s="187">
        <v>175</v>
      </c>
      <c r="R153" s="188">
        <v>0.11824324324324324</v>
      </c>
      <c r="S153" s="187">
        <v>10</v>
      </c>
      <c r="T153" s="187">
        <v>0</v>
      </c>
      <c r="U153" s="187">
        <v>0</v>
      </c>
      <c r="V153" s="187" t="s">
        <v>6</v>
      </c>
    </row>
    <row r="154" spans="1:22" x14ac:dyDescent="0.2">
      <c r="A154" s="185" t="s">
        <v>204</v>
      </c>
      <c r="B154" s="185" t="s">
        <v>82</v>
      </c>
      <c r="C154" s="185" t="s">
        <v>83</v>
      </c>
      <c r="D154" s="185">
        <v>3.6920001220703127</v>
      </c>
      <c r="E154" s="185">
        <v>6622</v>
      </c>
      <c r="F154" s="185">
        <v>2394</v>
      </c>
      <c r="G154" s="185">
        <v>2334</v>
      </c>
      <c r="H154" s="185">
        <v>1793.6077413471673</v>
      </c>
      <c r="I154" s="185">
        <v>648.42901431366943</v>
      </c>
      <c r="J154" s="185">
        <v>3555</v>
      </c>
      <c r="K154" s="185">
        <v>2060</v>
      </c>
      <c r="L154" s="185">
        <v>355</v>
      </c>
      <c r="M154" s="185">
        <v>820</v>
      </c>
      <c r="N154" s="186">
        <v>0.23066104078762306</v>
      </c>
      <c r="O154" s="185">
        <v>245</v>
      </c>
      <c r="P154" s="185">
        <v>30</v>
      </c>
      <c r="Q154" s="185">
        <v>275</v>
      </c>
      <c r="R154" s="186">
        <v>7.7355836849507739E-2</v>
      </c>
      <c r="S154" s="185">
        <v>10</v>
      </c>
      <c r="T154" s="185">
        <v>10</v>
      </c>
      <c r="U154" s="185">
        <v>25</v>
      </c>
      <c r="V154" s="185" t="s">
        <v>7</v>
      </c>
    </row>
    <row r="155" spans="1:22" x14ac:dyDescent="0.2">
      <c r="A155" s="187" t="s">
        <v>323</v>
      </c>
      <c r="B155" s="187" t="s">
        <v>82</v>
      </c>
      <c r="C155" s="187" t="s">
        <v>83</v>
      </c>
      <c r="D155" s="187">
        <v>2.5042999267578123</v>
      </c>
      <c r="E155" s="187">
        <v>4809</v>
      </c>
      <c r="F155" s="187">
        <v>2029</v>
      </c>
      <c r="G155" s="187">
        <v>1965</v>
      </c>
      <c r="H155" s="187">
        <v>1920.2971451690148</v>
      </c>
      <c r="I155" s="187">
        <v>810.20646861050761</v>
      </c>
      <c r="J155" s="187">
        <v>2340</v>
      </c>
      <c r="K155" s="187">
        <v>1255</v>
      </c>
      <c r="L155" s="187">
        <v>185</v>
      </c>
      <c r="M155" s="187">
        <v>725</v>
      </c>
      <c r="N155" s="188">
        <v>0.30982905982905984</v>
      </c>
      <c r="O155" s="187">
        <v>125</v>
      </c>
      <c r="P155" s="187">
        <v>30</v>
      </c>
      <c r="Q155" s="187">
        <v>155</v>
      </c>
      <c r="R155" s="188">
        <v>6.623931623931624E-2</v>
      </c>
      <c r="S155" s="187">
        <v>10</v>
      </c>
      <c r="T155" s="187">
        <v>0</v>
      </c>
      <c r="U155" s="187">
        <v>15</v>
      </c>
      <c r="V155" s="187" t="s">
        <v>6</v>
      </c>
    </row>
    <row r="156" spans="1:22" x14ac:dyDescent="0.2">
      <c r="A156" s="187" t="s">
        <v>324</v>
      </c>
      <c r="B156" s="187" t="s">
        <v>82</v>
      </c>
      <c r="C156" s="187" t="s">
        <v>83</v>
      </c>
      <c r="D156" s="187">
        <v>1.8091999816894531</v>
      </c>
      <c r="E156" s="187">
        <v>5139</v>
      </c>
      <c r="F156" s="187">
        <v>2113</v>
      </c>
      <c r="G156" s="187">
        <v>2008</v>
      </c>
      <c r="H156" s="187">
        <v>2840.4820097340144</v>
      </c>
      <c r="I156" s="187">
        <v>1167.9195342611349</v>
      </c>
      <c r="J156" s="187">
        <v>2395</v>
      </c>
      <c r="K156" s="187">
        <v>1330</v>
      </c>
      <c r="L156" s="187">
        <v>150</v>
      </c>
      <c r="M156" s="187">
        <v>710</v>
      </c>
      <c r="N156" s="188">
        <v>0.29645093945720252</v>
      </c>
      <c r="O156" s="187">
        <v>130</v>
      </c>
      <c r="P156" s="187">
        <v>55</v>
      </c>
      <c r="Q156" s="187">
        <v>185</v>
      </c>
      <c r="R156" s="188">
        <v>7.724425887265135E-2</v>
      </c>
      <c r="S156" s="187">
        <v>0</v>
      </c>
      <c r="T156" s="187">
        <v>0</v>
      </c>
      <c r="U156" s="187">
        <v>15</v>
      </c>
      <c r="V156" s="187" t="s">
        <v>6</v>
      </c>
    </row>
    <row r="157" spans="1:22" x14ac:dyDescent="0.2">
      <c r="A157" s="185" t="s">
        <v>205</v>
      </c>
      <c r="B157" s="185" t="s">
        <v>82</v>
      </c>
      <c r="C157" s="185" t="s">
        <v>83</v>
      </c>
      <c r="D157" s="185">
        <v>4.3698999023437501</v>
      </c>
      <c r="E157" s="185">
        <v>7222</v>
      </c>
      <c r="F157" s="185">
        <v>2603</v>
      </c>
      <c r="G157" s="185">
        <v>2442</v>
      </c>
      <c r="H157" s="185">
        <v>1652.6694344020457</v>
      </c>
      <c r="I157" s="185">
        <v>595.66581802111943</v>
      </c>
      <c r="J157" s="185">
        <v>3705</v>
      </c>
      <c r="K157" s="185">
        <v>2455</v>
      </c>
      <c r="L157" s="185">
        <v>395</v>
      </c>
      <c r="M157" s="185">
        <v>705</v>
      </c>
      <c r="N157" s="186">
        <v>0.19028340080971659</v>
      </c>
      <c r="O157" s="185">
        <v>100</v>
      </c>
      <c r="P157" s="185">
        <v>30</v>
      </c>
      <c r="Q157" s="185">
        <v>130</v>
      </c>
      <c r="R157" s="186">
        <v>3.5087719298245612E-2</v>
      </c>
      <c r="S157" s="185">
        <v>0</v>
      </c>
      <c r="T157" s="185">
        <v>0</v>
      </c>
      <c r="U157" s="185">
        <v>20</v>
      </c>
      <c r="V157" s="185" t="s">
        <v>7</v>
      </c>
    </row>
    <row r="158" spans="1:22" x14ac:dyDescent="0.2">
      <c r="A158" s="187" t="s">
        <v>325</v>
      </c>
      <c r="B158" s="187" t="s">
        <v>82</v>
      </c>
      <c r="C158" s="187" t="s">
        <v>83</v>
      </c>
      <c r="D158" s="187">
        <v>2.9563000488281248</v>
      </c>
      <c r="E158" s="187">
        <v>3286</v>
      </c>
      <c r="F158" s="187">
        <v>1204</v>
      </c>
      <c r="G158" s="187">
        <v>1174</v>
      </c>
      <c r="H158" s="187">
        <v>1111.5245224525054</v>
      </c>
      <c r="I158" s="187">
        <v>407.26583232891556</v>
      </c>
      <c r="J158" s="187">
        <v>1730</v>
      </c>
      <c r="K158" s="187">
        <v>1005</v>
      </c>
      <c r="L158" s="187">
        <v>100</v>
      </c>
      <c r="M158" s="187">
        <v>570</v>
      </c>
      <c r="N158" s="188">
        <v>0.32947976878612717</v>
      </c>
      <c r="O158" s="187">
        <v>45</v>
      </c>
      <c r="P158" s="187">
        <v>10</v>
      </c>
      <c r="Q158" s="187">
        <v>55</v>
      </c>
      <c r="R158" s="188">
        <v>3.1791907514450865E-2</v>
      </c>
      <c r="S158" s="187">
        <v>0</v>
      </c>
      <c r="T158" s="187">
        <v>0</v>
      </c>
      <c r="U158" s="187">
        <v>0</v>
      </c>
      <c r="V158" s="187" t="s">
        <v>6</v>
      </c>
    </row>
    <row r="159" spans="1:22" x14ac:dyDescent="0.2">
      <c r="A159" s="187" t="s">
        <v>326</v>
      </c>
      <c r="B159" s="187" t="s">
        <v>82</v>
      </c>
      <c r="C159" s="187" t="s">
        <v>83</v>
      </c>
      <c r="D159" s="187">
        <v>1.5733999633789062</v>
      </c>
      <c r="E159" s="187">
        <v>3892</v>
      </c>
      <c r="F159" s="187">
        <v>1632</v>
      </c>
      <c r="G159" s="187">
        <v>1593</v>
      </c>
      <c r="H159" s="187">
        <v>2473.624056557022</v>
      </c>
      <c r="I159" s="187">
        <v>1037.2442087104471</v>
      </c>
      <c r="J159" s="187">
        <v>2175</v>
      </c>
      <c r="K159" s="187">
        <v>1235</v>
      </c>
      <c r="L159" s="187">
        <v>130</v>
      </c>
      <c r="M159" s="187">
        <v>725</v>
      </c>
      <c r="N159" s="188">
        <v>0.33333333333333331</v>
      </c>
      <c r="O159" s="187">
        <v>80</v>
      </c>
      <c r="P159" s="187">
        <v>0</v>
      </c>
      <c r="Q159" s="187">
        <v>80</v>
      </c>
      <c r="R159" s="188">
        <v>3.6781609195402298E-2</v>
      </c>
      <c r="S159" s="187">
        <v>10</v>
      </c>
      <c r="T159" s="187">
        <v>0</v>
      </c>
      <c r="U159" s="187">
        <v>0</v>
      </c>
      <c r="V159" s="187" t="s">
        <v>6</v>
      </c>
    </row>
    <row r="160" spans="1:22" x14ac:dyDescent="0.2">
      <c r="A160" s="187" t="s">
        <v>327</v>
      </c>
      <c r="B160" s="187" t="s">
        <v>82</v>
      </c>
      <c r="C160" s="187" t="s">
        <v>83</v>
      </c>
      <c r="D160" s="187">
        <v>4.4698999023437498</v>
      </c>
      <c r="E160" s="187">
        <v>5138</v>
      </c>
      <c r="F160" s="187">
        <v>1771</v>
      </c>
      <c r="G160" s="187">
        <v>1729</v>
      </c>
      <c r="H160" s="187">
        <v>1149.4664561293505</v>
      </c>
      <c r="I160" s="187">
        <v>396.20574032796412</v>
      </c>
      <c r="J160" s="187">
        <v>2655</v>
      </c>
      <c r="K160" s="187">
        <v>1550</v>
      </c>
      <c r="L160" s="187">
        <v>235</v>
      </c>
      <c r="M160" s="187">
        <v>775</v>
      </c>
      <c r="N160" s="188">
        <v>0.29190207156308851</v>
      </c>
      <c r="O160" s="187">
        <v>50</v>
      </c>
      <c r="P160" s="187">
        <v>15</v>
      </c>
      <c r="Q160" s="187">
        <v>65</v>
      </c>
      <c r="R160" s="188">
        <v>2.4482109227871938E-2</v>
      </c>
      <c r="S160" s="187">
        <v>10</v>
      </c>
      <c r="T160" s="187">
        <v>0</v>
      </c>
      <c r="U160" s="187">
        <v>25</v>
      </c>
      <c r="V160" s="187" t="s">
        <v>6</v>
      </c>
    </row>
    <row r="161" spans="1:22" x14ac:dyDescent="0.2">
      <c r="A161" s="187" t="s">
        <v>328</v>
      </c>
      <c r="B161" s="187" t="s">
        <v>82</v>
      </c>
      <c r="C161" s="187" t="s">
        <v>83</v>
      </c>
      <c r="D161" s="187">
        <v>0.97550003051757816</v>
      </c>
      <c r="E161" s="187">
        <v>3282</v>
      </c>
      <c r="F161" s="187">
        <v>1133</v>
      </c>
      <c r="G161" s="187">
        <v>1111</v>
      </c>
      <c r="H161" s="187">
        <v>3364.4283929531457</v>
      </c>
      <c r="I161" s="187">
        <v>1161.4556274271524</v>
      </c>
      <c r="J161" s="187">
        <v>1620</v>
      </c>
      <c r="K161" s="187">
        <v>960</v>
      </c>
      <c r="L161" s="187">
        <v>115</v>
      </c>
      <c r="M161" s="187">
        <v>515</v>
      </c>
      <c r="N161" s="188">
        <v>0.31790123456790126</v>
      </c>
      <c r="O161" s="187">
        <v>10</v>
      </c>
      <c r="P161" s="187">
        <v>10</v>
      </c>
      <c r="Q161" s="187">
        <v>20</v>
      </c>
      <c r="R161" s="188">
        <v>1.2345679012345678E-2</v>
      </c>
      <c r="S161" s="187">
        <v>10</v>
      </c>
      <c r="T161" s="187">
        <v>0</v>
      </c>
      <c r="U161" s="187">
        <v>10</v>
      </c>
      <c r="V161" s="187" t="s">
        <v>6</v>
      </c>
    </row>
    <row r="162" spans="1:22" x14ac:dyDescent="0.2">
      <c r="A162" s="187" t="s">
        <v>329</v>
      </c>
      <c r="B162" s="187" t="s">
        <v>82</v>
      </c>
      <c r="C162" s="187" t="s">
        <v>83</v>
      </c>
      <c r="D162" s="187">
        <v>1.5058000183105469</v>
      </c>
      <c r="E162" s="187">
        <v>4941</v>
      </c>
      <c r="F162" s="187">
        <v>1768</v>
      </c>
      <c r="G162" s="187">
        <v>1745</v>
      </c>
      <c r="H162" s="187">
        <v>3281.3122193633808</v>
      </c>
      <c r="I162" s="187">
        <v>1174.1266957770608</v>
      </c>
      <c r="J162" s="187">
        <v>2125</v>
      </c>
      <c r="K162" s="187">
        <v>1200</v>
      </c>
      <c r="L162" s="187">
        <v>140</v>
      </c>
      <c r="M162" s="187">
        <v>625</v>
      </c>
      <c r="N162" s="188">
        <v>0.29411764705882354</v>
      </c>
      <c r="O162" s="187">
        <v>80</v>
      </c>
      <c r="P162" s="187">
        <v>30</v>
      </c>
      <c r="Q162" s="187">
        <v>110</v>
      </c>
      <c r="R162" s="188">
        <v>5.1764705882352942E-2</v>
      </c>
      <c r="S162" s="187">
        <v>0</v>
      </c>
      <c r="T162" s="187">
        <v>0</v>
      </c>
      <c r="U162" s="187">
        <v>55</v>
      </c>
      <c r="V162" s="187" t="s">
        <v>6</v>
      </c>
    </row>
    <row r="163" spans="1:22" x14ac:dyDescent="0.2">
      <c r="A163" s="185" t="s">
        <v>206</v>
      </c>
      <c r="B163" s="185" t="s">
        <v>82</v>
      </c>
      <c r="C163" s="185" t="s">
        <v>83</v>
      </c>
      <c r="D163" s="185">
        <v>0.91749999999999998</v>
      </c>
      <c r="E163" s="185">
        <v>3586</v>
      </c>
      <c r="F163" s="185">
        <v>1366</v>
      </c>
      <c r="G163" s="185">
        <v>1328</v>
      </c>
      <c r="H163" s="185">
        <v>3908.4468664850137</v>
      </c>
      <c r="I163" s="185">
        <v>1488.8283378746594</v>
      </c>
      <c r="J163" s="185">
        <v>1795</v>
      </c>
      <c r="K163" s="185">
        <v>1075</v>
      </c>
      <c r="L163" s="185">
        <v>125</v>
      </c>
      <c r="M163" s="185">
        <v>505</v>
      </c>
      <c r="N163" s="186">
        <v>0.28133704735376047</v>
      </c>
      <c r="O163" s="185">
        <v>60</v>
      </c>
      <c r="P163" s="185">
        <v>25</v>
      </c>
      <c r="Q163" s="185">
        <v>85</v>
      </c>
      <c r="R163" s="186">
        <v>4.7353760445682451E-2</v>
      </c>
      <c r="S163" s="185">
        <v>0</v>
      </c>
      <c r="T163" s="185">
        <v>0</v>
      </c>
      <c r="U163" s="185">
        <v>0</v>
      </c>
      <c r="V163" s="185" t="s">
        <v>7</v>
      </c>
    </row>
    <row r="164" spans="1:22" x14ac:dyDescent="0.2">
      <c r="A164" s="61" t="s">
        <v>285</v>
      </c>
      <c r="B164" s="61" t="s">
        <v>82</v>
      </c>
      <c r="C164" s="61" t="s">
        <v>83</v>
      </c>
      <c r="D164" s="61">
        <v>58.919301757812498</v>
      </c>
      <c r="E164" s="61">
        <v>1075</v>
      </c>
      <c r="F164" s="61">
        <v>186</v>
      </c>
      <c r="G164" s="61">
        <v>182</v>
      </c>
      <c r="H164" s="61">
        <v>18.245294291143882</v>
      </c>
      <c r="I164" s="61">
        <v>3.1568602215374528</v>
      </c>
      <c r="J164" s="61">
        <v>235</v>
      </c>
      <c r="K164" s="61">
        <v>150</v>
      </c>
      <c r="L164" s="61">
        <v>45</v>
      </c>
      <c r="M164" s="61">
        <v>20</v>
      </c>
      <c r="N164" s="176">
        <v>8.5106382978723402E-2</v>
      </c>
      <c r="O164" s="61">
        <v>0</v>
      </c>
      <c r="P164" s="61">
        <v>0</v>
      </c>
      <c r="Q164" s="61">
        <v>0</v>
      </c>
      <c r="R164" s="176">
        <v>0</v>
      </c>
      <c r="S164" s="61">
        <v>0</v>
      </c>
      <c r="T164" s="61">
        <v>0</v>
      </c>
      <c r="U164" s="61">
        <v>10</v>
      </c>
      <c r="V164" s="61" t="s">
        <v>3</v>
      </c>
    </row>
    <row r="165" spans="1:22" x14ac:dyDescent="0.2">
      <c r="A165" s="185" t="s">
        <v>207</v>
      </c>
      <c r="B165" s="185" t="s">
        <v>82</v>
      </c>
      <c r="C165" s="185" t="s">
        <v>83</v>
      </c>
      <c r="D165" s="185">
        <v>1.7271000671386718</v>
      </c>
      <c r="E165" s="185">
        <v>4272</v>
      </c>
      <c r="F165" s="185">
        <v>1319</v>
      </c>
      <c r="G165" s="185">
        <v>1305</v>
      </c>
      <c r="H165" s="185">
        <v>2473.5104127912664</v>
      </c>
      <c r="I165" s="185">
        <v>763.70792005423232</v>
      </c>
      <c r="J165" s="185">
        <v>2225</v>
      </c>
      <c r="K165" s="185">
        <v>1365</v>
      </c>
      <c r="L165" s="185">
        <v>195</v>
      </c>
      <c r="M165" s="185">
        <v>580</v>
      </c>
      <c r="N165" s="186">
        <v>0.26067415730337079</v>
      </c>
      <c r="O165" s="185">
        <v>45</v>
      </c>
      <c r="P165" s="185">
        <v>20</v>
      </c>
      <c r="Q165" s="185">
        <v>65</v>
      </c>
      <c r="R165" s="186">
        <v>2.9213483146067417E-2</v>
      </c>
      <c r="S165" s="185">
        <v>10</v>
      </c>
      <c r="T165" s="185">
        <v>0</v>
      </c>
      <c r="U165" s="185">
        <v>0</v>
      </c>
      <c r="V165" s="185" t="s">
        <v>7</v>
      </c>
    </row>
    <row r="166" spans="1:22" x14ac:dyDescent="0.2">
      <c r="A166" s="185" t="s">
        <v>208</v>
      </c>
      <c r="B166" s="185" t="s">
        <v>82</v>
      </c>
      <c r="C166" s="185" t="s">
        <v>83</v>
      </c>
      <c r="D166" s="185">
        <v>1.9942999267578125</v>
      </c>
      <c r="E166" s="185">
        <v>5497</v>
      </c>
      <c r="F166" s="185">
        <v>1825</v>
      </c>
      <c r="G166" s="185">
        <v>1801</v>
      </c>
      <c r="H166" s="185">
        <v>2756.3557147277352</v>
      </c>
      <c r="I166" s="185">
        <v>915.10809157324297</v>
      </c>
      <c r="J166" s="185">
        <v>2830</v>
      </c>
      <c r="K166" s="185">
        <v>1760</v>
      </c>
      <c r="L166" s="185">
        <v>255</v>
      </c>
      <c r="M166" s="185">
        <v>710</v>
      </c>
      <c r="N166" s="186">
        <v>0.25088339222614842</v>
      </c>
      <c r="O166" s="185">
        <v>70</v>
      </c>
      <c r="P166" s="185">
        <v>15</v>
      </c>
      <c r="Q166" s="185">
        <v>85</v>
      </c>
      <c r="R166" s="186">
        <v>3.0035335689045935E-2</v>
      </c>
      <c r="S166" s="185">
        <v>0</v>
      </c>
      <c r="T166" s="185">
        <v>0</v>
      </c>
      <c r="U166" s="185">
        <v>15</v>
      </c>
      <c r="V166" s="185" t="s">
        <v>7</v>
      </c>
    </row>
    <row r="167" spans="1:22" x14ac:dyDescent="0.2">
      <c r="A167" s="185" t="s">
        <v>209</v>
      </c>
      <c r="B167" s="185" t="s">
        <v>82</v>
      </c>
      <c r="C167" s="185" t="s">
        <v>83</v>
      </c>
      <c r="D167" s="185">
        <v>9.9651000976562507</v>
      </c>
      <c r="E167" s="185">
        <v>5559</v>
      </c>
      <c r="F167" s="185">
        <v>1738</v>
      </c>
      <c r="G167" s="185">
        <v>1714</v>
      </c>
      <c r="H167" s="185">
        <v>557.84688016404903</v>
      </c>
      <c r="I167" s="185">
        <v>174.40868460606535</v>
      </c>
      <c r="J167" s="185">
        <v>2730</v>
      </c>
      <c r="K167" s="185">
        <v>1850</v>
      </c>
      <c r="L167" s="185">
        <v>300</v>
      </c>
      <c r="M167" s="185">
        <v>505</v>
      </c>
      <c r="N167" s="186">
        <v>0.18498168498168499</v>
      </c>
      <c r="O167" s="185">
        <v>20</v>
      </c>
      <c r="P167" s="185">
        <v>35</v>
      </c>
      <c r="Q167" s="185">
        <v>55</v>
      </c>
      <c r="R167" s="186">
        <v>2.0146520146520148E-2</v>
      </c>
      <c r="S167" s="185">
        <v>0</v>
      </c>
      <c r="T167" s="185">
        <v>0</v>
      </c>
      <c r="U167" s="185">
        <v>15</v>
      </c>
      <c r="V167" s="185" t="s">
        <v>7</v>
      </c>
    </row>
    <row r="168" spans="1:22" x14ac:dyDescent="0.2">
      <c r="A168" s="185" t="s">
        <v>210</v>
      </c>
      <c r="B168" s="185" t="s">
        <v>82</v>
      </c>
      <c r="C168" s="185" t="s">
        <v>83</v>
      </c>
      <c r="D168" s="185">
        <v>1.6558999633789062</v>
      </c>
      <c r="E168" s="185">
        <v>4294</v>
      </c>
      <c r="F168" s="185">
        <v>1513</v>
      </c>
      <c r="G168" s="185">
        <v>1470</v>
      </c>
      <c r="H168" s="185">
        <v>2593.1518177209105</v>
      </c>
      <c r="I168" s="185">
        <v>913.70253847502045</v>
      </c>
      <c r="J168" s="185">
        <v>2420</v>
      </c>
      <c r="K168" s="185">
        <v>1510</v>
      </c>
      <c r="L168" s="185">
        <v>135</v>
      </c>
      <c r="M168" s="185">
        <v>570</v>
      </c>
      <c r="N168" s="186">
        <v>0.23553719008264462</v>
      </c>
      <c r="O168" s="185">
        <v>140</v>
      </c>
      <c r="P168" s="185">
        <v>45</v>
      </c>
      <c r="Q168" s="185">
        <v>185</v>
      </c>
      <c r="R168" s="186">
        <v>7.6446280991735532E-2</v>
      </c>
      <c r="S168" s="185">
        <v>0</v>
      </c>
      <c r="T168" s="185">
        <v>0</v>
      </c>
      <c r="U168" s="185">
        <v>10</v>
      </c>
      <c r="V168" s="185" t="s">
        <v>7</v>
      </c>
    </row>
    <row r="169" spans="1:22" x14ac:dyDescent="0.2">
      <c r="A169" s="185" t="s">
        <v>211</v>
      </c>
      <c r="B169" s="185" t="s">
        <v>82</v>
      </c>
      <c r="C169" s="185" t="s">
        <v>83</v>
      </c>
      <c r="D169" s="185">
        <v>1.3027000427246094</v>
      </c>
      <c r="E169" s="185">
        <v>5094</v>
      </c>
      <c r="F169" s="185">
        <v>1748</v>
      </c>
      <c r="G169" s="185">
        <v>1733</v>
      </c>
      <c r="H169" s="185">
        <v>3910.3399346988977</v>
      </c>
      <c r="I169" s="185">
        <v>1341.8284660097513</v>
      </c>
      <c r="J169" s="185">
        <v>2960</v>
      </c>
      <c r="K169" s="185">
        <v>1795</v>
      </c>
      <c r="L169" s="185">
        <v>280</v>
      </c>
      <c r="M169" s="185">
        <v>775</v>
      </c>
      <c r="N169" s="186">
        <v>0.26182432432432434</v>
      </c>
      <c r="O169" s="185">
        <v>85</v>
      </c>
      <c r="P169" s="185">
        <v>25</v>
      </c>
      <c r="Q169" s="185">
        <v>110</v>
      </c>
      <c r="R169" s="186">
        <v>3.7162162162162164E-2</v>
      </c>
      <c r="S169" s="185">
        <v>0</v>
      </c>
      <c r="T169" s="185">
        <v>0</v>
      </c>
      <c r="U169" s="185">
        <v>0</v>
      </c>
      <c r="V169" s="185" t="s">
        <v>7</v>
      </c>
    </row>
    <row r="170" spans="1:22" x14ac:dyDescent="0.2">
      <c r="A170" s="185" t="s">
        <v>212</v>
      </c>
      <c r="B170" s="185" t="s">
        <v>82</v>
      </c>
      <c r="C170" s="185" t="s">
        <v>83</v>
      </c>
      <c r="D170" s="185">
        <v>0.75209999084472656</v>
      </c>
      <c r="E170" s="185">
        <v>3630</v>
      </c>
      <c r="F170" s="185">
        <v>1395</v>
      </c>
      <c r="G170" s="185">
        <v>1364</v>
      </c>
      <c r="H170" s="185">
        <v>4826.48589840154</v>
      </c>
      <c r="I170" s="185">
        <v>1854.8065642617487</v>
      </c>
      <c r="J170" s="185">
        <v>2120</v>
      </c>
      <c r="K170" s="185">
        <v>1390</v>
      </c>
      <c r="L170" s="185">
        <v>140</v>
      </c>
      <c r="M170" s="185">
        <v>505</v>
      </c>
      <c r="N170" s="186">
        <v>0.23820754716981132</v>
      </c>
      <c r="O170" s="185">
        <v>35</v>
      </c>
      <c r="P170" s="185">
        <v>30</v>
      </c>
      <c r="Q170" s="185">
        <v>65</v>
      </c>
      <c r="R170" s="186">
        <v>3.0660377358490566E-2</v>
      </c>
      <c r="S170" s="185">
        <v>0</v>
      </c>
      <c r="T170" s="185">
        <v>0</v>
      </c>
      <c r="U170" s="185">
        <v>15</v>
      </c>
      <c r="V170" s="185" t="s">
        <v>7</v>
      </c>
    </row>
    <row r="171" spans="1:22" x14ac:dyDescent="0.2">
      <c r="A171" s="185" t="s">
        <v>213</v>
      </c>
      <c r="B171" s="185" t="s">
        <v>82</v>
      </c>
      <c r="C171" s="185" t="s">
        <v>83</v>
      </c>
      <c r="D171" s="185">
        <v>14.091199951171875</v>
      </c>
      <c r="E171" s="185">
        <v>6807</v>
      </c>
      <c r="F171" s="185">
        <v>2444</v>
      </c>
      <c r="G171" s="185">
        <v>2394</v>
      </c>
      <c r="H171" s="185">
        <v>483.06744802339603</v>
      </c>
      <c r="I171" s="185">
        <v>173.44158116191858</v>
      </c>
      <c r="J171" s="185">
        <v>3575</v>
      </c>
      <c r="K171" s="185">
        <v>2810</v>
      </c>
      <c r="L171" s="185">
        <v>305</v>
      </c>
      <c r="M171" s="185">
        <v>370</v>
      </c>
      <c r="N171" s="186">
        <v>0.10349650349650349</v>
      </c>
      <c r="O171" s="185">
        <v>55</v>
      </c>
      <c r="P171" s="185">
        <v>20</v>
      </c>
      <c r="Q171" s="185">
        <v>75</v>
      </c>
      <c r="R171" s="186">
        <v>2.097902097902098E-2</v>
      </c>
      <c r="S171" s="185">
        <v>0</v>
      </c>
      <c r="T171" s="185">
        <v>0</v>
      </c>
      <c r="U171" s="185">
        <v>10</v>
      </c>
      <c r="V171" s="185" t="s">
        <v>7</v>
      </c>
    </row>
    <row r="172" spans="1:22" x14ac:dyDescent="0.2">
      <c r="A172" s="61" t="s">
        <v>286</v>
      </c>
      <c r="B172" s="61" t="s">
        <v>82</v>
      </c>
      <c r="C172" s="61" t="s">
        <v>83</v>
      </c>
      <c r="D172" s="61">
        <v>17.327099609375001</v>
      </c>
      <c r="E172" s="61">
        <v>1333</v>
      </c>
      <c r="F172" s="61">
        <v>437</v>
      </c>
      <c r="G172" s="61">
        <v>433</v>
      </c>
      <c r="H172" s="61">
        <v>76.931513643447119</v>
      </c>
      <c r="I172" s="61">
        <v>25.220608748826997</v>
      </c>
      <c r="J172" s="61">
        <v>660</v>
      </c>
      <c r="K172" s="61">
        <v>490</v>
      </c>
      <c r="L172" s="61">
        <v>60</v>
      </c>
      <c r="M172" s="61">
        <v>75</v>
      </c>
      <c r="N172" s="176">
        <v>0.11363636363636363</v>
      </c>
      <c r="O172" s="61">
        <v>15</v>
      </c>
      <c r="P172" s="61">
        <v>0</v>
      </c>
      <c r="Q172" s="61">
        <v>15</v>
      </c>
      <c r="R172" s="176">
        <v>2.2727272727272728E-2</v>
      </c>
      <c r="S172" s="61">
        <v>0</v>
      </c>
      <c r="T172" s="61">
        <v>0</v>
      </c>
      <c r="U172" s="61">
        <v>15</v>
      </c>
      <c r="V172" s="61" t="s">
        <v>3</v>
      </c>
    </row>
    <row r="173" spans="1:22" x14ac:dyDescent="0.2">
      <c r="A173" s="61" t="s">
        <v>287</v>
      </c>
      <c r="B173" s="61" t="s">
        <v>82</v>
      </c>
      <c r="C173" s="61" t="s">
        <v>83</v>
      </c>
      <c r="D173" s="61">
        <v>135.19150390625001</v>
      </c>
      <c r="E173" s="61">
        <v>3694</v>
      </c>
      <c r="F173" s="61">
        <v>1420</v>
      </c>
      <c r="G173" s="61">
        <v>1362</v>
      </c>
      <c r="H173" s="61">
        <v>27.324202285386541</v>
      </c>
      <c r="I173" s="61">
        <v>10.503618637046261</v>
      </c>
      <c r="J173" s="61">
        <v>1870</v>
      </c>
      <c r="K173" s="61">
        <v>1590</v>
      </c>
      <c r="L173" s="61">
        <v>175</v>
      </c>
      <c r="M173" s="61">
        <v>50</v>
      </c>
      <c r="N173" s="176">
        <v>2.6737967914438502E-2</v>
      </c>
      <c r="O173" s="61">
        <v>50</v>
      </c>
      <c r="P173" s="61">
        <v>10</v>
      </c>
      <c r="Q173" s="61">
        <v>60</v>
      </c>
      <c r="R173" s="176">
        <v>3.2085561497326207E-2</v>
      </c>
      <c r="S173" s="61">
        <v>0</v>
      </c>
      <c r="T173" s="61">
        <v>0</v>
      </c>
      <c r="U173" s="61">
        <v>0</v>
      </c>
      <c r="V173" s="61" t="s">
        <v>3</v>
      </c>
    </row>
    <row r="174" spans="1:22" x14ac:dyDescent="0.2">
      <c r="A174" s="185" t="s">
        <v>214</v>
      </c>
      <c r="B174" s="185" t="s">
        <v>82</v>
      </c>
      <c r="C174" s="185" t="s">
        <v>83</v>
      </c>
      <c r="D174" s="185">
        <v>19.717099609375001</v>
      </c>
      <c r="E174" s="185">
        <v>3548</v>
      </c>
      <c r="F174" s="185">
        <v>1571</v>
      </c>
      <c r="G174" s="185">
        <v>1362</v>
      </c>
      <c r="H174" s="185">
        <v>179.94533021038308</v>
      </c>
      <c r="I174" s="185">
        <v>79.677033190674138</v>
      </c>
      <c r="J174" s="185">
        <v>1835</v>
      </c>
      <c r="K174" s="185">
        <v>1135</v>
      </c>
      <c r="L174" s="185">
        <v>145</v>
      </c>
      <c r="M174" s="185">
        <v>440</v>
      </c>
      <c r="N174" s="186">
        <v>0.23978201634877383</v>
      </c>
      <c r="O174" s="185">
        <v>60</v>
      </c>
      <c r="P174" s="185">
        <v>20</v>
      </c>
      <c r="Q174" s="185">
        <v>80</v>
      </c>
      <c r="R174" s="186">
        <v>4.3596730245231606E-2</v>
      </c>
      <c r="S174" s="185">
        <v>15</v>
      </c>
      <c r="T174" s="185">
        <v>10</v>
      </c>
      <c r="U174" s="185">
        <v>10</v>
      </c>
      <c r="V174" s="185" t="s">
        <v>7</v>
      </c>
    </row>
    <row r="175" spans="1:22" x14ac:dyDescent="0.2">
      <c r="A175" s="185" t="s">
        <v>215</v>
      </c>
      <c r="B175" s="185" t="s">
        <v>82</v>
      </c>
      <c r="C175" s="185" t="s">
        <v>83</v>
      </c>
      <c r="D175" s="185">
        <v>11.065999755859375</v>
      </c>
      <c r="E175" s="185">
        <v>3385</v>
      </c>
      <c r="F175" s="185">
        <v>1247</v>
      </c>
      <c r="G175" s="185">
        <v>1219</v>
      </c>
      <c r="H175" s="185">
        <v>305.89192794873003</v>
      </c>
      <c r="I175" s="185">
        <v>112.68751378199892</v>
      </c>
      <c r="J175" s="185">
        <v>1510</v>
      </c>
      <c r="K175" s="185">
        <v>1175</v>
      </c>
      <c r="L175" s="185">
        <v>105</v>
      </c>
      <c r="M175" s="185">
        <v>165</v>
      </c>
      <c r="N175" s="186">
        <v>0.10927152317880795</v>
      </c>
      <c r="O175" s="185">
        <v>40</v>
      </c>
      <c r="P175" s="185">
        <v>15</v>
      </c>
      <c r="Q175" s="185">
        <v>55</v>
      </c>
      <c r="R175" s="186">
        <v>3.6423841059602648E-2</v>
      </c>
      <c r="S175" s="185">
        <v>0</v>
      </c>
      <c r="T175" s="185">
        <v>0</v>
      </c>
      <c r="U175" s="185">
        <v>15</v>
      </c>
      <c r="V175" s="185" t="s">
        <v>7</v>
      </c>
    </row>
    <row r="176" spans="1:22" x14ac:dyDescent="0.2">
      <c r="A176" s="185" t="s">
        <v>216</v>
      </c>
      <c r="B176" s="185" t="s">
        <v>82</v>
      </c>
      <c r="C176" s="185" t="s">
        <v>83</v>
      </c>
      <c r="D176" s="185">
        <v>1.6014999389648437</v>
      </c>
      <c r="E176" s="185">
        <v>4401</v>
      </c>
      <c r="F176" s="185">
        <v>1750</v>
      </c>
      <c r="G176" s="185">
        <v>1695</v>
      </c>
      <c r="H176" s="185">
        <v>2748.0488090712388</v>
      </c>
      <c r="I176" s="185">
        <v>1092.7256114234647</v>
      </c>
      <c r="J176" s="185">
        <v>2560</v>
      </c>
      <c r="K176" s="185">
        <v>1590</v>
      </c>
      <c r="L176" s="185">
        <v>115</v>
      </c>
      <c r="M176" s="185">
        <v>680</v>
      </c>
      <c r="N176" s="186">
        <v>0.265625</v>
      </c>
      <c r="O176" s="185">
        <v>90</v>
      </c>
      <c r="P176" s="185">
        <v>65</v>
      </c>
      <c r="Q176" s="185">
        <v>155</v>
      </c>
      <c r="R176" s="186">
        <v>6.0546875E-2</v>
      </c>
      <c r="S176" s="185">
        <v>0</v>
      </c>
      <c r="T176" s="185">
        <v>0</v>
      </c>
      <c r="U176" s="185">
        <v>0</v>
      </c>
      <c r="V176" s="185" t="s">
        <v>7</v>
      </c>
    </row>
    <row r="177" spans="1:22" x14ac:dyDescent="0.2">
      <c r="A177" s="185" t="s">
        <v>217</v>
      </c>
      <c r="B177" s="185" t="s">
        <v>82</v>
      </c>
      <c r="C177" s="185" t="s">
        <v>83</v>
      </c>
      <c r="D177" s="185">
        <v>1.4822999572753905</v>
      </c>
      <c r="E177" s="185">
        <v>5367</v>
      </c>
      <c r="F177" s="185">
        <v>2546</v>
      </c>
      <c r="G177" s="185">
        <v>2383</v>
      </c>
      <c r="H177" s="185">
        <v>3620.7246540471206</v>
      </c>
      <c r="I177" s="185">
        <v>1717.6010749401842</v>
      </c>
      <c r="J177" s="185">
        <v>2210</v>
      </c>
      <c r="K177" s="185">
        <v>1255</v>
      </c>
      <c r="L177" s="185">
        <v>115</v>
      </c>
      <c r="M177" s="185">
        <v>615</v>
      </c>
      <c r="N177" s="186">
        <v>0.27828054298642535</v>
      </c>
      <c r="O177" s="185">
        <v>120</v>
      </c>
      <c r="P177" s="185">
        <v>80</v>
      </c>
      <c r="Q177" s="185">
        <v>200</v>
      </c>
      <c r="R177" s="186">
        <v>9.0497737556561084E-2</v>
      </c>
      <c r="S177" s="185">
        <v>10</v>
      </c>
      <c r="T177" s="185">
        <v>0</v>
      </c>
      <c r="U177" s="185">
        <v>20</v>
      </c>
      <c r="V177" s="185" t="s">
        <v>7</v>
      </c>
    </row>
    <row r="178" spans="1:22" x14ac:dyDescent="0.2">
      <c r="A178" s="185" t="s">
        <v>218</v>
      </c>
      <c r="B178" s="185" t="s">
        <v>82</v>
      </c>
      <c r="C178" s="185" t="s">
        <v>83</v>
      </c>
      <c r="D178" s="185">
        <v>1.3817999267578125</v>
      </c>
      <c r="E178" s="185">
        <v>4822</v>
      </c>
      <c r="F178" s="185">
        <v>2005</v>
      </c>
      <c r="G178" s="185">
        <v>1919</v>
      </c>
      <c r="H178" s="185">
        <v>3489.6513645894483</v>
      </c>
      <c r="I178" s="185">
        <v>1451.0060111990551</v>
      </c>
      <c r="J178" s="185">
        <v>2415</v>
      </c>
      <c r="K178" s="185">
        <v>1495</v>
      </c>
      <c r="L178" s="185">
        <v>250</v>
      </c>
      <c r="M178" s="185">
        <v>510</v>
      </c>
      <c r="N178" s="186">
        <v>0.21118012422360249</v>
      </c>
      <c r="O178" s="185">
        <v>70</v>
      </c>
      <c r="P178" s="185">
        <v>80</v>
      </c>
      <c r="Q178" s="185">
        <v>150</v>
      </c>
      <c r="R178" s="186">
        <v>6.2111801242236024E-2</v>
      </c>
      <c r="S178" s="185">
        <v>0</v>
      </c>
      <c r="T178" s="185">
        <v>0</v>
      </c>
      <c r="U178" s="185">
        <v>15</v>
      </c>
      <c r="V178" s="185" t="s">
        <v>7</v>
      </c>
    </row>
    <row r="179" spans="1:22" x14ac:dyDescent="0.2">
      <c r="A179" s="185" t="s">
        <v>219</v>
      </c>
      <c r="B179" s="185" t="s">
        <v>82</v>
      </c>
      <c r="C179" s="185" t="s">
        <v>83</v>
      </c>
      <c r="D179" s="185">
        <v>1.956699981689453</v>
      </c>
      <c r="E179" s="185">
        <v>6004</v>
      </c>
      <c r="F179" s="185">
        <v>2532</v>
      </c>
      <c r="G179" s="185">
        <v>2394</v>
      </c>
      <c r="H179" s="185">
        <v>3068.4315716178567</v>
      </c>
      <c r="I179" s="185">
        <v>1294.0154462585631</v>
      </c>
      <c r="J179" s="185">
        <v>2680</v>
      </c>
      <c r="K179" s="185">
        <v>1460</v>
      </c>
      <c r="L179" s="185">
        <v>240</v>
      </c>
      <c r="M179" s="185">
        <v>705</v>
      </c>
      <c r="N179" s="186">
        <v>0.26305970149253732</v>
      </c>
      <c r="O179" s="185">
        <v>125</v>
      </c>
      <c r="P179" s="185">
        <v>90</v>
      </c>
      <c r="Q179" s="185">
        <v>215</v>
      </c>
      <c r="R179" s="186">
        <v>8.0223880597014921E-2</v>
      </c>
      <c r="S179" s="185">
        <v>15</v>
      </c>
      <c r="T179" s="185">
        <v>10</v>
      </c>
      <c r="U179" s="185">
        <v>30</v>
      </c>
      <c r="V179" s="185" t="s">
        <v>7</v>
      </c>
    </row>
    <row r="180" spans="1:22" x14ac:dyDescent="0.2">
      <c r="A180" s="185" t="s">
        <v>220</v>
      </c>
      <c r="B180" s="185" t="s">
        <v>82</v>
      </c>
      <c r="C180" s="185" t="s">
        <v>83</v>
      </c>
      <c r="D180" s="185">
        <v>2.4211000061035155</v>
      </c>
      <c r="E180" s="185">
        <v>4756</v>
      </c>
      <c r="F180" s="185">
        <v>2102</v>
      </c>
      <c r="G180" s="185">
        <v>1875</v>
      </c>
      <c r="H180" s="185">
        <v>1964.3963438149092</v>
      </c>
      <c r="I180" s="185">
        <v>868.20040258598385</v>
      </c>
      <c r="J180" s="185">
        <v>2270</v>
      </c>
      <c r="K180" s="185">
        <v>1370</v>
      </c>
      <c r="L180" s="185">
        <v>160</v>
      </c>
      <c r="M180" s="185">
        <v>510</v>
      </c>
      <c r="N180" s="186">
        <v>0.22466960352422907</v>
      </c>
      <c r="O180" s="185">
        <v>130</v>
      </c>
      <c r="P180" s="185">
        <v>60</v>
      </c>
      <c r="Q180" s="185">
        <v>190</v>
      </c>
      <c r="R180" s="186">
        <v>8.3700440528634359E-2</v>
      </c>
      <c r="S180" s="185">
        <v>10</v>
      </c>
      <c r="T180" s="185">
        <v>0</v>
      </c>
      <c r="U180" s="185">
        <v>25</v>
      </c>
      <c r="V180" s="185" t="s">
        <v>7</v>
      </c>
    </row>
    <row r="181" spans="1:22" x14ac:dyDescent="0.2">
      <c r="A181" s="185" t="s">
        <v>221</v>
      </c>
      <c r="B181" s="185" t="s">
        <v>82</v>
      </c>
      <c r="C181" s="185" t="s">
        <v>83</v>
      </c>
      <c r="D181" s="185">
        <v>2.0519000244140626</v>
      </c>
      <c r="E181" s="185">
        <v>3608</v>
      </c>
      <c r="F181" s="185">
        <v>1400</v>
      </c>
      <c r="G181" s="185">
        <v>1357</v>
      </c>
      <c r="H181" s="185">
        <v>1758.3702700282852</v>
      </c>
      <c r="I181" s="185">
        <v>682.29445067616382</v>
      </c>
      <c r="J181" s="185">
        <v>1585</v>
      </c>
      <c r="K181" s="185">
        <v>1000</v>
      </c>
      <c r="L181" s="185">
        <v>155</v>
      </c>
      <c r="M181" s="185">
        <v>285</v>
      </c>
      <c r="N181" s="186">
        <v>0.17981072555205047</v>
      </c>
      <c r="O181" s="185">
        <v>100</v>
      </c>
      <c r="P181" s="185">
        <v>30</v>
      </c>
      <c r="Q181" s="185">
        <v>130</v>
      </c>
      <c r="R181" s="186">
        <v>8.2018927444794956E-2</v>
      </c>
      <c r="S181" s="185">
        <v>0</v>
      </c>
      <c r="T181" s="185">
        <v>0</v>
      </c>
      <c r="U181" s="185">
        <v>0</v>
      </c>
      <c r="V181" s="185" t="s">
        <v>7</v>
      </c>
    </row>
    <row r="182" spans="1:22" x14ac:dyDescent="0.2">
      <c r="A182" s="185" t="s">
        <v>222</v>
      </c>
      <c r="B182" s="185" t="s">
        <v>82</v>
      </c>
      <c r="C182" s="185" t="s">
        <v>83</v>
      </c>
      <c r="D182" s="185">
        <v>1.8378999328613281</v>
      </c>
      <c r="E182" s="185">
        <v>6772</v>
      </c>
      <c r="F182" s="185">
        <v>2376</v>
      </c>
      <c r="G182" s="185">
        <v>2289</v>
      </c>
      <c r="H182" s="185">
        <v>3684.6402129505686</v>
      </c>
      <c r="I182" s="185">
        <v>1292.7798502614517</v>
      </c>
      <c r="J182" s="185">
        <v>3485</v>
      </c>
      <c r="K182" s="185">
        <v>2110</v>
      </c>
      <c r="L182" s="185">
        <v>280</v>
      </c>
      <c r="M182" s="185">
        <v>955</v>
      </c>
      <c r="N182" s="186">
        <v>0.27403156384505023</v>
      </c>
      <c r="O182" s="185">
        <v>65</v>
      </c>
      <c r="P182" s="185">
        <v>35</v>
      </c>
      <c r="Q182" s="185">
        <v>100</v>
      </c>
      <c r="R182" s="186">
        <v>2.8694404591104734E-2</v>
      </c>
      <c r="S182" s="185">
        <v>10</v>
      </c>
      <c r="T182" s="185">
        <v>0</v>
      </c>
      <c r="U182" s="185">
        <v>25</v>
      </c>
      <c r="V182" s="185" t="s">
        <v>7</v>
      </c>
    </row>
    <row r="183" spans="1:22" x14ac:dyDescent="0.2">
      <c r="A183" s="185" t="s">
        <v>223</v>
      </c>
      <c r="B183" s="185" t="s">
        <v>82</v>
      </c>
      <c r="C183" s="185" t="s">
        <v>83</v>
      </c>
      <c r="D183" s="185">
        <v>3.5457000732421875</v>
      </c>
      <c r="E183" s="185">
        <v>4945</v>
      </c>
      <c r="F183" s="185">
        <v>1896</v>
      </c>
      <c r="G183" s="185">
        <v>1848</v>
      </c>
      <c r="H183" s="185">
        <v>1394.6470084476978</v>
      </c>
      <c r="I183" s="185">
        <v>534.73219980118006</v>
      </c>
      <c r="J183" s="185">
        <v>2360</v>
      </c>
      <c r="K183" s="185">
        <v>1530</v>
      </c>
      <c r="L183" s="185">
        <v>140</v>
      </c>
      <c r="M183" s="185">
        <v>570</v>
      </c>
      <c r="N183" s="186">
        <v>0.24152542372881355</v>
      </c>
      <c r="O183" s="185">
        <v>65</v>
      </c>
      <c r="P183" s="185">
        <v>40</v>
      </c>
      <c r="Q183" s="185">
        <v>105</v>
      </c>
      <c r="R183" s="186">
        <v>4.4491525423728813E-2</v>
      </c>
      <c r="S183" s="185">
        <v>0</v>
      </c>
      <c r="T183" s="185">
        <v>0</v>
      </c>
      <c r="U183" s="185">
        <v>0</v>
      </c>
      <c r="V183" s="185" t="s">
        <v>7</v>
      </c>
    </row>
    <row r="184" spans="1:22" x14ac:dyDescent="0.2">
      <c r="A184" s="185" t="s">
        <v>224</v>
      </c>
      <c r="B184" s="185" t="s">
        <v>82</v>
      </c>
      <c r="C184" s="185" t="s">
        <v>83</v>
      </c>
      <c r="D184" s="185">
        <v>1.4100999450683593</v>
      </c>
      <c r="E184" s="185">
        <v>1899</v>
      </c>
      <c r="F184" s="185">
        <v>740</v>
      </c>
      <c r="G184" s="185">
        <v>719</v>
      </c>
      <c r="H184" s="185">
        <v>1346.7130515404278</v>
      </c>
      <c r="I184" s="185">
        <v>524.78549665082494</v>
      </c>
      <c r="J184" s="185">
        <v>920</v>
      </c>
      <c r="K184" s="185">
        <v>595</v>
      </c>
      <c r="L184" s="185">
        <v>90</v>
      </c>
      <c r="M184" s="185">
        <v>210</v>
      </c>
      <c r="N184" s="186">
        <v>0.22826086956521738</v>
      </c>
      <c r="O184" s="185">
        <v>0</v>
      </c>
      <c r="P184" s="185">
        <v>15</v>
      </c>
      <c r="Q184" s="185">
        <v>15</v>
      </c>
      <c r="R184" s="186">
        <v>1.6304347826086956E-2</v>
      </c>
      <c r="S184" s="185">
        <v>0</v>
      </c>
      <c r="T184" s="185">
        <v>0</v>
      </c>
      <c r="U184" s="185">
        <v>0</v>
      </c>
      <c r="V184" s="185" t="s">
        <v>7</v>
      </c>
    </row>
    <row r="185" spans="1:22" x14ac:dyDescent="0.2">
      <c r="A185" s="185" t="s">
        <v>225</v>
      </c>
      <c r="B185" s="185" t="s">
        <v>82</v>
      </c>
      <c r="C185" s="185" t="s">
        <v>83</v>
      </c>
      <c r="D185" s="185">
        <v>2.5819000244140624</v>
      </c>
      <c r="E185" s="185">
        <v>4973</v>
      </c>
      <c r="F185" s="185">
        <v>1735</v>
      </c>
      <c r="G185" s="185">
        <v>1704</v>
      </c>
      <c r="H185" s="185">
        <v>1926.1009152082001</v>
      </c>
      <c r="I185" s="185">
        <v>671.98574057635778</v>
      </c>
      <c r="J185" s="185">
        <v>2170</v>
      </c>
      <c r="K185" s="185">
        <v>1420</v>
      </c>
      <c r="L185" s="185">
        <v>185</v>
      </c>
      <c r="M185" s="185">
        <v>375</v>
      </c>
      <c r="N185" s="186">
        <v>0.1728110599078341</v>
      </c>
      <c r="O185" s="185">
        <v>130</v>
      </c>
      <c r="P185" s="185">
        <v>35</v>
      </c>
      <c r="Q185" s="185">
        <v>165</v>
      </c>
      <c r="R185" s="186">
        <v>7.6036866359447008E-2</v>
      </c>
      <c r="S185" s="185">
        <v>10</v>
      </c>
      <c r="T185" s="185">
        <v>0</v>
      </c>
      <c r="U185" s="185">
        <v>10</v>
      </c>
      <c r="V185" s="185" t="s">
        <v>7</v>
      </c>
    </row>
    <row r="186" spans="1:22" x14ac:dyDescent="0.2">
      <c r="A186" s="185" t="s">
        <v>226</v>
      </c>
      <c r="B186" s="185" t="s">
        <v>82</v>
      </c>
      <c r="C186" s="185" t="s">
        <v>83</v>
      </c>
      <c r="D186" s="185">
        <v>2.091699981689453</v>
      </c>
      <c r="E186" s="185">
        <v>4826</v>
      </c>
      <c r="F186" s="185">
        <v>2026</v>
      </c>
      <c r="G186" s="185">
        <v>1926</v>
      </c>
      <c r="H186" s="185">
        <v>2307.2142478588494</v>
      </c>
      <c r="I186" s="185">
        <v>968.59015046871707</v>
      </c>
      <c r="J186" s="185">
        <v>2605</v>
      </c>
      <c r="K186" s="185">
        <v>1650</v>
      </c>
      <c r="L186" s="185">
        <v>270</v>
      </c>
      <c r="M186" s="185">
        <v>525</v>
      </c>
      <c r="N186" s="186">
        <v>0.20153550863723607</v>
      </c>
      <c r="O186" s="185">
        <v>115</v>
      </c>
      <c r="P186" s="185">
        <v>30</v>
      </c>
      <c r="Q186" s="185">
        <v>145</v>
      </c>
      <c r="R186" s="186">
        <v>5.5662188099808059E-2</v>
      </c>
      <c r="S186" s="185">
        <v>0</v>
      </c>
      <c r="T186" s="185">
        <v>0</v>
      </c>
      <c r="U186" s="185">
        <v>0</v>
      </c>
      <c r="V186" s="185" t="s">
        <v>7</v>
      </c>
    </row>
    <row r="187" spans="1:22" x14ac:dyDescent="0.2">
      <c r="A187" s="185" t="s">
        <v>227</v>
      </c>
      <c r="B187" s="185" t="s">
        <v>82</v>
      </c>
      <c r="C187" s="185" t="s">
        <v>83</v>
      </c>
      <c r="D187" s="185">
        <v>0.97769996643066404</v>
      </c>
      <c r="E187" s="185">
        <v>2833</v>
      </c>
      <c r="F187" s="185">
        <v>1330</v>
      </c>
      <c r="G187" s="185">
        <v>1292</v>
      </c>
      <c r="H187" s="185">
        <v>2897.616955375961</v>
      </c>
      <c r="I187" s="185">
        <v>1360.335527938591</v>
      </c>
      <c r="J187" s="185">
        <v>1495</v>
      </c>
      <c r="K187" s="185">
        <v>875</v>
      </c>
      <c r="L187" s="185">
        <v>135</v>
      </c>
      <c r="M187" s="185">
        <v>420</v>
      </c>
      <c r="N187" s="186">
        <v>0.28093645484949831</v>
      </c>
      <c r="O187" s="185">
        <v>45</v>
      </c>
      <c r="P187" s="185">
        <v>10</v>
      </c>
      <c r="Q187" s="185">
        <v>55</v>
      </c>
      <c r="R187" s="186">
        <v>3.678929765886288E-2</v>
      </c>
      <c r="S187" s="185">
        <v>0</v>
      </c>
      <c r="T187" s="185">
        <v>0</v>
      </c>
      <c r="U187" s="185">
        <v>0</v>
      </c>
      <c r="V187" s="185" t="s">
        <v>7</v>
      </c>
    </row>
    <row r="188" spans="1:22" x14ac:dyDescent="0.2">
      <c r="A188" s="185" t="s">
        <v>228</v>
      </c>
      <c r="B188" s="185" t="s">
        <v>82</v>
      </c>
      <c r="C188" s="185" t="s">
        <v>83</v>
      </c>
      <c r="D188" s="185">
        <v>1.2115000152587891</v>
      </c>
      <c r="E188" s="185">
        <v>1699</v>
      </c>
      <c r="F188" s="185">
        <v>629</v>
      </c>
      <c r="G188" s="185">
        <v>622</v>
      </c>
      <c r="H188" s="185">
        <v>1402.3937091218902</v>
      </c>
      <c r="I188" s="185">
        <v>519.19107889209477</v>
      </c>
      <c r="J188" s="185">
        <v>685</v>
      </c>
      <c r="K188" s="185">
        <v>560</v>
      </c>
      <c r="L188" s="185">
        <v>50</v>
      </c>
      <c r="M188" s="185">
        <v>45</v>
      </c>
      <c r="N188" s="186">
        <v>6.569343065693431E-2</v>
      </c>
      <c r="O188" s="185">
        <v>10</v>
      </c>
      <c r="P188" s="185">
        <v>10</v>
      </c>
      <c r="Q188" s="185">
        <v>20</v>
      </c>
      <c r="R188" s="186">
        <v>2.9197080291970802E-2</v>
      </c>
      <c r="S188" s="185">
        <v>0</v>
      </c>
      <c r="T188" s="185">
        <v>0</v>
      </c>
      <c r="U188" s="185">
        <v>15</v>
      </c>
      <c r="V188" s="185" t="s">
        <v>7</v>
      </c>
    </row>
    <row r="189" spans="1:22" x14ac:dyDescent="0.2">
      <c r="A189" s="185" t="s">
        <v>229</v>
      </c>
      <c r="B189" s="185" t="s">
        <v>82</v>
      </c>
      <c r="C189" s="185" t="s">
        <v>83</v>
      </c>
      <c r="D189" s="185">
        <v>0.90069999694824221</v>
      </c>
      <c r="E189" s="185">
        <v>2097</v>
      </c>
      <c r="F189" s="185">
        <v>825</v>
      </c>
      <c r="G189" s="185">
        <v>808</v>
      </c>
      <c r="H189" s="185">
        <v>2328.1891940769065</v>
      </c>
      <c r="I189" s="185">
        <v>915.95426090293165</v>
      </c>
      <c r="J189" s="185">
        <v>1095</v>
      </c>
      <c r="K189" s="185">
        <v>705</v>
      </c>
      <c r="L189" s="185">
        <v>110</v>
      </c>
      <c r="M189" s="185">
        <v>210</v>
      </c>
      <c r="N189" s="186">
        <v>0.19178082191780821</v>
      </c>
      <c r="O189" s="185">
        <v>35</v>
      </c>
      <c r="P189" s="185">
        <v>30</v>
      </c>
      <c r="Q189" s="185">
        <v>65</v>
      </c>
      <c r="R189" s="186">
        <v>5.9360730593607303E-2</v>
      </c>
      <c r="S189" s="185">
        <v>10</v>
      </c>
      <c r="T189" s="185">
        <v>0</v>
      </c>
      <c r="U189" s="185">
        <v>0</v>
      </c>
      <c r="V189" s="185" t="s">
        <v>7</v>
      </c>
    </row>
    <row r="190" spans="1:22" x14ac:dyDescent="0.2">
      <c r="A190" s="185" t="s">
        <v>230</v>
      </c>
      <c r="B190" s="185" t="s">
        <v>82</v>
      </c>
      <c r="C190" s="185" t="s">
        <v>83</v>
      </c>
      <c r="D190" s="185">
        <v>2.0564999389648437</v>
      </c>
      <c r="E190" s="185">
        <v>7275</v>
      </c>
      <c r="F190" s="185">
        <v>2407</v>
      </c>
      <c r="G190" s="185">
        <v>2361</v>
      </c>
      <c r="H190" s="185">
        <v>3537.5639270195802</v>
      </c>
      <c r="I190" s="185">
        <v>1170.4352401836604</v>
      </c>
      <c r="J190" s="185">
        <v>3230</v>
      </c>
      <c r="K190" s="185">
        <v>2060</v>
      </c>
      <c r="L190" s="185">
        <v>225</v>
      </c>
      <c r="M190" s="185">
        <v>715</v>
      </c>
      <c r="N190" s="186">
        <v>0.22136222910216719</v>
      </c>
      <c r="O190" s="185">
        <v>135</v>
      </c>
      <c r="P190" s="185">
        <v>80</v>
      </c>
      <c r="Q190" s="185">
        <v>215</v>
      </c>
      <c r="R190" s="186">
        <v>6.6563467492260067E-2</v>
      </c>
      <c r="S190" s="185">
        <v>0</v>
      </c>
      <c r="T190" s="185">
        <v>0</v>
      </c>
      <c r="U190" s="185">
        <v>15</v>
      </c>
      <c r="V190" s="185" t="s">
        <v>7</v>
      </c>
    </row>
    <row r="191" spans="1:22" x14ac:dyDescent="0.2">
      <c r="A191" s="187" t="s">
        <v>330</v>
      </c>
      <c r="B191" s="187" t="s">
        <v>82</v>
      </c>
      <c r="C191" s="187" t="s">
        <v>83</v>
      </c>
      <c r="D191" s="187">
        <v>1.206699981689453</v>
      </c>
      <c r="E191" s="187">
        <v>7535</v>
      </c>
      <c r="F191" s="187">
        <v>3065</v>
      </c>
      <c r="G191" s="187">
        <v>2842</v>
      </c>
      <c r="H191" s="187">
        <v>6244.3027383248518</v>
      </c>
      <c r="I191" s="187">
        <v>2539.9851218268973</v>
      </c>
      <c r="J191" s="187">
        <v>3185</v>
      </c>
      <c r="K191" s="187">
        <v>1540</v>
      </c>
      <c r="L191" s="187">
        <v>195</v>
      </c>
      <c r="M191" s="187">
        <v>1115</v>
      </c>
      <c r="N191" s="188">
        <v>0.35007849293563581</v>
      </c>
      <c r="O191" s="187">
        <v>295</v>
      </c>
      <c r="P191" s="187">
        <v>20</v>
      </c>
      <c r="Q191" s="187">
        <v>315</v>
      </c>
      <c r="R191" s="188">
        <v>9.8901098901098897E-2</v>
      </c>
      <c r="S191" s="187">
        <v>0</v>
      </c>
      <c r="T191" s="187">
        <v>10</v>
      </c>
      <c r="U191" s="187">
        <v>10</v>
      </c>
      <c r="V191" s="187" t="s">
        <v>6</v>
      </c>
    </row>
    <row r="192" spans="1:22" x14ac:dyDescent="0.2">
      <c r="A192" s="185" t="s">
        <v>231</v>
      </c>
      <c r="B192" s="185" t="s">
        <v>82</v>
      </c>
      <c r="C192" s="185" t="s">
        <v>83</v>
      </c>
      <c r="D192" s="185">
        <v>5.5053997802734376</v>
      </c>
      <c r="E192" s="185">
        <v>4173</v>
      </c>
      <c r="F192" s="185">
        <v>1731</v>
      </c>
      <c r="G192" s="185">
        <v>1657</v>
      </c>
      <c r="H192" s="185">
        <v>757.98310141842944</v>
      </c>
      <c r="I192" s="185">
        <v>314.41858340649446</v>
      </c>
      <c r="J192" s="185">
        <v>1730</v>
      </c>
      <c r="K192" s="185">
        <v>1280</v>
      </c>
      <c r="L192" s="185">
        <v>150</v>
      </c>
      <c r="M192" s="185">
        <v>210</v>
      </c>
      <c r="N192" s="186">
        <v>0.12138728323699421</v>
      </c>
      <c r="O192" s="185">
        <v>35</v>
      </c>
      <c r="P192" s="185">
        <v>45</v>
      </c>
      <c r="Q192" s="185">
        <v>80</v>
      </c>
      <c r="R192" s="186">
        <v>4.6242774566473986E-2</v>
      </c>
      <c r="S192" s="185">
        <v>0</v>
      </c>
      <c r="T192" s="185">
        <v>0</v>
      </c>
      <c r="U192" s="185">
        <v>10</v>
      </c>
      <c r="V192" s="185" t="s">
        <v>7</v>
      </c>
    </row>
    <row r="193" spans="1:22" x14ac:dyDescent="0.2">
      <c r="A193" s="189" t="s">
        <v>333</v>
      </c>
      <c r="B193" s="189" t="s">
        <v>82</v>
      </c>
      <c r="C193" s="189" t="s">
        <v>83</v>
      </c>
      <c r="D193" s="189">
        <v>16.956999511718749</v>
      </c>
      <c r="E193" s="189">
        <v>0</v>
      </c>
      <c r="F193" s="189">
        <v>0</v>
      </c>
      <c r="G193" s="189">
        <v>0</v>
      </c>
      <c r="H193" s="189">
        <v>0</v>
      </c>
      <c r="I193" s="189">
        <v>0</v>
      </c>
      <c r="J193" s="189">
        <v>0</v>
      </c>
      <c r="K193" s="189">
        <v>0</v>
      </c>
      <c r="L193" s="189">
        <v>0</v>
      </c>
      <c r="M193" s="189">
        <v>0</v>
      </c>
      <c r="N193" s="190" t="e">
        <v>#DIV/0!</v>
      </c>
      <c r="O193" s="189">
        <v>0</v>
      </c>
      <c r="P193" s="189">
        <v>0</v>
      </c>
      <c r="Q193" s="189">
        <v>0</v>
      </c>
      <c r="R193" s="190" t="e">
        <v>#DIV/0!</v>
      </c>
      <c r="S193" s="189">
        <v>0</v>
      </c>
      <c r="T193" s="189">
        <v>0</v>
      </c>
      <c r="U193" s="189">
        <v>0</v>
      </c>
      <c r="V193" s="189" t="s">
        <v>80</v>
      </c>
    </row>
    <row r="194" spans="1:22" x14ac:dyDescent="0.2">
      <c r="A194" s="185" t="s">
        <v>232</v>
      </c>
      <c r="B194" s="185" t="s">
        <v>82</v>
      </c>
      <c r="C194" s="185" t="s">
        <v>83</v>
      </c>
      <c r="D194" s="185">
        <v>0.8127999877929688</v>
      </c>
      <c r="E194" s="185">
        <v>2745</v>
      </c>
      <c r="F194" s="185">
        <v>964</v>
      </c>
      <c r="G194" s="185">
        <v>952</v>
      </c>
      <c r="H194" s="185">
        <v>3377.2146176498081</v>
      </c>
      <c r="I194" s="185">
        <v>1186.0236398595318</v>
      </c>
      <c r="J194" s="185">
        <v>1440</v>
      </c>
      <c r="K194" s="185">
        <v>960</v>
      </c>
      <c r="L194" s="185">
        <v>105</v>
      </c>
      <c r="M194" s="185">
        <v>305</v>
      </c>
      <c r="N194" s="186">
        <v>0.21180555555555555</v>
      </c>
      <c r="O194" s="185">
        <v>40</v>
      </c>
      <c r="P194" s="185">
        <v>20</v>
      </c>
      <c r="Q194" s="185">
        <v>60</v>
      </c>
      <c r="R194" s="186">
        <v>4.1666666666666664E-2</v>
      </c>
      <c r="S194" s="185">
        <v>0</v>
      </c>
      <c r="T194" s="185">
        <v>0</v>
      </c>
      <c r="U194" s="185">
        <v>10</v>
      </c>
      <c r="V194" s="185" t="s">
        <v>7</v>
      </c>
    </row>
    <row r="195" spans="1:22" x14ac:dyDescent="0.2">
      <c r="A195" s="185" t="s">
        <v>233</v>
      </c>
      <c r="B195" s="185" t="s">
        <v>82</v>
      </c>
      <c r="C195" s="185" t="s">
        <v>83</v>
      </c>
      <c r="D195" s="185">
        <v>1.2602999877929688</v>
      </c>
      <c r="E195" s="185">
        <v>5777</v>
      </c>
      <c r="F195" s="185">
        <v>1746</v>
      </c>
      <c r="G195" s="185">
        <v>1737</v>
      </c>
      <c r="H195" s="185">
        <v>4583.8292914027988</v>
      </c>
      <c r="I195" s="185">
        <v>1385.3844456966049</v>
      </c>
      <c r="J195" s="185">
        <v>3040</v>
      </c>
      <c r="K195" s="185">
        <v>2175</v>
      </c>
      <c r="L195" s="185">
        <v>280</v>
      </c>
      <c r="M195" s="185">
        <v>510</v>
      </c>
      <c r="N195" s="186">
        <v>0.16776315789473684</v>
      </c>
      <c r="O195" s="185">
        <v>35</v>
      </c>
      <c r="P195" s="185">
        <v>20</v>
      </c>
      <c r="Q195" s="185">
        <v>55</v>
      </c>
      <c r="R195" s="186">
        <v>1.8092105263157895E-2</v>
      </c>
      <c r="S195" s="185">
        <v>10</v>
      </c>
      <c r="T195" s="185">
        <v>0</v>
      </c>
      <c r="U195" s="185">
        <v>15</v>
      </c>
      <c r="V195" s="185" t="s">
        <v>7</v>
      </c>
    </row>
    <row r="196" spans="1:22" x14ac:dyDescent="0.2">
      <c r="A196" s="185" t="s">
        <v>234</v>
      </c>
      <c r="B196" s="185" t="s">
        <v>82</v>
      </c>
      <c r="C196" s="185" t="s">
        <v>83</v>
      </c>
      <c r="D196" s="185">
        <v>1.0258999633789063</v>
      </c>
      <c r="E196" s="185">
        <v>4908</v>
      </c>
      <c r="F196" s="185">
        <v>1624</v>
      </c>
      <c r="G196" s="185">
        <v>1601</v>
      </c>
      <c r="H196" s="185">
        <v>4784.0921875413669</v>
      </c>
      <c r="I196" s="185">
        <v>1583.0003489338183</v>
      </c>
      <c r="J196" s="185">
        <v>2795</v>
      </c>
      <c r="K196" s="185">
        <v>1885</v>
      </c>
      <c r="L196" s="185">
        <v>240</v>
      </c>
      <c r="M196" s="185">
        <v>465</v>
      </c>
      <c r="N196" s="186">
        <v>0.16636851520572452</v>
      </c>
      <c r="O196" s="185">
        <v>140</v>
      </c>
      <c r="P196" s="185">
        <v>30</v>
      </c>
      <c r="Q196" s="185">
        <v>170</v>
      </c>
      <c r="R196" s="186">
        <v>6.0822898032200361E-2</v>
      </c>
      <c r="S196" s="185">
        <v>0</v>
      </c>
      <c r="T196" s="185">
        <v>0</v>
      </c>
      <c r="U196" s="185">
        <v>25</v>
      </c>
      <c r="V196" s="185" t="s">
        <v>7</v>
      </c>
    </row>
    <row r="197" spans="1:22" x14ac:dyDescent="0.2">
      <c r="A197" s="185" t="s">
        <v>235</v>
      </c>
      <c r="B197" s="185" t="s">
        <v>82</v>
      </c>
      <c r="C197" s="185" t="s">
        <v>83</v>
      </c>
      <c r="D197" s="185">
        <v>0.72059997558593747</v>
      </c>
      <c r="E197" s="185">
        <v>2428</v>
      </c>
      <c r="F197" s="185">
        <v>782</v>
      </c>
      <c r="G197" s="185">
        <v>776</v>
      </c>
      <c r="H197" s="185">
        <v>3369.4144910645241</v>
      </c>
      <c r="I197" s="185">
        <v>1085.2068089013417</v>
      </c>
      <c r="J197" s="185">
        <v>1250</v>
      </c>
      <c r="K197" s="185">
        <v>840</v>
      </c>
      <c r="L197" s="185">
        <v>120</v>
      </c>
      <c r="M197" s="185">
        <v>205</v>
      </c>
      <c r="N197" s="186">
        <v>0.16400000000000001</v>
      </c>
      <c r="O197" s="185">
        <v>50</v>
      </c>
      <c r="P197" s="185">
        <v>10</v>
      </c>
      <c r="Q197" s="185">
        <v>60</v>
      </c>
      <c r="R197" s="186">
        <v>4.8000000000000001E-2</v>
      </c>
      <c r="S197" s="185">
        <v>0</v>
      </c>
      <c r="T197" s="185">
        <v>0</v>
      </c>
      <c r="U197" s="185">
        <v>15</v>
      </c>
      <c r="V197" s="185" t="s">
        <v>7</v>
      </c>
    </row>
    <row r="198" spans="1:22" x14ac:dyDescent="0.2">
      <c r="A198" s="185" t="s">
        <v>236</v>
      </c>
      <c r="B198" s="185" t="s">
        <v>82</v>
      </c>
      <c r="C198" s="185" t="s">
        <v>83</v>
      </c>
      <c r="D198" s="185">
        <v>1.3419000244140624</v>
      </c>
      <c r="E198" s="185">
        <v>4774</v>
      </c>
      <c r="F198" s="185">
        <v>1777</v>
      </c>
      <c r="G198" s="185">
        <v>1737</v>
      </c>
      <c r="H198" s="185">
        <v>3557.642084464941</v>
      </c>
      <c r="I198" s="185">
        <v>1324.2417226841642</v>
      </c>
      <c r="J198" s="185">
        <v>2535</v>
      </c>
      <c r="K198" s="185">
        <v>1720</v>
      </c>
      <c r="L198" s="185">
        <v>215</v>
      </c>
      <c r="M198" s="185">
        <v>495</v>
      </c>
      <c r="N198" s="186">
        <v>0.19526627218934911</v>
      </c>
      <c r="O198" s="185">
        <v>80</v>
      </c>
      <c r="P198" s="185">
        <v>20</v>
      </c>
      <c r="Q198" s="185">
        <v>100</v>
      </c>
      <c r="R198" s="186">
        <v>3.9447731755424063E-2</v>
      </c>
      <c r="S198" s="185">
        <v>0</v>
      </c>
      <c r="T198" s="185">
        <v>0</v>
      </c>
      <c r="U198" s="185">
        <v>10</v>
      </c>
      <c r="V198" s="185" t="s">
        <v>7</v>
      </c>
    </row>
    <row r="199" spans="1:22" x14ac:dyDescent="0.2">
      <c r="A199" s="61" t="s">
        <v>288</v>
      </c>
      <c r="B199" s="61" t="s">
        <v>82</v>
      </c>
      <c r="C199" s="61" t="s">
        <v>83</v>
      </c>
      <c r="D199" s="61">
        <v>123.02249999999999</v>
      </c>
      <c r="E199" s="61">
        <v>2244</v>
      </c>
      <c r="F199" s="61">
        <v>802</v>
      </c>
      <c r="G199" s="61">
        <v>755</v>
      </c>
      <c r="H199" s="61">
        <v>18.240565750167654</v>
      </c>
      <c r="I199" s="61">
        <v>6.5191326789814878</v>
      </c>
      <c r="J199" s="61">
        <v>1005</v>
      </c>
      <c r="K199" s="61">
        <v>860</v>
      </c>
      <c r="L199" s="61">
        <v>65</v>
      </c>
      <c r="M199" s="61">
        <v>45</v>
      </c>
      <c r="N199" s="176">
        <v>4.4776119402985072E-2</v>
      </c>
      <c r="O199" s="61">
        <v>25</v>
      </c>
      <c r="P199" s="61">
        <v>0</v>
      </c>
      <c r="Q199" s="61">
        <v>25</v>
      </c>
      <c r="R199" s="176">
        <v>2.4875621890547265E-2</v>
      </c>
      <c r="S199" s="61">
        <v>0</v>
      </c>
      <c r="T199" s="61">
        <v>0</v>
      </c>
      <c r="U199" s="61">
        <v>10</v>
      </c>
      <c r="V199" s="61" t="s">
        <v>3</v>
      </c>
    </row>
    <row r="200" spans="1:22" x14ac:dyDescent="0.2">
      <c r="A200" s="185" t="s">
        <v>237</v>
      </c>
      <c r="B200" s="185" t="s">
        <v>82</v>
      </c>
      <c r="C200" s="185" t="s">
        <v>83</v>
      </c>
      <c r="D200" s="185">
        <v>2.7204998779296874</v>
      </c>
      <c r="E200" s="185">
        <v>2785</v>
      </c>
      <c r="F200" s="185">
        <v>992</v>
      </c>
      <c r="G200" s="185">
        <v>966</v>
      </c>
      <c r="H200" s="185">
        <v>1023.7089229790363</v>
      </c>
      <c r="I200" s="185">
        <v>364.63886951353822</v>
      </c>
      <c r="J200" s="185">
        <v>1400</v>
      </c>
      <c r="K200" s="185">
        <v>1110</v>
      </c>
      <c r="L200" s="185">
        <v>110</v>
      </c>
      <c r="M200" s="185">
        <v>150</v>
      </c>
      <c r="N200" s="186">
        <v>0.10714285714285714</v>
      </c>
      <c r="O200" s="185">
        <v>10</v>
      </c>
      <c r="P200" s="185">
        <v>10</v>
      </c>
      <c r="Q200" s="185">
        <v>20</v>
      </c>
      <c r="R200" s="186">
        <v>1.4285714285714285E-2</v>
      </c>
      <c r="S200" s="185">
        <v>10</v>
      </c>
      <c r="T200" s="185">
        <v>0</v>
      </c>
      <c r="U200" s="185">
        <v>15</v>
      </c>
      <c r="V200" s="185" t="s">
        <v>7</v>
      </c>
    </row>
    <row r="201" spans="1:22" x14ac:dyDescent="0.2">
      <c r="A201" s="185" t="s">
        <v>238</v>
      </c>
      <c r="B201" s="185" t="s">
        <v>82</v>
      </c>
      <c r="C201" s="185" t="s">
        <v>83</v>
      </c>
      <c r="D201" s="185">
        <v>2.5038000488281251</v>
      </c>
      <c r="E201" s="185">
        <v>6483</v>
      </c>
      <c r="F201" s="185">
        <v>2149</v>
      </c>
      <c r="G201" s="185">
        <v>2116</v>
      </c>
      <c r="H201" s="185">
        <v>2589.2642677414651</v>
      </c>
      <c r="I201" s="185">
        <v>858.29537426753177</v>
      </c>
      <c r="J201" s="185">
        <v>3350</v>
      </c>
      <c r="K201" s="185">
        <v>2230</v>
      </c>
      <c r="L201" s="185">
        <v>275</v>
      </c>
      <c r="M201" s="185">
        <v>745</v>
      </c>
      <c r="N201" s="186">
        <v>0.22238805970149253</v>
      </c>
      <c r="O201" s="185">
        <v>30</v>
      </c>
      <c r="P201" s="185">
        <v>25</v>
      </c>
      <c r="Q201" s="185">
        <v>55</v>
      </c>
      <c r="R201" s="186">
        <v>1.6417910447761194E-2</v>
      </c>
      <c r="S201" s="185">
        <v>0</v>
      </c>
      <c r="T201" s="185">
        <v>10</v>
      </c>
      <c r="U201" s="185">
        <v>25</v>
      </c>
      <c r="V201" s="185" t="s">
        <v>7</v>
      </c>
    </row>
    <row r="202" spans="1:22" x14ac:dyDescent="0.2">
      <c r="A202" s="185" t="s">
        <v>239</v>
      </c>
      <c r="B202" s="185" t="s">
        <v>82</v>
      </c>
      <c r="C202" s="185" t="s">
        <v>83</v>
      </c>
      <c r="D202" s="185">
        <v>6.2419000244140621</v>
      </c>
      <c r="E202" s="185">
        <v>2997</v>
      </c>
      <c r="F202" s="185">
        <v>1039</v>
      </c>
      <c r="G202" s="185">
        <v>998</v>
      </c>
      <c r="H202" s="185">
        <v>480.14226249663994</v>
      </c>
      <c r="I202" s="185">
        <v>166.45572597064029</v>
      </c>
      <c r="J202" s="185">
        <v>1435</v>
      </c>
      <c r="K202" s="185">
        <v>1020</v>
      </c>
      <c r="L202" s="185">
        <v>115</v>
      </c>
      <c r="M202" s="185">
        <v>260</v>
      </c>
      <c r="N202" s="186">
        <v>0.18118466898954705</v>
      </c>
      <c r="O202" s="185">
        <v>40</v>
      </c>
      <c r="P202" s="185">
        <v>0</v>
      </c>
      <c r="Q202" s="185">
        <v>40</v>
      </c>
      <c r="R202" s="186">
        <v>2.7874564459930314E-2</v>
      </c>
      <c r="S202" s="185">
        <v>0</v>
      </c>
      <c r="T202" s="185">
        <v>0</v>
      </c>
      <c r="U202" s="185">
        <v>0</v>
      </c>
      <c r="V202" s="185" t="s">
        <v>7</v>
      </c>
    </row>
    <row r="203" spans="1:22" x14ac:dyDescent="0.2">
      <c r="A203" s="185" t="s">
        <v>240</v>
      </c>
      <c r="B203" s="185" t="s">
        <v>82</v>
      </c>
      <c r="C203" s="185" t="s">
        <v>83</v>
      </c>
      <c r="D203" s="185">
        <v>2.2366000366210939</v>
      </c>
      <c r="E203" s="185">
        <v>8795</v>
      </c>
      <c r="F203" s="185">
        <v>2724</v>
      </c>
      <c r="G203" s="185">
        <v>2662</v>
      </c>
      <c r="H203" s="185">
        <v>3932.3079030647336</v>
      </c>
      <c r="I203" s="185">
        <v>1217.9200372880425</v>
      </c>
      <c r="J203" s="185">
        <v>4365</v>
      </c>
      <c r="K203" s="185">
        <v>2990</v>
      </c>
      <c r="L203" s="185">
        <v>325</v>
      </c>
      <c r="M203" s="185">
        <v>920</v>
      </c>
      <c r="N203" s="186">
        <v>0.21076746849942726</v>
      </c>
      <c r="O203" s="185">
        <v>75</v>
      </c>
      <c r="P203" s="185">
        <v>25</v>
      </c>
      <c r="Q203" s="185">
        <v>100</v>
      </c>
      <c r="R203" s="186">
        <v>2.2909507445589918E-2</v>
      </c>
      <c r="S203" s="185">
        <v>0</v>
      </c>
      <c r="T203" s="185">
        <v>0</v>
      </c>
      <c r="U203" s="185">
        <v>20</v>
      </c>
      <c r="V203" s="185" t="s">
        <v>7</v>
      </c>
    </row>
    <row r="204" spans="1:22" x14ac:dyDescent="0.2">
      <c r="A204" s="185" t="s">
        <v>241</v>
      </c>
      <c r="B204" s="185" t="s">
        <v>82</v>
      </c>
      <c r="C204" s="185" t="s">
        <v>83</v>
      </c>
      <c r="D204" s="185">
        <v>8.4096002197265634</v>
      </c>
      <c r="E204" s="185">
        <v>8391</v>
      </c>
      <c r="F204" s="185">
        <v>2610</v>
      </c>
      <c r="G204" s="185">
        <v>2579</v>
      </c>
      <c r="H204" s="185">
        <v>997.78821593885846</v>
      </c>
      <c r="I204" s="185">
        <v>310.35958093200105</v>
      </c>
      <c r="J204" s="185">
        <v>4125</v>
      </c>
      <c r="K204" s="185">
        <v>2995</v>
      </c>
      <c r="L204" s="185">
        <v>310</v>
      </c>
      <c r="M204" s="185">
        <v>655</v>
      </c>
      <c r="N204" s="186">
        <v>0.15878787878787878</v>
      </c>
      <c r="O204" s="185">
        <v>110</v>
      </c>
      <c r="P204" s="185">
        <v>40</v>
      </c>
      <c r="Q204" s="185">
        <v>150</v>
      </c>
      <c r="R204" s="186">
        <v>3.6363636363636362E-2</v>
      </c>
      <c r="S204" s="185">
        <v>0</v>
      </c>
      <c r="T204" s="185">
        <v>0</v>
      </c>
      <c r="U204" s="185">
        <v>15</v>
      </c>
      <c r="V204" s="185" t="s">
        <v>7</v>
      </c>
    </row>
    <row r="205" spans="1:22" x14ac:dyDescent="0.2">
      <c r="A205" s="185" t="s">
        <v>242</v>
      </c>
      <c r="B205" s="185" t="s">
        <v>82</v>
      </c>
      <c r="C205" s="185" t="s">
        <v>83</v>
      </c>
      <c r="D205" s="185">
        <v>1.7939999389648438</v>
      </c>
      <c r="E205" s="185">
        <v>4899</v>
      </c>
      <c r="F205" s="185">
        <v>1698</v>
      </c>
      <c r="G205" s="185">
        <v>1649</v>
      </c>
      <c r="H205" s="185">
        <v>2730.7693236749901</v>
      </c>
      <c r="I205" s="185">
        <v>946.4883265156426</v>
      </c>
      <c r="J205" s="185">
        <v>2650</v>
      </c>
      <c r="K205" s="185">
        <v>1895</v>
      </c>
      <c r="L205" s="185">
        <v>210</v>
      </c>
      <c r="M205" s="185">
        <v>470</v>
      </c>
      <c r="N205" s="186">
        <v>0.17735849056603772</v>
      </c>
      <c r="O205" s="185">
        <v>45</v>
      </c>
      <c r="P205" s="185">
        <v>15</v>
      </c>
      <c r="Q205" s="185">
        <v>60</v>
      </c>
      <c r="R205" s="186">
        <v>2.2641509433962263E-2</v>
      </c>
      <c r="S205" s="185">
        <v>0</v>
      </c>
      <c r="T205" s="185">
        <v>0</v>
      </c>
      <c r="U205" s="185">
        <v>10</v>
      </c>
      <c r="V205" s="185" t="s">
        <v>7</v>
      </c>
    </row>
    <row r="206" spans="1:22" x14ac:dyDescent="0.2">
      <c r="A206" s="61" t="s">
        <v>289</v>
      </c>
      <c r="B206" s="61" t="s">
        <v>82</v>
      </c>
      <c r="C206" s="61" t="s">
        <v>83</v>
      </c>
      <c r="D206" s="61">
        <v>253.0094</v>
      </c>
      <c r="E206" s="61">
        <v>10998</v>
      </c>
      <c r="F206" s="61">
        <v>3623</v>
      </c>
      <c r="G206" s="61">
        <v>3549</v>
      </c>
      <c r="H206" s="61">
        <v>43.468740687104905</v>
      </c>
      <c r="I206" s="61">
        <v>14.319626069229049</v>
      </c>
      <c r="J206" s="61">
        <v>5480</v>
      </c>
      <c r="K206" s="61">
        <v>4560</v>
      </c>
      <c r="L206" s="61">
        <v>385</v>
      </c>
      <c r="M206" s="61">
        <v>370</v>
      </c>
      <c r="N206" s="176">
        <v>6.7518248175182483E-2</v>
      </c>
      <c r="O206" s="61">
        <v>75</v>
      </c>
      <c r="P206" s="61">
        <v>35</v>
      </c>
      <c r="Q206" s="61">
        <v>110</v>
      </c>
      <c r="R206" s="176">
        <v>2.0072992700729927E-2</v>
      </c>
      <c r="S206" s="61">
        <v>15</v>
      </c>
      <c r="T206" s="61">
        <v>0</v>
      </c>
      <c r="U206" s="61">
        <v>40</v>
      </c>
      <c r="V206" s="61" t="s">
        <v>3</v>
      </c>
    </row>
    <row r="207" spans="1:22" x14ac:dyDescent="0.2">
      <c r="A207" s="185" t="s">
        <v>243</v>
      </c>
      <c r="B207" s="185" t="s">
        <v>82</v>
      </c>
      <c r="C207" s="185" t="s">
        <v>83</v>
      </c>
      <c r="D207" s="185">
        <v>12.04760009765625</v>
      </c>
      <c r="E207" s="185">
        <v>3839</v>
      </c>
      <c r="F207" s="185">
        <v>1400</v>
      </c>
      <c r="G207" s="185">
        <v>1384</v>
      </c>
      <c r="H207" s="185">
        <v>318.65267512878705</v>
      </c>
      <c r="I207" s="185">
        <v>116.20571637934405</v>
      </c>
      <c r="J207" s="185">
        <v>1945</v>
      </c>
      <c r="K207" s="185">
        <v>1530</v>
      </c>
      <c r="L207" s="185">
        <v>150</v>
      </c>
      <c r="M207" s="185">
        <v>175</v>
      </c>
      <c r="N207" s="186">
        <v>8.9974293059125965E-2</v>
      </c>
      <c r="O207" s="185">
        <v>60</v>
      </c>
      <c r="P207" s="185">
        <v>10</v>
      </c>
      <c r="Q207" s="185">
        <v>70</v>
      </c>
      <c r="R207" s="186">
        <v>3.5989717223650387E-2</v>
      </c>
      <c r="S207" s="185">
        <v>0</v>
      </c>
      <c r="T207" s="185">
        <v>0</v>
      </c>
      <c r="U207" s="185">
        <v>20</v>
      </c>
      <c r="V207" s="185" t="s">
        <v>7</v>
      </c>
    </row>
    <row r="208" spans="1:22" x14ac:dyDescent="0.2">
      <c r="A208" s="185" t="s">
        <v>244</v>
      </c>
      <c r="B208" s="185" t="s">
        <v>82</v>
      </c>
      <c r="C208" s="185" t="s">
        <v>83</v>
      </c>
      <c r="D208" s="185">
        <v>3.0655999755859376</v>
      </c>
      <c r="E208" s="185">
        <v>6379</v>
      </c>
      <c r="F208" s="185">
        <v>2080</v>
      </c>
      <c r="G208" s="185">
        <v>2052</v>
      </c>
      <c r="H208" s="185">
        <v>2080.8324800370478</v>
      </c>
      <c r="I208" s="185">
        <v>678.49687387945755</v>
      </c>
      <c r="J208" s="185">
        <v>3005</v>
      </c>
      <c r="K208" s="185">
        <v>2415</v>
      </c>
      <c r="L208" s="185">
        <v>160</v>
      </c>
      <c r="M208" s="185">
        <v>300</v>
      </c>
      <c r="N208" s="186">
        <v>9.9833610648918464E-2</v>
      </c>
      <c r="O208" s="185">
        <v>105</v>
      </c>
      <c r="P208" s="185">
        <v>0</v>
      </c>
      <c r="Q208" s="185">
        <v>105</v>
      </c>
      <c r="R208" s="186">
        <v>3.4941763727121461E-2</v>
      </c>
      <c r="S208" s="185">
        <v>0</v>
      </c>
      <c r="T208" s="185">
        <v>0</v>
      </c>
      <c r="U208" s="185">
        <v>15</v>
      </c>
      <c r="V208" s="185" t="s">
        <v>7</v>
      </c>
    </row>
    <row r="209" spans="1:22" x14ac:dyDescent="0.2">
      <c r="A209" s="185" t="s">
        <v>245</v>
      </c>
      <c r="B209" s="185" t="s">
        <v>82</v>
      </c>
      <c r="C209" s="185" t="s">
        <v>83</v>
      </c>
      <c r="D209" s="185">
        <v>1.6275999450683594</v>
      </c>
      <c r="E209" s="185">
        <v>3810</v>
      </c>
      <c r="F209" s="185">
        <v>1414</v>
      </c>
      <c r="G209" s="185">
        <v>1406</v>
      </c>
      <c r="H209" s="185">
        <v>2340.8700716317485</v>
      </c>
      <c r="I209" s="185">
        <v>868.76385335624468</v>
      </c>
      <c r="J209" s="185">
        <v>1600</v>
      </c>
      <c r="K209" s="185">
        <v>1280</v>
      </c>
      <c r="L209" s="185">
        <v>140</v>
      </c>
      <c r="M209" s="185">
        <v>125</v>
      </c>
      <c r="N209" s="186">
        <v>7.8125E-2</v>
      </c>
      <c r="O209" s="185">
        <v>40</v>
      </c>
      <c r="P209" s="185">
        <v>10</v>
      </c>
      <c r="Q209" s="185">
        <v>50</v>
      </c>
      <c r="R209" s="186">
        <v>3.125E-2</v>
      </c>
      <c r="S209" s="185">
        <v>0</v>
      </c>
      <c r="T209" s="185">
        <v>0</v>
      </c>
      <c r="U209" s="185">
        <v>10</v>
      </c>
      <c r="V209" s="185" t="s">
        <v>7</v>
      </c>
    </row>
    <row r="210" spans="1:22" x14ac:dyDescent="0.2">
      <c r="A210" s="185" t="s">
        <v>246</v>
      </c>
      <c r="B210" s="185" t="s">
        <v>82</v>
      </c>
      <c r="C210" s="185" t="s">
        <v>83</v>
      </c>
      <c r="D210" s="185">
        <v>3.0360998535156249</v>
      </c>
      <c r="E210" s="185">
        <v>3557</v>
      </c>
      <c r="F210" s="185">
        <v>1167</v>
      </c>
      <c r="G210" s="185">
        <v>1149</v>
      </c>
      <c r="H210" s="185">
        <v>1171.5688454321432</v>
      </c>
      <c r="I210" s="185">
        <v>384.37470976084091</v>
      </c>
      <c r="J210" s="185">
        <v>1790</v>
      </c>
      <c r="K210" s="185">
        <v>1465</v>
      </c>
      <c r="L210" s="185">
        <v>115</v>
      </c>
      <c r="M210" s="185">
        <v>120</v>
      </c>
      <c r="N210" s="186">
        <v>6.7039106145251395E-2</v>
      </c>
      <c r="O210" s="185">
        <v>50</v>
      </c>
      <c r="P210" s="185">
        <v>30</v>
      </c>
      <c r="Q210" s="185">
        <v>80</v>
      </c>
      <c r="R210" s="186">
        <v>4.4692737430167599E-2</v>
      </c>
      <c r="S210" s="185">
        <v>0</v>
      </c>
      <c r="T210" s="185">
        <v>0</v>
      </c>
      <c r="U210" s="185">
        <v>0</v>
      </c>
      <c r="V210" s="185" t="s">
        <v>7</v>
      </c>
    </row>
    <row r="211" spans="1:22" x14ac:dyDescent="0.2">
      <c r="A211" s="185" t="s">
        <v>247</v>
      </c>
      <c r="B211" s="185" t="s">
        <v>82</v>
      </c>
      <c r="C211" s="185" t="s">
        <v>83</v>
      </c>
      <c r="D211" s="185">
        <v>2.5352000427246093</v>
      </c>
      <c r="E211" s="185">
        <v>5247</v>
      </c>
      <c r="F211" s="185">
        <v>2134</v>
      </c>
      <c r="G211" s="185">
        <v>2069</v>
      </c>
      <c r="H211" s="185">
        <v>2069.6591636062722</v>
      </c>
      <c r="I211" s="185">
        <v>841.74817136188005</v>
      </c>
      <c r="J211" s="185">
        <v>2375</v>
      </c>
      <c r="K211" s="185">
        <v>1550</v>
      </c>
      <c r="L211" s="185">
        <v>270</v>
      </c>
      <c r="M211" s="185">
        <v>375</v>
      </c>
      <c r="N211" s="186">
        <v>0.15789473684210525</v>
      </c>
      <c r="O211" s="185">
        <v>90</v>
      </c>
      <c r="P211" s="185">
        <v>70</v>
      </c>
      <c r="Q211" s="185">
        <v>160</v>
      </c>
      <c r="R211" s="186">
        <v>6.7368421052631577E-2</v>
      </c>
      <c r="S211" s="185">
        <v>0</v>
      </c>
      <c r="T211" s="185">
        <v>0</v>
      </c>
      <c r="U211" s="185">
        <v>15</v>
      </c>
      <c r="V211" s="185" t="s">
        <v>7</v>
      </c>
    </row>
    <row r="212" spans="1:22" x14ac:dyDescent="0.2">
      <c r="A212" s="185" t="s">
        <v>248</v>
      </c>
      <c r="B212" s="185" t="s">
        <v>82</v>
      </c>
      <c r="C212" s="185" t="s">
        <v>83</v>
      </c>
      <c r="D212" s="185">
        <v>11.359599609375</v>
      </c>
      <c r="E212" s="185">
        <v>3215</v>
      </c>
      <c r="F212" s="185">
        <v>1017</v>
      </c>
      <c r="G212" s="185">
        <v>1009</v>
      </c>
      <c r="H212" s="185">
        <v>283.02053862415033</v>
      </c>
      <c r="I212" s="185">
        <v>89.52780335326932</v>
      </c>
      <c r="J212" s="185">
        <v>1385</v>
      </c>
      <c r="K212" s="185">
        <v>1035</v>
      </c>
      <c r="L212" s="185">
        <v>135</v>
      </c>
      <c r="M212" s="185">
        <v>145</v>
      </c>
      <c r="N212" s="186">
        <v>0.10469314079422383</v>
      </c>
      <c r="O212" s="185">
        <v>40</v>
      </c>
      <c r="P212" s="185">
        <v>25</v>
      </c>
      <c r="Q212" s="185">
        <v>65</v>
      </c>
      <c r="R212" s="186">
        <v>4.6931407942238268E-2</v>
      </c>
      <c r="S212" s="185">
        <v>0</v>
      </c>
      <c r="T212" s="185">
        <v>0</v>
      </c>
      <c r="U212" s="185">
        <v>0</v>
      </c>
      <c r="V212" s="185" t="s">
        <v>7</v>
      </c>
    </row>
    <row r="213" spans="1:22" x14ac:dyDescent="0.2">
      <c r="A213" s="185" t="s">
        <v>249</v>
      </c>
      <c r="B213" s="185" t="s">
        <v>82</v>
      </c>
      <c r="C213" s="185" t="s">
        <v>83</v>
      </c>
      <c r="D213" s="185">
        <v>2.0538999938964846</v>
      </c>
      <c r="E213" s="185">
        <v>6692</v>
      </c>
      <c r="F213" s="185">
        <v>2412</v>
      </c>
      <c r="G213" s="185">
        <v>2380</v>
      </c>
      <c r="H213" s="185">
        <v>3258.1917424832873</v>
      </c>
      <c r="I213" s="185">
        <v>1174.3512377270904</v>
      </c>
      <c r="J213" s="185">
        <v>3570</v>
      </c>
      <c r="K213" s="185">
        <v>2275</v>
      </c>
      <c r="L213" s="185">
        <v>275</v>
      </c>
      <c r="M213" s="185">
        <v>765</v>
      </c>
      <c r="N213" s="186">
        <v>0.21428571428571427</v>
      </c>
      <c r="O213" s="185">
        <v>160</v>
      </c>
      <c r="P213" s="185">
        <v>70</v>
      </c>
      <c r="Q213" s="185">
        <v>230</v>
      </c>
      <c r="R213" s="186">
        <v>6.4425770308123242E-2</v>
      </c>
      <c r="S213" s="185">
        <v>0</v>
      </c>
      <c r="T213" s="185">
        <v>0</v>
      </c>
      <c r="U213" s="185">
        <v>25</v>
      </c>
      <c r="V213" s="185" t="s">
        <v>7</v>
      </c>
    </row>
    <row r="214" spans="1:22" x14ac:dyDescent="0.2">
      <c r="A214" s="185" t="s">
        <v>250</v>
      </c>
      <c r="B214" s="185" t="s">
        <v>82</v>
      </c>
      <c r="C214" s="185" t="s">
        <v>83</v>
      </c>
      <c r="D214" s="185">
        <v>1.1043000030517578</v>
      </c>
      <c r="E214" s="185">
        <v>3550</v>
      </c>
      <c r="F214" s="185">
        <v>1263</v>
      </c>
      <c r="G214" s="185">
        <v>1230</v>
      </c>
      <c r="H214" s="185">
        <v>3214.7061398075662</v>
      </c>
      <c r="I214" s="185">
        <v>1143.7109449512552</v>
      </c>
      <c r="J214" s="185">
        <v>1845</v>
      </c>
      <c r="K214" s="185">
        <v>1190</v>
      </c>
      <c r="L214" s="185">
        <v>145</v>
      </c>
      <c r="M214" s="185">
        <v>335</v>
      </c>
      <c r="N214" s="186">
        <v>0.18157181571815717</v>
      </c>
      <c r="O214" s="185">
        <v>115</v>
      </c>
      <c r="P214" s="185">
        <v>50</v>
      </c>
      <c r="Q214" s="185">
        <v>165</v>
      </c>
      <c r="R214" s="186">
        <v>8.943089430894309E-2</v>
      </c>
      <c r="S214" s="185">
        <v>0</v>
      </c>
      <c r="T214" s="185">
        <v>0</v>
      </c>
      <c r="U214" s="185">
        <v>10</v>
      </c>
      <c r="V214" s="185" t="s">
        <v>7</v>
      </c>
    </row>
    <row r="215" spans="1:22" x14ac:dyDescent="0.2">
      <c r="A215" s="185" t="s">
        <v>251</v>
      </c>
      <c r="B215" s="185" t="s">
        <v>82</v>
      </c>
      <c r="C215" s="185" t="s">
        <v>83</v>
      </c>
      <c r="D215" s="185">
        <v>2.4536999511718749</v>
      </c>
      <c r="E215" s="185">
        <v>4574</v>
      </c>
      <c r="F215" s="185">
        <v>1653</v>
      </c>
      <c r="G215" s="185">
        <v>1579</v>
      </c>
      <c r="H215" s="185">
        <v>1864.1236055840814</v>
      </c>
      <c r="I215" s="185">
        <v>673.67650197430839</v>
      </c>
      <c r="J215" s="185">
        <v>2015</v>
      </c>
      <c r="K215" s="185">
        <v>1390</v>
      </c>
      <c r="L215" s="185">
        <v>115</v>
      </c>
      <c r="M215" s="185">
        <v>385</v>
      </c>
      <c r="N215" s="186">
        <v>0.19106699751861042</v>
      </c>
      <c r="O215" s="185">
        <v>65</v>
      </c>
      <c r="P215" s="185">
        <v>25</v>
      </c>
      <c r="Q215" s="185">
        <v>90</v>
      </c>
      <c r="R215" s="186">
        <v>4.4665012406947889E-2</v>
      </c>
      <c r="S215" s="185">
        <v>0</v>
      </c>
      <c r="T215" s="185">
        <v>0</v>
      </c>
      <c r="U215" s="185">
        <v>30</v>
      </c>
      <c r="V215" s="185" t="s">
        <v>7</v>
      </c>
    </row>
    <row r="216" spans="1:22" x14ac:dyDescent="0.2">
      <c r="A216" s="185" t="s">
        <v>252</v>
      </c>
      <c r="B216" s="185" t="s">
        <v>82</v>
      </c>
      <c r="C216" s="185" t="s">
        <v>83</v>
      </c>
      <c r="D216" s="185">
        <v>3.3250000000000002</v>
      </c>
      <c r="E216" s="185">
        <v>6988</v>
      </c>
      <c r="F216" s="185">
        <v>2343</v>
      </c>
      <c r="G216" s="185">
        <v>2310</v>
      </c>
      <c r="H216" s="185">
        <v>2101.6541353383459</v>
      </c>
      <c r="I216" s="185">
        <v>704.66165413533827</v>
      </c>
      <c r="J216" s="185">
        <v>3200</v>
      </c>
      <c r="K216" s="185">
        <v>2385</v>
      </c>
      <c r="L216" s="185">
        <v>220</v>
      </c>
      <c r="M216" s="185">
        <v>400</v>
      </c>
      <c r="N216" s="186">
        <v>0.125</v>
      </c>
      <c r="O216" s="185">
        <v>100</v>
      </c>
      <c r="P216" s="185">
        <v>70</v>
      </c>
      <c r="Q216" s="185">
        <v>170</v>
      </c>
      <c r="R216" s="186">
        <v>5.3124999999999999E-2</v>
      </c>
      <c r="S216" s="185">
        <v>0</v>
      </c>
      <c r="T216" s="185">
        <v>10</v>
      </c>
      <c r="U216" s="185">
        <v>20</v>
      </c>
      <c r="V216" s="185" t="s">
        <v>7</v>
      </c>
    </row>
    <row r="217" spans="1:22" x14ac:dyDescent="0.2">
      <c r="A217" s="185" t="s">
        <v>253</v>
      </c>
      <c r="B217" s="185" t="s">
        <v>82</v>
      </c>
      <c r="C217" s="185" t="s">
        <v>83</v>
      </c>
      <c r="D217" s="185">
        <v>9.8602001953124994</v>
      </c>
      <c r="E217" s="185">
        <v>8690</v>
      </c>
      <c r="F217" s="185">
        <v>2755</v>
      </c>
      <c r="G217" s="185">
        <v>2685</v>
      </c>
      <c r="H217" s="185">
        <v>881.32084824516971</v>
      </c>
      <c r="I217" s="185">
        <v>279.40609170488409</v>
      </c>
      <c r="J217" s="185">
        <v>4375</v>
      </c>
      <c r="K217" s="185">
        <v>3010</v>
      </c>
      <c r="L217" s="185">
        <v>385</v>
      </c>
      <c r="M217" s="185">
        <v>755</v>
      </c>
      <c r="N217" s="186">
        <v>0.17257142857142857</v>
      </c>
      <c r="O217" s="185">
        <v>140</v>
      </c>
      <c r="P217" s="185">
        <v>45</v>
      </c>
      <c r="Q217" s="185">
        <v>185</v>
      </c>
      <c r="R217" s="186">
        <v>4.2285714285714288E-2</v>
      </c>
      <c r="S217" s="185">
        <v>0</v>
      </c>
      <c r="T217" s="185">
        <v>0</v>
      </c>
      <c r="U217" s="185">
        <v>25</v>
      </c>
      <c r="V217" s="185" t="s">
        <v>7</v>
      </c>
    </row>
    <row r="218" spans="1:22" x14ac:dyDescent="0.2">
      <c r="A218" s="61" t="s">
        <v>290</v>
      </c>
      <c r="B218" s="61" t="s">
        <v>82</v>
      </c>
      <c r="C218" s="61" t="s">
        <v>83</v>
      </c>
      <c r="D218" s="61">
        <v>86.967197265625003</v>
      </c>
      <c r="E218" s="61">
        <v>3063</v>
      </c>
      <c r="F218" s="61">
        <v>1043</v>
      </c>
      <c r="G218" s="61">
        <v>1009</v>
      </c>
      <c r="H218" s="61">
        <v>35.220176069888062</v>
      </c>
      <c r="I218" s="61">
        <v>11.993027633331128</v>
      </c>
      <c r="J218" s="61">
        <v>1405</v>
      </c>
      <c r="K218" s="61">
        <v>1230</v>
      </c>
      <c r="L218" s="61">
        <v>100</v>
      </c>
      <c r="M218" s="61">
        <v>55</v>
      </c>
      <c r="N218" s="176">
        <v>3.9145907473309607E-2</v>
      </c>
      <c r="O218" s="61">
        <v>0</v>
      </c>
      <c r="P218" s="61">
        <v>0</v>
      </c>
      <c r="Q218" s="61">
        <v>0</v>
      </c>
      <c r="R218" s="176">
        <v>0</v>
      </c>
      <c r="S218" s="61">
        <v>0</v>
      </c>
      <c r="T218" s="61">
        <v>0</v>
      </c>
      <c r="U218" s="61">
        <v>15</v>
      </c>
      <c r="V218" s="61" t="s">
        <v>3</v>
      </c>
    </row>
    <row r="219" spans="1:22" x14ac:dyDescent="0.2">
      <c r="A219" s="185" t="s">
        <v>254</v>
      </c>
      <c r="B219" s="185" t="s">
        <v>82</v>
      </c>
      <c r="C219" s="185" t="s">
        <v>83</v>
      </c>
      <c r="D219" s="185">
        <v>3.4607000732421875</v>
      </c>
      <c r="E219" s="185">
        <v>9251</v>
      </c>
      <c r="F219" s="185">
        <v>3038</v>
      </c>
      <c r="G219" s="185">
        <v>2983</v>
      </c>
      <c r="H219" s="185">
        <v>2673.158552955188</v>
      </c>
      <c r="I219" s="185">
        <v>877.85706235843281</v>
      </c>
      <c r="J219" s="185">
        <v>4600</v>
      </c>
      <c r="K219" s="185">
        <v>3485</v>
      </c>
      <c r="L219" s="185">
        <v>400</v>
      </c>
      <c r="M219" s="185">
        <v>595</v>
      </c>
      <c r="N219" s="186">
        <v>0.12934782608695652</v>
      </c>
      <c r="O219" s="185">
        <v>65</v>
      </c>
      <c r="P219" s="185">
        <v>35</v>
      </c>
      <c r="Q219" s="185">
        <v>100</v>
      </c>
      <c r="R219" s="186">
        <v>2.1739130434782608E-2</v>
      </c>
      <c r="S219" s="185">
        <v>0</v>
      </c>
      <c r="T219" s="185">
        <v>0</v>
      </c>
      <c r="U219" s="185">
        <v>15</v>
      </c>
      <c r="V219" s="185" t="s">
        <v>7</v>
      </c>
    </row>
    <row r="220" spans="1:22" x14ac:dyDescent="0.2">
      <c r="A220" s="185" t="s">
        <v>255</v>
      </c>
      <c r="B220" s="185" t="s">
        <v>82</v>
      </c>
      <c r="C220" s="185" t="s">
        <v>83</v>
      </c>
      <c r="D220" s="185">
        <v>1.237699966430664</v>
      </c>
      <c r="E220" s="185">
        <v>5190</v>
      </c>
      <c r="F220" s="185">
        <v>1677</v>
      </c>
      <c r="G220" s="185">
        <v>1652</v>
      </c>
      <c r="H220" s="185">
        <v>4193.2618088107092</v>
      </c>
      <c r="I220" s="185">
        <v>1354.9325729047318</v>
      </c>
      <c r="J220" s="185">
        <v>2740</v>
      </c>
      <c r="K220" s="185">
        <v>1900</v>
      </c>
      <c r="L220" s="185">
        <v>180</v>
      </c>
      <c r="M220" s="185">
        <v>520</v>
      </c>
      <c r="N220" s="186">
        <v>0.18978102189781021</v>
      </c>
      <c r="O220" s="185">
        <v>75</v>
      </c>
      <c r="P220" s="185">
        <v>30</v>
      </c>
      <c r="Q220" s="185">
        <v>105</v>
      </c>
      <c r="R220" s="186">
        <v>3.8321167883211681E-2</v>
      </c>
      <c r="S220" s="185">
        <v>30</v>
      </c>
      <c r="T220" s="185">
        <v>0</v>
      </c>
      <c r="U220" s="185">
        <v>0</v>
      </c>
      <c r="V220" s="185" t="s">
        <v>7</v>
      </c>
    </row>
    <row r="221" spans="1:22" x14ac:dyDescent="0.2">
      <c r="A221" s="185" t="s">
        <v>256</v>
      </c>
      <c r="B221" s="185" t="s">
        <v>82</v>
      </c>
      <c r="C221" s="185" t="s">
        <v>83</v>
      </c>
      <c r="D221" s="185">
        <v>1.7253999328613281</v>
      </c>
      <c r="E221" s="185">
        <v>4726</v>
      </c>
      <c r="F221" s="185">
        <v>1587</v>
      </c>
      <c r="G221" s="185">
        <v>1572</v>
      </c>
      <c r="H221" s="185">
        <v>2739.0751036848642</v>
      </c>
      <c r="I221" s="185">
        <v>919.78675191448997</v>
      </c>
      <c r="J221" s="185">
        <v>2105</v>
      </c>
      <c r="K221" s="185">
        <v>1545</v>
      </c>
      <c r="L221" s="185">
        <v>170</v>
      </c>
      <c r="M221" s="185">
        <v>320</v>
      </c>
      <c r="N221" s="186">
        <v>0.15201900237529692</v>
      </c>
      <c r="O221" s="185">
        <v>50</v>
      </c>
      <c r="P221" s="185">
        <v>15</v>
      </c>
      <c r="Q221" s="185">
        <v>65</v>
      </c>
      <c r="R221" s="186">
        <v>3.0878859857482184E-2</v>
      </c>
      <c r="S221" s="185">
        <v>0</v>
      </c>
      <c r="T221" s="185">
        <v>0</v>
      </c>
      <c r="U221" s="185">
        <v>10</v>
      </c>
      <c r="V221" s="185" t="s">
        <v>7</v>
      </c>
    </row>
    <row r="222" spans="1:22" x14ac:dyDescent="0.2">
      <c r="A222" s="185" t="s">
        <v>257</v>
      </c>
      <c r="B222" s="185" t="s">
        <v>82</v>
      </c>
      <c r="C222" s="185" t="s">
        <v>83</v>
      </c>
      <c r="D222" s="185">
        <v>4.4136999511718749</v>
      </c>
      <c r="E222" s="185">
        <v>4256</v>
      </c>
      <c r="F222" s="185">
        <v>1549</v>
      </c>
      <c r="G222" s="185">
        <v>1536</v>
      </c>
      <c r="H222" s="185">
        <v>964.27035074506955</v>
      </c>
      <c r="I222" s="185">
        <v>350.95271929137988</v>
      </c>
      <c r="J222" s="185">
        <v>2280</v>
      </c>
      <c r="K222" s="185">
        <v>1610</v>
      </c>
      <c r="L222" s="185">
        <v>130</v>
      </c>
      <c r="M222" s="185">
        <v>415</v>
      </c>
      <c r="N222" s="186">
        <v>0.18201754385964913</v>
      </c>
      <c r="O222" s="185">
        <v>85</v>
      </c>
      <c r="P222" s="185">
        <v>15</v>
      </c>
      <c r="Q222" s="185">
        <v>100</v>
      </c>
      <c r="R222" s="186">
        <v>4.3859649122807015E-2</v>
      </c>
      <c r="S222" s="185">
        <v>10</v>
      </c>
      <c r="T222" s="185">
        <v>0</v>
      </c>
      <c r="U222" s="185">
        <v>15</v>
      </c>
      <c r="V222" s="185" t="s">
        <v>7</v>
      </c>
    </row>
    <row r="223" spans="1:22" x14ac:dyDescent="0.2">
      <c r="A223" s="185" t="s">
        <v>258</v>
      </c>
      <c r="B223" s="185" t="s">
        <v>82</v>
      </c>
      <c r="C223" s="185" t="s">
        <v>83</v>
      </c>
      <c r="D223" s="185">
        <v>2.2644000244140625</v>
      </c>
      <c r="E223" s="185">
        <v>4636</v>
      </c>
      <c r="F223" s="185">
        <v>1573</v>
      </c>
      <c r="G223" s="185">
        <v>1554</v>
      </c>
      <c r="H223" s="185">
        <v>2047.341437032361</v>
      </c>
      <c r="I223" s="185">
        <v>694.66524599911645</v>
      </c>
      <c r="J223" s="185">
        <v>2510</v>
      </c>
      <c r="K223" s="185">
        <v>1730</v>
      </c>
      <c r="L223" s="185">
        <v>255</v>
      </c>
      <c r="M223" s="185">
        <v>325</v>
      </c>
      <c r="N223" s="186">
        <v>0.12948207171314741</v>
      </c>
      <c r="O223" s="185">
        <v>155</v>
      </c>
      <c r="P223" s="185">
        <v>45</v>
      </c>
      <c r="Q223" s="185">
        <v>200</v>
      </c>
      <c r="R223" s="186">
        <v>7.9681274900398405E-2</v>
      </c>
      <c r="S223" s="185">
        <v>0</v>
      </c>
      <c r="T223" s="185">
        <v>0</v>
      </c>
      <c r="U223" s="185">
        <v>0</v>
      </c>
      <c r="V223" s="185" t="s">
        <v>7</v>
      </c>
    </row>
    <row r="224" spans="1:22" x14ac:dyDescent="0.2">
      <c r="A224" s="187" t="s">
        <v>331</v>
      </c>
      <c r="B224" s="187" t="s">
        <v>82</v>
      </c>
      <c r="C224" s="187" t="s">
        <v>83</v>
      </c>
      <c r="D224" s="187">
        <v>2.7685000610351564</v>
      </c>
      <c r="E224" s="187">
        <v>3890</v>
      </c>
      <c r="F224" s="187">
        <v>1430</v>
      </c>
      <c r="G224" s="187">
        <v>1394</v>
      </c>
      <c r="H224" s="187">
        <v>1405.092979678501</v>
      </c>
      <c r="I224" s="187">
        <v>516.52518276099136</v>
      </c>
      <c r="J224" s="187">
        <v>2210</v>
      </c>
      <c r="K224" s="187">
        <v>1325</v>
      </c>
      <c r="L224" s="187">
        <v>145</v>
      </c>
      <c r="M224" s="187">
        <v>660</v>
      </c>
      <c r="N224" s="188">
        <v>0.29864253393665158</v>
      </c>
      <c r="O224" s="187">
        <v>50</v>
      </c>
      <c r="P224" s="187">
        <v>15</v>
      </c>
      <c r="Q224" s="187">
        <v>65</v>
      </c>
      <c r="R224" s="188">
        <v>2.9411764705882353E-2</v>
      </c>
      <c r="S224" s="187">
        <v>0</v>
      </c>
      <c r="T224" s="187">
        <v>0</v>
      </c>
      <c r="U224" s="187">
        <v>10</v>
      </c>
      <c r="V224" s="187" t="s">
        <v>6</v>
      </c>
    </row>
    <row r="225" spans="1:22" x14ac:dyDescent="0.2">
      <c r="A225" s="185" t="s">
        <v>259</v>
      </c>
      <c r="B225" s="185" t="s">
        <v>82</v>
      </c>
      <c r="C225" s="185" t="s">
        <v>83</v>
      </c>
      <c r="D225" s="185">
        <v>1.3789999389648437</v>
      </c>
      <c r="E225" s="185">
        <v>4255</v>
      </c>
      <c r="F225" s="185">
        <v>1419</v>
      </c>
      <c r="G225" s="185">
        <v>1410</v>
      </c>
      <c r="H225" s="185">
        <v>3085.5693896506236</v>
      </c>
      <c r="I225" s="185">
        <v>1029.0065720127461</v>
      </c>
      <c r="J225" s="185">
        <v>2190</v>
      </c>
      <c r="K225" s="185">
        <v>1245</v>
      </c>
      <c r="L225" s="185">
        <v>230</v>
      </c>
      <c r="M225" s="185">
        <v>630</v>
      </c>
      <c r="N225" s="186">
        <v>0.28767123287671231</v>
      </c>
      <c r="O225" s="185">
        <v>55</v>
      </c>
      <c r="P225" s="185">
        <v>15</v>
      </c>
      <c r="Q225" s="185">
        <v>70</v>
      </c>
      <c r="R225" s="186">
        <v>3.1963470319634701E-2</v>
      </c>
      <c r="S225" s="185">
        <v>0</v>
      </c>
      <c r="T225" s="185">
        <v>0</v>
      </c>
      <c r="U225" s="185">
        <v>0</v>
      </c>
      <c r="V225" s="185" t="s">
        <v>7</v>
      </c>
    </row>
    <row r="226" spans="1:22" x14ac:dyDescent="0.2">
      <c r="A226" s="185" t="s">
        <v>260</v>
      </c>
      <c r="B226" s="185" t="s">
        <v>82</v>
      </c>
      <c r="C226" s="185" t="s">
        <v>83</v>
      </c>
      <c r="D226" s="185">
        <v>1.3380999755859375</v>
      </c>
      <c r="E226" s="185">
        <v>3989</v>
      </c>
      <c r="F226" s="185">
        <v>1386</v>
      </c>
      <c r="G226" s="185">
        <v>1378</v>
      </c>
      <c r="H226" s="185">
        <v>2981.0926483675225</v>
      </c>
      <c r="I226" s="185">
        <v>1035.7970445318092</v>
      </c>
      <c r="J226" s="185">
        <v>2265</v>
      </c>
      <c r="K226" s="185">
        <v>1300</v>
      </c>
      <c r="L226" s="185">
        <v>210</v>
      </c>
      <c r="M226" s="185">
        <v>650</v>
      </c>
      <c r="N226" s="186">
        <v>0.28697571743929362</v>
      </c>
      <c r="O226" s="185">
        <v>70</v>
      </c>
      <c r="P226" s="185">
        <v>15</v>
      </c>
      <c r="Q226" s="185">
        <v>85</v>
      </c>
      <c r="R226" s="186">
        <v>3.7527593818984545E-2</v>
      </c>
      <c r="S226" s="185">
        <v>10</v>
      </c>
      <c r="T226" s="185">
        <v>0</v>
      </c>
      <c r="U226" s="185">
        <v>10</v>
      </c>
      <c r="V226" s="185" t="s">
        <v>7</v>
      </c>
    </row>
    <row r="227" spans="1:22" x14ac:dyDescent="0.2">
      <c r="A227" s="185" t="s">
        <v>261</v>
      </c>
      <c r="B227" s="185" t="s">
        <v>82</v>
      </c>
      <c r="C227" s="185" t="s">
        <v>83</v>
      </c>
      <c r="D227" s="185">
        <v>0.98309997558593754</v>
      </c>
      <c r="E227" s="185">
        <v>3891</v>
      </c>
      <c r="F227" s="185">
        <v>1316</v>
      </c>
      <c r="G227" s="185">
        <v>1309</v>
      </c>
      <c r="H227" s="185">
        <v>3957.8884107701506</v>
      </c>
      <c r="I227" s="185">
        <v>1338.6227572792388</v>
      </c>
      <c r="J227" s="185">
        <v>2270</v>
      </c>
      <c r="K227" s="185">
        <v>1285</v>
      </c>
      <c r="L227" s="185">
        <v>210</v>
      </c>
      <c r="M227" s="185">
        <v>630</v>
      </c>
      <c r="N227" s="186">
        <v>0.27753303964757708</v>
      </c>
      <c r="O227" s="185">
        <v>100</v>
      </c>
      <c r="P227" s="185">
        <v>25</v>
      </c>
      <c r="Q227" s="185">
        <v>125</v>
      </c>
      <c r="R227" s="186">
        <v>5.5066079295154183E-2</v>
      </c>
      <c r="S227" s="185">
        <v>0</v>
      </c>
      <c r="T227" s="185">
        <v>0</v>
      </c>
      <c r="U227" s="185">
        <v>20</v>
      </c>
      <c r="V227" s="185" t="s">
        <v>7</v>
      </c>
    </row>
    <row r="228" spans="1:22" x14ac:dyDescent="0.2">
      <c r="A228" s="185" t="s">
        <v>262</v>
      </c>
      <c r="B228" s="185" t="s">
        <v>82</v>
      </c>
      <c r="C228" s="185" t="s">
        <v>83</v>
      </c>
      <c r="D228" s="185">
        <v>2.3477999877929689</v>
      </c>
      <c r="E228" s="185">
        <v>9049</v>
      </c>
      <c r="F228" s="185">
        <v>2994</v>
      </c>
      <c r="G228" s="185">
        <v>2942</v>
      </c>
      <c r="H228" s="185">
        <v>3854.2465487047052</v>
      </c>
      <c r="I228" s="185">
        <v>1275.23639814586</v>
      </c>
      <c r="J228" s="185">
        <v>5045</v>
      </c>
      <c r="K228" s="185">
        <v>3175</v>
      </c>
      <c r="L228" s="185">
        <v>420</v>
      </c>
      <c r="M228" s="185">
        <v>1280</v>
      </c>
      <c r="N228" s="186">
        <v>0.25371655104063429</v>
      </c>
      <c r="O228" s="185">
        <v>115</v>
      </c>
      <c r="P228" s="185">
        <v>35</v>
      </c>
      <c r="Q228" s="185">
        <v>150</v>
      </c>
      <c r="R228" s="186">
        <v>2.973240832507433E-2</v>
      </c>
      <c r="S228" s="185">
        <v>0</v>
      </c>
      <c r="T228" s="185">
        <v>0</v>
      </c>
      <c r="U228" s="185">
        <v>25</v>
      </c>
      <c r="V228" s="185" t="s">
        <v>7</v>
      </c>
    </row>
    <row r="229" spans="1:22" x14ac:dyDescent="0.2">
      <c r="A229" s="185" t="s">
        <v>263</v>
      </c>
      <c r="B229" s="185" t="s">
        <v>82</v>
      </c>
      <c r="C229" s="185" t="s">
        <v>83</v>
      </c>
      <c r="D229" s="185">
        <v>0.72430000305175779</v>
      </c>
      <c r="E229" s="185">
        <v>2880</v>
      </c>
      <c r="F229" s="185">
        <v>870</v>
      </c>
      <c r="G229" s="185">
        <v>865</v>
      </c>
      <c r="H229" s="185">
        <v>3976.2529171136812</v>
      </c>
      <c r="I229" s="185">
        <v>1201.1597353780912</v>
      </c>
      <c r="J229" s="185">
        <v>1505</v>
      </c>
      <c r="K229" s="185">
        <v>990</v>
      </c>
      <c r="L229" s="185">
        <v>85</v>
      </c>
      <c r="M229" s="185">
        <v>340</v>
      </c>
      <c r="N229" s="186">
        <v>0.22591362126245848</v>
      </c>
      <c r="O229" s="185">
        <v>70</v>
      </c>
      <c r="P229" s="185">
        <v>10</v>
      </c>
      <c r="Q229" s="185">
        <v>80</v>
      </c>
      <c r="R229" s="186">
        <v>5.3156146179401995E-2</v>
      </c>
      <c r="S229" s="185">
        <v>0</v>
      </c>
      <c r="T229" s="185">
        <v>0</v>
      </c>
      <c r="U229" s="185">
        <v>10</v>
      </c>
      <c r="V229" s="185" t="s">
        <v>7</v>
      </c>
    </row>
    <row r="230" spans="1:22" x14ac:dyDescent="0.2">
      <c r="A230" s="185" t="s">
        <v>264</v>
      </c>
      <c r="B230" s="185" t="s">
        <v>82</v>
      </c>
      <c r="C230" s="185" t="s">
        <v>83</v>
      </c>
      <c r="D230" s="185">
        <v>1.2737999725341798</v>
      </c>
      <c r="E230" s="185">
        <v>5224</v>
      </c>
      <c r="F230" s="185">
        <v>1780</v>
      </c>
      <c r="G230" s="185">
        <v>1754</v>
      </c>
      <c r="H230" s="185">
        <v>4101.1148631186088</v>
      </c>
      <c r="I230" s="185">
        <v>1397.3936555036607</v>
      </c>
      <c r="J230" s="185">
        <v>2880</v>
      </c>
      <c r="K230" s="185">
        <v>1770</v>
      </c>
      <c r="L230" s="185">
        <v>210</v>
      </c>
      <c r="M230" s="185">
        <v>805</v>
      </c>
      <c r="N230" s="186">
        <v>0.2795138888888889</v>
      </c>
      <c r="O230" s="185">
        <v>55</v>
      </c>
      <c r="P230" s="185">
        <v>0</v>
      </c>
      <c r="Q230" s="185">
        <v>55</v>
      </c>
      <c r="R230" s="186">
        <v>1.9097222222222224E-2</v>
      </c>
      <c r="S230" s="185">
        <v>0</v>
      </c>
      <c r="T230" s="185">
        <v>0</v>
      </c>
      <c r="U230" s="185">
        <v>30</v>
      </c>
      <c r="V230" s="185" t="s">
        <v>7</v>
      </c>
    </row>
    <row r="231" spans="1:22" x14ac:dyDescent="0.2">
      <c r="A231" s="185" t="s">
        <v>265</v>
      </c>
      <c r="B231" s="185" t="s">
        <v>82</v>
      </c>
      <c r="C231" s="185" t="s">
        <v>83</v>
      </c>
      <c r="D231" s="185">
        <v>1.7471000671386718</v>
      </c>
      <c r="E231" s="185">
        <v>4332</v>
      </c>
      <c r="F231" s="185">
        <v>1599</v>
      </c>
      <c r="G231" s="185">
        <v>1569</v>
      </c>
      <c r="H231" s="185">
        <v>2479.5374240324827</v>
      </c>
      <c r="I231" s="185">
        <v>915.23091898151893</v>
      </c>
      <c r="J231" s="185">
        <v>2360</v>
      </c>
      <c r="K231" s="185">
        <v>1430</v>
      </c>
      <c r="L231" s="185">
        <v>200</v>
      </c>
      <c r="M231" s="185">
        <v>675</v>
      </c>
      <c r="N231" s="186">
        <v>0.28601694915254239</v>
      </c>
      <c r="O231" s="185">
        <v>35</v>
      </c>
      <c r="P231" s="185">
        <v>15</v>
      </c>
      <c r="Q231" s="185">
        <v>50</v>
      </c>
      <c r="R231" s="186">
        <v>2.1186440677966101E-2</v>
      </c>
      <c r="S231" s="185">
        <v>0</v>
      </c>
      <c r="T231" s="185">
        <v>10</v>
      </c>
      <c r="U231" s="185">
        <v>0</v>
      </c>
      <c r="V231" s="185" t="s">
        <v>7</v>
      </c>
    </row>
    <row r="232" spans="1:22" x14ac:dyDescent="0.2">
      <c r="A232" s="185" t="s">
        <v>266</v>
      </c>
      <c r="B232" s="185" t="s">
        <v>82</v>
      </c>
      <c r="C232" s="185" t="s">
        <v>83</v>
      </c>
      <c r="D232" s="185">
        <v>1.3027999877929688</v>
      </c>
      <c r="E232" s="185">
        <v>3522</v>
      </c>
      <c r="F232" s="185">
        <v>1072</v>
      </c>
      <c r="G232" s="185">
        <v>1063</v>
      </c>
      <c r="H232" s="185">
        <v>2703.4080695429743</v>
      </c>
      <c r="I232" s="185">
        <v>822.84311486373315</v>
      </c>
      <c r="J232" s="185">
        <v>1780</v>
      </c>
      <c r="K232" s="185">
        <v>1085</v>
      </c>
      <c r="L232" s="185">
        <v>170</v>
      </c>
      <c r="M232" s="185">
        <v>450</v>
      </c>
      <c r="N232" s="186">
        <v>0.25280898876404495</v>
      </c>
      <c r="O232" s="185">
        <v>55</v>
      </c>
      <c r="P232" s="185">
        <v>0</v>
      </c>
      <c r="Q232" s="185">
        <v>55</v>
      </c>
      <c r="R232" s="186">
        <v>3.0898876404494381E-2</v>
      </c>
      <c r="S232" s="185">
        <v>10</v>
      </c>
      <c r="T232" s="185">
        <v>0</v>
      </c>
      <c r="U232" s="185">
        <v>0</v>
      </c>
      <c r="V232" s="185" t="s">
        <v>7</v>
      </c>
    </row>
    <row r="233" spans="1:22" x14ac:dyDescent="0.2">
      <c r="A233" s="61" t="s">
        <v>291</v>
      </c>
      <c r="B233" s="61" t="s">
        <v>82</v>
      </c>
      <c r="C233" s="61" t="s">
        <v>83</v>
      </c>
      <c r="D233" s="61">
        <v>153.757900390625</v>
      </c>
      <c r="E233" s="61">
        <v>5419</v>
      </c>
      <c r="F233" s="61">
        <v>1877</v>
      </c>
      <c r="G233" s="61">
        <v>1839</v>
      </c>
      <c r="H233" s="61">
        <v>35.243717469040114</v>
      </c>
      <c r="I233" s="61">
        <v>12.207502802987321</v>
      </c>
      <c r="J233" s="61">
        <v>2970</v>
      </c>
      <c r="K233" s="61">
        <v>2450</v>
      </c>
      <c r="L233" s="61">
        <v>240</v>
      </c>
      <c r="M233" s="61">
        <v>195</v>
      </c>
      <c r="N233" s="176">
        <v>6.5656565656565663E-2</v>
      </c>
      <c r="O233" s="61">
        <v>50</v>
      </c>
      <c r="P233" s="61">
        <v>10</v>
      </c>
      <c r="Q233" s="61">
        <v>60</v>
      </c>
      <c r="R233" s="176">
        <v>2.0202020202020204E-2</v>
      </c>
      <c r="S233" s="61">
        <v>0</v>
      </c>
      <c r="T233" s="61">
        <v>0</v>
      </c>
      <c r="U233" s="61">
        <v>25</v>
      </c>
      <c r="V233" s="61" t="s">
        <v>3</v>
      </c>
    </row>
    <row r="234" spans="1:22" x14ac:dyDescent="0.2">
      <c r="A234" s="185" t="s">
        <v>267</v>
      </c>
      <c r="B234" s="185" t="s">
        <v>82</v>
      </c>
      <c r="C234" s="185" t="s">
        <v>83</v>
      </c>
      <c r="D234" s="185">
        <v>12.942700195312501</v>
      </c>
      <c r="E234" s="185">
        <v>8157</v>
      </c>
      <c r="F234" s="185">
        <v>2892</v>
      </c>
      <c r="G234" s="185">
        <v>2765</v>
      </c>
      <c r="H234" s="185">
        <v>630.23943048253921</v>
      </c>
      <c r="I234" s="185">
        <v>223.44641816298929</v>
      </c>
      <c r="J234" s="185">
        <v>4500</v>
      </c>
      <c r="K234" s="185">
        <v>2855</v>
      </c>
      <c r="L234" s="185">
        <v>435</v>
      </c>
      <c r="M234" s="185">
        <v>1085</v>
      </c>
      <c r="N234" s="186">
        <v>0.24111111111111111</v>
      </c>
      <c r="O234" s="185">
        <v>55</v>
      </c>
      <c r="P234" s="185">
        <v>45</v>
      </c>
      <c r="Q234" s="185">
        <v>100</v>
      </c>
      <c r="R234" s="186">
        <v>2.2222222222222223E-2</v>
      </c>
      <c r="S234" s="185">
        <v>0</v>
      </c>
      <c r="T234" s="185">
        <v>0</v>
      </c>
      <c r="U234" s="185">
        <v>15</v>
      </c>
      <c r="V234" s="185" t="s">
        <v>7</v>
      </c>
    </row>
    <row r="235" spans="1:22" x14ac:dyDescent="0.2">
      <c r="A235" s="185" t="s">
        <v>268</v>
      </c>
      <c r="B235" s="185" t="s">
        <v>82</v>
      </c>
      <c r="C235" s="185" t="s">
        <v>83</v>
      </c>
      <c r="D235" s="185">
        <v>3.6724999999999999</v>
      </c>
      <c r="E235" s="185">
        <v>2358</v>
      </c>
      <c r="F235" s="185">
        <v>825</v>
      </c>
      <c r="G235" s="185">
        <v>776</v>
      </c>
      <c r="H235" s="185">
        <v>642.06943498978899</v>
      </c>
      <c r="I235" s="185">
        <v>224.642614023145</v>
      </c>
      <c r="J235" s="185">
        <v>1290</v>
      </c>
      <c r="K235" s="185">
        <v>820</v>
      </c>
      <c r="L235" s="185">
        <v>140</v>
      </c>
      <c r="M235" s="185">
        <v>275</v>
      </c>
      <c r="N235" s="186">
        <v>0.2131782945736434</v>
      </c>
      <c r="O235" s="185">
        <v>35</v>
      </c>
      <c r="P235" s="185">
        <v>10</v>
      </c>
      <c r="Q235" s="185">
        <v>45</v>
      </c>
      <c r="R235" s="186">
        <v>3.4883720930232558E-2</v>
      </c>
      <c r="S235" s="185">
        <v>0</v>
      </c>
      <c r="T235" s="185">
        <v>0</v>
      </c>
      <c r="U235" s="185">
        <v>15</v>
      </c>
      <c r="V235" s="185" t="s">
        <v>7</v>
      </c>
    </row>
    <row r="236" spans="1:22" x14ac:dyDescent="0.2">
      <c r="A236" s="61" t="s">
        <v>292</v>
      </c>
      <c r="B236" s="61" t="s">
        <v>82</v>
      </c>
      <c r="C236" s="61" t="s">
        <v>83</v>
      </c>
      <c r="D236" s="61">
        <v>133.45570312500001</v>
      </c>
      <c r="E236" s="61">
        <v>5728</v>
      </c>
      <c r="F236" s="61">
        <v>2044</v>
      </c>
      <c r="G236" s="61">
        <v>1959</v>
      </c>
      <c r="H236" s="61">
        <v>42.920608605500533</v>
      </c>
      <c r="I236" s="61">
        <v>15.315943433946071</v>
      </c>
      <c r="J236" s="61">
        <v>2795</v>
      </c>
      <c r="K236" s="61">
        <v>2215</v>
      </c>
      <c r="L236" s="61">
        <v>250</v>
      </c>
      <c r="M236" s="61">
        <v>240</v>
      </c>
      <c r="N236" s="176">
        <v>8.5867620751341675E-2</v>
      </c>
      <c r="O236" s="61">
        <v>40</v>
      </c>
      <c r="P236" s="61">
        <v>10</v>
      </c>
      <c r="Q236" s="61">
        <v>50</v>
      </c>
      <c r="R236" s="176">
        <v>1.7889087656529516E-2</v>
      </c>
      <c r="S236" s="61">
        <v>0</v>
      </c>
      <c r="T236" s="61">
        <v>10</v>
      </c>
      <c r="U236" s="61">
        <v>35</v>
      </c>
      <c r="V236" s="61" t="s">
        <v>3</v>
      </c>
    </row>
    <row r="237" spans="1:22" x14ac:dyDescent="0.2">
      <c r="A237" s="185" t="s">
        <v>269</v>
      </c>
      <c r="B237" s="185" t="s">
        <v>82</v>
      </c>
      <c r="C237" s="185" t="s">
        <v>83</v>
      </c>
      <c r="D237" s="185">
        <v>5.1994000244140626</v>
      </c>
      <c r="E237" s="185">
        <v>4850</v>
      </c>
      <c r="F237" s="185">
        <v>1864</v>
      </c>
      <c r="G237" s="185">
        <v>1814</v>
      </c>
      <c r="H237" s="185">
        <v>932.79993407442475</v>
      </c>
      <c r="I237" s="185">
        <v>358.50290249788202</v>
      </c>
      <c r="J237" s="185">
        <v>2470</v>
      </c>
      <c r="K237" s="185">
        <v>1750</v>
      </c>
      <c r="L237" s="185">
        <v>295</v>
      </c>
      <c r="M237" s="185">
        <v>275</v>
      </c>
      <c r="N237" s="186">
        <v>0.11133603238866396</v>
      </c>
      <c r="O237" s="185">
        <v>100</v>
      </c>
      <c r="P237" s="185">
        <v>25</v>
      </c>
      <c r="Q237" s="185">
        <v>125</v>
      </c>
      <c r="R237" s="186">
        <v>5.0607287449392711E-2</v>
      </c>
      <c r="S237" s="185">
        <v>0</v>
      </c>
      <c r="T237" s="185">
        <v>15</v>
      </c>
      <c r="U237" s="185">
        <v>10</v>
      </c>
      <c r="V237" s="185" t="s">
        <v>7</v>
      </c>
    </row>
    <row r="238" spans="1:22" x14ac:dyDescent="0.2">
      <c r="A238" s="185" t="s">
        <v>270</v>
      </c>
      <c r="B238" s="185" t="s">
        <v>82</v>
      </c>
      <c r="C238" s="185" t="s">
        <v>83</v>
      </c>
      <c r="D238" s="185">
        <v>17.106999511718751</v>
      </c>
      <c r="E238" s="185">
        <v>4697</v>
      </c>
      <c r="F238" s="185">
        <v>1852</v>
      </c>
      <c r="G238" s="185">
        <v>1805</v>
      </c>
      <c r="H238" s="185">
        <v>274.56597498482591</v>
      </c>
      <c r="I238" s="185">
        <v>108.25977978963117</v>
      </c>
      <c r="J238" s="185">
        <v>2265</v>
      </c>
      <c r="K238" s="185">
        <v>1640</v>
      </c>
      <c r="L238" s="185">
        <v>250</v>
      </c>
      <c r="M238" s="185">
        <v>220</v>
      </c>
      <c r="N238" s="186">
        <v>9.713024282560706E-2</v>
      </c>
      <c r="O238" s="185">
        <v>135</v>
      </c>
      <c r="P238" s="185">
        <v>0</v>
      </c>
      <c r="Q238" s="185">
        <v>135</v>
      </c>
      <c r="R238" s="186">
        <v>5.9602649006622516E-2</v>
      </c>
      <c r="S238" s="185">
        <v>10</v>
      </c>
      <c r="T238" s="185">
        <v>0</v>
      </c>
      <c r="U238" s="185">
        <v>0</v>
      </c>
      <c r="V238" s="185" t="s">
        <v>7</v>
      </c>
    </row>
    <row r="239" spans="1:22" x14ac:dyDescent="0.2">
      <c r="A239" s="61" t="s">
        <v>293</v>
      </c>
      <c r="B239" s="61" t="s">
        <v>82</v>
      </c>
      <c r="C239" s="61" t="s">
        <v>83</v>
      </c>
      <c r="D239" s="61">
        <v>122.58580078125</v>
      </c>
      <c r="E239" s="61">
        <v>5830</v>
      </c>
      <c r="F239" s="61">
        <v>1990</v>
      </c>
      <c r="G239" s="61">
        <v>1954</v>
      </c>
      <c r="H239" s="61">
        <v>47.558526051507606</v>
      </c>
      <c r="I239" s="61">
        <v>16.233527760291619</v>
      </c>
      <c r="J239" s="61">
        <v>2960</v>
      </c>
      <c r="K239" s="61">
        <v>2330</v>
      </c>
      <c r="L239" s="61">
        <v>290</v>
      </c>
      <c r="M239" s="61">
        <v>240</v>
      </c>
      <c r="N239" s="176">
        <v>8.1081081081081086E-2</v>
      </c>
      <c r="O239" s="61">
        <v>55</v>
      </c>
      <c r="P239" s="61">
        <v>20</v>
      </c>
      <c r="Q239" s="61">
        <v>75</v>
      </c>
      <c r="R239" s="176">
        <v>2.5337837837837839E-2</v>
      </c>
      <c r="S239" s="61">
        <v>10</v>
      </c>
      <c r="T239" s="61">
        <v>0</v>
      </c>
      <c r="U239" s="61">
        <v>20</v>
      </c>
      <c r="V239" s="61" t="s">
        <v>3</v>
      </c>
    </row>
    <row r="240" spans="1:22" x14ac:dyDescent="0.2">
      <c r="A240" s="61" t="s">
        <v>294</v>
      </c>
      <c r="B240" s="61" t="s">
        <v>82</v>
      </c>
      <c r="C240" s="61" t="s">
        <v>83</v>
      </c>
      <c r="D240" s="61">
        <v>151.63990234375001</v>
      </c>
      <c r="E240" s="61">
        <v>5413</v>
      </c>
      <c r="F240" s="61">
        <v>1961</v>
      </c>
      <c r="G240" s="61">
        <v>1922</v>
      </c>
      <c r="H240" s="61">
        <v>35.696409166298189</v>
      </c>
      <c r="I240" s="61">
        <v>12.931952406264687</v>
      </c>
      <c r="J240" s="61">
        <v>2880</v>
      </c>
      <c r="K240" s="61">
        <v>2275</v>
      </c>
      <c r="L240" s="61">
        <v>350</v>
      </c>
      <c r="M240" s="61">
        <v>135</v>
      </c>
      <c r="N240" s="176">
        <v>4.6875E-2</v>
      </c>
      <c r="O240" s="61">
        <v>70</v>
      </c>
      <c r="P240" s="61">
        <v>10</v>
      </c>
      <c r="Q240" s="61">
        <v>80</v>
      </c>
      <c r="R240" s="176">
        <v>2.7777777777777776E-2</v>
      </c>
      <c r="S240" s="61">
        <v>0</v>
      </c>
      <c r="T240" s="61">
        <v>0</v>
      </c>
      <c r="U240" s="61">
        <v>35</v>
      </c>
      <c r="V240" s="61" t="s">
        <v>3</v>
      </c>
    </row>
    <row r="241" spans="1:22" x14ac:dyDescent="0.2">
      <c r="A241" s="61" t="s">
        <v>295</v>
      </c>
      <c r="B241" s="61" t="s">
        <v>82</v>
      </c>
      <c r="C241" s="61" t="s">
        <v>83</v>
      </c>
      <c r="D241" s="61">
        <v>169.71110000000002</v>
      </c>
      <c r="E241" s="61">
        <v>3626</v>
      </c>
      <c r="F241" s="61">
        <v>1255</v>
      </c>
      <c r="G241" s="61">
        <v>1233</v>
      </c>
      <c r="H241" s="61">
        <v>21.365720922202495</v>
      </c>
      <c r="I241" s="61">
        <v>7.3949199551473059</v>
      </c>
      <c r="J241" s="61">
        <v>1790</v>
      </c>
      <c r="K241" s="61">
        <v>1495</v>
      </c>
      <c r="L241" s="61">
        <v>190</v>
      </c>
      <c r="M241" s="61">
        <v>45</v>
      </c>
      <c r="N241" s="176">
        <v>2.5139664804469275E-2</v>
      </c>
      <c r="O241" s="61">
        <v>40</v>
      </c>
      <c r="P241" s="61">
        <v>10</v>
      </c>
      <c r="Q241" s="61">
        <v>50</v>
      </c>
      <c r="R241" s="176">
        <v>2.7932960893854747E-2</v>
      </c>
      <c r="S241" s="61">
        <v>0</v>
      </c>
      <c r="T241" s="61">
        <v>0</v>
      </c>
      <c r="U241" s="61">
        <v>10</v>
      </c>
      <c r="V241" s="61" t="s">
        <v>3</v>
      </c>
    </row>
    <row r="242" spans="1:22" x14ac:dyDescent="0.2">
      <c r="A242" s="185" t="s">
        <v>271</v>
      </c>
      <c r="B242" s="185" t="s">
        <v>82</v>
      </c>
      <c r="C242" s="185" t="s">
        <v>83</v>
      </c>
      <c r="D242" s="185">
        <v>16.724899902343751</v>
      </c>
      <c r="E242" s="185">
        <v>4223</v>
      </c>
      <c r="F242" s="185">
        <v>1418</v>
      </c>
      <c r="G242" s="185">
        <v>1405</v>
      </c>
      <c r="H242" s="185">
        <v>252.49777425622787</v>
      </c>
      <c r="I242" s="185">
        <v>84.783766018311894</v>
      </c>
      <c r="J242" s="185">
        <v>2120</v>
      </c>
      <c r="K242" s="185">
        <v>1665</v>
      </c>
      <c r="L242" s="185">
        <v>290</v>
      </c>
      <c r="M242" s="185">
        <v>60</v>
      </c>
      <c r="N242" s="186">
        <v>2.8301886792452831E-2</v>
      </c>
      <c r="O242" s="185">
        <v>60</v>
      </c>
      <c r="P242" s="185">
        <v>15</v>
      </c>
      <c r="Q242" s="185">
        <v>75</v>
      </c>
      <c r="R242" s="186">
        <v>3.5377358490566037E-2</v>
      </c>
      <c r="S242" s="185">
        <v>15</v>
      </c>
      <c r="T242" s="185">
        <v>0</v>
      </c>
      <c r="U242" s="185">
        <v>15</v>
      </c>
      <c r="V242" s="185" t="s">
        <v>7</v>
      </c>
    </row>
    <row r="243" spans="1:22" x14ac:dyDescent="0.2">
      <c r="A243" s="185" t="s">
        <v>272</v>
      </c>
      <c r="B243" s="185" t="s">
        <v>82</v>
      </c>
      <c r="C243" s="185" t="s">
        <v>83</v>
      </c>
      <c r="D243" s="185">
        <v>12.52</v>
      </c>
      <c r="E243" s="185">
        <v>6034</v>
      </c>
      <c r="F243" s="185">
        <v>2165</v>
      </c>
      <c r="G243" s="185">
        <v>2095</v>
      </c>
      <c r="H243" s="185">
        <v>481.94888178913737</v>
      </c>
      <c r="I243" s="185">
        <v>172.92332268370609</v>
      </c>
      <c r="J243" s="185">
        <v>3005</v>
      </c>
      <c r="K243" s="185">
        <v>2370</v>
      </c>
      <c r="L243" s="185">
        <v>350</v>
      </c>
      <c r="M243" s="185">
        <v>90</v>
      </c>
      <c r="N243" s="186">
        <v>2.9950083194675542E-2</v>
      </c>
      <c r="O243" s="185">
        <v>135</v>
      </c>
      <c r="P243" s="185">
        <v>35</v>
      </c>
      <c r="Q243" s="185">
        <v>170</v>
      </c>
      <c r="R243" s="186">
        <v>5.6572379367720464E-2</v>
      </c>
      <c r="S243" s="185">
        <v>0</v>
      </c>
      <c r="T243" s="185">
        <v>0</v>
      </c>
      <c r="U243" s="185">
        <v>30</v>
      </c>
      <c r="V243" s="185" t="s">
        <v>7</v>
      </c>
    </row>
    <row r="244" spans="1:22" x14ac:dyDescent="0.2">
      <c r="A244" s="61" t="s">
        <v>296</v>
      </c>
      <c r="B244" s="61" t="s">
        <v>82</v>
      </c>
      <c r="C244" s="61" t="s">
        <v>83</v>
      </c>
      <c r="D244" s="61">
        <v>193.18190000000001</v>
      </c>
      <c r="E244" s="61">
        <v>6217</v>
      </c>
      <c r="F244" s="61">
        <v>2192</v>
      </c>
      <c r="G244" s="61">
        <v>2133</v>
      </c>
      <c r="H244" s="61">
        <v>32.182104016991239</v>
      </c>
      <c r="I244" s="61">
        <v>11.346818723700304</v>
      </c>
      <c r="J244" s="61">
        <v>3145</v>
      </c>
      <c r="K244" s="61">
        <v>2655</v>
      </c>
      <c r="L244" s="61">
        <v>255</v>
      </c>
      <c r="M244" s="61">
        <v>85</v>
      </c>
      <c r="N244" s="176">
        <v>2.7027027027027029E-2</v>
      </c>
      <c r="O244" s="61">
        <v>90</v>
      </c>
      <c r="P244" s="61">
        <v>0</v>
      </c>
      <c r="Q244" s="61">
        <v>90</v>
      </c>
      <c r="R244" s="176">
        <v>2.8616852146263912E-2</v>
      </c>
      <c r="S244" s="61">
        <v>10</v>
      </c>
      <c r="T244" s="61">
        <v>0</v>
      </c>
      <c r="U244" s="61">
        <v>55</v>
      </c>
      <c r="V244" s="61" t="s">
        <v>3</v>
      </c>
    </row>
    <row r="245" spans="1:22" x14ac:dyDescent="0.2">
      <c r="A245" s="61" t="s">
        <v>297</v>
      </c>
      <c r="B245" s="61" t="s">
        <v>82</v>
      </c>
      <c r="C245" s="61" t="s">
        <v>83</v>
      </c>
      <c r="D245" s="61">
        <v>48.904599609374998</v>
      </c>
      <c r="E245" s="61">
        <v>5234</v>
      </c>
      <c r="F245" s="61">
        <v>1826</v>
      </c>
      <c r="G245" s="61">
        <v>1777</v>
      </c>
      <c r="H245" s="61">
        <v>107.02469791812065</v>
      </c>
      <c r="I245" s="61">
        <v>37.338001222485346</v>
      </c>
      <c r="J245" s="61">
        <v>2745</v>
      </c>
      <c r="K245" s="61">
        <v>2390</v>
      </c>
      <c r="L245" s="61">
        <v>200</v>
      </c>
      <c r="M245" s="61">
        <v>60</v>
      </c>
      <c r="N245" s="176">
        <v>2.185792349726776E-2</v>
      </c>
      <c r="O245" s="61">
        <v>55</v>
      </c>
      <c r="P245" s="61">
        <v>10</v>
      </c>
      <c r="Q245" s="61">
        <v>65</v>
      </c>
      <c r="R245" s="176">
        <v>2.3679417122040074E-2</v>
      </c>
      <c r="S245" s="61">
        <v>0</v>
      </c>
      <c r="T245" s="61">
        <v>0</v>
      </c>
      <c r="U245" s="61">
        <v>30</v>
      </c>
      <c r="V245" s="61" t="s">
        <v>3</v>
      </c>
    </row>
    <row r="246" spans="1:22" x14ac:dyDescent="0.2">
      <c r="A246" s="61" t="s">
        <v>298</v>
      </c>
      <c r="B246" s="61" t="s">
        <v>82</v>
      </c>
      <c r="C246" s="61" t="s">
        <v>83</v>
      </c>
      <c r="D246" s="61">
        <v>140.78230468749999</v>
      </c>
      <c r="E246" s="61">
        <v>8885</v>
      </c>
      <c r="F246" s="61">
        <v>2983</v>
      </c>
      <c r="G246" s="61">
        <v>2902</v>
      </c>
      <c r="H246" s="61">
        <v>63.111624857416444</v>
      </c>
      <c r="I246" s="61">
        <v>21.188742481673973</v>
      </c>
      <c r="J246" s="61">
        <v>4185</v>
      </c>
      <c r="K246" s="61">
        <v>3590</v>
      </c>
      <c r="L246" s="61">
        <v>340</v>
      </c>
      <c r="M246" s="61">
        <v>60</v>
      </c>
      <c r="N246" s="176">
        <v>1.4336917562724014E-2</v>
      </c>
      <c r="O246" s="61">
        <v>120</v>
      </c>
      <c r="P246" s="61">
        <v>30</v>
      </c>
      <c r="Q246" s="61">
        <v>150</v>
      </c>
      <c r="R246" s="176">
        <v>3.5842293906810034E-2</v>
      </c>
      <c r="S246" s="61">
        <v>0</v>
      </c>
      <c r="T246" s="61">
        <v>0</v>
      </c>
      <c r="U246" s="61">
        <v>50</v>
      </c>
      <c r="V246" s="61" t="s">
        <v>3</v>
      </c>
    </row>
    <row r="247" spans="1:22" x14ac:dyDescent="0.2">
      <c r="A247" s="61" t="s">
        <v>299</v>
      </c>
      <c r="B247" s="61" t="s">
        <v>82</v>
      </c>
      <c r="C247" s="61" t="s">
        <v>83</v>
      </c>
      <c r="D247" s="61">
        <v>260.09039999999999</v>
      </c>
      <c r="E247" s="61">
        <v>2099</v>
      </c>
      <c r="F247" s="61">
        <v>793</v>
      </c>
      <c r="G247" s="61">
        <v>754</v>
      </c>
      <c r="H247" s="61">
        <v>8.0702709519459397</v>
      </c>
      <c r="I247" s="61">
        <v>3.0489399070477035</v>
      </c>
      <c r="J247" s="61">
        <v>1060</v>
      </c>
      <c r="K247" s="61">
        <v>925</v>
      </c>
      <c r="L247" s="61">
        <v>105</v>
      </c>
      <c r="M247" s="61">
        <v>0</v>
      </c>
      <c r="N247" s="176">
        <v>0</v>
      </c>
      <c r="O247" s="61">
        <v>25</v>
      </c>
      <c r="P247" s="61">
        <v>0</v>
      </c>
      <c r="Q247" s="61">
        <v>25</v>
      </c>
      <c r="R247" s="176">
        <v>2.358490566037736E-2</v>
      </c>
      <c r="S247" s="61">
        <v>0</v>
      </c>
      <c r="T247" s="61">
        <v>0</v>
      </c>
      <c r="U247" s="61">
        <v>10</v>
      </c>
      <c r="V247" s="61" t="s">
        <v>3</v>
      </c>
    </row>
    <row r="248" spans="1:22" x14ac:dyDescent="0.2">
      <c r="A248" s="61" t="s">
        <v>300</v>
      </c>
      <c r="B248" s="61" t="s">
        <v>82</v>
      </c>
      <c r="C248" s="61" t="s">
        <v>83</v>
      </c>
      <c r="D248" s="61">
        <v>141.403896484375</v>
      </c>
      <c r="E248" s="61">
        <v>6238</v>
      </c>
      <c r="F248" s="61">
        <v>2313</v>
      </c>
      <c r="G248" s="61">
        <v>2251</v>
      </c>
      <c r="H248" s="61">
        <v>44.114767379760949</v>
      </c>
      <c r="I248" s="61">
        <v>16.357399318593632</v>
      </c>
      <c r="J248" s="61">
        <v>3075</v>
      </c>
      <c r="K248" s="61">
        <v>2680</v>
      </c>
      <c r="L248" s="61">
        <v>210</v>
      </c>
      <c r="M248" s="61">
        <v>55</v>
      </c>
      <c r="N248" s="176">
        <v>1.7886178861788619E-2</v>
      </c>
      <c r="O248" s="61">
        <v>105</v>
      </c>
      <c r="P248" s="61">
        <v>10</v>
      </c>
      <c r="Q248" s="61">
        <v>115</v>
      </c>
      <c r="R248" s="176">
        <v>3.7398373983739838E-2</v>
      </c>
      <c r="S248" s="61">
        <v>0</v>
      </c>
      <c r="T248" s="61">
        <v>0</v>
      </c>
      <c r="U248" s="61">
        <v>15</v>
      </c>
      <c r="V248" s="61" t="s">
        <v>3</v>
      </c>
    </row>
    <row r="249" spans="1:22" x14ac:dyDescent="0.2">
      <c r="A249" s="185" t="s">
        <v>273</v>
      </c>
      <c r="B249" s="185" t="s">
        <v>82</v>
      </c>
      <c r="C249" s="185" t="s">
        <v>83</v>
      </c>
      <c r="D249" s="185">
        <v>6.6946002197265626</v>
      </c>
      <c r="E249" s="185">
        <v>4623</v>
      </c>
      <c r="F249" s="185">
        <v>1612</v>
      </c>
      <c r="G249" s="185">
        <v>1567</v>
      </c>
      <c r="H249" s="185">
        <v>690.55654531508742</v>
      </c>
      <c r="I249" s="185">
        <v>240.79107744925824</v>
      </c>
      <c r="J249" s="185">
        <v>2060</v>
      </c>
      <c r="K249" s="185">
        <v>1705</v>
      </c>
      <c r="L249" s="185">
        <v>145</v>
      </c>
      <c r="M249" s="185">
        <v>115</v>
      </c>
      <c r="N249" s="186">
        <v>5.5825242718446605E-2</v>
      </c>
      <c r="O249" s="185">
        <v>75</v>
      </c>
      <c r="P249" s="185">
        <v>10</v>
      </c>
      <c r="Q249" s="185">
        <v>85</v>
      </c>
      <c r="R249" s="186">
        <v>4.12621359223301E-2</v>
      </c>
      <c r="S249" s="185">
        <v>0</v>
      </c>
      <c r="T249" s="185">
        <v>0</v>
      </c>
      <c r="U249" s="185">
        <v>0</v>
      </c>
      <c r="V249" s="185" t="s">
        <v>7</v>
      </c>
    </row>
    <row r="250" spans="1:22" x14ac:dyDescent="0.2">
      <c r="A250" s="61" t="s">
        <v>301</v>
      </c>
      <c r="B250" s="61" t="s">
        <v>82</v>
      </c>
      <c r="C250" s="61" t="s">
        <v>83</v>
      </c>
      <c r="D250" s="61">
        <v>258.93529999999998</v>
      </c>
      <c r="E250" s="61">
        <v>7149</v>
      </c>
      <c r="F250" s="61">
        <v>2491</v>
      </c>
      <c r="G250" s="61">
        <v>2432</v>
      </c>
      <c r="H250" s="61">
        <v>27.60921357574653</v>
      </c>
      <c r="I250" s="61">
        <v>9.6201638015365241</v>
      </c>
      <c r="J250" s="61">
        <v>3475</v>
      </c>
      <c r="K250" s="61">
        <v>2920</v>
      </c>
      <c r="L250" s="61">
        <v>260</v>
      </c>
      <c r="M250" s="61">
        <v>185</v>
      </c>
      <c r="N250" s="176">
        <v>5.3237410071942444E-2</v>
      </c>
      <c r="O250" s="61">
        <v>50</v>
      </c>
      <c r="P250" s="61">
        <v>10</v>
      </c>
      <c r="Q250" s="61">
        <v>60</v>
      </c>
      <c r="R250" s="176">
        <v>1.7266187050359712E-2</v>
      </c>
      <c r="S250" s="61">
        <v>10</v>
      </c>
      <c r="T250" s="61">
        <v>0</v>
      </c>
      <c r="U250" s="61">
        <v>35</v>
      </c>
      <c r="V250" s="61" t="s">
        <v>3</v>
      </c>
    </row>
    <row r="251" spans="1:22" x14ac:dyDescent="0.2">
      <c r="A251" s="61" t="s">
        <v>302</v>
      </c>
      <c r="B251" s="61" t="s">
        <v>82</v>
      </c>
      <c r="C251" s="61" t="s">
        <v>83</v>
      </c>
      <c r="D251" s="61">
        <v>256.63209999999998</v>
      </c>
      <c r="E251" s="61">
        <v>4537</v>
      </c>
      <c r="F251" s="61">
        <v>1724</v>
      </c>
      <c r="G251" s="61">
        <v>1613</v>
      </c>
      <c r="H251" s="61">
        <v>17.679004302267721</v>
      </c>
      <c r="I251" s="61">
        <v>6.7177878371411843</v>
      </c>
      <c r="J251" s="61">
        <v>2100</v>
      </c>
      <c r="K251" s="61">
        <v>1730</v>
      </c>
      <c r="L251" s="61">
        <v>230</v>
      </c>
      <c r="M251" s="61">
        <v>45</v>
      </c>
      <c r="N251" s="176">
        <v>2.1428571428571429E-2</v>
      </c>
      <c r="O251" s="61">
        <v>60</v>
      </c>
      <c r="P251" s="61">
        <v>0</v>
      </c>
      <c r="Q251" s="61">
        <v>60</v>
      </c>
      <c r="R251" s="176">
        <v>2.8571428571428571E-2</v>
      </c>
      <c r="S251" s="61">
        <v>0</v>
      </c>
      <c r="T251" s="61">
        <v>10</v>
      </c>
      <c r="U251" s="61">
        <v>25</v>
      </c>
      <c r="V251" s="61" t="s">
        <v>3</v>
      </c>
    </row>
    <row r="252" spans="1:22" x14ac:dyDescent="0.2">
      <c r="A252" s="61" t="s">
        <v>303</v>
      </c>
      <c r="B252" s="61" t="s">
        <v>82</v>
      </c>
      <c r="C252" s="61" t="s">
        <v>83</v>
      </c>
      <c r="D252" s="61">
        <v>112.22139648437501</v>
      </c>
      <c r="E252" s="61">
        <v>6834</v>
      </c>
      <c r="F252" s="61">
        <v>2844</v>
      </c>
      <c r="G252" s="61">
        <v>2531</v>
      </c>
      <c r="H252" s="61">
        <v>60.897477790267232</v>
      </c>
      <c r="I252" s="61">
        <v>25.342760730980391</v>
      </c>
      <c r="J252" s="61">
        <v>3410</v>
      </c>
      <c r="K252" s="61">
        <v>2980</v>
      </c>
      <c r="L252" s="61">
        <v>240</v>
      </c>
      <c r="M252" s="61">
        <v>110</v>
      </c>
      <c r="N252" s="176">
        <v>3.2258064516129031E-2</v>
      </c>
      <c r="O252" s="61">
        <v>30</v>
      </c>
      <c r="P252" s="61">
        <v>20</v>
      </c>
      <c r="Q252" s="61">
        <v>50</v>
      </c>
      <c r="R252" s="176">
        <v>1.466275659824047E-2</v>
      </c>
      <c r="S252" s="61">
        <v>0</v>
      </c>
      <c r="T252" s="61">
        <v>0</v>
      </c>
      <c r="U252" s="61">
        <v>20</v>
      </c>
      <c r="V252" s="61" t="s">
        <v>3</v>
      </c>
    </row>
  </sheetData>
  <sortState xmlns:xlrd2="http://schemas.microsoft.com/office/spreadsheetml/2017/richdata2" ref="A2:W254">
    <sortCondition ref="A2:A25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9"/>
  <sheetViews>
    <sheetView workbookViewId="0">
      <selection activeCell="E20" sqref="E20"/>
    </sheetView>
  </sheetViews>
  <sheetFormatPr defaultRowHeight="15" x14ac:dyDescent="0.25"/>
  <sheetData>
    <row r="1" spans="1:14" x14ac:dyDescent="0.25">
      <c r="A1" s="2" t="s">
        <v>22</v>
      </c>
      <c r="B1" t="s">
        <v>23</v>
      </c>
      <c r="C1" t="s">
        <v>24</v>
      </c>
      <c r="D1" t="s">
        <v>25</v>
      </c>
      <c r="E1" t="s">
        <v>26</v>
      </c>
      <c r="F1" t="s">
        <v>27</v>
      </c>
      <c r="G1" t="s">
        <v>28</v>
      </c>
      <c r="H1" t="s">
        <v>29</v>
      </c>
      <c r="I1" t="s">
        <v>9</v>
      </c>
      <c r="J1" t="s">
        <v>10</v>
      </c>
      <c r="K1" t="s">
        <v>30</v>
      </c>
      <c r="L1" t="s">
        <v>11</v>
      </c>
      <c r="M1" t="s">
        <v>12</v>
      </c>
      <c r="N1" t="s">
        <v>13</v>
      </c>
    </row>
    <row r="2" spans="1:14" x14ac:dyDescent="0.25">
      <c r="A2">
        <v>5050000</v>
      </c>
      <c r="B2">
        <v>1323783</v>
      </c>
      <c r="C2">
        <v>1254919</v>
      </c>
      <c r="D2">
        <v>571146</v>
      </c>
      <c r="E2">
        <v>535499</v>
      </c>
      <c r="F2">
        <v>195.6</v>
      </c>
      <c r="G2">
        <v>6767.41</v>
      </c>
      <c r="H2">
        <v>627570</v>
      </c>
      <c r="I2">
        <v>415370</v>
      </c>
      <c r="J2">
        <v>36845</v>
      </c>
      <c r="K2">
        <v>115005</v>
      </c>
      <c r="L2">
        <v>39465</v>
      </c>
      <c r="M2">
        <v>14890</v>
      </c>
      <c r="N2">
        <v>5995</v>
      </c>
    </row>
    <row r="3" spans="1:14" x14ac:dyDescent="0.25">
      <c r="A3">
        <v>5050001.01</v>
      </c>
      <c r="B3">
        <v>7982</v>
      </c>
      <c r="C3">
        <v>7741</v>
      </c>
      <c r="D3">
        <v>3514</v>
      </c>
      <c r="E3">
        <v>3282</v>
      </c>
      <c r="F3">
        <v>3972.3</v>
      </c>
      <c r="G3">
        <v>2.0099999999999998</v>
      </c>
      <c r="H3">
        <v>3205</v>
      </c>
      <c r="I3">
        <v>1740</v>
      </c>
      <c r="J3">
        <v>140</v>
      </c>
      <c r="K3">
        <v>1050</v>
      </c>
      <c r="L3">
        <v>180</v>
      </c>
      <c r="M3">
        <v>45</v>
      </c>
      <c r="N3">
        <v>55</v>
      </c>
    </row>
    <row r="4" spans="1:14" x14ac:dyDescent="0.25">
      <c r="A4">
        <v>5050001.04</v>
      </c>
      <c r="B4">
        <v>2718</v>
      </c>
      <c r="C4">
        <v>2849</v>
      </c>
      <c r="D4">
        <v>1237</v>
      </c>
      <c r="E4">
        <v>1163</v>
      </c>
      <c r="F4">
        <v>1997.6</v>
      </c>
      <c r="G4">
        <v>1.36</v>
      </c>
      <c r="H4">
        <v>1060</v>
      </c>
      <c r="I4">
        <v>615</v>
      </c>
      <c r="J4">
        <v>50</v>
      </c>
      <c r="K4">
        <v>320</v>
      </c>
      <c r="L4">
        <v>55</v>
      </c>
      <c r="M4">
        <v>15</v>
      </c>
      <c r="N4">
        <v>10</v>
      </c>
    </row>
    <row r="5" spans="1:14" x14ac:dyDescent="0.25">
      <c r="A5">
        <v>5050001.05</v>
      </c>
      <c r="B5">
        <v>5984</v>
      </c>
      <c r="C5">
        <v>5875</v>
      </c>
      <c r="D5">
        <v>2022</v>
      </c>
      <c r="E5">
        <v>1984</v>
      </c>
      <c r="F5">
        <v>2216</v>
      </c>
      <c r="G5">
        <v>2.7</v>
      </c>
      <c r="H5">
        <v>3050</v>
      </c>
      <c r="I5">
        <v>1990</v>
      </c>
      <c r="J5">
        <v>220</v>
      </c>
      <c r="K5">
        <v>710</v>
      </c>
      <c r="L5">
        <v>80</v>
      </c>
      <c r="M5">
        <v>30</v>
      </c>
      <c r="N5">
        <v>25</v>
      </c>
    </row>
    <row r="6" spans="1:14" x14ac:dyDescent="0.25">
      <c r="A6">
        <v>5050001.0599999996</v>
      </c>
      <c r="B6">
        <v>6111</v>
      </c>
      <c r="C6">
        <v>6238</v>
      </c>
      <c r="D6">
        <v>2402</v>
      </c>
      <c r="E6">
        <v>2347</v>
      </c>
      <c r="F6">
        <v>4872</v>
      </c>
      <c r="G6">
        <v>1.25</v>
      </c>
      <c r="H6">
        <v>2740</v>
      </c>
      <c r="I6">
        <v>1800</v>
      </c>
      <c r="J6">
        <v>135</v>
      </c>
      <c r="K6">
        <v>705</v>
      </c>
      <c r="L6">
        <v>55</v>
      </c>
      <c r="M6">
        <v>25</v>
      </c>
      <c r="N6">
        <v>25</v>
      </c>
    </row>
    <row r="7" spans="1:14" x14ac:dyDescent="0.25">
      <c r="A7">
        <v>5050001.07</v>
      </c>
      <c r="B7">
        <v>4193</v>
      </c>
      <c r="C7">
        <v>4324</v>
      </c>
      <c r="D7">
        <v>1473</v>
      </c>
      <c r="E7">
        <v>1444</v>
      </c>
      <c r="F7">
        <v>4303.6000000000004</v>
      </c>
      <c r="G7">
        <v>0.97</v>
      </c>
      <c r="H7">
        <v>1795</v>
      </c>
      <c r="I7">
        <v>1240</v>
      </c>
      <c r="J7">
        <v>120</v>
      </c>
      <c r="K7">
        <v>385</v>
      </c>
      <c r="L7">
        <v>30</v>
      </c>
      <c r="M7">
        <v>15</v>
      </c>
      <c r="N7">
        <v>15</v>
      </c>
    </row>
    <row r="8" spans="1:14" x14ac:dyDescent="0.25">
      <c r="A8">
        <v>5050001.08</v>
      </c>
      <c r="B8">
        <v>4632</v>
      </c>
      <c r="C8">
        <v>4613</v>
      </c>
      <c r="D8">
        <v>1496</v>
      </c>
      <c r="E8">
        <v>1478</v>
      </c>
      <c r="F8">
        <v>1005.6</v>
      </c>
      <c r="G8">
        <v>4.6100000000000003</v>
      </c>
      <c r="H8">
        <v>2180</v>
      </c>
      <c r="I8">
        <v>1525</v>
      </c>
      <c r="J8">
        <v>185</v>
      </c>
      <c r="K8">
        <v>390</v>
      </c>
      <c r="L8">
        <v>45</v>
      </c>
      <c r="M8">
        <v>0</v>
      </c>
      <c r="N8">
        <v>35</v>
      </c>
    </row>
    <row r="9" spans="1:14" x14ac:dyDescent="0.25">
      <c r="A9">
        <v>5050002.01</v>
      </c>
      <c r="B9">
        <v>2885</v>
      </c>
      <c r="C9">
        <v>2893</v>
      </c>
      <c r="D9">
        <v>1174</v>
      </c>
      <c r="E9">
        <v>1145</v>
      </c>
      <c r="F9">
        <v>1119.3</v>
      </c>
      <c r="G9">
        <v>2.58</v>
      </c>
      <c r="H9">
        <v>1200</v>
      </c>
      <c r="I9">
        <v>750</v>
      </c>
      <c r="J9">
        <v>135</v>
      </c>
      <c r="K9">
        <v>235</v>
      </c>
      <c r="L9">
        <v>35</v>
      </c>
      <c r="M9">
        <v>35</v>
      </c>
      <c r="N9">
        <v>15</v>
      </c>
    </row>
    <row r="10" spans="1:14" x14ac:dyDescent="0.25">
      <c r="A10">
        <v>5050002.0199999996</v>
      </c>
      <c r="B10">
        <v>3470</v>
      </c>
      <c r="C10">
        <v>3511</v>
      </c>
      <c r="D10">
        <v>1307</v>
      </c>
      <c r="E10">
        <v>1284</v>
      </c>
      <c r="F10">
        <v>2282.1</v>
      </c>
      <c r="G10">
        <v>1.52</v>
      </c>
      <c r="H10">
        <v>1280</v>
      </c>
      <c r="I10">
        <v>830</v>
      </c>
      <c r="J10">
        <v>75</v>
      </c>
      <c r="K10">
        <v>295</v>
      </c>
      <c r="L10">
        <v>40</v>
      </c>
      <c r="M10">
        <v>30</v>
      </c>
      <c r="N10">
        <v>10</v>
      </c>
    </row>
    <row r="11" spans="1:14" x14ac:dyDescent="0.25">
      <c r="A11">
        <v>5050002.04</v>
      </c>
      <c r="B11">
        <v>1381</v>
      </c>
      <c r="C11">
        <v>1363</v>
      </c>
      <c r="D11">
        <v>636</v>
      </c>
      <c r="E11">
        <v>621</v>
      </c>
      <c r="F11">
        <v>1169.2</v>
      </c>
      <c r="G11">
        <v>1.18</v>
      </c>
      <c r="H11">
        <v>420</v>
      </c>
      <c r="I11">
        <v>290</v>
      </c>
      <c r="J11">
        <v>30</v>
      </c>
      <c r="K11">
        <v>70</v>
      </c>
      <c r="L11">
        <v>10</v>
      </c>
      <c r="M11">
        <v>0</v>
      </c>
      <c r="N11">
        <v>10</v>
      </c>
    </row>
    <row r="12" spans="1:14" x14ac:dyDescent="0.25">
      <c r="A12">
        <v>5050002.05</v>
      </c>
      <c r="B12">
        <v>5116</v>
      </c>
      <c r="C12">
        <v>5090</v>
      </c>
      <c r="D12">
        <v>2026</v>
      </c>
      <c r="E12">
        <v>1943</v>
      </c>
      <c r="F12">
        <v>3742.5</v>
      </c>
      <c r="G12">
        <v>1.37</v>
      </c>
      <c r="H12">
        <v>2175</v>
      </c>
      <c r="I12">
        <v>1295</v>
      </c>
      <c r="J12">
        <v>145</v>
      </c>
      <c r="K12">
        <v>635</v>
      </c>
      <c r="L12">
        <v>65</v>
      </c>
      <c r="M12">
        <v>20</v>
      </c>
      <c r="N12">
        <v>20</v>
      </c>
    </row>
    <row r="13" spans="1:14" x14ac:dyDescent="0.25">
      <c r="A13">
        <v>5050002.0599999996</v>
      </c>
      <c r="B13">
        <v>2609</v>
      </c>
      <c r="C13">
        <v>2673</v>
      </c>
      <c r="D13">
        <v>1046</v>
      </c>
      <c r="E13">
        <v>1015</v>
      </c>
      <c r="F13">
        <v>581.6</v>
      </c>
      <c r="G13">
        <v>4.49</v>
      </c>
      <c r="H13">
        <v>1285</v>
      </c>
      <c r="I13">
        <v>895</v>
      </c>
      <c r="J13">
        <v>95</v>
      </c>
      <c r="K13">
        <v>230</v>
      </c>
      <c r="L13">
        <v>20</v>
      </c>
      <c r="M13">
        <v>40</v>
      </c>
      <c r="N13">
        <v>10</v>
      </c>
    </row>
    <row r="14" spans="1:14" x14ac:dyDescent="0.25">
      <c r="A14">
        <v>5050003</v>
      </c>
      <c r="B14">
        <v>4617</v>
      </c>
      <c r="C14">
        <v>4564</v>
      </c>
      <c r="D14">
        <v>2116</v>
      </c>
      <c r="E14">
        <v>1982</v>
      </c>
      <c r="F14">
        <v>1444.7</v>
      </c>
      <c r="G14">
        <v>3.2</v>
      </c>
      <c r="H14">
        <v>2025</v>
      </c>
      <c r="I14">
        <v>1155</v>
      </c>
      <c r="J14">
        <v>110</v>
      </c>
      <c r="K14">
        <v>560</v>
      </c>
      <c r="L14">
        <v>85</v>
      </c>
      <c r="M14">
        <v>90</v>
      </c>
      <c r="N14">
        <v>20</v>
      </c>
    </row>
    <row r="15" spans="1:14" x14ac:dyDescent="0.25">
      <c r="A15">
        <v>5050004</v>
      </c>
      <c r="B15">
        <v>3824</v>
      </c>
      <c r="C15">
        <v>3829</v>
      </c>
      <c r="D15">
        <v>2074</v>
      </c>
      <c r="E15">
        <v>1840</v>
      </c>
      <c r="F15">
        <v>2034.2</v>
      </c>
      <c r="G15">
        <v>1.88</v>
      </c>
      <c r="H15">
        <v>1670</v>
      </c>
      <c r="I15">
        <v>900</v>
      </c>
      <c r="J15">
        <v>60</v>
      </c>
      <c r="K15">
        <v>555</v>
      </c>
      <c r="L15">
        <v>100</v>
      </c>
      <c r="M15">
        <v>55</v>
      </c>
      <c r="N15">
        <v>10</v>
      </c>
    </row>
    <row r="16" spans="1:14" x14ac:dyDescent="0.25">
      <c r="A16">
        <v>5050005</v>
      </c>
      <c r="B16">
        <v>5876</v>
      </c>
      <c r="C16">
        <v>6107</v>
      </c>
      <c r="D16">
        <v>2686</v>
      </c>
      <c r="E16">
        <v>2522</v>
      </c>
      <c r="F16">
        <v>2635.2</v>
      </c>
      <c r="G16">
        <v>2.23</v>
      </c>
      <c r="H16">
        <v>2650</v>
      </c>
      <c r="I16">
        <v>1440</v>
      </c>
      <c r="J16">
        <v>165</v>
      </c>
      <c r="K16">
        <v>660</v>
      </c>
      <c r="L16">
        <v>235</v>
      </c>
      <c r="M16">
        <v>130</v>
      </c>
      <c r="N16">
        <v>20</v>
      </c>
    </row>
    <row r="17" spans="1:14" x14ac:dyDescent="0.25">
      <c r="A17">
        <v>5050006</v>
      </c>
      <c r="B17">
        <v>4097</v>
      </c>
      <c r="C17">
        <v>4090</v>
      </c>
      <c r="D17">
        <v>1591</v>
      </c>
      <c r="E17">
        <v>1533</v>
      </c>
      <c r="F17">
        <v>1619.6</v>
      </c>
      <c r="G17">
        <v>2.5299999999999998</v>
      </c>
      <c r="H17">
        <v>1825</v>
      </c>
      <c r="I17">
        <v>1130</v>
      </c>
      <c r="J17">
        <v>105</v>
      </c>
      <c r="K17">
        <v>290</v>
      </c>
      <c r="L17">
        <v>120</v>
      </c>
      <c r="M17">
        <v>135</v>
      </c>
      <c r="N17">
        <v>40</v>
      </c>
    </row>
    <row r="18" spans="1:14" x14ac:dyDescent="0.25">
      <c r="A18">
        <v>5050007.01</v>
      </c>
      <c r="B18">
        <v>2230</v>
      </c>
      <c r="C18">
        <v>2254</v>
      </c>
      <c r="D18">
        <v>1166</v>
      </c>
      <c r="E18">
        <v>1101</v>
      </c>
      <c r="F18">
        <v>2670</v>
      </c>
      <c r="G18">
        <v>0.84</v>
      </c>
      <c r="H18">
        <v>835</v>
      </c>
      <c r="I18">
        <v>565</v>
      </c>
      <c r="J18">
        <v>40</v>
      </c>
      <c r="K18">
        <v>135</v>
      </c>
      <c r="L18">
        <v>50</v>
      </c>
      <c r="M18">
        <v>45</v>
      </c>
      <c r="N18">
        <v>0</v>
      </c>
    </row>
    <row r="19" spans="1:14" x14ac:dyDescent="0.25">
      <c r="A19">
        <v>5050007.0199999996</v>
      </c>
      <c r="B19">
        <v>4681</v>
      </c>
      <c r="C19">
        <v>4953</v>
      </c>
      <c r="D19">
        <v>1909</v>
      </c>
      <c r="E19">
        <v>1630</v>
      </c>
      <c r="F19">
        <v>11100.3</v>
      </c>
      <c r="G19">
        <v>0.42</v>
      </c>
      <c r="H19">
        <v>1420</v>
      </c>
      <c r="I19">
        <v>715</v>
      </c>
      <c r="J19">
        <v>105</v>
      </c>
      <c r="K19">
        <v>475</v>
      </c>
      <c r="L19">
        <v>110</v>
      </c>
      <c r="M19">
        <v>20</v>
      </c>
      <c r="N19">
        <v>10</v>
      </c>
    </row>
    <row r="20" spans="1:14" x14ac:dyDescent="0.25">
      <c r="A20">
        <v>5050007.03</v>
      </c>
      <c r="B20">
        <v>3731</v>
      </c>
      <c r="C20">
        <v>3719</v>
      </c>
      <c r="D20">
        <v>1477</v>
      </c>
      <c r="E20">
        <v>1442</v>
      </c>
      <c r="F20">
        <v>3073.1</v>
      </c>
      <c r="G20">
        <v>1.21</v>
      </c>
      <c r="H20">
        <v>1475</v>
      </c>
      <c r="I20">
        <v>990</v>
      </c>
      <c r="J20">
        <v>120</v>
      </c>
      <c r="K20">
        <v>245</v>
      </c>
      <c r="L20">
        <v>50</v>
      </c>
      <c r="M20">
        <v>40</v>
      </c>
      <c r="N20">
        <v>30</v>
      </c>
    </row>
    <row r="21" spans="1:14" x14ac:dyDescent="0.25">
      <c r="A21">
        <v>5050008</v>
      </c>
      <c r="B21">
        <v>4622</v>
      </c>
      <c r="C21">
        <v>4597</v>
      </c>
      <c r="D21">
        <v>2155</v>
      </c>
      <c r="E21">
        <v>2068</v>
      </c>
      <c r="F21">
        <v>2973.5</v>
      </c>
      <c r="G21">
        <v>1.55</v>
      </c>
      <c r="H21">
        <v>2110</v>
      </c>
      <c r="I21">
        <v>1420</v>
      </c>
      <c r="J21">
        <v>145</v>
      </c>
      <c r="K21">
        <v>355</v>
      </c>
      <c r="L21">
        <v>105</v>
      </c>
      <c r="M21">
        <v>60</v>
      </c>
      <c r="N21">
        <v>15</v>
      </c>
    </row>
    <row r="22" spans="1:14" x14ac:dyDescent="0.25">
      <c r="A22">
        <v>5050009</v>
      </c>
      <c r="B22">
        <v>3271</v>
      </c>
      <c r="C22">
        <v>3280</v>
      </c>
      <c r="D22">
        <v>1465</v>
      </c>
      <c r="E22">
        <v>1407</v>
      </c>
      <c r="F22">
        <v>3177.9</v>
      </c>
      <c r="G22">
        <v>1.03</v>
      </c>
      <c r="H22">
        <v>1530</v>
      </c>
      <c r="I22">
        <v>860</v>
      </c>
      <c r="J22">
        <v>115</v>
      </c>
      <c r="K22">
        <v>330</v>
      </c>
      <c r="L22">
        <v>105</v>
      </c>
      <c r="M22">
        <v>90</v>
      </c>
      <c r="N22">
        <v>25</v>
      </c>
    </row>
    <row r="23" spans="1:14" x14ac:dyDescent="0.25">
      <c r="A23">
        <v>5050010</v>
      </c>
      <c r="B23">
        <v>3866</v>
      </c>
      <c r="C23">
        <v>3787</v>
      </c>
      <c r="D23">
        <v>1817</v>
      </c>
      <c r="E23">
        <v>1697</v>
      </c>
      <c r="F23">
        <v>6178.7</v>
      </c>
      <c r="G23">
        <v>0.63</v>
      </c>
      <c r="H23">
        <v>1445</v>
      </c>
      <c r="I23">
        <v>730</v>
      </c>
      <c r="J23">
        <v>105</v>
      </c>
      <c r="K23">
        <v>460</v>
      </c>
      <c r="L23">
        <v>75</v>
      </c>
      <c r="M23">
        <v>45</v>
      </c>
      <c r="N23">
        <v>25</v>
      </c>
    </row>
    <row r="24" spans="1:14" x14ac:dyDescent="0.25">
      <c r="A24">
        <v>5050011.01</v>
      </c>
      <c r="B24">
        <v>6948</v>
      </c>
      <c r="C24">
        <v>6690</v>
      </c>
      <c r="D24">
        <v>3313</v>
      </c>
      <c r="E24">
        <v>3040</v>
      </c>
      <c r="F24">
        <v>889.4</v>
      </c>
      <c r="G24">
        <v>7.81</v>
      </c>
      <c r="H24">
        <v>3170</v>
      </c>
      <c r="I24">
        <v>1720</v>
      </c>
      <c r="J24">
        <v>165</v>
      </c>
      <c r="K24">
        <v>940</v>
      </c>
      <c r="L24">
        <v>240</v>
      </c>
      <c r="M24">
        <v>45</v>
      </c>
      <c r="N24">
        <v>55</v>
      </c>
    </row>
    <row r="25" spans="1:14" x14ac:dyDescent="0.25">
      <c r="A25">
        <v>5050011.03</v>
      </c>
      <c r="B25">
        <v>4009</v>
      </c>
      <c r="C25">
        <v>4076</v>
      </c>
      <c r="D25">
        <v>2540</v>
      </c>
      <c r="E25">
        <v>2256</v>
      </c>
      <c r="F25">
        <v>3264.1</v>
      </c>
      <c r="G25">
        <v>1.23</v>
      </c>
      <c r="H25">
        <v>1695</v>
      </c>
      <c r="I25">
        <v>595</v>
      </c>
      <c r="J25">
        <v>35</v>
      </c>
      <c r="K25">
        <v>920</v>
      </c>
      <c r="L25">
        <v>75</v>
      </c>
      <c r="M25">
        <v>45</v>
      </c>
      <c r="N25">
        <v>25</v>
      </c>
    </row>
    <row r="26" spans="1:14" x14ac:dyDescent="0.25">
      <c r="A26">
        <v>5050011.04</v>
      </c>
      <c r="B26">
        <v>4607</v>
      </c>
      <c r="C26">
        <v>4778</v>
      </c>
      <c r="D26">
        <v>1914</v>
      </c>
      <c r="E26">
        <v>1776</v>
      </c>
      <c r="F26">
        <v>2268.3000000000002</v>
      </c>
      <c r="G26">
        <v>2.0299999999999998</v>
      </c>
      <c r="H26">
        <v>2000</v>
      </c>
      <c r="I26">
        <v>875</v>
      </c>
      <c r="J26">
        <v>65</v>
      </c>
      <c r="K26">
        <v>655</v>
      </c>
      <c r="L26">
        <v>260</v>
      </c>
      <c r="M26">
        <v>110</v>
      </c>
      <c r="N26">
        <v>30</v>
      </c>
    </row>
    <row r="27" spans="1:14" x14ac:dyDescent="0.25">
      <c r="A27">
        <v>5050012</v>
      </c>
      <c r="B27">
        <v>4367</v>
      </c>
      <c r="C27">
        <v>4531</v>
      </c>
      <c r="D27">
        <v>1695</v>
      </c>
      <c r="E27">
        <v>1618</v>
      </c>
      <c r="F27">
        <v>2868.7</v>
      </c>
      <c r="G27">
        <v>1.52</v>
      </c>
      <c r="H27">
        <v>1530</v>
      </c>
      <c r="I27">
        <v>815</v>
      </c>
      <c r="J27">
        <v>120</v>
      </c>
      <c r="K27">
        <v>380</v>
      </c>
      <c r="L27">
        <v>125</v>
      </c>
      <c r="M27">
        <v>50</v>
      </c>
      <c r="N27">
        <v>35</v>
      </c>
    </row>
    <row r="28" spans="1:14" x14ac:dyDescent="0.25">
      <c r="A28">
        <v>5050013</v>
      </c>
      <c r="B28">
        <v>4922</v>
      </c>
      <c r="C28">
        <v>5119</v>
      </c>
      <c r="D28">
        <v>2680</v>
      </c>
      <c r="E28">
        <v>2463</v>
      </c>
      <c r="F28">
        <v>3240.7</v>
      </c>
      <c r="G28">
        <v>1.52</v>
      </c>
      <c r="H28">
        <v>2195</v>
      </c>
      <c r="I28">
        <v>1015</v>
      </c>
      <c r="J28">
        <v>125</v>
      </c>
      <c r="K28">
        <v>655</v>
      </c>
      <c r="L28">
        <v>170</v>
      </c>
      <c r="M28">
        <v>195</v>
      </c>
      <c r="N28">
        <v>40</v>
      </c>
    </row>
    <row r="29" spans="1:14" x14ac:dyDescent="0.25">
      <c r="A29">
        <v>5050014</v>
      </c>
      <c r="B29">
        <v>1872</v>
      </c>
      <c r="C29">
        <v>1873</v>
      </c>
      <c r="D29">
        <v>935</v>
      </c>
      <c r="E29">
        <v>842</v>
      </c>
      <c r="F29">
        <v>4905.7</v>
      </c>
      <c r="G29">
        <v>0.38</v>
      </c>
      <c r="H29">
        <v>495</v>
      </c>
      <c r="I29">
        <v>165</v>
      </c>
      <c r="J29">
        <v>20</v>
      </c>
      <c r="K29">
        <v>230</v>
      </c>
      <c r="L29">
        <v>35</v>
      </c>
      <c r="M29">
        <v>30</v>
      </c>
      <c r="N29">
        <v>20</v>
      </c>
    </row>
    <row r="30" spans="1:14" x14ac:dyDescent="0.25">
      <c r="A30">
        <v>5050015</v>
      </c>
      <c r="B30">
        <v>5190</v>
      </c>
      <c r="C30">
        <v>5110</v>
      </c>
      <c r="D30">
        <v>3085</v>
      </c>
      <c r="E30">
        <v>2544</v>
      </c>
      <c r="F30">
        <v>4680.3</v>
      </c>
      <c r="G30">
        <v>1.1100000000000001</v>
      </c>
      <c r="H30">
        <v>2695</v>
      </c>
      <c r="I30">
        <v>1050</v>
      </c>
      <c r="J30">
        <v>95</v>
      </c>
      <c r="K30">
        <v>775</v>
      </c>
      <c r="L30">
        <v>480</v>
      </c>
      <c r="M30">
        <v>285</v>
      </c>
      <c r="N30">
        <v>10</v>
      </c>
    </row>
    <row r="31" spans="1:14" x14ac:dyDescent="0.25">
      <c r="A31">
        <v>5050016</v>
      </c>
      <c r="B31">
        <v>4596</v>
      </c>
      <c r="C31">
        <v>4470</v>
      </c>
      <c r="D31">
        <v>1878</v>
      </c>
      <c r="E31">
        <v>1799</v>
      </c>
      <c r="F31">
        <v>4198.8</v>
      </c>
      <c r="G31">
        <v>1.0900000000000001</v>
      </c>
      <c r="H31">
        <v>2025</v>
      </c>
      <c r="I31">
        <v>1015</v>
      </c>
      <c r="J31">
        <v>110</v>
      </c>
      <c r="K31">
        <v>280</v>
      </c>
      <c r="L31">
        <v>320</v>
      </c>
      <c r="M31">
        <v>275</v>
      </c>
      <c r="N31">
        <v>20</v>
      </c>
    </row>
    <row r="32" spans="1:14" x14ac:dyDescent="0.25">
      <c r="A32">
        <v>5050017</v>
      </c>
      <c r="B32">
        <v>4042</v>
      </c>
      <c r="C32">
        <v>3992</v>
      </c>
      <c r="D32">
        <v>1654</v>
      </c>
      <c r="E32">
        <v>1502</v>
      </c>
      <c r="F32">
        <v>4308.2</v>
      </c>
      <c r="G32">
        <v>0.94</v>
      </c>
      <c r="H32">
        <v>1895</v>
      </c>
      <c r="I32">
        <v>825</v>
      </c>
      <c r="J32">
        <v>75</v>
      </c>
      <c r="K32">
        <v>320</v>
      </c>
      <c r="L32">
        <v>315</v>
      </c>
      <c r="M32">
        <v>325</v>
      </c>
      <c r="N32">
        <v>35</v>
      </c>
    </row>
    <row r="33" spans="1:14" x14ac:dyDescent="0.25">
      <c r="A33">
        <v>5050018</v>
      </c>
      <c r="B33">
        <v>4263</v>
      </c>
      <c r="C33">
        <v>3912</v>
      </c>
      <c r="D33">
        <v>2096</v>
      </c>
      <c r="E33">
        <v>1874</v>
      </c>
      <c r="F33">
        <v>5785.8</v>
      </c>
      <c r="G33">
        <v>0.74</v>
      </c>
      <c r="H33">
        <v>1930</v>
      </c>
      <c r="I33">
        <v>770</v>
      </c>
      <c r="J33">
        <v>110</v>
      </c>
      <c r="K33">
        <v>315</v>
      </c>
      <c r="L33">
        <v>490</v>
      </c>
      <c r="M33">
        <v>230</v>
      </c>
      <c r="N33">
        <v>10</v>
      </c>
    </row>
    <row r="34" spans="1:14" x14ac:dyDescent="0.25">
      <c r="A34">
        <v>5050019</v>
      </c>
      <c r="B34">
        <v>3966</v>
      </c>
      <c r="C34">
        <v>3906</v>
      </c>
      <c r="D34">
        <v>1885</v>
      </c>
      <c r="E34">
        <v>1710</v>
      </c>
      <c r="F34">
        <v>3858.7</v>
      </c>
      <c r="G34">
        <v>1.03</v>
      </c>
      <c r="H34">
        <v>1820</v>
      </c>
      <c r="I34">
        <v>850</v>
      </c>
      <c r="J34">
        <v>70</v>
      </c>
      <c r="K34">
        <v>230</v>
      </c>
      <c r="L34">
        <v>400</v>
      </c>
      <c r="M34">
        <v>265</v>
      </c>
      <c r="N34">
        <v>10</v>
      </c>
    </row>
    <row r="35" spans="1:14" x14ac:dyDescent="0.25">
      <c r="A35">
        <v>5050020.01</v>
      </c>
      <c r="B35">
        <v>5008</v>
      </c>
      <c r="C35">
        <v>5504</v>
      </c>
      <c r="D35">
        <v>2868</v>
      </c>
      <c r="E35">
        <v>2384</v>
      </c>
      <c r="F35">
        <v>870.4</v>
      </c>
      <c r="G35">
        <v>5.75</v>
      </c>
      <c r="H35">
        <v>2320</v>
      </c>
      <c r="I35">
        <v>1260</v>
      </c>
      <c r="J35">
        <v>150</v>
      </c>
      <c r="K35">
        <v>595</v>
      </c>
      <c r="L35">
        <v>155</v>
      </c>
      <c r="M35">
        <v>140</v>
      </c>
      <c r="N35">
        <v>25</v>
      </c>
    </row>
    <row r="36" spans="1:14" x14ac:dyDescent="0.25">
      <c r="A36">
        <v>5050020.0199999996</v>
      </c>
      <c r="B36">
        <v>2888</v>
      </c>
      <c r="C36">
        <v>2872</v>
      </c>
      <c r="D36">
        <v>1139</v>
      </c>
      <c r="E36">
        <v>1050</v>
      </c>
      <c r="F36">
        <v>1915.4</v>
      </c>
      <c r="G36">
        <v>1.51</v>
      </c>
      <c r="H36">
        <v>1260</v>
      </c>
      <c r="I36">
        <v>940</v>
      </c>
      <c r="J36">
        <v>105</v>
      </c>
      <c r="K36">
        <v>145</v>
      </c>
      <c r="L36">
        <v>20</v>
      </c>
      <c r="M36">
        <v>50</v>
      </c>
      <c r="N36">
        <v>10</v>
      </c>
    </row>
    <row r="37" spans="1:14" x14ac:dyDescent="0.25">
      <c r="A37">
        <v>5050021</v>
      </c>
      <c r="B37">
        <v>6076</v>
      </c>
      <c r="C37">
        <v>6261</v>
      </c>
      <c r="D37">
        <v>2915</v>
      </c>
      <c r="E37">
        <v>2711</v>
      </c>
      <c r="F37">
        <v>2839.5</v>
      </c>
      <c r="G37">
        <v>2.14</v>
      </c>
      <c r="H37">
        <v>2840</v>
      </c>
      <c r="I37">
        <v>1550</v>
      </c>
      <c r="J37">
        <v>210</v>
      </c>
      <c r="K37">
        <v>700</v>
      </c>
      <c r="L37">
        <v>185</v>
      </c>
      <c r="M37">
        <v>170</v>
      </c>
      <c r="N37">
        <v>25</v>
      </c>
    </row>
    <row r="38" spans="1:14" x14ac:dyDescent="0.25">
      <c r="A38">
        <v>5050022</v>
      </c>
      <c r="B38">
        <v>5562</v>
      </c>
      <c r="C38">
        <v>5621</v>
      </c>
      <c r="D38">
        <v>2932</v>
      </c>
      <c r="E38">
        <v>2626</v>
      </c>
      <c r="F38">
        <v>3195.8</v>
      </c>
      <c r="G38">
        <v>1.74</v>
      </c>
      <c r="H38">
        <v>2130</v>
      </c>
      <c r="I38">
        <v>1090</v>
      </c>
      <c r="J38">
        <v>100</v>
      </c>
      <c r="K38">
        <v>700</v>
      </c>
      <c r="L38">
        <v>150</v>
      </c>
      <c r="M38">
        <v>70</v>
      </c>
      <c r="N38">
        <v>15</v>
      </c>
    </row>
    <row r="39" spans="1:14" x14ac:dyDescent="0.25">
      <c r="A39">
        <v>5050023.01</v>
      </c>
      <c r="B39">
        <v>5772</v>
      </c>
      <c r="C39">
        <v>5828</v>
      </c>
      <c r="D39">
        <v>2853</v>
      </c>
      <c r="E39">
        <v>2638</v>
      </c>
      <c r="F39">
        <v>4488.7</v>
      </c>
      <c r="G39">
        <v>1.29</v>
      </c>
      <c r="H39">
        <v>2745</v>
      </c>
      <c r="I39">
        <v>1565</v>
      </c>
      <c r="J39">
        <v>180</v>
      </c>
      <c r="K39">
        <v>650</v>
      </c>
      <c r="L39">
        <v>195</v>
      </c>
      <c r="M39">
        <v>120</v>
      </c>
      <c r="N39">
        <v>30</v>
      </c>
    </row>
    <row r="40" spans="1:14" x14ac:dyDescent="0.25">
      <c r="A40">
        <v>5050023.0199999996</v>
      </c>
      <c r="B40">
        <v>3888</v>
      </c>
      <c r="C40">
        <v>3832</v>
      </c>
      <c r="D40">
        <v>1688</v>
      </c>
      <c r="E40">
        <v>1615</v>
      </c>
      <c r="F40">
        <v>4267.8</v>
      </c>
      <c r="G40">
        <v>0.91</v>
      </c>
      <c r="H40">
        <v>2200</v>
      </c>
      <c r="I40">
        <v>1400</v>
      </c>
      <c r="J40">
        <v>175</v>
      </c>
      <c r="K40">
        <v>410</v>
      </c>
      <c r="L40">
        <v>125</v>
      </c>
      <c r="M40">
        <v>70</v>
      </c>
      <c r="N40">
        <v>25</v>
      </c>
    </row>
    <row r="41" spans="1:14" x14ac:dyDescent="0.25">
      <c r="A41">
        <v>5050024</v>
      </c>
      <c r="B41">
        <v>3196</v>
      </c>
      <c r="C41">
        <v>3139</v>
      </c>
      <c r="D41">
        <v>1343</v>
      </c>
      <c r="E41">
        <v>1292</v>
      </c>
      <c r="F41">
        <v>2330.6</v>
      </c>
      <c r="G41">
        <v>1.37</v>
      </c>
      <c r="H41">
        <v>1520</v>
      </c>
      <c r="I41">
        <v>925</v>
      </c>
      <c r="J41">
        <v>85</v>
      </c>
      <c r="K41">
        <v>340</v>
      </c>
      <c r="L41">
        <v>100</v>
      </c>
      <c r="M41">
        <v>50</v>
      </c>
      <c r="N41">
        <v>20</v>
      </c>
    </row>
    <row r="42" spans="1:14" x14ac:dyDescent="0.25">
      <c r="A42">
        <v>5050025</v>
      </c>
      <c r="B42">
        <v>5514</v>
      </c>
      <c r="C42">
        <v>5329</v>
      </c>
      <c r="D42">
        <v>2020</v>
      </c>
      <c r="E42">
        <v>1942</v>
      </c>
      <c r="F42">
        <v>2222.1</v>
      </c>
      <c r="G42">
        <v>2.48</v>
      </c>
      <c r="H42">
        <v>2180</v>
      </c>
      <c r="I42">
        <v>1300</v>
      </c>
      <c r="J42">
        <v>130</v>
      </c>
      <c r="K42">
        <v>485</v>
      </c>
      <c r="L42">
        <v>155</v>
      </c>
      <c r="M42">
        <v>80</v>
      </c>
      <c r="N42">
        <v>25</v>
      </c>
    </row>
    <row r="43" spans="1:14" x14ac:dyDescent="0.25">
      <c r="A43">
        <v>5050026</v>
      </c>
      <c r="B43">
        <v>5367</v>
      </c>
      <c r="C43">
        <v>5355</v>
      </c>
      <c r="D43">
        <v>2281</v>
      </c>
      <c r="E43">
        <v>2176</v>
      </c>
      <c r="F43">
        <v>2417.6999999999998</v>
      </c>
      <c r="G43">
        <v>2.2200000000000002</v>
      </c>
      <c r="H43">
        <v>2545</v>
      </c>
      <c r="I43">
        <v>1445</v>
      </c>
      <c r="J43">
        <v>120</v>
      </c>
      <c r="K43">
        <v>765</v>
      </c>
      <c r="L43">
        <v>125</v>
      </c>
      <c r="M43">
        <v>70</v>
      </c>
      <c r="N43">
        <v>20</v>
      </c>
    </row>
    <row r="44" spans="1:14" x14ac:dyDescent="0.25">
      <c r="A44">
        <v>5050027</v>
      </c>
      <c r="B44">
        <v>3856</v>
      </c>
      <c r="C44">
        <v>3817</v>
      </c>
      <c r="D44">
        <v>1808</v>
      </c>
      <c r="E44">
        <v>1723</v>
      </c>
      <c r="F44">
        <v>5155.8</v>
      </c>
      <c r="G44">
        <v>0.75</v>
      </c>
      <c r="H44">
        <v>1840</v>
      </c>
      <c r="I44">
        <v>1010</v>
      </c>
      <c r="J44">
        <v>120</v>
      </c>
      <c r="K44">
        <v>580</v>
      </c>
      <c r="L44">
        <v>80</v>
      </c>
      <c r="M44">
        <v>25</v>
      </c>
      <c r="N44">
        <v>30</v>
      </c>
    </row>
    <row r="45" spans="1:14" x14ac:dyDescent="0.25">
      <c r="A45">
        <v>5050028</v>
      </c>
      <c r="B45">
        <v>6649</v>
      </c>
      <c r="C45">
        <v>6844</v>
      </c>
      <c r="D45">
        <v>2792</v>
      </c>
      <c r="E45">
        <v>2636</v>
      </c>
      <c r="F45">
        <v>3375.8</v>
      </c>
      <c r="G45">
        <v>1.97</v>
      </c>
      <c r="H45">
        <v>2780</v>
      </c>
      <c r="I45">
        <v>1580</v>
      </c>
      <c r="J45">
        <v>160</v>
      </c>
      <c r="K45">
        <v>815</v>
      </c>
      <c r="L45">
        <v>135</v>
      </c>
      <c r="M45">
        <v>85</v>
      </c>
      <c r="N45">
        <v>10</v>
      </c>
    </row>
    <row r="46" spans="1:14" x14ac:dyDescent="0.25">
      <c r="A46">
        <v>5050029</v>
      </c>
      <c r="B46">
        <v>4932</v>
      </c>
      <c r="C46">
        <v>4918</v>
      </c>
      <c r="D46">
        <v>2408</v>
      </c>
      <c r="E46">
        <v>2253</v>
      </c>
      <c r="F46">
        <v>4898.7</v>
      </c>
      <c r="G46">
        <v>1.01</v>
      </c>
      <c r="H46">
        <v>1860</v>
      </c>
      <c r="I46">
        <v>925</v>
      </c>
      <c r="J46">
        <v>75</v>
      </c>
      <c r="K46">
        <v>670</v>
      </c>
      <c r="L46">
        <v>135</v>
      </c>
      <c r="M46">
        <v>25</v>
      </c>
      <c r="N46">
        <v>40</v>
      </c>
    </row>
    <row r="47" spans="1:14" x14ac:dyDescent="0.25">
      <c r="A47">
        <v>5050030</v>
      </c>
      <c r="B47">
        <v>6360</v>
      </c>
      <c r="C47">
        <v>6551</v>
      </c>
      <c r="D47">
        <v>3767</v>
      </c>
      <c r="E47">
        <v>3528</v>
      </c>
      <c r="F47">
        <v>3548.7</v>
      </c>
      <c r="G47">
        <v>1.79</v>
      </c>
      <c r="H47">
        <v>2600</v>
      </c>
      <c r="I47">
        <v>1365</v>
      </c>
      <c r="J47">
        <v>140</v>
      </c>
      <c r="K47">
        <v>885</v>
      </c>
      <c r="L47">
        <v>110</v>
      </c>
      <c r="M47">
        <v>60</v>
      </c>
      <c r="N47">
        <v>30</v>
      </c>
    </row>
    <row r="48" spans="1:14" x14ac:dyDescent="0.25">
      <c r="A48">
        <v>5050031</v>
      </c>
      <c r="B48">
        <v>5349</v>
      </c>
      <c r="C48">
        <v>5341</v>
      </c>
      <c r="D48">
        <v>3272</v>
      </c>
      <c r="E48">
        <v>3129</v>
      </c>
      <c r="F48">
        <v>4836.3</v>
      </c>
      <c r="G48">
        <v>1.1100000000000001</v>
      </c>
      <c r="H48">
        <v>2275</v>
      </c>
      <c r="I48">
        <v>1225</v>
      </c>
      <c r="J48">
        <v>125</v>
      </c>
      <c r="K48">
        <v>695</v>
      </c>
      <c r="L48">
        <v>160</v>
      </c>
      <c r="M48">
        <v>20</v>
      </c>
      <c r="N48">
        <v>50</v>
      </c>
    </row>
    <row r="49" spans="1:14" x14ac:dyDescent="0.25">
      <c r="A49">
        <v>5050032.01</v>
      </c>
      <c r="B49">
        <v>3558</v>
      </c>
      <c r="C49">
        <v>3376</v>
      </c>
      <c r="D49">
        <v>1857</v>
      </c>
      <c r="E49">
        <v>1823</v>
      </c>
      <c r="F49">
        <v>4569.2</v>
      </c>
      <c r="G49">
        <v>0.78</v>
      </c>
      <c r="H49">
        <v>1395</v>
      </c>
      <c r="I49">
        <v>645</v>
      </c>
      <c r="J49">
        <v>55</v>
      </c>
      <c r="K49">
        <v>470</v>
      </c>
      <c r="L49">
        <v>165</v>
      </c>
      <c r="M49">
        <v>55</v>
      </c>
      <c r="N49">
        <v>0</v>
      </c>
    </row>
    <row r="50" spans="1:14" x14ac:dyDescent="0.25">
      <c r="A50">
        <v>5050032.0199999996</v>
      </c>
      <c r="B50">
        <v>6015</v>
      </c>
      <c r="C50">
        <v>5771</v>
      </c>
      <c r="D50">
        <v>2547</v>
      </c>
      <c r="E50">
        <v>2479</v>
      </c>
      <c r="F50">
        <v>3302.9</v>
      </c>
      <c r="G50">
        <v>1.82</v>
      </c>
      <c r="H50">
        <v>2315</v>
      </c>
      <c r="I50">
        <v>1425</v>
      </c>
      <c r="J50">
        <v>110</v>
      </c>
      <c r="K50">
        <v>430</v>
      </c>
      <c r="L50">
        <v>195</v>
      </c>
      <c r="M50">
        <v>140</v>
      </c>
      <c r="N50">
        <v>10</v>
      </c>
    </row>
    <row r="51" spans="1:14" x14ac:dyDescent="0.25">
      <c r="A51">
        <v>5050033.01</v>
      </c>
      <c r="B51">
        <v>5106</v>
      </c>
      <c r="C51">
        <v>4560</v>
      </c>
      <c r="D51">
        <v>2198</v>
      </c>
      <c r="E51">
        <v>2107</v>
      </c>
      <c r="F51">
        <v>4826.5</v>
      </c>
      <c r="G51">
        <v>1.06</v>
      </c>
      <c r="H51">
        <v>2575</v>
      </c>
      <c r="I51">
        <v>1430</v>
      </c>
      <c r="J51">
        <v>165</v>
      </c>
      <c r="K51">
        <v>540</v>
      </c>
      <c r="L51">
        <v>240</v>
      </c>
      <c r="M51">
        <v>195</v>
      </c>
      <c r="N51">
        <v>10</v>
      </c>
    </row>
    <row r="52" spans="1:14" x14ac:dyDescent="0.25">
      <c r="A52">
        <v>5050033.0199999996</v>
      </c>
      <c r="B52">
        <v>3198</v>
      </c>
      <c r="C52">
        <v>2852</v>
      </c>
      <c r="D52">
        <v>1780</v>
      </c>
      <c r="E52">
        <v>1618</v>
      </c>
      <c r="F52">
        <v>3141.8</v>
      </c>
      <c r="G52">
        <v>1.02</v>
      </c>
      <c r="H52">
        <v>1545</v>
      </c>
      <c r="I52">
        <v>825</v>
      </c>
      <c r="J52">
        <v>100</v>
      </c>
      <c r="K52">
        <v>360</v>
      </c>
      <c r="L52">
        <v>150</v>
      </c>
      <c r="M52">
        <v>100</v>
      </c>
      <c r="N52">
        <v>10</v>
      </c>
    </row>
    <row r="53" spans="1:14" x14ac:dyDescent="0.25">
      <c r="A53">
        <v>5050034</v>
      </c>
      <c r="B53">
        <v>3631</v>
      </c>
      <c r="C53">
        <v>3656</v>
      </c>
      <c r="D53">
        <v>1371</v>
      </c>
      <c r="E53">
        <v>1316</v>
      </c>
      <c r="F53">
        <v>2834.7</v>
      </c>
      <c r="G53">
        <v>1.28</v>
      </c>
      <c r="H53">
        <v>1565</v>
      </c>
      <c r="I53">
        <v>740</v>
      </c>
      <c r="J53">
        <v>110</v>
      </c>
      <c r="K53">
        <v>235</v>
      </c>
      <c r="L53">
        <v>255</v>
      </c>
      <c r="M53">
        <v>190</v>
      </c>
      <c r="N53">
        <v>35</v>
      </c>
    </row>
    <row r="54" spans="1:14" x14ac:dyDescent="0.25">
      <c r="A54">
        <v>5050035</v>
      </c>
      <c r="B54">
        <v>3956</v>
      </c>
      <c r="C54">
        <v>3676</v>
      </c>
      <c r="D54">
        <v>2659</v>
      </c>
      <c r="E54">
        <v>2297</v>
      </c>
      <c r="F54">
        <v>5034.3999999999996</v>
      </c>
      <c r="G54">
        <v>0.79</v>
      </c>
      <c r="H54">
        <v>2385</v>
      </c>
      <c r="I54">
        <v>900</v>
      </c>
      <c r="J54">
        <v>115</v>
      </c>
      <c r="K54">
        <v>640</v>
      </c>
      <c r="L54">
        <v>465</v>
      </c>
      <c r="M54">
        <v>230</v>
      </c>
      <c r="N54">
        <v>45</v>
      </c>
    </row>
    <row r="55" spans="1:14" x14ac:dyDescent="0.25">
      <c r="A55">
        <v>5050036</v>
      </c>
      <c r="B55">
        <v>3330</v>
      </c>
      <c r="C55">
        <v>3366</v>
      </c>
      <c r="D55">
        <v>1465</v>
      </c>
      <c r="E55">
        <v>1353</v>
      </c>
      <c r="F55">
        <v>4222.7</v>
      </c>
      <c r="G55">
        <v>0.79</v>
      </c>
      <c r="H55">
        <v>1570</v>
      </c>
      <c r="I55">
        <v>710</v>
      </c>
      <c r="J55">
        <v>45</v>
      </c>
      <c r="K55">
        <v>185</v>
      </c>
      <c r="L55">
        <v>455</v>
      </c>
      <c r="M55">
        <v>160</v>
      </c>
      <c r="N55">
        <v>15</v>
      </c>
    </row>
    <row r="56" spans="1:14" x14ac:dyDescent="0.25">
      <c r="A56">
        <v>5050037</v>
      </c>
      <c r="B56">
        <v>8283</v>
      </c>
      <c r="C56">
        <v>7166</v>
      </c>
      <c r="D56">
        <v>6325</v>
      </c>
      <c r="E56">
        <v>5621</v>
      </c>
      <c r="F56">
        <v>14447.9</v>
      </c>
      <c r="G56">
        <v>0.56999999999999995</v>
      </c>
      <c r="H56">
        <v>5275</v>
      </c>
      <c r="I56">
        <v>1100</v>
      </c>
      <c r="J56">
        <v>100</v>
      </c>
      <c r="K56">
        <v>1055</v>
      </c>
      <c r="L56">
        <v>2665</v>
      </c>
      <c r="M56">
        <v>330</v>
      </c>
      <c r="N56">
        <v>30</v>
      </c>
    </row>
    <row r="57" spans="1:14" x14ac:dyDescent="0.25">
      <c r="A57">
        <v>5050038</v>
      </c>
      <c r="B57">
        <v>5883</v>
      </c>
      <c r="C57">
        <v>4995</v>
      </c>
      <c r="D57">
        <v>4381</v>
      </c>
      <c r="E57">
        <v>3943</v>
      </c>
      <c r="F57">
        <v>13583.5</v>
      </c>
      <c r="G57">
        <v>0.43</v>
      </c>
      <c r="H57">
        <v>3410</v>
      </c>
      <c r="I57">
        <v>710</v>
      </c>
      <c r="J57">
        <v>50</v>
      </c>
      <c r="K57">
        <v>820</v>
      </c>
      <c r="L57">
        <v>1620</v>
      </c>
      <c r="M57">
        <v>180</v>
      </c>
      <c r="N57">
        <v>25</v>
      </c>
    </row>
    <row r="58" spans="1:14" x14ac:dyDescent="0.25">
      <c r="A58">
        <v>5050039</v>
      </c>
      <c r="B58">
        <v>2604</v>
      </c>
      <c r="C58">
        <v>2636</v>
      </c>
      <c r="D58">
        <v>1573</v>
      </c>
      <c r="E58">
        <v>1389</v>
      </c>
      <c r="F58">
        <v>6466.4</v>
      </c>
      <c r="G58">
        <v>0.4</v>
      </c>
      <c r="H58">
        <v>1545</v>
      </c>
      <c r="I58">
        <v>410</v>
      </c>
      <c r="J58">
        <v>45</v>
      </c>
      <c r="K58">
        <v>285</v>
      </c>
      <c r="L58">
        <v>580</v>
      </c>
      <c r="M58">
        <v>210</v>
      </c>
      <c r="N58">
        <v>25</v>
      </c>
    </row>
    <row r="59" spans="1:14" x14ac:dyDescent="0.25">
      <c r="A59">
        <v>5050040</v>
      </c>
      <c r="B59">
        <v>3955</v>
      </c>
      <c r="C59">
        <v>3766</v>
      </c>
      <c r="D59">
        <v>2556</v>
      </c>
      <c r="E59">
        <v>2195</v>
      </c>
      <c r="F59">
        <v>10364.299999999999</v>
      </c>
      <c r="G59">
        <v>0.38</v>
      </c>
      <c r="H59">
        <v>2525</v>
      </c>
      <c r="I59">
        <v>640</v>
      </c>
      <c r="J59">
        <v>90</v>
      </c>
      <c r="K59">
        <v>605</v>
      </c>
      <c r="L59">
        <v>920</v>
      </c>
      <c r="M59">
        <v>245</v>
      </c>
      <c r="N59">
        <v>25</v>
      </c>
    </row>
    <row r="60" spans="1:14" x14ac:dyDescent="0.25">
      <c r="A60">
        <v>5050041</v>
      </c>
      <c r="B60">
        <v>3991</v>
      </c>
      <c r="C60">
        <v>4125</v>
      </c>
      <c r="D60">
        <v>2198</v>
      </c>
      <c r="E60">
        <v>2000</v>
      </c>
      <c r="F60">
        <v>6993.2</v>
      </c>
      <c r="G60">
        <v>0.56999999999999995</v>
      </c>
      <c r="H60">
        <v>1955</v>
      </c>
      <c r="I60">
        <v>565</v>
      </c>
      <c r="J60">
        <v>85</v>
      </c>
      <c r="K60">
        <v>505</v>
      </c>
      <c r="L60">
        <v>540</v>
      </c>
      <c r="M60">
        <v>225</v>
      </c>
      <c r="N60">
        <v>25</v>
      </c>
    </row>
    <row r="61" spans="1:14" x14ac:dyDescent="0.25">
      <c r="A61">
        <v>5050042</v>
      </c>
      <c r="B61">
        <v>3589</v>
      </c>
      <c r="C61">
        <v>4221</v>
      </c>
      <c r="D61">
        <v>2308</v>
      </c>
      <c r="E61">
        <v>1929</v>
      </c>
      <c r="F61">
        <v>6212.6</v>
      </c>
      <c r="G61">
        <v>0.57999999999999996</v>
      </c>
      <c r="H61">
        <v>1560</v>
      </c>
      <c r="I61">
        <v>500</v>
      </c>
      <c r="J61">
        <v>85</v>
      </c>
      <c r="K61">
        <v>405</v>
      </c>
      <c r="L61">
        <v>410</v>
      </c>
      <c r="M61">
        <v>145</v>
      </c>
      <c r="N61">
        <v>20</v>
      </c>
    </row>
    <row r="62" spans="1:14" x14ac:dyDescent="0.25">
      <c r="A62">
        <v>5050043</v>
      </c>
      <c r="B62">
        <v>4432</v>
      </c>
      <c r="C62">
        <v>4194</v>
      </c>
      <c r="D62">
        <v>2369</v>
      </c>
      <c r="E62">
        <v>2212</v>
      </c>
      <c r="F62">
        <v>6068.7</v>
      </c>
      <c r="G62">
        <v>0.73</v>
      </c>
      <c r="H62">
        <v>2395</v>
      </c>
      <c r="I62">
        <v>975</v>
      </c>
      <c r="J62">
        <v>140</v>
      </c>
      <c r="K62">
        <v>600</v>
      </c>
      <c r="L62">
        <v>435</v>
      </c>
      <c r="M62">
        <v>220</v>
      </c>
      <c r="N62">
        <v>20</v>
      </c>
    </row>
    <row r="63" spans="1:14" x14ac:dyDescent="0.25">
      <c r="A63">
        <v>5050044</v>
      </c>
      <c r="B63">
        <v>2547</v>
      </c>
      <c r="C63">
        <v>2564</v>
      </c>
      <c r="D63">
        <v>1007</v>
      </c>
      <c r="E63">
        <v>994</v>
      </c>
      <c r="F63">
        <v>3751.7</v>
      </c>
      <c r="G63">
        <v>0.68</v>
      </c>
      <c r="H63">
        <v>1265</v>
      </c>
      <c r="I63">
        <v>705</v>
      </c>
      <c r="J63">
        <v>65</v>
      </c>
      <c r="K63">
        <v>180</v>
      </c>
      <c r="L63">
        <v>195</v>
      </c>
      <c r="M63">
        <v>120</v>
      </c>
      <c r="N63">
        <v>10</v>
      </c>
    </row>
    <row r="64" spans="1:14" x14ac:dyDescent="0.25">
      <c r="A64">
        <v>5050045</v>
      </c>
      <c r="B64">
        <v>8450</v>
      </c>
      <c r="C64">
        <v>8135</v>
      </c>
      <c r="D64">
        <v>4474</v>
      </c>
      <c r="E64">
        <v>4232</v>
      </c>
      <c r="F64">
        <v>2583.1999999999998</v>
      </c>
      <c r="G64">
        <v>3.27</v>
      </c>
      <c r="H64">
        <v>4205</v>
      </c>
      <c r="I64">
        <v>2105</v>
      </c>
      <c r="J64">
        <v>150</v>
      </c>
      <c r="K64">
        <v>1135</v>
      </c>
      <c r="L64">
        <v>425</v>
      </c>
      <c r="M64">
        <v>355</v>
      </c>
      <c r="N64">
        <v>25</v>
      </c>
    </row>
    <row r="65" spans="1:14" x14ac:dyDescent="0.25">
      <c r="A65">
        <v>5050046</v>
      </c>
      <c r="B65">
        <v>4850</v>
      </c>
      <c r="C65">
        <v>4847</v>
      </c>
      <c r="D65">
        <v>3071</v>
      </c>
      <c r="E65">
        <v>2860</v>
      </c>
      <c r="F65">
        <v>4992.8</v>
      </c>
      <c r="G65">
        <v>0.97</v>
      </c>
      <c r="H65">
        <v>2600</v>
      </c>
      <c r="I65">
        <v>860</v>
      </c>
      <c r="J65">
        <v>125</v>
      </c>
      <c r="K65">
        <v>875</v>
      </c>
      <c r="L65">
        <v>535</v>
      </c>
      <c r="M65">
        <v>190</v>
      </c>
      <c r="N65">
        <v>15</v>
      </c>
    </row>
    <row r="66" spans="1:14" x14ac:dyDescent="0.25">
      <c r="A66">
        <v>5050047</v>
      </c>
      <c r="B66">
        <v>620</v>
      </c>
      <c r="C66">
        <v>373</v>
      </c>
      <c r="D66">
        <v>478</v>
      </c>
      <c r="E66">
        <v>401</v>
      </c>
      <c r="F66">
        <v>738.6</v>
      </c>
      <c r="G66">
        <v>0.84</v>
      </c>
      <c r="H66">
        <v>415</v>
      </c>
      <c r="I66">
        <v>140</v>
      </c>
      <c r="J66">
        <v>0</v>
      </c>
      <c r="K66">
        <v>60</v>
      </c>
      <c r="L66">
        <v>190</v>
      </c>
      <c r="M66">
        <v>20</v>
      </c>
      <c r="N66">
        <v>0</v>
      </c>
    </row>
    <row r="67" spans="1:14" x14ac:dyDescent="0.25">
      <c r="A67">
        <v>5050048</v>
      </c>
      <c r="B67">
        <v>4876</v>
      </c>
      <c r="C67">
        <v>4123</v>
      </c>
      <c r="D67">
        <v>3956</v>
      </c>
      <c r="E67">
        <v>3180</v>
      </c>
      <c r="F67">
        <v>3865.2</v>
      </c>
      <c r="G67">
        <v>1.26</v>
      </c>
      <c r="H67">
        <v>2930</v>
      </c>
      <c r="I67">
        <v>705</v>
      </c>
      <c r="J67">
        <v>70</v>
      </c>
      <c r="K67">
        <v>665</v>
      </c>
      <c r="L67">
        <v>1375</v>
      </c>
      <c r="M67">
        <v>90</v>
      </c>
      <c r="N67">
        <v>25</v>
      </c>
    </row>
    <row r="68" spans="1:14" x14ac:dyDescent="0.25">
      <c r="A68">
        <v>5050049</v>
      </c>
      <c r="B68">
        <v>3098</v>
      </c>
      <c r="C68">
        <v>2973</v>
      </c>
      <c r="D68">
        <v>2363</v>
      </c>
      <c r="E68">
        <v>1947</v>
      </c>
      <c r="F68">
        <v>10316.4</v>
      </c>
      <c r="G68">
        <v>0.3</v>
      </c>
      <c r="H68">
        <v>1660</v>
      </c>
      <c r="I68">
        <v>440</v>
      </c>
      <c r="J68">
        <v>75</v>
      </c>
      <c r="K68">
        <v>280</v>
      </c>
      <c r="L68">
        <v>685</v>
      </c>
      <c r="M68">
        <v>140</v>
      </c>
      <c r="N68">
        <v>30</v>
      </c>
    </row>
    <row r="69" spans="1:14" x14ac:dyDescent="0.25">
      <c r="A69">
        <v>5050050</v>
      </c>
      <c r="B69">
        <v>1158</v>
      </c>
      <c r="C69">
        <v>1022</v>
      </c>
      <c r="D69">
        <v>519</v>
      </c>
      <c r="E69">
        <v>315</v>
      </c>
      <c r="F69">
        <v>2638.4</v>
      </c>
      <c r="G69">
        <v>0.44</v>
      </c>
      <c r="H69">
        <v>315</v>
      </c>
      <c r="I69">
        <v>70</v>
      </c>
      <c r="J69">
        <v>15</v>
      </c>
      <c r="K69">
        <v>85</v>
      </c>
      <c r="L69">
        <v>120</v>
      </c>
      <c r="M69">
        <v>20</v>
      </c>
      <c r="N69">
        <v>0</v>
      </c>
    </row>
    <row r="70" spans="1:14" x14ac:dyDescent="0.25">
      <c r="A70">
        <v>5050051</v>
      </c>
      <c r="B70">
        <v>4384</v>
      </c>
      <c r="C70">
        <v>4790</v>
      </c>
      <c r="D70">
        <v>3434</v>
      </c>
      <c r="E70">
        <v>2363</v>
      </c>
      <c r="F70">
        <v>7364.4</v>
      </c>
      <c r="G70">
        <v>0.6</v>
      </c>
      <c r="H70">
        <v>2255</v>
      </c>
      <c r="I70">
        <v>480</v>
      </c>
      <c r="J70">
        <v>70</v>
      </c>
      <c r="K70">
        <v>650</v>
      </c>
      <c r="L70">
        <v>815</v>
      </c>
      <c r="M70">
        <v>190</v>
      </c>
      <c r="N70">
        <v>50</v>
      </c>
    </row>
    <row r="71" spans="1:14" x14ac:dyDescent="0.25">
      <c r="A71">
        <v>5050052</v>
      </c>
      <c r="B71">
        <v>4656</v>
      </c>
      <c r="C71">
        <v>4766</v>
      </c>
      <c r="D71">
        <v>3128</v>
      </c>
      <c r="E71">
        <v>2557</v>
      </c>
      <c r="F71">
        <v>7148.8</v>
      </c>
      <c r="G71">
        <v>0.65</v>
      </c>
      <c r="H71">
        <v>2125</v>
      </c>
      <c r="I71">
        <v>695</v>
      </c>
      <c r="J71">
        <v>50</v>
      </c>
      <c r="K71">
        <v>590</v>
      </c>
      <c r="L71">
        <v>560</v>
      </c>
      <c r="M71">
        <v>200</v>
      </c>
      <c r="N71">
        <v>30</v>
      </c>
    </row>
    <row r="72" spans="1:14" x14ac:dyDescent="0.25">
      <c r="A72">
        <v>5050053</v>
      </c>
      <c r="B72">
        <v>3972</v>
      </c>
      <c r="C72">
        <v>3442</v>
      </c>
      <c r="D72">
        <v>3267</v>
      </c>
      <c r="E72">
        <v>2588</v>
      </c>
      <c r="F72">
        <v>9713.9</v>
      </c>
      <c r="G72">
        <v>0.41</v>
      </c>
      <c r="H72">
        <v>1990</v>
      </c>
      <c r="I72">
        <v>480</v>
      </c>
      <c r="J72">
        <v>60</v>
      </c>
      <c r="K72">
        <v>635</v>
      </c>
      <c r="L72">
        <v>705</v>
      </c>
      <c r="M72">
        <v>95</v>
      </c>
      <c r="N72">
        <v>10</v>
      </c>
    </row>
    <row r="73" spans="1:14" x14ac:dyDescent="0.25">
      <c r="A73">
        <v>5050054</v>
      </c>
      <c r="B73">
        <v>3033</v>
      </c>
      <c r="C73">
        <v>2839</v>
      </c>
      <c r="D73">
        <v>2217</v>
      </c>
      <c r="E73">
        <v>1727</v>
      </c>
      <c r="F73">
        <v>5428.7</v>
      </c>
      <c r="G73">
        <v>0.56000000000000005</v>
      </c>
      <c r="H73">
        <v>1505</v>
      </c>
      <c r="I73">
        <v>400</v>
      </c>
      <c r="J73">
        <v>60</v>
      </c>
      <c r="K73">
        <v>310</v>
      </c>
      <c r="L73">
        <v>680</v>
      </c>
      <c r="M73">
        <v>45</v>
      </c>
      <c r="N73">
        <v>10</v>
      </c>
    </row>
    <row r="74" spans="1:14" x14ac:dyDescent="0.25">
      <c r="A74">
        <v>5050055</v>
      </c>
      <c r="B74">
        <v>1959</v>
      </c>
      <c r="C74">
        <v>1996</v>
      </c>
      <c r="D74">
        <v>1223</v>
      </c>
      <c r="E74">
        <v>1086</v>
      </c>
      <c r="F74">
        <v>3365.4</v>
      </c>
      <c r="G74">
        <v>0.57999999999999996</v>
      </c>
      <c r="H74">
        <v>1035</v>
      </c>
      <c r="I74">
        <v>250</v>
      </c>
      <c r="J74">
        <v>25</v>
      </c>
      <c r="K74">
        <v>190</v>
      </c>
      <c r="L74">
        <v>520</v>
      </c>
      <c r="M74">
        <v>45</v>
      </c>
      <c r="N74">
        <v>10</v>
      </c>
    </row>
    <row r="75" spans="1:14" x14ac:dyDescent="0.25">
      <c r="A75">
        <v>5050056</v>
      </c>
      <c r="B75">
        <v>3892</v>
      </c>
      <c r="C75">
        <v>3906</v>
      </c>
      <c r="D75">
        <v>1986</v>
      </c>
      <c r="E75">
        <v>1785</v>
      </c>
      <c r="F75">
        <v>7622.4</v>
      </c>
      <c r="G75">
        <v>0.51</v>
      </c>
      <c r="H75">
        <v>1660</v>
      </c>
      <c r="I75">
        <v>470</v>
      </c>
      <c r="J75">
        <v>50</v>
      </c>
      <c r="K75">
        <v>455</v>
      </c>
      <c r="L75">
        <v>565</v>
      </c>
      <c r="M75">
        <v>65</v>
      </c>
      <c r="N75">
        <v>55</v>
      </c>
    </row>
    <row r="76" spans="1:14" x14ac:dyDescent="0.25">
      <c r="A76">
        <v>5050057</v>
      </c>
      <c r="B76">
        <v>1817</v>
      </c>
      <c r="C76">
        <v>1701</v>
      </c>
      <c r="D76">
        <v>762</v>
      </c>
      <c r="E76">
        <v>709</v>
      </c>
      <c r="F76">
        <v>6841.1</v>
      </c>
      <c r="G76">
        <v>0.27</v>
      </c>
      <c r="H76">
        <v>700</v>
      </c>
      <c r="I76">
        <v>270</v>
      </c>
      <c r="J76">
        <v>40</v>
      </c>
      <c r="K76">
        <v>175</v>
      </c>
      <c r="L76">
        <v>110</v>
      </c>
      <c r="M76">
        <v>95</v>
      </c>
      <c r="N76">
        <v>10</v>
      </c>
    </row>
    <row r="77" spans="1:14" x14ac:dyDescent="0.25">
      <c r="A77">
        <v>5050058</v>
      </c>
      <c r="B77">
        <v>3568</v>
      </c>
      <c r="C77">
        <v>3610</v>
      </c>
      <c r="D77">
        <v>1851</v>
      </c>
      <c r="E77">
        <v>1729</v>
      </c>
      <c r="F77">
        <v>3116.2</v>
      </c>
      <c r="G77">
        <v>1.1499999999999999</v>
      </c>
      <c r="H77">
        <v>1710</v>
      </c>
      <c r="I77">
        <v>820</v>
      </c>
      <c r="J77">
        <v>90</v>
      </c>
      <c r="K77">
        <v>315</v>
      </c>
      <c r="L77">
        <v>305</v>
      </c>
      <c r="M77">
        <v>150</v>
      </c>
      <c r="N77">
        <v>35</v>
      </c>
    </row>
    <row r="78" spans="1:14" x14ac:dyDescent="0.25">
      <c r="A78">
        <v>5050059</v>
      </c>
      <c r="B78">
        <v>3375</v>
      </c>
      <c r="C78">
        <v>3295</v>
      </c>
      <c r="D78">
        <v>1509</v>
      </c>
      <c r="E78">
        <v>1464</v>
      </c>
      <c r="F78">
        <v>2154.9</v>
      </c>
      <c r="G78">
        <v>1.57</v>
      </c>
      <c r="H78">
        <v>1570</v>
      </c>
      <c r="I78">
        <v>805</v>
      </c>
      <c r="J78">
        <v>135</v>
      </c>
      <c r="K78">
        <v>465</v>
      </c>
      <c r="L78">
        <v>50</v>
      </c>
      <c r="M78">
        <v>90</v>
      </c>
      <c r="N78">
        <v>35</v>
      </c>
    </row>
    <row r="79" spans="1:14" x14ac:dyDescent="0.25">
      <c r="A79">
        <v>5050060</v>
      </c>
      <c r="B79">
        <v>4341</v>
      </c>
      <c r="C79">
        <v>4370</v>
      </c>
      <c r="D79">
        <v>2695</v>
      </c>
      <c r="E79">
        <v>2602</v>
      </c>
      <c r="F79">
        <v>3252.9</v>
      </c>
      <c r="G79">
        <v>1.33</v>
      </c>
      <c r="H79">
        <v>1525</v>
      </c>
      <c r="I79">
        <v>775</v>
      </c>
      <c r="J79">
        <v>70</v>
      </c>
      <c r="K79">
        <v>475</v>
      </c>
      <c r="L79">
        <v>135</v>
      </c>
      <c r="M79">
        <v>45</v>
      </c>
      <c r="N79">
        <v>25</v>
      </c>
    </row>
    <row r="80" spans="1:14" x14ac:dyDescent="0.25">
      <c r="A80">
        <v>5050061</v>
      </c>
      <c r="B80">
        <v>5304</v>
      </c>
      <c r="C80">
        <v>5345</v>
      </c>
      <c r="D80">
        <v>2416</v>
      </c>
      <c r="E80">
        <v>2306</v>
      </c>
      <c r="F80">
        <v>3872.4</v>
      </c>
      <c r="G80">
        <v>1.37</v>
      </c>
      <c r="H80">
        <v>2235</v>
      </c>
      <c r="I80">
        <v>1155</v>
      </c>
      <c r="J80">
        <v>160</v>
      </c>
      <c r="K80">
        <v>610</v>
      </c>
      <c r="L80">
        <v>190</v>
      </c>
      <c r="M80">
        <v>80</v>
      </c>
      <c r="N80">
        <v>35</v>
      </c>
    </row>
    <row r="81" spans="1:14" x14ac:dyDescent="0.25">
      <c r="A81">
        <v>5050062.01</v>
      </c>
      <c r="B81">
        <v>5786</v>
      </c>
      <c r="C81">
        <v>5561</v>
      </c>
      <c r="D81">
        <v>2660</v>
      </c>
      <c r="E81">
        <v>2507</v>
      </c>
      <c r="F81">
        <v>3153</v>
      </c>
      <c r="G81">
        <v>1.84</v>
      </c>
      <c r="H81">
        <v>2295</v>
      </c>
      <c r="I81">
        <v>1245</v>
      </c>
      <c r="J81">
        <v>150</v>
      </c>
      <c r="K81">
        <v>640</v>
      </c>
      <c r="L81">
        <v>155</v>
      </c>
      <c r="M81">
        <v>65</v>
      </c>
      <c r="N81">
        <v>40</v>
      </c>
    </row>
    <row r="82" spans="1:14" x14ac:dyDescent="0.25">
      <c r="A82">
        <v>5050062.0199999996</v>
      </c>
      <c r="B82">
        <v>1686</v>
      </c>
      <c r="C82">
        <v>1724</v>
      </c>
      <c r="D82">
        <v>759</v>
      </c>
      <c r="E82">
        <v>719</v>
      </c>
      <c r="F82">
        <v>353.2</v>
      </c>
      <c r="G82">
        <v>4.7699999999999996</v>
      </c>
      <c r="H82">
        <v>630</v>
      </c>
      <c r="I82">
        <v>325</v>
      </c>
      <c r="J82">
        <v>35</v>
      </c>
      <c r="K82">
        <v>210</v>
      </c>
      <c r="L82">
        <v>45</v>
      </c>
      <c r="M82">
        <v>10</v>
      </c>
      <c r="N82">
        <v>0</v>
      </c>
    </row>
    <row r="83" spans="1:14" x14ac:dyDescent="0.25">
      <c r="A83">
        <v>5050100</v>
      </c>
      <c r="B83">
        <v>2938</v>
      </c>
      <c r="C83">
        <v>3103</v>
      </c>
      <c r="D83">
        <v>1820</v>
      </c>
      <c r="E83">
        <v>1587</v>
      </c>
      <c r="F83">
        <v>5852.6</v>
      </c>
      <c r="G83">
        <v>0.5</v>
      </c>
      <c r="H83">
        <v>1440</v>
      </c>
      <c r="I83">
        <v>660</v>
      </c>
      <c r="J83">
        <v>70</v>
      </c>
      <c r="K83">
        <v>485</v>
      </c>
      <c r="L83">
        <v>135</v>
      </c>
      <c r="M83">
        <v>65</v>
      </c>
      <c r="N83">
        <v>20</v>
      </c>
    </row>
    <row r="84" spans="1:14" x14ac:dyDescent="0.25">
      <c r="A84">
        <v>5050101</v>
      </c>
      <c r="B84">
        <v>3001</v>
      </c>
      <c r="C84">
        <v>3030</v>
      </c>
      <c r="D84">
        <v>1903</v>
      </c>
      <c r="E84">
        <v>1721</v>
      </c>
      <c r="F84">
        <v>4083.5</v>
      </c>
      <c r="G84">
        <v>0.73</v>
      </c>
      <c r="H84">
        <v>1160</v>
      </c>
      <c r="I84">
        <v>530</v>
      </c>
      <c r="J84">
        <v>65</v>
      </c>
      <c r="K84">
        <v>315</v>
      </c>
      <c r="L84">
        <v>180</v>
      </c>
      <c r="M84">
        <v>65</v>
      </c>
      <c r="N84">
        <v>10</v>
      </c>
    </row>
    <row r="85" spans="1:14" x14ac:dyDescent="0.25">
      <c r="A85">
        <v>5050102</v>
      </c>
      <c r="B85">
        <v>3155</v>
      </c>
      <c r="C85">
        <v>3203</v>
      </c>
      <c r="D85">
        <v>2012</v>
      </c>
      <c r="E85">
        <v>1873</v>
      </c>
      <c r="F85">
        <v>7318.5</v>
      </c>
      <c r="G85">
        <v>0.43</v>
      </c>
      <c r="H85">
        <v>1315</v>
      </c>
      <c r="I85">
        <v>610</v>
      </c>
      <c r="J85">
        <v>65</v>
      </c>
      <c r="K85">
        <v>455</v>
      </c>
      <c r="L85">
        <v>125</v>
      </c>
      <c r="M85">
        <v>50</v>
      </c>
      <c r="N85">
        <v>10</v>
      </c>
    </row>
    <row r="86" spans="1:14" x14ac:dyDescent="0.25">
      <c r="A86">
        <v>5050103</v>
      </c>
      <c r="B86">
        <v>4519</v>
      </c>
      <c r="C86">
        <v>4074</v>
      </c>
      <c r="D86">
        <v>2507</v>
      </c>
      <c r="E86">
        <v>2225</v>
      </c>
      <c r="F86">
        <v>5380.4</v>
      </c>
      <c r="G86">
        <v>0.84</v>
      </c>
      <c r="H86">
        <v>2050</v>
      </c>
      <c r="I86">
        <v>1070</v>
      </c>
      <c r="J86">
        <v>125</v>
      </c>
      <c r="K86">
        <v>590</v>
      </c>
      <c r="L86">
        <v>145</v>
      </c>
      <c r="M86">
        <v>115</v>
      </c>
      <c r="N86">
        <v>10</v>
      </c>
    </row>
    <row r="87" spans="1:14" x14ac:dyDescent="0.25">
      <c r="A87">
        <v>5050104</v>
      </c>
      <c r="B87">
        <v>2996</v>
      </c>
      <c r="C87">
        <v>2848</v>
      </c>
      <c r="D87">
        <v>1962</v>
      </c>
      <c r="E87">
        <v>1741</v>
      </c>
      <c r="F87">
        <v>7646.8</v>
      </c>
      <c r="G87">
        <v>0.39</v>
      </c>
      <c r="H87">
        <v>1510</v>
      </c>
      <c r="I87">
        <v>740</v>
      </c>
      <c r="J87">
        <v>65</v>
      </c>
      <c r="K87">
        <v>380</v>
      </c>
      <c r="L87">
        <v>225</v>
      </c>
      <c r="M87">
        <v>90</v>
      </c>
      <c r="N87">
        <v>0</v>
      </c>
    </row>
    <row r="88" spans="1:14" x14ac:dyDescent="0.25">
      <c r="A88">
        <v>5050110</v>
      </c>
      <c r="B88">
        <v>1932</v>
      </c>
      <c r="C88">
        <v>2021</v>
      </c>
      <c r="D88">
        <v>785</v>
      </c>
      <c r="E88">
        <v>674</v>
      </c>
      <c r="F88">
        <v>1094.7</v>
      </c>
      <c r="G88">
        <v>1.76</v>
      </c>
      <c r="H88">
        <v>805</v>
      </c>
      <c r="I88">
        <v>555</v>
      </c>
      <c r="J88">
        <v>70</v>
      </c>
      <c r="K88">
        <v>75</v>
      </c>
      <c r="L88">
        <v>35</v>
      </c>
      <c r="M88">
        <v>35</v>
      </c>
      <c r="N88">
        <v>25</v>
      </c>
    </row>
    <row r="89" spans="1:14" x14ac:dyDescent="0.25">
      <c r="A89">
        <v>5050120.01</v>
      </c>
      <c r="B89">
        <v>1664</v>
      </c>
      <c r="C89">
        <v>1686</v>
      </c>
      <c r="D89">
        <v>482</v>
      </c>
      <c r="E89">
        <v>463</v>
      </c>
      <c r="F89">
        <v>1044.5</v>
      </c>
      <c r="G89">
        <v>1.59</v>
      </c>
      <c r="H89">
        <v>465</v>
      </c>
      <c r="I89">
        <v>385</v>
      </c>
      <c r="J89">
        <v>10</v>
      </c>
      <c r="K89">
        <v>40</v>
      </c>
      <c r="L89">
        <v>20</v>
      </c>
      <c r="M89">
        <v>10</v>
      </c>
      <c r="N89">
        <v>10</v>
      </c>
    </row>
    <row r="90" spans="1:14" x14ac:dyDescent="0.25">
      <c r="A90">
        <v>5050120.0199999996</v>
      </c>
      <c r="B90">
        <v>3933</v>
      </c>
      <c r="C90">
        <v>3896</v>
      </c>
      <c r="D90">
        <v>1520</v>
      </c>
      <c r="E90">
        <v>1502</v>
      </c>
      <c r="F90">
        <v>1070.4000000000001</v>
      </c>
      <c r="G90">
        <v>3.67</v>
      </c>
      <c r="H90">
        <v>1585</v>
      </c>
      <c r="I90">
        <v>835</v>
      </c>
      <c r="J90">
        <v>105</v>
      </c>
      <c r="K90">
        <v>540</v>
      </c>
      <c r="L90">
        <v>70</v>
      </c>
      <c r="M90">
        <v>30</v>
      </c>
      <c r="N90">
        <v>10</v>
      </c>
    </row>
    <row r="91" spans="1:14" x14ac:dyDescent="0.25">
      <c r="A91">
        <v>5050120.03</v>
      </c>
      <c r="B91">
        <v>5244</v>
      </c>
      <c r="C91">
        <v>5111</v>
      </c>
      <c r="D91">
        <v>2085</v>
      </c>
      <c r="E91">
        <v>2053</v>
      </c>
      <c r="F91">
        <v>2980.1</v>
      </c>
      <c r="G91">
        <v>1.76</v>
      </c>
      <c r="H91">
        <v>2145</v>
      </c>
      <c r="I91">
        <v>1310</v>
      </c>
      <c r="J91">
        <v>160</v>
      </c>
      <c r="K91">
        <v>505</v>
      </c>
      <c r="L91">
        <v>70</v>
      </c>
      <c r="M91">
        <v>80</v>
      </c>
      <c r="N91">
        <v>25</v>
      </c>
    </row>
    <row r="92" spans="1:14" x14ac:dyDescent="0.25">
      <c r="A92">
        <v>5050121.01</v>
      </c>
      <c r="B92">
        <v>4358</v>
      </c>
      <c r="C92">
        <v>4396</v>
      </c>
      <c r="D92">
        <v>1861</v>
      </c>
      <c r="E92">
        <v>1803</v>
      </c>
      <c r="F92">
        <v>3749.1</v>
      </c>
      <c r="G92">
        <v>1.1599999999999999</v>
      </c>
      <c r="H92">
        <v>1975</v>
      </c>
      <c r="I92">
        <v>1175</v>
      </c>
      <c r="J92">
        <v>85</v>
      </c>
      <c r="K92">
        <v>535</v>
      </c>
      <c r="L92">
        <v>115</v>
      </c>
      <c r="M92">
        <v>45</v>
      </c>
      <c r="N92">
        <v>30</v>
      </c>
    </row>
    <row r="93" spans="1:14" x14ac:dyDescent="0.25">
      <c r="A93">
        <v>5050121.0199999996</v>
      </c>
      <c r="B93">
        <v>2961</v>
      </c>
      <c r="C93">
        <v>2916</v>
      </c>
      <c r="D93">
        <v>1442</v>
      </c>
      <c r="E93">
        <v>1359</v>
      </c>
      <c r="F93">
        <v>2702.9</v>
      </c>
      <c r="G93">
        <v>1.1000000000000001</v>
      </c>
      <c r="H93">
        <v>1365</v>
      </c>
      <c r="I93">
        <v>775</v>
      </c>
      <c r="J93">
        <v>105</v>
      </c>
      <c r="K93">
        <v>420</v>
      </c>
      <c r="L93">
        <v>40</v>
      </c>
      <c r="M93">
        <v>10</v>
      </c>
      <c r="N93">
        <v>10</v>
      </c>
    </row>
    <row r="94" spans="1:14" x14ac:dyDescent="0.25">
      <c r="A94">
        <v>5050122.01</v>
      </c>
      <c r="B94">
        <v>3721</v>
      </c>
      <c r="C94">
        <v>3869</v>
      </c>
      <c r="D94">
        <v>1391</v>
      </c>
      <c r="E94">
        <v>1238</v>
      </c>
      <c r="F94">
        <v>4176.7</v>
      </c>
      <c r="G94">
        <v>0.89</v>
      </c>
      <c r="H94">
        <v>1345</v>
      </c>
      <c r="I94">
        <v>705</v>
      </c>
      <c r="J94">
        <v>55</v>
      </c>
      <c r="K94">
        <v>445</v>
      </c>
      <c r="L94">
        <v>110</v>
      </c>
      <c r="M94">
        <v>20</v>
      </c>
      <c r="N94">
        <v>10</v>
      </c>
    </row>
    <row r="95" spans="1:14" x14ac:dyDescent="0.25">
      <c r="A95">
        <v>5050122.0199999996</v>
      </c>
      <c r="B95">
        <v>6463</v>
      </c>
      <c r="C95">
        <v>6505</v>
      </c>
      <c r="D95">
        <v>2498</v>
      </c>
      <c r="E95">
        <v>2419</v>
      </c>
      <c r="F95">
        <v>1747.5</v>
      </c>
      <c r="G95">
        <v>3.7</v>
      </c>
      <c r="H95">
        <v>3165</v>
      </c>
      <c r="I95">
        <v>1855</v>
      </c>
      <c r="J95">
        <v>255</v>
      </c>
      <c r="K95">
        <v>800</v>
      </c>
      <c r="L95">
        <v>180</v>
      </c>
      <c r="M95">
        <v>35</v>
      </c>
      <c r="N95">
        <v>40</v>
      </c>
    </row>
    <row r="96" spans="1:14" x14ac:dyDescent="0.25">
      <c r="A96">
        <v>5050122.03</v>
      </c>
      <c r="B96">
        <v>4811</v>
      </c>
      <c r="C96">
        <v>4793</v>
      </c>
      <c r="D96">
        <v>2230</v>
      </c>
      <c r="E96">
        <v>2136</v>
      </c>
      <c r="F96">
        <v>1954.5</v>
      </c>
      <c r="G96">
        <v>2.46</v>
      </c>
      <c r="H96">
        <v>2280</v>
      </c>
      <c r="I96">
        <v>1315</v>
      </c>
      <c r="J96">
        <v>120</v>
      </c>
      <c r="K96">
        <v>595</v>
      </c>
      <c r="L96">
        <v>190</v>
      </c>
      <c r="M96">
        <v>35</v>
      </c>
      <c r="N96">
        <v>25</v>
      </c>
    </row>
    <row r="97" spans="1:14" x14ac:dyDescent="0.25">
      <c r="A97">
        <v>5050123.01</v>
      </c>
      <c r="B97">
        <v>5471</v>
      </c>
      <c r="C97">
        <v>5402</v>
      </c>
      <c r="D97">
        <v>2136</v>
      </c>
      <c r="E97">
        <v>2072</v>
      </c>
      <c r="F97">
        <v>3005.9</v>
      </c>
      <c r="G97">
        <v>1.82</v>
      </c>
      <c r="H97">
        <v>2140</v>
      </c>
      <c r="I97">
        <v>1280</v>
      </c>
      <c r="J97">
        <v>110</v>
      </c>
      <c r="K97">
        <v>570</v>
      </c>
      <c r="L97">
        <v>135</v>
      </c>
      <c r="M97">
        <v>15</v>
      </c>
      <c r="N97">
        <v>35</v>
      </c>
    </row>
    <row r="98" spans="1:14" x14ac:dyDescent="0.25">
      <c r="A98">
        <v>5050123.0199999996</v>
      </c>
      <c r="B98">
        <v>8719</v>
      </c>
      <c r="C98">
        <v>8658</v>
      </c>
      <c r="D98">
        <v>3108</v>
      </c>
      <c r="E98">
        <v>3017</v>
      </c>
      <c r="F98">
        <v>1994.1</v>
      </c>
      <c r="G98">
        <v>4.37</v>
      </c>
      <c r="H98">
        <v>4085</v>
      </c>
      <c r="I98">
        <v>2870</v>
      </c>
      <c r="J98">
        <v>300</v>
      </c>
      <c r="K98">
        <v>730</v>
      </c>
      <c r="L98">
        <v>90</v>
      </c>
      <c r="M98">
        <v>50</v>
      </c>
      <c r="N98">
        <v>40</v>
      </c>
    </row>
    <row r="99" spans="1:14" x14ac:dyDescent="0.25">
      <c r="A99">
        <v>5050124.01</v>
      </c>
      <c r="B99">
        <v>3375</v>
      </c>
      <c r="C99">
        <v>3427</v>
      </c>
      <c r="D99">
        <v>1285</v>
      </c>
      <c r="E99">
        <v>1267</v>
      </c>
      <c r="F99">
        <v>1102.7</v>
      </c>
      <c r="G99">
        <v>3.06</v>
      </c>
      <c r="H99">
        <v>1485</v>
      </c>
      <c r="I99">
        <v>930</v>
      </c>
      <c r="J99">
        <v>70</v>
      </c>
      <c r="K99">
        <v>390</v>
      </c>
      <c r="L99">
        <v>55</v>
      </c>
      <c r="M99">
        <v>25</v>
      </c>
      <c r="N99">
        <v>10</v>
      </c>
    </row>
    <row r="100" spans="1:14" x14ac:dyDescent="0.25">
      <c r="A100">
        <v>5050124.0199999996</v>
      </c>
      <c r="B100">
        <v>3976</v>
      </c>
      <c r="C100">
        <v>3851</v>
      </c>
      <c r="D100">
        <v>1823</v>
      </c>
      <c r="E100">
        <v>1782</v>
      </c>
      <c r="F100">
        <v>2541.5</v>
      </c>
      <c r="G100">
        <v>1.56</v>
      </c>
      <c r="H100">
        <v>1990</v>
      </c>
      <c r="I100">
        <v>1230</v>
      </c>
      <c r="J100">
        <v>130</v>
      </c>
      <c r="K100">
        <v>535</v>
      </c>
      <c r="L100">
        <v>65</v>
      </c>
      <c r="M100">
        <v>10</v>
      </c>
      <c r="N100">
        <v>20</v>
      </c>
    </row>
    <row r="101" spans="1:14" x14ac:dyDescent="0.25">
      <c r="A101">
        <v>5050124.03</v>
      </c>
      <c r="B101">
        <v>4841</v>
      </c>
      <c r="C101">
        <v>4821</v>
      </c>
      <c r="D101">
        <v>1866</v>
      </c>
      <c r="E101">
        <v>1851</v>
      </c>
      <c r="F101">
        <v>1095.9000000000001</v>
      </c>
      <c r="G101">
        <v>4.42</v>
      </c>
      <c r="H101">
        <v>1940</v>
      </c>
      <c r="I101">
        <v>1245</v>
      </c>
      <c r="J101">
        <v>85</v>
      </c>
      <c r="K101">
        <v>515</v>
      </c>
      <c r="L101">
        <v>25</v>
      </c>
      <c r="M101">
        <v>35</v>
      </c>
      <c r="N101">
        <v>25</v>
      </c>
    </row>
    <row r="102" spans="1:14" x14ac:dyDescent="0.25">
      <c r="A102">
        <v>5050124.04</v>
      </c>
      <c r="B102">
        <v>3081</v>
      </c>
      <c r="C102">
        <v>3145</v>
      </c>
      <c r="D102">
        <v>1136</v>
      </c>
      <c r="E102">
        <v>1130</v>
      </c>
      <c r="F102">
        <v>3259.3</v>
      </c>
      <c r="G102">
        <v>0.95</v>
      </c>
      <c r="H102">
        <v>1375</v>
      </c>
      <c r="I102">
        <v>885</v>
      </c>
      <c r="J102">
        <v>75</v>
      </c>
      <c r="K102">
        <v>350</v>
      </c>
      <c r="L102">
        <v>45</v>
      </c>
      <c r="M102">
        <v>15</v>
      </c>
      <c r="N102">
        <v>10</v>
      </c>
    </row>
    <row r="103" spans="1:14" x14ac:dyDescent="0.25">
      <c r="A103">
        <v>5050125.01</v>
      </c>
      <c r="B103">
        <v>4798</v>
      </c>
      <c r="C103">
        <v>4859</v>
      </c>
      <c r="D103">
        <v>1802</v>
      </c>
      <c r="E103">
        <v>1787</v>
      </c>
      <c r="F103">
        <v>3172.4</v>
      </c>
      <c r="G103">
        <v>1.51</v>
      </c>
      <c r="H103">
        <v>2210</v>
      </c>
      <c r="I103">
        <v>1370</v>
      </c>
      <c r="J103">
        <v>130</v>
      </c>
      <c r="K103">
        <v>580</v>
      </c>
      <c r="L103">
        <v>80</v>
      </c>
      <c r="M103">
        <v>25</v>
      </c>
      <c r="N103">
        <v>25</v>
      </c>
    </row>
    <row r="104" spans="1:14" x14ac:dyDescent="0.25">
      <c r="A104">
        <v>5050125.0199999996</v>
      </c>
      <c r="B104">
        <v>3369</v>
      </c>
      <c r="C104">
        <v>3378</v>
      </c>
      <c r="D104">
        <v>1369</v>
      </c>
      <c r="E104">
        <v>1327</v>
      </c>
      <c r="F104">
        <v>3740.8</v>
      </c>
      <c r="G104">
        <v>0.9</v>
      </c>
      <c r="H104">
        <v>1545</v>
      </c>
      <c r="I104">
        <v>945</v>
      </c>
      <c r="J104">
        <v>115</v>
      </c>
      <c r="K104">
        <v>380</v>
      </c>
      <c r="L104">
        <v>75</v>
      </c>
      <c r="M104">
        <v>15</v>
      </c>
      <c r="N104">
        <v>20</v>
      </c>
    </row>
    <row r="105" spans="1:14" x14ac:dyDescent="0.25">
      <c r="A105">
        <v>5050125.03</v>
      </c>
      <c r="B105">
        <v>527</v>
      </c>
      <c r="C105">
        <v>531</v>
      </c>
      <c r="D105">
        <v>210</v>
      </c>
      <c r="E105">
        <v>205</v>
      </c>
      <c r="F105">
        <v>8.9</v>
      </c>
      <c r="G105">
        <v>59.36</v>
      </c>
      <c r="H105">
        <v>215</v>
      </c>
      <c r="I105">
        <v>185</v>
      </c>
      <c r="J105">
        <v>10</v>
      </c>
      <c r="K105">
        <v>20</v>
      </c>
      <c r="L105">
        <v>10</v>
      </c>
      <c r="M105">
        <v>0</v>
      </c>
      <c r="N105">
        <v>0</v>
      </c>
    </row>
    <row r="106" spans="1:14" x14ac:dyDescent="0.25">
      <c r="A106">
        <v>5050125.04</v>
      </c>
      <c r="B106">
        <v>3924</v>
      </c>
      <c r="C106">
        <v>4009</v>
      </c>
      <c r="D106">
        <v>1355</v>
      </c>
      <c r="E106">
        <v>1354</v>
      </c>
      <c r="F106">
        <v>2264.6999999999998</v>
      </c>
      <c r="G106">
        <v>1.73</v>
      </c>
      <c r="H106">
        <v>1915</v>
      </c>
      <c r="I106">
        <v>1290</v>
      </c>
      <c r="J106">
        <v>135</v>
      </c>
      <c r="K106">
        <v>430</v>
      </c>
      <c r="L106">
        <v>30</v>
      </c>
      <c r="M106">
        <v>15</v>
      </c>
      <c r="N106">
        <v>15</v>
      </c>
    </row>
    <row r="107" spans="1:14" x14ac:dyDescent="0.25">
      <c r="A107">
        <v>5050125.05</v>
      </c>
      <c r="B107">
        <v>5229</v>
      </c>
      <c r="C107">
        <v>5195</v>
      </c>
      <c r="D107">
        <v>1859</v>
      </c>
      <c r="E107">
        <v>1844</v>
      </c>
      <c r="F107">
        <v>2635.2</v>
      </c>
      <c r="G107">
        <v>1.98</v>
      </c>
      <c r="H107">
        <v>2450</v>
      </c>
      <c r="I107">
        <v>1665</v>
      </c>
      <c r="J107">
        <v>160</v>
      </c>
      <c r="K107">
        <v>540</v>
      </c>
      <c r="L107">
        <v>55</v>
      </c>
      <c r="M107">
        <v>15</v>
      </c>
      <c r="N107">
        <v>25</v>
      </c>
    </row>
    <row r="108" spans="1:14" x14ac:dyDescent="0.25">
      <c r="A108">
        <v>5050125.0599999996</v>
      </c>
      <c r="B108">
        <v>10308</v>
      </c>
      <c r="C108">
        <v>7396</v>
      </c>
      <c r="D108">
        <v>3486</v>
      </c>
      <c r="E108">
        <v>3341</v>
      </c>
      <c r="F108">
        <v>1041.0999999999999</v>
      </c>
      <c r="G108">
        <v>9.9</v>
      </c>
      <c r="H108">
        <v>5405</v>
      </c>
      <c r="I108">
        <v>3995</v>
      </c>
      <c r="J108">
        <v>390</v>
      </c>
      <c r="K108">
        <v>885</v>
      </c>
      <c r="L108">
        <v>60</v>
      </c>
      <c r="M108">
        <v>35</v>
      </c>
      <c r="N108">
        <v>35</v>
      </c>
    </row>
    <row r="109" spans="1:14" x14ac:dyDescent="0.25">
      <c r="A109">
        <v>5050125.07</v>
      </c>
      <c r="B109">
        <v>4369</v>
      </c>
      <c r="C109">
        <v>4512</v>
      </c>
      <c r="D109">
        <v>1620</v>
      </c>
      <c r="E109">
        <v>1590</v>
      </c>
      <c r="F109">
        <v>2624</v>
      </c>
      <c r="G109">
        <v>1.67</v>
      </c>
      <c r="H109">
        <v>2160</v>
      </c>
      <c r="I109">
        <v>1455</v>
      </c>
      <c r="J109">
        <v>155</v>
      </c>
      <c r="K109">
        <v>430</v>
      </c>
      <c r="L109">
        <v>60</v>
      </c>
      <c r="M109">
        <v>20</v>
      </c>
      <c r="N109">
        <v>40</v>
      </c>
    </row>
    <row r="110" spans="1:14" x14ac:dyDescent="0.25">
      <c r="A110">
        <v>5050125.08</v>
      </c>
      <c r="B110">
        <v>4814</v>
      </c>
      <c r="C110">
        <v>5072</v>
      </c>
      <c r="D110">
        <v>1833</v>
      </c>
      <c r="E110">
        <v>1811</v>
      </c>
      <c r="F110">
        <v>3674.5</v>
      </c>
      <c r="G110">
        <v>1.31</v>
      </c>
      <c r="H110">
        <v>2385</v>
      </c>
      <c r="I110">
        <v>1555</v>
      </c>
      <c r="J110">
        <v>120</v>
      </c>
      <c r="K110">
        <v>575</v>
      </c>
      <c r="L110">
        <v>95</v>
      </c>
      <c r="M110">
        <v>15</v>
      </c>
      <c r="N110">
        <v>20</v>
      </c>
    </row>
    <row r="111" spans="1:14" x14ac:dyDescent="0.25">
      <c r="A111">
        <v>5050125.09</v>
      </c>
      <c r="B111">
        <v>3593</v>
      </c>
      <c r="C111">
        <v>3507</v>
      </c>
      <c r="D111">
        <v>1396</v>
      </c>
      <c r="E111">
        <v>1381</v>
      </c>
      <c r="F111">
        <v>4848.2</v>
      </c>
      <c r="G111">
        <v>0.74</v>
      </c>
      <c r="H111">
        <v>1660</v>
      </c>
      <c r="I111">
        <v>1165</v>
      </c>
      <c r="J111">
        <v>80</v>
      </c>
      <c r="K111">
        <v>375</v>
      </c>
      <c r="L111">
        <v>20</v>
      </c>
      <c r="M111">
        <v>15</v>
      </c>
      <c r="N111">
        <v>0</v>
      </c>
    </row>
    <row r="112" spans="1:14" x14ac:dyDescent="0.25">
      <c r="A112">
        <v>5050126.03</v>
      </c>
      <c r="B112">
        <v>8865</v>
      </c>
      <c r="C112">
        <v>4486</v>
      </c>
      <c r="D112">
        <v>2785</v>
      </c>
      <c r="E112">
        <v>2698</v>
      </c>
      <c r="F112">
        <v>511.1</v>
      </c>
      <c r="G112">
        <v>17.350000000000001</v>
      </c>
      <c r="H112">
        <v>4430</v>
      </c>
      <c r="I112">
        <v>3335</v>
      </c>
      <c r="J112">
        <v>365</v>
      </c>
      <c r="K112">
        <v>625</v>
      </c>
      <c r="L112">
        <v>40</v>
      </c>
      <c r="M112">
        <v>20</v>
      </c>
      <c r="N112">
        <v>35</v>
      </c>
    </row>
    <row r="113" spans="1:14" x14ac:dyDescent="0.25">
      <c r="A113">
        <v>5050126.04</v>
      </c>
      <c r="B113">
        <v>5114</v>
      </c>
      <c r="C113">
        <v>3447</v>
      </c>
      <c r="D113">
        <v>2006</v>
      </c>
      <c r="E113">
        <v>1934</v>
      </c>
      <c r="F113">
        <v>37.700000000000003</v>
      </c>
      <c r="G113">
        <v>135.71</v>
      </c>
      <c r="H113">
        <v>2560</v>
      </c>
      <c r="I113">
        <v>2105</v>
      </c>
      <c r="J113">
        <v>195</v>
      </c>
      <c r="K113">
        <v>210</v>
      </c>
      <c r="L113">
        <v>30</v>
      </c>
      <c r="M113">
        <v>0</v>
      </c>
      <c r="N113">
        <v>20</v>
      </c>
    </row>
    <row r="114" spans="1:14" x14ac:dyDescent="0.25">
      <c r="A114">
        <v>5050126.05</v>
      </c>
      <c r="B114">
        <v>6389</v>
      </c>
      <c r="C114">
        <v>6033</v>
      </c>
      <c r="D114">
        <v>2093</v>
      </c>
      <c r="E114">
        <v>2079</v>
      </c>
      <c r="F114">
        <v>935.3</v>
      </c>
      <c r="G114">
        <v>6.83</v>
      </c>
      <c r="H114">
        <v>3175</v>
      </c>
      <c r="I114">
        <v>2550</v>
      </c>
      <c r="J114">
        <v>165</v>
      </c>
      <c r="K114">
        <v>355</v>
      </c>
      <c r="L114">
        <v>55</v>
      </c>
      <c r="M114">
        <v>25</v>
      </c>
      <c r="N114">
        <v>15</v>
      </c>
    </row>
    <row r="115" spans="1:14" x14ac:dyDescent="0.25">
      <c r="A115">
        <v>5050126.0599999996</v>
      </c>
      <c r="B115">
        <v>5953</v>
      </c>
      <c r="C115">
        <v>4875</v>
      </c>
      <c r="D115">
        <v>2129</v>
      </c>
      <c r="E115">
        <v>2098</v>
      </c>
      <c r="F115">
        <v>814.9</v>
      </c>
      <c r="G115">
        <v>7.3</v>
      </c>
      <c r="H115">
        <v>2955</v>
      </c>
      <c r="I115">
        <v>2295</v>
      </c>
      <c r="J115">
        <v>195</v>
      </c>
      <c r="K115">
        <v>375</v>
      </c>
      <c r="L115">
        <v>45</v>
      </c>
      <c r="M115">
        <v>20</v>
      </c>
      <c r="N115">
        <v>20</v>
      </c>
    </row>
    <row r="116" spans="1:14" x14ac:dyDescent="0.25">
      <c r="A116">
        <v>5050127</v>
      </c>
      <c r="B116">
        <v>3410</v>
      </c>
      <c r="C116">
        <v>3902</v>
      </c>
      <c r="D116">
        <v>1556</v>
      </c>
      <c r="E116">
        <v>1300</v>
      </c>
      <c r="F116">
        <v>173.2</v>
      </c>
      <c r="G116">
        <v>19.690000000000001</v>
      </c>
      <c r="H116">
        <v>1705</v>
      </c>
      <c r="I116">
        <v>1090</v>
      </c>
      <c r="J116">
        <v>90</v>
      </c>
      <c r="K116">
        <v>460</v>
      </c>
      <c r="L116">
        <v>50</v>
      </c>
      <c r="M116">
        <v>10</v>
      </c>
      <c r="N116">
        <v>10</v>
      </c>
    </row>
    <row r="117" spans="1:14" x14ac:dyDescent="0.25">
      <c r="A117">
        <v>5050130.01</v>
      </c>
      <c r="B117">
        <v>3950</v>
      </c>
      <c r="C117">
        <v>3893</v>
      </c>
      <c r="D117">
        <v>1613</v>
      </c>
      <c r="E117">
        <v>1517</v>
      </c>
      <c r="F117">
        <v>357.2</v>
      </c>
      <c r="G117">
        <v>11.06</v>
      </c>
      <c r="H117">
        <v>1700</v>
      </c>
      <c r="I117">
        <v>1335</v>
      </c>
      <c r="J117">
        <v>115</v>
      </c>
      <c r="K117">
        <v>175</v>
      </c>
      <c r="L117">
        <v>45</v>
      </c>
      <c r="M117">
        <v>30</v>
      </c>
      <c r="N117">
        <v>10</v>
      </c>
    </row>
    <row r="118" spans="1:14" x14ac:dyDescent="0.25">
      <c r="A118">
        <v>5050130.0199999996</v>
      </c>
      <c r="B118">
        <v>4247</v>
      </c>
      <c r="C118">
        <v>4385</v>
      </c>
      <c r="D118">
        <v>1750</v>
      </c>
      <c r="E118">
        <v>1703</v>
      </c>
      <c r="F118">
        <v>2740.5</v>
      </c>
      <c r="G118">
        <v>1.55</v>
      </c>
      <c r="H118">
        <v>2100</v>
      </c>
      <c r="I118">
        <v>1270</v>
      </c>
      <c r="J118">
        <v>105</v>
      </c>
      <c r="K118">
        <v>595</v>
      </c>
      <c r="L118">
        <v>85</v>
      </c>
      <c r="M118">
        <v>30</v>
      </c>
      <c r="N118">
        <v>20</v>
      </c>
    </row>
    <row r="119" spans="1:14" x14ac:dyDescent="0.25">
      <c r="A119">
        <v>5050131.01</v>
      </c>
      <c r="B119">
        <v>5518</v>
      </c>
      <c r="C119">
        <v>5356</v>
      </c>
      <c r="D119">
        <v>2672</v>
      </c>
      <c r="E119">
        <v>2548</v>
      </c>
      <c r="F119">
        <v>3632.4</v>
      </c>
      <c r="G119">
        <v>1.52</v>
      </c>
      <c r="H119">
        <v>2290</v>
      </c>
      <c r="I119">
        <v>1410</v>
      </c>
      <c r="J119">
        <v>160</v>
      </c>
      <c r="K119">
        <v>480</v>
      </c>
      <c r="L119">
        <v>150</v>
      </c>
      <c r="M119">
        <v>80</v>
      </c>
      <c r="N119">
        <v>10</v>
      </c>
    </row>
    <row r="120" spans="1:14" x14ac:dyDescent="0.25">
      <c r="A120">
        <v>5050131.0199999996</v>
      </c>
      <c r="B120">
        <v>4643</v>
      </c>
      <c r="C120">
        <v>4694</v>
      </c>
      <c r="D120">
        <v>2021</v>
      </c>
      <c r="E120">
        <v>1935</v>
      </c>
      <c r="F120">
        <v>3315.5</v>
      </c>
      <c r="G120">
        <v>1.4</v>
      </c>
      <c r="H120">
        <v>2365</v>
      </c>
      <c r="I120">
        <v>1410</v>
      </c>
      <c r="J120">
        <v>150</v>
      </c>
      <c r="K120">
        <v>640</v>
      </c>
      <c r="L120">
        <v>80</v>
      </c>
      <c r="M120">
        <v>55</v>
      </c>
      <c r="N120">
        <v>20</v>
      </c>
    </row>
    <row r="121" spans="1:14" x14ac:dyDescent="0.25">
      <c r="A121">
        <v>5050132</v>
      </c>
      <c r="B121">
        <v>6086</v>
      </c>
      <c r="C121">
        <v>6092</v>
      </c>
      <c r="D121">
        <v>2596</v>
      </c>
      <c r="E121">
        <v>2435</v>
      </c>
      <c r="F121">
        <v>3119.9</v>
      </c>
      <c r="G121">
        <v>1.95</v>
      </c>
      <c r="H121">
        <v>2680</v>
      </c>
      <c r="I121">
        <v>1510</v>
      </c>
      <c r="J121">
        <v>195</v>
      </c>
      <c r="K121">
        <v>715</v>
      </c>
      <c r="L121">
        <v>195</v>
      </c>
      <c r="M121">
        <v>55</v>
      </c>
      <c r="N121">
        <v>15</v>
      </c>
    </row>
    <row r="122" spans="1:14" x14ac:dyDescent="0.25">
      <c r="A122">
        <v>5050133</v>
      </c>
      <c r="B122">
        <v>5092</v>
      </c>
      <c r="C122">
        <v>4913</v>
      </c>
      <c r="D122">
        <v>2162</v>
      </c>
      <c r="E122">
        <v>1938</v>
      </c>
      <c r="F122">
        <v>2120.6</v>
      </c>
      <c r="G122">
        <v>2.4</v>
      </c>
      <c r="H122">
        <v>2450</v>
      </c>
      <c r="I122">
        <v>1435</v>
      </c>
      <c r="J122">
        <v>135</v>
      </c>
      <c r="K122">
        <v>625</v>
      </c>
      <c r="L122">
        <v>180</v>
      </c>
      <c r="M122">
        <v>50</v>
      </c>
      <c r="N122">
        <v>25</v>
      </c>
    </row>
    <row r="123" spans="1:14" x14ac:dyDescent="0.25">
      <c r="A123">
        <v>5050134</v>
      </c>
      <c r="B123">
        <v>3664</v>
      </c>
      <c r="C123">
        <v>3671</v>
      </c>
      <c r="D123">
        <v>1452</v>
      </c>
      <c r="E123">
        <v>1389</v>
      </c>
      <c r="F123">
        <v>1785.7</v>
      </c>
      <c r="G123">
        <v>2.0499999999999998</v>
      </c>
      <c r="H123">
        <v>1620</v>
      </c>
      <c r="I123">
        <v>1090</v>
      </c>
      <c r="J123">
        <v>135</v>
      </c>
      <c r="K123">
        <v>230</v>
      </c>
      <c r="L123">
        <v>85</v>
      </c>
      <c r="M123">
        <v>50</v>
      </c>
      <c r="N123">
        <v>25</v>
      </c>
    </row>
    <row r="124" spans="1:14" x14ac:dyDescent="0.25">
      <c r="A124">
        <v>5050135.01</v>
      </c>
      <c r="B124">
        <v>6508</v>
      </c>
      <c r="C124">
        <v>6593</v>
      </c>
      <c r="D124">
        <v>2386</v>
      </c>
      <c r="E124">
        <v>2347</v>
      </c>
      <c r="F124">
        <v>3553</v>
      </c>
      <c r="G124">
        <v>1.83</v>
      </c>
      <c r="H124">
        <v>2910</v>
      </c>
      <c r="I124">
        <v>1940</v>
      </c>
      <c r="J124">
        <v>165</v>
      </c>
      <c r="K124">
        <v>685</v>
      </c>
      <c r="L124">
        <v>60</v>
      </c>
      <c r="M124">
        <v>35</v>
      </c>
      <c r="N124">
        <v>25</v>
      </c>
    </row>
    <row r="125" spans="1:14" x14ac:dyDescent="0.25">
      <c r="A125">
        <v>5050135.0199999996</v>
      </c>
      <c r="B125">
        <v>4771</v>
      </c>
      <c r="C125">
        <v>4818</v>
      </c>
      <c r="D125">
        <v>1910</v>
      </c>
      <c r="E125">
        <v>1887</v>
      </c>
      <c r="F125">
        <v>1287.2</v>
      </c>
      <c r="G125">
        <v>3.71</v>
      </c>
      <c r="H125">
        <v>2185</v>
      </c>
      <c r="I125">
        <v>1495</v>
      </c>
      <c r="J125">
        <v>155</v>
      </c>
      <c r="K125">
        <v>400</v>
      </c>
      <c r="L125">
        <v>90</v>
      </c>
      <c r="M125">
        <v>30</v>
      </c>
      <c r="N125">
        <v>25</v>
      </c>
    </row>
    <row r="126" spans="1:14" x14ac:dyDescent="0.25">
      <c r="A126">
        <v>5050135.03</v>
      </c>
      <c r="B126">
        <v>1860</v>
      </c>
      <c r="C126">
        <v>1947</v>
      </c>
      <c r="D126">
        <v>762</v>
      </c>
      <c r="E126">
        <v>719</v>
      </c>
      <c r="F126">
        <v>1333.9</v>
      </c>
      <c r="G126">
        <v>1.39</v>
      </c>
      <c r="H126">
        <v>795</v>
      </c>
      <c r="I126">
        <v>515</v>
      </c>
      <c r="J126">
        <v>35</v>
      </c>
      <c r="K126">
        <v>215</v>
      </c>
      <c r="L126">
        <v>25</v>
      </c>
      <c r="M126">
        <v>10</v>
      </c>
      <c r="N126">
        <v>0</v>
      </c>
    </row>
    <row r="127" spans="1:14" x14ac:dyDescent="0.25">
      <c r="A127">
        <v>5050136.01</v>
      </c>
      <c r="B127">
        <v>4508</v>
      </c>
      <c r="C127">
        <v>4709</v>
      </c>
      <c r="D127">
        <v>1761</v>
      </c>
      <c r="E127">
        <v>1722</v>
      </c>
      <c r="F127">
        <v>1755.2</v>
      </c>
      <c r="G127">
        <v>2.57</v>
      </c>
      <c r="H127">
        <v>1950</v>
      </c>
      <c r="I127">
        <v>1385</v>
      </c>
      <c r="J127">
        <v>120</v>
      </c>
      <c r="K127">
        <v>320</v>
      </c>
      <c r="L127">
        <v>85</v>
      </c>
      <c r="M127">
        <v>15</v>
      </c>
      <c r="N127">
        <v>20</v>
      </c>
    </row>
    <row r="128" spans="1:14" x14ac:dyDescent="0.25">
      <c r="A128">
        <v>5050136.0199999996</v>
      </c>
      <c r="B128">
        <v>4764</v>
      </c>
      <c r="C128">
        <v>4759</v>
      </c>
      <c r="D128">
        <v>2082</v>
      </c>
      <c r="E128">
        <v>2000</v>
      </c>
      <c r="F128">
        <v>2278.4</v>
      </c>
      <c r="G128">
        <v>2.09</v>
      </c>
      <c r="H128">
        <v>2200</v>
      </c>
      <c r="I128">
        <v>1455</v>
      </c>
      <c r="J128">
        <v>115</v>
      </c>
      <c r="K128">
        <v>455</v>
      </c>
      <c r="L128">
        <v>135</v>
      </c>
      <c r="M128">
        <v>30</v>
      </c>
      <c r="N128">
        <v>10</v>
      </c>
    </row>
    <row r="129" spans="1:14" x14ac:dyDescent="0.25">
      <c r="A129">
        <v>5050137.0199999996</v>
      </c>
      <c r="B129">
        <v>3096</v>
      </c>
      <c r="C129">
        <v>3134</v>
      </c>
      <c r="D129">
        <v>1373</v>
      </c>
      <c r="E129">
        <v>1338</v>
      </c>
      <c r="F129">
        <v>3176.4</v>
      </c>
      <c r="G129">
        <v>0.97</v>
      </c>
      <c r="H129">
        <v>1415</v>
      </c>
      <c r="I129">
        <v>940</v>
      </c>
      <c r="J129">
        <v>65</v>
      </c>
      <c r="K129">
        <v>315</v>
      </c>
      <c r="L129">
        <v>65</v>
      </c>
      <c r="M129">
        <v>20</v>
      </c>
      <c r="N129">
        <v>10</v>
      </c>
    </row>
    <row r="130" spans="1:14" x14ac:dyDescent="0.25">
      <c r="A130">
        <v>5050137.03</v>
      </c>
      <c r="B130">
        <v>1772</v>
      </c>
      <c r="C130">
        <v>1715</v>
      </c>
      <c r="D130">
        <v>655</v>
      </c>
      <c r="E130">
        <v>647</v>
      </c>
      <c r="F130">
        <v>1466.3</v>
      </c>
      <c r="G130">
        <v>1.21</v>
      </c>
      <c r="H130">
        <v>780</v>
      </c>
      <c r="I130">
        <v>660</v>
      </c>
      <c r="J130">
        <v>35</v>
      </c>
      <c r="K130">
        <v>60</v>
      </c>
      <c r="L130">
        <v>15</v>
      </c>
      <c r="M130">
        <v>10</v>
      </c>
      <c r="N130">
        <v>0</v>
      </c>
    </row>
    <row r="131" spans="1:14" x14ac:dyDescent="0.25">
      <c r="A131">
        <v>5050137.04</v>
      </c>
      <c r="B131">
        <v>1913</v>
      </c>
      <c r="C131">
        <v>2043</v>
      </c>
      <c r="D131">
        <v>826</v>
      </c>
      <c r="E131">
        <v>784</v>
      </c>
      <c r="F131">
        <v>2152.8000000000002</v>
      </c>
      <c r="G131">
        <v>0.89</v>
      </c>
      <c r="H131">
        <v>935</v>
      </c>
      <c r="I131">
        <v>640</v>
      </c>
      <c r="J131">
        <v>35</v>
      </c>
      <c r="K131">
        <v>175</v>
      </c>
      <c r="L131">
        <v>45</v>
      </c>
      <c r="M131">
        <v>40</v>
      </c>
      <c r="N131">
        <v>0</v>
      </c>
    </row>
    <row r="132" spans="1:14" x14ac:dyDescent="0.25">
      <c r="A132">
        <v>5050137.05</v>
      </c>
      <c r="B132">
        <v>7245</v>
      </c>
      <c r="C132">
        <v>7523</v>
      </c>
      <c r="D132">
        <v>2706</v>
      </c>
      <c r="E132">
        <v>2622</v>
      </c>
      <c r="F132">
        <v>3500.8</v>
      </c>
      <c r="G132">
        <v>2.0699999999999998</v>
      </c>
      <c r="H132">
        <v>3265</v>
      </c>
      <c r="I132">
        <v>2135</v>
      </c>
      <c r="J132">
        <v>135</v>
      </c>
      <c r="K132">
        <v>790</v>
      </c>
      <c r="L132">
        <v>125</v>
      </c>
      <c r="M132">
        <v>60</v>
      </c>
      <c r="N132">
        <v>20</v>
      </c>
    </row>
    <row r="133" spans="1:14" x14ac:dyDescent="0.25">
      <c r="A133">
        <v>5050138</v>
      </c>
      <c r="B133">
        <v>7492</v>
      </c>
      <c r="C133">
        <v>7640</v>
      </c>
      <c r="D133">
        <v>3063</v>
      </c>
      <c r="E133">
        <v>2852</v>
      </c>
      <c r="F133">
        <v>6178.5</v>
      </c>
      <c r="G133">
        <v>1.21</v>
      </c>
      <c r="H133">
        <v>3235</v>
      </c>
      <c r="I133">
        <v>1545</v>
      </c>
      <c r="J133">
        <v>140</v>
      </c>
      <c r="K133">
        <v>1225</v>
      </c>
      <c r="L133">
        <v>260</v>
      </c>
      <c r="M133">
        <v>35</v>
      </c>
      <c r="N133">
        <v>30</v>
      </c>
    </row>
    <row r="134" spans="1:14" x14ac:dyDescent="0.25">
      <c r="A134">
        <v>5050139</v>
      </c>
      <c r="B134">
        <v>3962</v>
      </c>
      <c r="C134">
        <v>3924</v>
      </c>
      <c r="D134">
        <v>1610</v>
      </c>
      <c r="E134">
        <v>1553</v>
      </c>
      <c r="F134">
        <v>701.2</v>
      </c>
      <c r="G134">
        <v>5.65</v>
      </c>
      <c r="H134">
        <v>1595</v>
      </c>
      <c r="I134">
        <v>1225</v>
      </c>
      <c r="J134">
        <v>105</v>
      </c>
      <c r="K134">
        <v>195</v>
      </c>
      <c r="L134">
        <v>20</v>
      </c>
      <c r="M134">
        <v>35</v>
      </c>
      <c r="N134">
        <v>10</v>
      </c>
    </row>
    <row r="135" spans="1:14" x14ac:dyDescent="0.25">
      <c r="A135">
        <v>5050140.01</v>
      </c>
      <c r="B135">
        <v>5</v>
      </c>
      <c r="C135">
        <v>5</v>
      </c>
      <c r="D135">
        <v>1</v>
      </c>
      <c r="E135">
        <v>1</v>
      </c>
      <c r="F135">
        <v>0.3</v>
      </c>
      <c r="G135">
        <v>16.98</v>
      </c>
    </row>
    <row r="136" spans="1:14" x14ac:dyDescent="0.25">
      <c r="A136">
        <v>5050140.03</v>
      </c>
      <c r="B136">
        <v>2613</v>
      </c>
      <c r="C136">
        <v>2667</v>
      </c>
      <c r="D136">
        <v>1018</v>
      </c>
      <c r="E136">
        <v>990</v>
      </c>
      <c r="F136">
        <v>3223.9</v>
      </c>
      <c r="G136">
        <v>0.81</v>
      </c>
      <c r="H136">
        <v>1400</v>
      </c>
      <c r="I136">
        <v>945</v>
      </c>
      <c r="J136">
        <v>80</v>
      </c>
      <c r="K136">
        <v>305</v>
      </c>
      <c r="L136">
        <v>40</v>
      </c>
      <c r="M136">
        <v>15</v>
      </c>
      <c r="N136">
        <v>15</v>
      </c>
    </row>
    <row r="137" spans="1:14" x14ac:dyDescent="0.25">
      <c r="A137">
        <v>5050140.04</v>
      </c>
      <c r="B137">
        <v>5174</v>
      </c>
      <c r="C137">
        <v>5482</v>
      </c>
      <c r="D137">
        <v>1754</v>
      </c>
      <c r="E137">
        <v>1750</v>
      </c>
      <c r="F137">
        <v>4133.6000000000004</v>
      </c>
      <c r="G137">
        <v>1.25</v>
      </c>
      <c r="H137">
        <v>2685</v>
      </c>
      <c r="I137">
        <v>1955</v>
      </c>
      <c r="J137">
        <v>160</v>
      </c>
      <c r="K137">
        <v>455</v>
      </c>
      <c r="L137">
        <v>45</v>
      </c>
      <c r="M137">
        <v>30</v>
      </c>
      <c r="N137">
        <v>30</v>
      </c>
    </row>
    <row r="138" spans="1:14" x14ac:dyDescent="0.25">
      <c r="A138">
        <v>5050140.05</v>
      </c>
      <c r="B138">
        <v>4564</v>
      </c>
      <c r="C138">
        <v>4783</v>
      </c>
      <c r="D138">
        <v>1627</v>
      </c>
      <c r="E138">
        <v>1609</v>
      </c>
      <c r="F138">
        <v>4058.7</v>
      </c>
      <c r="G138">
        <v>1.1200000000000001</v>
      </c>
      <c r="H138">
        <v>2480</v>
      </c>
      <c r="I138">
        <v>1665</v>
      </c>
      <c r="J138">
        <v>175</v>
      </c>
      <c r="K138">
        <v>470</v>
      </c>
      <c r="L138">
        <v>145</v>
      </c>
      <c r="M138">
        <v>20</v>
      </c>
      <c r="N138">
        <v>10</v>
      </c>
    </row>
    <row r="139" spans="1:14" x14ac:dyDescent="0.25">
      <c r="A139">
        <v>5050140.0599999996</v>
      </c>
      <c r="B139">
        <v>2196</v>
      </c>
      <c r="C139">
        <v>2355</v>
      </c>
      <c r="D139">
        <v>784</v>
      </c>
      <c r="E139">
        <v>781</v>
      </c>
      <c r="F139">
        <v>3061.5</v>
      </c>
      <c r="G139">
        <v>0.72</v>
      </c>
      <c r="H139">
        <v>1075</v>
      </c>
      <c r="I139">
        <v>805</v>
      </c>
      <c r="J139">
        <v>60</v>
      </c>
      <c r="K139">
        <v>175</v>
      </c>
      <c r="L139">
        <v>10</v>
      </c>
      <c r="M139">
        <v>0</v>
      </c>
      <c r="N139">
        <v>0</v>
      </c>
    </row>
    <row r="140" spans="1:14" x14ac:dyDescent="0.25">
      <c r="A140">
        <v>5050140.07</v>
      </c>
      <c r="B140">
        <v>4453</v>
      </c>
      <c r="C140">
        <v>4633</v>
      </c>
      <c r="D140">
        <v>1780</v>
      </c>
      <c r="E140">
        <v>1744</v>
      </c>
      <c r="F140">
        <v>3321.6</v>
      </c>
      <c r="G140">
        <v>1.34</v>
      </c>
      <c r="H140">
        <v>2180</v>
      </c>
      <c r="I140">
        <v>1545</v>
      </c>
      <c r="J140">
        <v>140</v>
      </c>
      <c r="K140">
        <v>360</v>
      </c>
      <c r="L140">
        <v>100</v>
      </c>
      <c r="M140">
        <v>20</v>
      </c>
      <c r="N140">
        <v>20</v>
      </c>
    </row>
    <row r="141" spans="1:14" x14ac:dyDescent="0.25">
      <c r="A141">
        <v>5050141.04</v>
      </c>
      <c r="B141">
        <v>3569</v>
      </c>
      <c r="C141">
        <v>3229</v>
      </c>
      <c r="D141">
        <v>1256</v>
      </c>
      <c r="E141">
        <v>1228</v>
      </c>
      <c r="F141">
        <v>1309.5</v>
      </c>
      <c r="G141">
        <v>2.73</v>
      </c>
      <c r="H141">
        <v>1660</v>
      </c>
      <c r="I141">
        <v>1320</v>
      </c>
      <c r="J141">
        <v>85</v>
      </c>
      <c r="K141">
        <v>185</v>
      </c>
      <c r="L141">
        <v>35</v>
      </c>
      <c r="M141">
        <v>0</v>
      </c>
      <c r="N141">
        <v>40</v>
      </c>
    </row>
    <row r="142" spans="1:14" x14ac:dyDescent="0.25">
      <c r="A142">
        <v>5050141.05</v>
      </c>
      <c r="B142">
        <v>8490</v>
      </c>
      <c r="C142">
        <v>6436</v>
      </c>
      <c r="D142">
        <v>2856</v>
      </c>
      <c r="E142">
        <v>2808</v>
      </c>
      <c r="F142">
        <v>3232.6</v>
      </c>
      <c r="G142">
        <v>2.63</v>
      </c>
      <c r="H142">
        <v>4450</v>
      </c>
      <c r="I142">
        <v>3035</v>
      </c>
      <c r="J142">
        <v>255</v>
      </c>
      <c r="K142">
        <v>1005</v>
      </c>
      <c r="L142">
        <v>70</v>
      </c>
      <c r="M142">
        <v>45</v>
      </c>
      <c r="N142">
        <v>40</v>
      </c>
    </row>
    <row r="143" spans="1:14" x14ac:dyDescent="0.25">
      <c r="A143">
        <v>5050141.08</v>
      </c>
      <c r="B143">
        <v>8375</v>
      </c>
      <c r="C143">
        <v>8632</v>
      </c>
      <c r="D143">
        <v>2646</v>
      </c>
      <c r="E143">
        <v>2626</v>
      </c>
      <c r="F143">
        <v>999.5</v>
      </c>
      <c r="G143">
        <v>8.3800000000000008</v>
      </c>
      <c r="H143">
        <v>4340</v>
      </c>
      <c r="I143">
        <v>3130</v>
      </c>
      <c r="J143">
        <v>305</v>
      </c>
      <c r="K143">
        <v>765</v>
      </c>
      <c r="L143">
        <v>65</v>
      </c>
      <c r="M143">
        <v>45</v>
      </c>
      <c r="N143">
        <v>35</v>
      </c>
    </row>
    <row r="144" spans="1:14" x14ac:dyDescent="0.25">
      <c r="A144">
        <v>5050141.09</v>
      </c>
      <c r="B144">
        <v>6423</v>
      </c>
      <c r="C144">
        <v>6237</v>
      </c>
      <c r="D144">
        <v>2174</v>
      </c>
      <c r="E144">
        <v>2122</v>
      </c>
      <c r="F144">
        <v>3803.5</v>
      </c>
      <c r="G144">
        <v>1.69</v>
      </c>
      <c r="H144">
        <v>3270</v>
      </c>
      <c r="I144">
        <v>2390</v>
      </c>
      <c r="J144">
        <v>170</v>
      </c>
      <c r="K144">
        <v>605</v>
      </c>
      <c r="L144">
        <v>50</v>
      </c>
      <c r="M144">
        <v>15</v>
      </c>
      <c r="N144">
        <v>30</v>
      </c>
    </row>
    <row r="145" spans="1:14" x14ac:dyDescent="0.25">
      <c r="A145">
        <v>5050141.0999999996</v>
      </c>
      <c r="B145">
        <v>5422</v>
      </c>
      <c r="C145">
        <v>5542</v>
      </c>
      <c r="D145">
        <v>1674</v>
      </c>
      <c r="E145">
        <v>1659</v>
      </c>
      <c r="F145">
        <v>5213.5</v>
      </c>
      <c r="G145">
        <v>1.04</v>
      </c>
      <c r="H145">
        <v>2745</v>
      </c>
      <c r="I145">
        <v>1865</v>
      </c>
      <c r="J145">
        <v>185</v>
      </c>
      <c r="K145">
        <v>580</v>
      </c>
      <c r="L145">
        <v>55</v>
      </c>
      <c r="M145">
        <v>25</v>
      </c>
      <c r="N145">
        <v>30</v>
      </c>
    </row>
    <row r="146" spans="1:14" x14ac:dyDescent="0.25">
      <c r="A146">
        <v>5050141.1100000003</v>
      </c>
      <c r="B146">
        <v>5851</v>
      </c>
      <c r="C146">
        <v>5264</v>
      </c>
      <c r="D146">
        <v>1935</v>
      </c>
      <c r="E146">
        <v>1887</v>
      </c>
      <c r="F146">
        <v>6203.4</v>
      </c>
      <c r="G146">
        <v>0.94</v>
      </c>
      <c r="H146">
        <v>2815</v>
      </c>
      <c r="I146">
        <v>1830</v>
      </c>
      <c r="J146">
        <v>150</v>
      </c>
      <c r="K146">
        <v>650</v>
      </c>
      <c r="L146">
        <v>130</v>
      </c>
      <c r="M146">
        <v>30</v>
      </c>
      <c r="N146">
        <v>30</v>
      </c>
    </row>
    <row r="147" spans="1:14" x14ac:dyDescent="0.25">
      <c r="A147">
        <v>5050141.12</v>
      </c>
      <c r="B147">
        <v>9778</v>
      </c>
      <c r="C147">
        <v>5709</v>
      </c>
      <c r="D147">
        <v>3226</v>
      </c>
      <c r="E147">
        <v>3164</v>
      </c>
      <c r="F147">
        <v>1975.8</v>
      </c>
      <c r="G147">
        <v>4.95</v>
      </c>
      <c r="H147">
        <v>4920</v>
      </c>
      <c r="I147">
        <v>3280</v>
      </c>
      <c r="J147">
        <v>305</v>
      </c>
      <c r="K147">
        <v>1210</v>
      </c>
      <c r="L147">
        <v>75</v>
      </c>
      <c r="M147">
        <v>20</v>
      </c>
      <c r="N147">
        <v>35</v>
      </c>
    </row>
    <row r="148" spans="1:14" x14ac:dyDescent="0.25">
      <c r="A148">
        <v>5050141.13</v>
      </c>
      <c r="B148">
        <v>3579</v>
      </c>
      <c r="C148">
        <v>3339</v>
      </c>
      <c r="D148">
        <v>1068</v>
      </c>
      <c r="E148">
        <v>1050</v>
      </c>
      <c r="F148">
        <v>2511.4</v>
      </c>
      <c r="G148">
        <v>1.43</v>
      </c>
      <c r="H148">
        <v>1665</v>
      </c>
      <c r="I148">
        <v>1180</v>
      </c>
      <c r="J148">
        <v>50</v>
      </c>
      <c r="K148">
        <v>385</v>
      </c>
      <c r="L148">
        <v>30</v>
      </c>
      <c r="M148">
        <v>0</v>
      </c>
      <c r="N148">
        <v>20</v>
      </c>
    </row>
    <row r="149" spans="1:14" x14ac:dyDescent="0.25">
      <c r="A149">
        <v>5050141.1399999997</v>
      </c>
      <c r="B149">
        <v>2214</v>
      </c>
      <c r="C149">
        <v>2160</v>
      </c>
      <c r="D149">
        <v>792</v>
      </c>
      <c r="E149">
        <v>757</v>
      </c>
      <c r="F149">
        <v>20.100000000000001</v>
      </c>
      <c r="G149">
        <v>110.11</v>
      </c>
      <c r="H149">
        <v>1050</v>
      </c>
      <c r="I149">
        <v>900</v>
      </c>
      <c r="J149">
        <v>40</v>
      </c>
      <c r="K149">
        <v>65</v>
      </c>
      <c r="L149">
        <v>25</v>
      </c>
      <c r="M149">
        <v>0</v>
      </c>
      <c r="N149">
        <v>10</v>
      </c>
    </row>
    <row r="150" spans="1:14" x14ac:dyDescent="0.25">
      <c r="A150">
        <v>5050141.1500000004</v>
      </c>
      <c r="B150">
        <v>16747</v>
      </c>
      <c r="C150">
        <v>8016</v>
      </c>
      <c r="D150">
        <v>5593</v>
      </c>
      <c r="E150">
        <v>5440</v>
      </c>
      <c r="F150">
        <v>1204.5</v>
      </c>
      <c r="G150">
        <v>13.9</v>
      </c>
      <c r="H150">
        <v>8215</v>
      </c>
      <c r="I150">
        <v>6240</v>
      </c>
      <c r="J150">
        <v>410</v>
      </c>
      <c r="K150">
        <v>1420</v>
      </c>
      <c r="L150">
        <v>90</v>
      </c>
      <c r="M150">
        <v>20</v>
      </c>
      <c r="N150">
        <v>40</v>
      </c>
    </row>
    <row r="151" spans="1:14" x14ac:dyDescent="0.25">
      <c r="A151">
        <v>5050151.03</v>
      </c>
      <c r="B151">
        <v>4833</v>
      </c>
      <c r="C151">
        <v>4482</v>
      </c>
      <c r="D151">
        <v>1834</v>
      </c>
      <c r="E151">
        <v>1787</v>
      </c>
      <c r="F151">
        <v>401.2</v>
      </c>
      <c r="G151">
        <v>12.05</v>
      </c>
      <c r="H151">
        <v>2255</v>
      </c>
      <c r="I151">
        <v>1875</v>
      </c>
      <c r="J151">
        <v>135</v>
      </c>
      <c r="K151">
        <v>155</v>
      </c>
      <c r="L151">
        <v>40</v>
      </c>
      <c r="M151">
        <v>25</v>
      </c>
      <c r="N151">
        <v>30</v>
      </c>
    </row>
    <row r="152" spans="1:14" x14ac:dyDescent="0.25">
      <c r="A152">
        <v>5050151.04</v>
      </c>
      <c r="B152">
        <v>6125</v>
      </c>
      <c r="C152">
        <v>6305</v>
      </c>
      <c r="D152">
        <v>2124</v>
      </c>
      <c r="E152">
        <v>2111</v>
      </c>
      <c r="F152">
        <v>2018.3</v>
      </c>
      <c r="G152">
        <v>3.03</v>
      </c>
      <c r="H152">
        <v>2810</v>
      </c>
      <c r="I152">
        <v>2175</v>
      </c>
      <c r="J152">
        <v>145</v>
      </c>
      <c r="K152">
        <v>300</v>
      </c>
      <c r="L152">
        <v>110</v>
      </c>
      <c r="M152">
        <v>30</v>
      </c>
      <c r="N152">
        <v>40</v>
      </c>
    </row>
    <row r="153" spans="1:14" x14ac:dyDescent="0.25">
      <c r="A153">
        <v>5050151.05</v>
      </c>
      <c r="B153">
        <v>3601</v>
      </c>
      <c r="C153">
        <v>3728</v>
      </c>
      <c r="D153">
        <v>1426</v>
      </c>
      <c r="E153">
        <v>1418</v>
      </c>
      <c r="F153">
        <v>2140</v>
      </c>
      <c r="G153">
        <v>1.68</v>
      </c>
      <c r="H153">
        <v>1470</v>
      </c>
      <c r="I153">
        <v>1125</v>
      </c>
      <c r="J153">
        <v>85</v>
      </c>
      <c r="K153">
        <v>200</v>
      </c>
      <c r="L153">
        <v>15</v>
      </c>
      <c r="M153">
        <v>15</v>
      </c>
      <c r="N153">
        <v>20</v>
      </c>
    </row>
    <row r="154" spans="1:14" x14ac:dyDescent="0.25">
      <c r="A154">
        <v>5050151.0599999996</v>
      </c>
      <c r="B154">
        <v>5460</v>
      </c>
      <c r="C154">
        <v>4772</v>
      </c>
      <c r="D154">
        <v>1801</v>
      </c>
      <c r="E154">
        <v>1783</v>
      </c>
      <c r="F154">
        <v>1622.8</v>
      </c>
      <c r="G154">
        <v>3.36</v>
      </c>
      <c r="H154">
        <v>2795</v>
      </c>
      <c r="I154">
        <v>2240</v>
      </c>
      <c r="J154">
        <v>130</v>
      </c>
      <c r="K154">
        <v>325</v>
      </c>
      <c r="L154">
        <v>85</v>
      </c>
      <c r="M154">
        <v>10</v>
      </c>
      <c r="N154">
        <v>10</v>
      </c>
    </row>
    <row r="155" spans="1:14" x14ac:dyDescent="0.25">
      <c r="A155">
        <v>5050151.07</v>
      </c>
      <c r="B155">
        <v>7879</v>
      </c>
      <c r="C155">
        <v>6431</v>
      </c>
      <c r="D155">
        <v>2663</v>
      </c>
      <c r="E155">
        <v>2627</v>
      </c>
      <c r="F155">
        <v>1721.7</v>
      </c>
      <c r="G155">
        <v>4.58</v>
      </c>
      <c r="H155">
        <v>4080</v>
      </c>
      <c r="I155">
        <v>3020</v>
      </c>
      <c r="J155">
        <v>265</v>
      </c>
      <c r="K155">
        <v>620</v>
      </c>
      <c r="L155">
        <v>85</v>
      </c>
      <c r="M155">
        <v>45</v>
      </c>
      <c r="N155">
        <v>40</v>
      </c>
    </row>
    <row r="156" spans="1:14" x14ac:dyDescent="0.25">
      <c r="A156">
        <v>5050151.08</v>
      </c>
      <c r="B156">
        <v>6967</v>
      </c>
      <c r="C156">
        <v>5571</v>
      </c>
      <c r="D156">
        <v>2221</v>
      </c>
      <c r="E156">
        <v>2199</v>
      </c>
      <c r="F156">
        <v>530</v>
      </c>
      <c r="G156">
        <v>13.14</v>
      </c>
      <c r="H156">
        <v>3375</v>
      </c>
      <c r="I156">
        <v>2675</v>
      </c>
      <c r="J156">
        <v>210</v>
      </c>
      <c r="K156">
        <v>400</v>
      </c>
      <c r="L156">
        <v>40</v>
      </c>
      <c r="M156">
        <v>20</v>
      </c>
      <c r="N156">
        <v>30</v>
      </c>
    </row>
    <row r="157" spans="1:14" x14ac:dyDescent="0.25">
      <c r="A157">
        <v>5050151.09</v>
      </c>
      <c r="B157">
        <v>5145</v>
      </c>
      <c r="C157">
        <v>5031</v>
      </c>
      <c r="D157">
        <v>1862</v>
      </c>
      <c r="E157">
        <v>1824</v>
      </c>
      <c r="F157">
        <v>21.8</v>
      </c>
      <c r="G157">
        <v>236.07</v>
      </c>
      <c r="H157">
        <v>2410</v>
      </c>
      <c r="I157">
        <v>2045</v>
      </c>
      <c r="J157">
        <v>115</v>
      </c>
      <c r="K157">
        <v>140</v>
      </c>
      <c r="L157">
        <v>85</v>
      </c>
      <c r="M157">
        <v>10</v>
      </c>
      <c r="N157">
        <v>20</v>
      </c>
    </row>
    <row r="158" spans="1:14" x14ac:dyDescent="0.25">
      <c r="A158">
        <v>5050160.0199999996</v>
      </c>
      <c r="B158">
        <v>5158</v>
      </c>
      <c r="C158">
        <v>5182</v>
      </c>
      <c r="D158">
        <v>2155</v>
      </c>
      <c r="E158">
        <v>2134</v>
      </c>
      <c r="F158">
        <v>1989.8</v>
      </c>
      <c r="G158">
        <v>2.59</v>
      </c>
      <c r="H158">
        <v>2175</v>
      </c>
      <c r="I158">
        <v>1500</v>
      </c>
      <c r="J158">
        <v>155</v>
      </c>
      <c r="K158">
        <v>365</v>
      </c>
      <c r="L158">
        <v>85</v>
      </c>
      <c r="M158">
        <v>35</v>
      </c>
      <c r="N158">
        <v>35</v>
      </c>
    </row>
    <row r="159" spans="1:14" x14ac:dyDescent="0.25">
      <c r="A159">
        <v>5050160.03</v>
      </c>
      <c r="B159">
        <v>8562</v>
      </c>
      <c r="C159">
        <v>4869</v>
      </c>
      <c r="D159">
        <v>2756</v>
      </c>
      <c r="E159">
        <v>2719</v>
      </c>
      <c r="F159">
        <v>754.3</v>
      </c>
      <c r="G159">
        <v>11.35</v>
      </c>
      <c r="H159">
        <v>3930</v>
      </c>
      <c r="I159">
        <v>2860</v>
      </c>
      <c r="J159">
        <v>265</v>
      </c>
      <c r="K159">
        <v>685</v>
      </c>
      <c r="L159">
        <v>75</v>
      </c>
      <c r="M159">
        <v>30</v>
      </c>
      <c r="N159">
        <v>15</v>
      </c>
    </row>
    <row r="160" spans="1:14" x14ac:dyDescent="0.25">
      <c r="A160">
        <v>5050160.04</v>
      </c>
      <c r="B160">
        <v>6239</v>
      </c>
      <c r="C160">
        <v>6412</v>
      </c>
      <c r="D160">
        <v>2421</v>
      </c>
      <c r="E160">
        <v>2389</v>
      </c>
      <c r="F160">
        <v>3026.9</v>
      </c>
      <c r="G160">
        <v>2.06</v>
      </c>
      <c r="H160">
        <v>2955</v>
      </c>
      <c r="I160">
        <v>1990</v>
      </c>
      <c r="J160">
        <v>190</v>
      </c>
      <c r="K160">
        <v>575</v>
      </c>
      <c r="L160">
        <v>130</v>
      </c>
      <c r="M160">
        <v>45</v>
      </c>
      <c r="N160">
        <v>35</v>
      </c>
    </row>
    <row r="161" spans="1:14" x14ac:dyDescent="0.25">
      <c r="A161">
        <v>5050160.05</v>
      </c>
      <c r="B161">
        <v>3176</v>
      </c>
      <c r="C161">
        <v>3449</v>
      </c>
      <c r="D161">
        <v>1264</v>
      </c>
      <c r="E161">
        <v>1248</v>
      </c>
      <c r="F161">
        <v>2817.6</v>
      </c>
      <c r="G161">
        <v>1.1299999999999999</v>
      </c>
      <c r="H161">
        <v>1620</v>
      </c>
      <c r="I161">
        <v>1105</v>
      </c>
      <c r="J161">
        <v>70</v>
      </c>
      <c r="K161">
        <v>350</v>
      </c>
      <c r="L161">
        <v>70</v>
      </c>
      <c r="M161">
        <v>10</v>
      </c>
      <c r="N161">
        <v>10</v>
      </c>
    </row>
    <row r="162" spans="1:14" x14ac:dyDescent="0.25">
      <c r="A162">
        <v>5050160.0599999996</v>
      </c>
      <c r="B162">
        <v>5355</v>
      </c>
      <c r="C162">
        <v>4694</v>
      </c>
      <c r="D162">
        <v>2497</v>
      </c>
      <c r="E162">
        <v>2143</v>
      </c>
      <c r="F162">
        <v>2143.6999999999998</v>
      </c>
      <c r="G162">
        <v>2.5</v>
      </c>
      <c r="H162">
        <v>2160</v>
      </c>
      <c r="I162">
        <v>1465</v>
      </c>
      <c r="J162">
        <v>165</v>
      </c>
      <c r="K162">
        <v>415</v>
      </c>
      <c r="L162">
        <v>65</v>
      </c>
      <c r="M162">
        <v>25</v>
      </c>
      <c r="N162">
        <v>25</v>
      </c>
    </row>
    <row r="163" spans="1:14" x14ac:dyDescent="0.25">
      <c r="A163">
        <v>5050160.07</v>
      </c>
      <c r="B163">
        <v>6762</v>
      </c>
      <c r="C163">
        <v>7049</v>
      </c>
      <c r="D163">
        <v>2411</v>
      </c>
      <c r="E163">
        <v>2397</v>
      </c>
      <c r="F163">
        <v>2032.2</v>
      </c>
      <c r="G163">
        <v>3.33</v>
      </c>
      <c r="H163">
        <v>3210</v>
      </c>
      <c r="I163">
        <v>2370</v>
      </c>
      <c r="J163">
        <v>175</v>
      </c>
      <c r="K163">
        <v>500</v>
      </c>
      <c r="L163">
        <v>135</v>
      </c>
      <c r="M163">
        <v>25</v>
      </c>
      <c r="N163">
        <v>15</v>
      </c>
    </row>
    <row r="164" spans="1:14" x14ac:dyDescent="0.25">
      <c r="A164">
        <v>5050160.09</v>
      </c>
      <c r="B164">
        <v>3578</v>
      </c>
      <c r="C164">
        <v>3504</v>
      </c>
      <c r="D164">
        <v>1194</v>
      </c>
      <c r="E164">
        <v>1166</v>
      </c>
      <c r="F164">
        <v>40.5</v>
      </c>
      <c r="G164">
        <v>88.41</v>
      </c>
      <c r="H164">
        <v>1490</v>
      </c>
      <c r="I164">
        <v>1255</v>
      </c>
      <c r="J164">
        <v>80</v>
      </c>
      <c r="K164">
        <v>125</v>
      </c>
      <c r="L164">
        <v>15</v>
      </c>
      <c r="M164">
        <v>15</v>
      </c>
      <c r="N164">
        <v>0</v>
      </c>
    </row>
    <row r="165" spans="1:14" x14ac:dyDescent="0.25">
      <c r="A165">
        <v>5050160.0999999996</v>
      </c>
      <c r="B165">
        <v>9825</v>
      </c>
      <c r="C165">
        <v>9505</v>
      </c>
      <c r="D165">
        <v>2990</v>
      </c>
      <c r="E165">
        <v>2970</v>
      </c>
      <c r="F165">
        <v>2223.4</v>
      </c>
      <c r="G165">
        <v>4.42</v>
      </c>
      <c r="H165">
        <v>4745</v>
      </c>
      <c r="I165">
        <v>3350</v>
      </c>
      <c r="J165">
        <v>360</v>
      </c>
      <c r="K165">
        <v>805</v>
      </c>
      <c r="L165">
        <v>145</v>
      </c>
      <c r="M165">
        <v>45</v>
      </c>
      <c r="N165">
        <v>30</v>
      </c>
    </row>
    <row r="166" spans="1:14" x14ac:dyDescent="0.25">
      <c r="A166">
        <v>5050160.1100000003</v>
      </c>
      <c r="B166">
        <v>5915</v>
      </c>
      <c r="C166">
        <v>5464</v>
      </c>
      <c r="D166">
        <v>1955</v>
      </c>
      <c r="E166">
        <v>1947</v>
      </c>
      <c r="F166">
        <v>1045.2</v>
      </c>
      <c r="G166">
        <v>5.66</v>
      </c>
      <c r="H166">
        <v>2770</v>
      </c>
      <c r="I166">
        <v>1985</v>
      </c>
      <c r="J166">
        <v>115</v>
      </c>
      <c r="K166">
        <v>500</v>
      </c>
      <c r="L166">
        <v>150</v>
      </c>
      <c r="M166">
        <v>20</v>
      </c>
      <c r="N166">
        <v>10</v>
      </c>
    </row>
    <row r="167" spans="1:14" x14ac:dyDescent="0.25">
      <c r="A167">
        <v>5050161.03</v>
      </c>
      <c r="B167">
        <v>4960</v>
      </c>
      <c r="C167">
        <v>5002</v>
      </c>
      <c r="D167">
        <v>1729</v>
      </c>
      <c r="E167">
        <v>1723</v>
      </c>
      <c r="F167">
        <v>4070.6</v>
      </c>
      <c r="G167">
        <v>1.22</v>
      </c>
      <c r="H167">
        <v>2355</v>
      </c>
      <c r="I167">
        <v>1695</v>
      </c>
      <c r="J167">
        <v>170</v>
      </c>
      <c r="K167">
        <v>400</v>
      </c>
      <c r="L167">
        <v>70</v>
      </c>
      <c r="M167">
        <v>20</v>
      </c>
      <c r="N167">
        <v>10</v>
      </c>
    </row>
    <row r="168" spans="1:14" x14ac:dyDescent="0.25">
      <c r="A168">
        <v>5050161.04</v>
      </c>
      <c r="B168">
        <v>5320</v>
      </c>
      <c r="C168">
        <v>5197</v>
      </c>
      <c r="D168">
        <v>1800</v>
      </c>
      <c r="E168">
        <v>1793</v>
      </c>
      <c r="F168">
        <v>3182.8</v>
      </c>
      <c r="G168">
        <v>1.67</v>
      </c>
      <c r="H168">
        <v>2445</v>
      </c>
      <c r="I168">
        <v>1775</v>
      </c>
      <c r="J168">
        <v>150</v>
      </c>
      <c r="K168">
        <v>390</v>
      </c>
      <c r="L168">
        <v>45</v>
      </c>
      <c r="M168">
        <v>55</v>
      </c>
      <c r="N168">
        <v>35</v>
      </c>
    </row>
    <row r="169" spans="1:14" x14ac:dyDescent="0.25">
      <c r="A169">
        <v>5050161.05</v>
      </c>
      <c r="B169">
        <v>6778</v>
      </c>
      <c r="C169">
        <v>6293</v>
      </c>
      <c r="D169">
        <v>2232</v>
      </c>
      <c r="E169">
        <v>2224</v>
      </c>
      <c r="F169">
        <v>4323.3</v>
      </c>
      <c r="G169">
        <v>1.57</v>
      </c>
      <c r="H169">
        <v>3480</v>
      </c>
      <c r="I169">
        <v>2595</v>
      </c>
      <c r="J169">
        <v>235</v>
      </c>
      <c r="K169">
        <v>535</v>
      </c>
      <c r="L169">
        <v>55</v>
      </c>
      <c r="M169">
        <v>15</v>
      </c>
      <c r="N169">
        <v>40</v>
      </c>
    </row>
    <row r="170" spans="1:14" x14ac:dyDescent="0.25">
      <c r="A170">
        <v>5050161.0599999996</v>
      </c>
      <c r="B170">
        <v>7342</v>
      </c>
      <c r="C170">
        <v>4755</v>
      </c>
      <c r="D170">
        <v>2617</v>
      </c>
      <c r="E170">
        <v>2559</v>
      </c>
      <c r="F170">
        <v>3773.6</v>
      </c>
      <c r="G170">
        <v>1.95</v>
      </c>
      <c r="H170">
        <v>4025</v>
      </c>
      <c r="I170">
        <v>3080</v>
      </c>
      <c r="J170">
        <v>255</v>
      </c>
      <c r="K170">
        <v>570</v>
      </c>
      <c r="L170">
        <v>65</v>
      </c>
      <c r="M170">
        <v>25</v>
      </c>
      <c r="N170">
        <v>25</v>
      </c>
    </row>
    <row r="171" spans="1:14" x14ac:dyDescent="0.25">
      <c r="A171">
        <v>5050162.01</v>
      </c>
      <c r="B171">
        <v>7511</v>
      </c>
      <c r="C171">
        <v>4896</v>
      </c>
      <c r="D171">
        <v>2892</v>
      </c>
      <c r="E171">
        <v>2829</v>
      </c>
      <c r="F171">
        <v>1785.3</v>
      </c>
      <c r="G171">
        <v>4.21</v>
      </c>
      <c r="H171">
        <v>3870</v>
      </c>
      <c r="I171">
        <v>2855</v>
      </c>
      <c r="J171">
        <v>225</v>
      </c>
      <c r="K171">
        <v>615</v>
      </c>
      <c r="L171">
        <v>135</v>
      </c>
      <c r="M171">
        <v>20</v>
      </c>
      <c r="N171">
        <v>25</v>
      </c>
    </row>
    <row r="172" spans="1:14" x14ac:dyDescent="0.25">
      <c r="A172">
        <v>5050162.0199999996</v>
      </c>
      <c r="B172">
        <v>4325</v>
      </c>
      <c r="C172">
        <v>4510</v>
      </c>
      <c r="D172">
        <v>1584</v>
      </c>
      <c r="E172">
        <v>1576</v>
      </c>
      <c r="F172">
        <v>1938.3</v>
      </c>
      <c r="G172">
        <v>2.23</v>
      </c>
      <c r="H172">
        <v>2170</v>
      </c>
      <c r="I172">
        <v>1575</v>
      </c>
      <c r="J172">
        <v>170</v>
      </c>
      <c r="K172">
        <v>285</v>
      </c>
      <c r="L172">
        <v>105</v>
      </c>
      <c r="M172">
        <v>15</v>
      </c>
      <c r="N172">
        <v>15</v>
      </c>
    </row>
    <row r="173" spans="1:14" x14ac:dyDescent="0.25">
      <c r="A173">
        <v>5050170.01</v>
      </c>
      <c r="B173">
        <v>4206</v>
      </c>
      <c r="C173">
        <v>4114</v>
      </c>
      <c r="D173">
        <v>1708</v>
      </c>
      <c r="E173">
        <v>1661</v>
      </c>
      <c r="F173">
        <v>1590.8</v>
      </c>
      <c r="G173">
        <v>2.64</v>
      </c>
      <c r="H173">
        <v>1990</v>
      </c>
      <c r="I173">
        <v>1340</v>
      </c>
      <c r="J173">
        <v>85</v>
      </c>
      <c r="K173">
        <v>525</v>
      </c>
      <c r="L173">
        <v>30</v>
      </c>
      <c r="M173">
        <v>10</v>
      </c>
      <c r="N173">
        <v>10</v>
      </c>
    </row>
    <row r="174" spans="1:14" x14ac:dyDescent="0.25">
      <c r="A174">
        <v>5050170.03</v>
      </c>
      <c r="B174">
        <v>3943</v>
      </c>
      <c r="C174">
        <v>4106</v>
      </c>
      <c r="D174">
        <v>1412</v>
      </c>
      <c r="E174">
        <v>1401</v>
      </c>
      <c r="F174">
        <v>2869.5</v>
      </c>
      <c r="G174">
        <v>1.37</v>
      </c>
      <c r="H174">
        <v>1945</v>
      </c>
      <c r="I174">
        <v>1240</v>
      </c>
      <c r="J174">
        <v>150</v>
      </c>
      <c r="K174">
        <v>500</v>
      </c>
      <c r="L174">
        <v>35</v>
      </c>
      <c r="M174">
        <v>0</v>
      </c>
      <c r="N174">
        <v>15</v>
      </c>
    </row>
    <row r="175" spans="1:14" x14ac:dyDescent="0.25">
      <c r="A175">
        <v>5050170.04</v>
      </c>
      <c r="B175">
        <v>3582</v>
      </c>
      <c r="C175">
        <v>3828</v>
      </c>
      <c r="D175">
        <v>1409</v>
      </c>
      <c r="E175">
        <v>1405</v>
      </c>
      <c r="F175">
        <v>2667.8</v>
      </c>
      <c r="G175">
        <v>1.34</v>
      </c>
      <c r="H175">
        <v>1595</v>
      </c>
      <c r="I175">
        <v>1120</v>
      </c>
      <c r="J175">
        <v>95</v>
      </c>
      <c r="K175">
        <v>310</v>
      </c>
      <c r="L175">
        <v>40</v>
      </c>
      <c r="M175">
        <v>25</v>
      </c>
      <c r="N175">
        <v>10</v>
      </c>
    </row>
    <row r="176" spans="1:14" x14ac:dyDescent="0.25">
      <c r="A176">
        <v>5050170.05</v>
      </c>
      <c r="B176">
        <v>3506</v>
      </c>
      <c r="C176">
        <v>3750</v>
      </c>
      <c r="D176">
        <v>1330</v>
      </c>
      <c r="E176">
        <v>1325</v>
      </c>
      <c r="F176">
        <v>3531.8</v>
      </c>
      <c r="G176">
        <v>0.99</v>
      </c>
      <c r="H176">
        <v>1935</v>
      </c>
      <c r="I176">
        <v>1175</v>
      </c>
      <c r="J176">
        <v>170</v>
      </c>
      <c r="K176">
        <v>480</v>
      </c>
      <c r="L176">
        <v>80</v>
      </c>
      <c r="M176">
        <v>20</v>
      </c>
      <c r="N176">
        <v>10</v>
      </c>
    </row>
    <row r="177" spans="1:14" x14ac:dyDescent="0.25">
      <c r="A177">
        <v>5050170.08</v>
      </c>
      <c r="B177">
        <v>2653</v>
      </c>
      <c r="C177">
        <v>2770</v>
      </c>
      <c r="D177">
        <v>866</v>
      </c>
      <c r="E177">
        <v>864</v>
      </c>
      <c r="F177">
        <v>3611</v>
      </c>
      <c r="G177">
        <v>0.73</v>
      </c>
      <c r="H177">
        <v>1510</v>
      </c>
      <c r="I177">
        <v>1015</v>
      </c>
      <c r="J177">
        <v>70</v>
      </c>
      <c r="K177">
        <v>370</v>
      </c>
      <c r="L177">
        <v>35</v>
      </c>
      <c r="M177">
        <v>0</v>
      </c>
      <c r="N177">
        <v>25</v>
      </c>
    </row>
    <row r="178" spans="1:14" x14ac:dyDescent="0.25">
      <c r="A178">
        <v>5050170.09</v>
      </c>
      <c r="B178">
        <v>4793</v>
      </c>
      <c r="C178">
        <v>5040</v>
      </c>
      <c r="D178">
        <v>1783</v>
      </c>
      <c r="E178">
        <v>1776</v>
      </c>
      <c r="F178">
        <v>3773.7</v>
      </c>
      <c r="G178">
        <v>1.27</v>
      </c>
      <c r="H178">
        <v>2390</v>
      </c>
      <c r="I178">
        <v>1530</v>
      </c>
      <c r="J178">
        <v>120</v>
      </c>
      <c r="K178">
        <v>605</v>
      </c>
      <c r="L178">
        <v>60</v>
      </c>
      <c r="M178">
        <v>10</v>
      </c>
      <c r="N178">
        <v>65</v>
      </c>
    </row>
    <row r="179" spans="1:14" x14ac:dyDescent="0.25">
      <c r="A179">
        <v>5050170.0999999996</v>
      </c>
      <c r="B179">
        <v>4197</v>
      </c>
      <c r="C179">
        <v>4257</v>
      </c>
      <c r="D179">
        <v>1731</v>
      </c>
      <c r="E179">
        <v>1693</v>
      </c>
      <c r="F179">
        <v>2316.6</v>
      </c>
      <c r="G179">
        <v>1.81</v>
      </c>
      <c r="H179">
        <v>2105</v>
      </c>
      <c r="I179">
        <v>1390</v>
      </c>
      <c r="J179">
        <v>135</v>
      </c>
      <c r="K179">
        <v>495</v>
      </c>
      <c r="L179">
        <v>45</v>
      </c>
      <c r="M179">
        <v>10</v>
      </c>
      <c r="N179">
        <v>30</v>
      </c>
    </row>
    <row r="180" spans="1:14" x14ac:dyDescent="0.25">
      <c r="A180">
        <v>5050170.1100000003</v>
      </c>
      <c r="B180">
        <v>3242</v>
      </c>
      <c r="C180">
        <v>3308</v>
      </c>
      <c r="D180">
        <v>1077</v>
      </c>
      <c r="E180">
        <v>1076</v>
      </c>
      <c r="F180">
        <v>2443.1</v>
      </c>
      <c r="G180">
        <v>1.33</v>
      </c>
      <c r="H180">
        <v>1565</v>
      </c>
      <c r="I180">
        <v>1055</v>
      </c>
      <c r="J180">
        <v>135</v>
      </c>
      <c r="K180">
        <v>350</v>
      </c>
      <c r="L180">
        <v>10</v>
      </c>
      <c r="M180">
        <v>0</v>
      </c>
      <c r="N180">
        <v>10</v>
      </c>
    </row>
    <row r="181" spans="1:14" x14ac:dyDescent="0.25">
      <c r="A181">
        <v>5050170.12</v>
      </c>
      <c r="B181">
        <v>4819</v>
      </c>
      <c r="C181">
        <v>4843</v>
      </c>
      <c r="D181">
        <v>1596</v>
      </c>
      <c r="E181">
        <v>1589</v>
      </c>
      <c r="F181">
        <v>4449.7</v>
      </c>
      <c r="G181">
        <v>1.08</v>
      </c>
      <c r="H181">
        <v>2485</v>
      </c>
      <c r="I181">
        <v>1670</v>
      </c>
      <c r="J181">
        <v>185</v>
      </c>
      <c r="K181">
        <v>550</v>
      </c>
      <c r="L181">
        <v>35</v>
      </c>
      <c r="M181">
        <v>30</v>
      </c>
      <c r="N181">
        <v>0</v>
      </c>
    </row>
    <row r="182" spans="1:14" x14ac:dyDescent="0.25">
      <c r="A182">
        <v>5050170.13</v>
      </c>
      <c r="B182">
        <v>5174</v>
      </c>
      <c r="C182">
        <v>5181</v>
      </c>
      <c r="D182">
        <v>1757</v>
      </c>
      <c r="E182">
        <v>1736</v>
      </c>
      <c r="F182">
        <v>4181.7</v>
      </c>
      <c r="G182">
        <v>1.24</v>
      </c>
      <c r="H182">
        <v>2950</v>
      </c>
      <c r="I182">
        <v>1915</v>
      </c>
      <c r="J182">
        <v>195</v>
      </c>
      <c r="K182">
        <v>680</v>
      </c>
      <c r="L182">
        <v>140</v>
      </c>
      <c r="M182">
        <v>10</v>
      </c>
      <c r="N182">
        <v>15</v>
      </c>
    </row>
    <row r="183" spans="1:14" x14ac:dyDescent="0.25">
      <c r="A183">
        <v>5050171.03</v>
      </c>
      <c r="B183">
        <v>5620</v>
      </c>
      <c r="C183">
        <v>5624</v>
      </c>
      <c r="D183">
        <v>2049</v>
      </c>
      <c r="E183">
        <v>2006</v>
      </c>
      <c r="F183">
        <v>36.5</v>
      </c>
      <c r="G183">
        <v>153.82</v>
      </c>
      <c r="H183">
        <v>2710</v>
      </c>
      <c r="I183">
        <v>2265</v>
      </c>
      <c r="J183">
        <v>160</v>
      </c>
      <c r="K183">
        <v>185</v>
      </c>
      <c r="L183">
        <v>65</v>
      </c>
      <c r="M183">
        <v>10</v>
      </c>
      <c r="N183">
        <v>30</v>
      </c>
    </row>
    <row r="184" spans="1:14" x14ac:dyDescent="0.25">
      <c r="A184">
        <v>5050171.05</v>
      </c>
      <c r="B184">
        <v>5604</v>
      </c>
      <c r="C184">
        <v>5004</v>
      </c>
      <c r="D184">
        <v>1891</v>
      </c>
      <c r="E184">
        <v>1871</v>
      </c>
      <c r="F184">
        <v>1525.7</v>
      </c>
      <c r="G184">
        <v>3.67</v>
      </c>
      <c r="H184">
        <v>2865</v>
      </c>
      <c r="I184">
        <v>1905</v>
      </c>
      <c r="J184">
        <v>200</v>
      </c>
      <c r="K184">
        <v>690</v>
      </c>
      <c r="L184">
        <v>40</v>
      </c>
      <c r="M184">
        <v>20</v>
      </c>
      <c r="N184">
        <v>15</v>
      </c>
    </row>
    <row r="185" spans="1:14" x14ac:dyDescent="0.25">
      <c r="A185">
        <v>5050171.0599999996</v>
      </c>
      <c r="B185">
        <v>6259</v>
      </c>
      <c r="C185">
        <v>6069</v>
      </c>
      <c r="D185">
        <v>2300</v>
      </c>
      <c r="E185">
        <v>2226</v>
      </c>
      <c r="F185">
        <v>46.8</v>
      </c>
      <c r="G185">
        <v>133.80000000000001</v>
      </c>
      <c r="H185">
        <v>3030</v>
      </c>
      <c r="I185">
        <v>2495</v>
      </c>
      <c r="J185">
        <v>195</v>
      </c>
      <c r="K185">
        <v>240</v>
      </c>
      <c r="L185">
        <v>40</v>
      </c>
      <c r="M185">
        <v>10</v>
      </c>
      <c r="N185">
        <v>50</v>
      </c>
    </row>
    <row r="186" spans="1:14" x14ac:dyDescent="0.25">
      <c r="A186">
        <v>5050171.07</v>
      </c>
      <c r="B186">
        <v>4742</v>
      </c>
      <c r="C186">
        <v>4687</v>
      </c>
      <c r="D186">
        <v>1551</v>
      </c>
      <c r="E186">
        <v>1550</v>
      </c>
      <c r="F186">
        <v>2771.5</v>
      </c>
      <c r="G186">
        <v>1.71</v>
      </c>
      <c r="H186">
        <v>2385</v>
      </c>
      <c r="I186">
        <v>1575</v>
      </c>
      <c r="J186">
        <v>195</v>
      </c>
      <c r="K186">
        <v>495</v>
      </c>
      <c r="L186">
        <v>90</v>
      </c>
      <c r="M186">
        <v>20</v>
      </c>
      <c r="N186">
        <v>10</v>
      </c>
    </row>
    <row r="187" spans="1:14" x14ac:dyDescent="0.25">
      <c r="A187">
        <v>5050171.09</v>
      </c>
      <c r="B187">
        <v>9933</v>
      </c>
      <c r="C187">
        <v>5520</v>
      </c>
      <c r="D187">
        <v>3345</v>
      </c>
      <c r="E187">
        <v>3326</v>
      </c>
      <c r="F187">
        <v>1420.6</v>
      </c>
      <c r="G187">
        <v>6.99</v>
      </c>
      <c r="H187">
        <v>5150</v>
      </c>
      <c r="I187">
        <v>3570</v>
      </c>
      <c r="J187">
        <v>320</v>
      </c>
      <c r="K187">
        <v>1140</v>
      </c>
      <c r="L187">
        <v>60</v>
      </c>
      <c r="M187">
        <v>15</v>
      </c>
      <c r="N187">
        <v>45</v>
      </c>
    </row>
    <row r="188" spans="1:14" x14ac:dyDescent="0.25">
      <c r="A188">
        <v>5050171.0999999996</v>
      </c>
      <c r="B188">
        <v>8784</v>
      </c>
      <c r="C188">
        <v>6480</v>
      </c>
      <c r="D188">
        <v>2974</v>
      </c>
      <c r="E188">
        <v>2964</v>
      </c>
      <c r="F188">
        <v>2068.9</v>
      </c>
      <c r="G188">
        <v>4.25</v>
      </c>
      <c r="H188">
        <v>4455</v>
      </c>
      <c r="I188">
        <v>3070</v>
      </c>
      <c r="J188">
        <v>245</v>
      </c>
      <c r="K188">
        <v>1000</v>
      </c>
      <c r="L188">
        <v>65</v>
      </c>
      <c r="M188">
        <v>15</v>
      </c>
      <c r="N188">
        <v>65</v>
      </c>
    </row>
    <row r="189" spans="1:14" x14ac:dyDescent="0.25">
      <c r="A189">
        <v>5050180.01</v>
      </c>
      <c r="B189">
        <v>7581</v>
      </c>
      <c r="C189">
        <v>6423</v>
      </c>
      <c r="D189">
        <v>2918</v>
      </c>
      <c r="E189">
        <v>2872</v>
      </c>
      <c r="F189">
        <v>1446.2</v>
      </c>
      <c r="G189">
        <v>5.24</v>
      </c>
      <c r="H189">
        <v>3655</v>
      </c>
      <c r="I189">
        <v>2880</v>
      </c>
      <c r="J189">
        <v>220</v>
      </c>
      <c r="K189">
        <v>335</v>
      </c>
      <c r="L189">
        <v>155</v>
      </c>
      <c r="M189">
        <v>20</v>
      </c>
      <c r="N189">
        <v>40</v>
      </c>
    </row>
    <row r="190" spans="1:14" x14ac:dyDescent="0.25">
      <c r="A190">
        <v>5050180.0199999996</v>
      </c>
      <c r="B190">
        <v>5148</v>
      </c>
      <c r="C190">
        <v>4967</v>
      </c>
      <c r="D190">
        <v>2215</v>
      </c>
      <c r="E190">
        <v>2164</v>
      </c>
      <c r="F190">
        <v>297.5</v>
      </c>
      <c r="G190">
        <v>17.309999999999999</v>
      </c>
      <c r="H190">
        <v>2280</v>
      </c>
      <c r="I190">
        <v>1755</v>
      </c>
      <c r="J190">
        <v>165</v>
      </c>
      <c r="K190">
        <v>190</v>
      </c>
      <c r="L190">
        <v>115</v>
      </c>
      <c r="M190">
        <v>10</v>
      </c>
      <c r="N190">
        <v>40</v>
      </c>
    </row>
    <row r="191" spans="1:14" x14ac:dyDescent="0.25">
      <c r="A191">
        <v>5050181.01</v>
      </c>
      <c r="B191">
        <v>6137</v>
      </c>
      <c r="C191">
        <v>6203</v>
      </c>
      <c r="D191">
        <v>2244</v>
      </c>
      <c r="E191">
        <v>2176</v>
      </c>
      <c r="F191">
        <v>49.9</v>
      </c>
      <c r="G191">
        <v>123.04</v>
      </c>
      <c r="H191">
        <v>3125</v>
      </c>
      <c r="I191">
        <v>2700</v>
      </c>
      <c r="J191">
        <v>195</v>
      </c>
      <c r="K191">
        <v>155</v>
      </c>
      <c r="L191">
        <v>45</v>
      </c>
      <c r="M191">
        <v>0</v>
      </c>
      <c r="N191">
        <v>25</v>
      </c>
    </row>
    <row r="192" spans="1:14" x14ac:dyDescent="0.25">
      <c r="A192">
        <v>5050181.0199999996</v>
      </c>
      <c r="B192">
        <v>5646</v>
      </c>
      <c r="C192">
        <v>5592</v>
      </c>
      <c r="D192">
        <v>2160</v>
      </c>
      <c r="E192">
        <v>2117</v>
      </c>
      <c r="F192">
        <v>37.1</v>
      </c>
      <c r="G192">
        <v>152.13</v>
      </c>
      <c r="H192">
        <v>2945</v>
      </c>
      <c r="I192">
        <v>2535</v>
      </c>
      <c r="J192">
        <v>195</v>
      </c>
      <c r="K192">
        <v>155</v>
      </c>
      <c r="L192">
        <v>30</v>
      </c>
      <c r="M192">
        <v>0</v>
      </c>
      <c r="N192">
        <v>25</v>
      </c>
    </row>
    <row r="193" spans="1:14" x14ac:dyDescent="0.25">
      <c r="A193">
        <v>5050182</v>
      </c>
      <c r="B193">
        <v>3955</v>
      </c>
      <c r="C193">
        <v>4052</v>
      </c>
      <c r="D193">
        <v>1449</v>
      </c>
      <c r="E193">
        <v>1418</v>
      </c>
      <c r="F193">
        <v>23.3</v>
      </c>
      <c r="G193">
        <v>169.83</v>
      </c>
      <c r="H193">
        <v>2125</v>
      </c>
      <c r="I193">
        <v>1850</v>
      </c>
      <c r="J193">
        <v>155</v>
      </c>
      <c r="K193">
        <v>55</v>
      </c>
      <c r="L193">
        <v>25</v>
      </c>
      <c r="M193">
        <v>10</v>
      </c>
      <c r="N193">
        <v>30</v>
      </c>
    </row>
    <row r="194" spans="1:14" x14ac:dyDescent="0.25">
      <c r="A194">
        <v>5050183</v>
      </c>
      <c r="B194">
        <v>5501</v>
      </c>
      <c r="C194">
        <v>4681</v>
      </c>
      <c r="D194">
        <v>1968</v>
      </c>
      <c r="E194">
        <v>1938</v>
      </c>
      <c r="F194">
        <v>328.5</v>
      </c>
      <c r="G194">
        <v>16.739999999999998</v>
      </c>
      <c r="H194">
        <v>2665</v>
      </c>
      <c r="I194">
        <v>2255</v>
      </c>
      <c r="J194">
        <v>190</v>
      </c>
      <c r="K194">
        <v>100</v>
      </c>
      <c r="L194">
        <v>85</v>
      </c>
      <c r="M194">
        <v>0</v>
      </c>
      <c r="N194">
        <v>40</v>
      </c>
    </row>
    <row r="195" spans="1:14" x14ac:dyDescent="0.25">
      <c r="A195">
        <v>5050184</v>
      </c>
      <c r="B195">
        <v>7064</v>
      </c>
      <c r="C195">
        <v>6514</v>
      </c>
      <c r="D195">
        <v>2591</v>
      </c>
      <c r="E195">
        <v>2517</v>
      </c>
      <c r="F195">
        <v>563.70000000000005</v>
      </c>
      <c r="G195">
        <v>12.53</v>
      </c>
      <c r="H195">
        <v>3500</v>
      </c>
      <c r="I195">
        <v>2895</v>
      </c>
      <c r="J195">
        <v>290</v>
      </c>
      <c r="K195">
        <v>125</v>
      </c>
      <c r="L195">
        <v>145</v>
      </c>
      <c r="M195">
        <v>10</v>
      </c>
      <c r="N195">
        <v>35</v>
      </c>
    </row>
    <row r="196" spans="1:14" x14ac:dyDescent="0.25">
      <c r="A196">
        <v>5050190.01</v>
      </c>
      <c r="B196">
        <v>6494</v>
      </c>
      <c r="C196">
        <v>6476</v>
      </c>
      <c r="D196">
        <v>2354</v>
      </c>
      <c r="E196">
        <v>2308</v>
      </c>
      <c r="F196">
        <v>33.6</v>
      </c>
      <c r="G196">
        <v>193.14</v>
      </c>
      <c r="H196">
        <v>3155</v>
      </c>
      <c r="I196">
        <v>2845</v>
      </c>
      <c r="J196">
        <v>190</v>
      </c>
      <c r="K196">
        <v>40</v>
      </c>
      <c r="L196">
        <v>45</v>
      </c>
      <c r="M196">
        <v>0</v>
      </c>
      <c r="N196">
        <v>30</v>
      </c>
    </row>
    <row r="197" spans="1:14" x14ac:dyDescent="0.25">
      <c r="A197">
        <v>5050190.0199999996</v>
      </c>
      <c r="B197">
        <v>7145</v>
      </c>
      <c r="C197">
        <v>6310</v>
      </c>
      <c r="D197">
        <v>2506</v>
      </c>
      <c r="E197">
        <v>2467</v>
      </c>
      <c r="F197">
        <v>145.30000000000001</v>
      </c>
      <c r="G197">
        <v>49.17</v>
      </c>
      <c r="H197">
        <v>3575</v>
      </c>
      <c r="I197">
        <v>3140</v>
      </c>
      <c r="J197">
        <v>210</v>
      </c>
      <c r="K197">
        <v>110</v>
      </c>
      <c r="L197">
        <v>40</v>
      </c>
      <c r="M197">
        <v>20</v>
      </c>
      <c r="N197">
        <v>45</v>
      </c>
    </row>
    <row r="198" spans="1:14" x14ac:dyDescent="0.25">
      <c r="A198">
        <v>5050191.01</v>
      </c>
      <c r="B198">
        <v>4824</v>
      </c>
      <c r="C198">
        <v>4701</v>
      </c>
      <c r="D198">
        <v>1633</v>
      </c>
      <c r="E198">
        <v>1572</v>
      </c>
      <c r="F198">
        <v>124.6</v>
      </c>
      <c r="G198">
        <v>38.729999999999997</v>
      </c>
      <c r="H198">
        <v>2115</v>
      </c>
      <c r="I198">
        <v>1855</v>
      </c>
      <c r="J198">
        <v>105</v>
      </c>
      <c r="K198">
        <v>120</v>
      </c>
      <c r="L198">
        <v>20</v>
      </c>
      <c r="M198">
        <v>0</v>
      </c>
      <c r="N198">
        <v>20</v>
      </c>
    </row>
    <row r="199" spans="1:14" x14ac:dyDescent="0.25">
      <c r="A199">
        <v>5050191.0199999996</v>
      </c>
      <c r="B199">
        <v>4822</v>
      </c>
      <c r="C199">
        <v>4752</v>
      </c>
      <c r="D199">
        <v>1783</v>
      </c>
      <c r="E199">
        <v>1738</v>
      </c>
      <c r="F199">
        <v>47.2</v>
      </c>
      <c r="G199">
        <v>102.21</v>
      </c>
      <c r="H199">
        <v>2455</v>
      </c>
      <c r="I199">
        <v>2210</v>
      </c>
      <c r="J199">
        <v>160</v>
      </c>
      <c r="K199">
        <v>35</v>
      </c>
      <c r="L199">
        <v>25</v>
      </c>
      <c r="M199">
        <v>0</v>
      </c>
      <c r="N199">
        <v>20</v>
      </c>
    </row>
    <row r="200" spans="1:14" x14ac:dyDescent="0.25">
      <c r="A200">
        <v>5050200.01</v>
      </c>
      <c r="B200">
        <v>2204</v>
      </c>
      <c r="C200">
        <v>2343</v>
      </c>
      <c r="D200">
        <v>875</v>
      </c>
      <c r="E200">
        <v>841</v>
      </c>
      <c r="F200">
        <v>8.4</v>
      </c>
      <c r="G200">
        <v>263.44</v>
      </c>
      <c r="H200">
        <v>1070</v>
      </c>
      <c r="I200">
        <v>925</v>
      </c>
      <c r="J200">
        <v>55</v>
      </c>
      <c r="K200">
        <v>40</v>
      </c>
      <c r="L200">
        <v>25</v>
      </c>
      <c r="M200">
        <v>0</v>
      </c>
      <c r="N200">
        <v>20</v>
      </c>
    </row>
    <row r="201" spans="1:14" x14ac:dyDescent="0.25">
      <c r="A201">
        <v>5050200.0199999996</v>
      </c>
      <c r="B201">
        <v>6485</v>
      </c>
      <c r="C201">
        <v>6308</v>
      </c>
      <c r="D201">
        <v>2506</v>
      </c>
      <c r="E201">
        <v>2420</v>
      </c>
      <c r="F201">
        <v>45.8</v>
      </c>
      <c r="G201">
        <v>141.44999999999999</v>
      </c>
      <c r="H201">
        <v>2975</v>
      </c>
      <c r="I201">
        <v>2650</v>
      </c>
      <c r="J201">
        <v>125</v>
      </c>
      <c r="K201">
        <v>85</v>
      </c>
      <c r="L201">
        <v>80</v>
      </c>
      <c r="M201">
        <v>0</v>
      </c>
      <c r="N201">
        <v>20</v>
      </c>
    </row>
    <row r="202" spans="1:14" x14ac:dyDescent="0.25">
      <c r="A202">
        <v>5050201</v>
      </c>
      <c r="B202">
        <v>4486</v>
      </c>
      <c r="C202">
        <v>4520</v>
      </c>
      <c r="D202">
        <v>1678</v>
      </c>
      <c r="E202">
        <v>1631</v>
      </c>
      <c r="F202">
        <v>669.4</v>
      </c>
      <c r="G202">
        <v>6.7</v>
      </c>
      <c r="H202">
        <v>1810</v>
      </c>
      <c r="I202">
        <v>1535</v>
      </c>
      <c r="J202">
        <v>95</v>
      </c>
      <c r="K202">
        <v>90</v>
      </c>
      <c r="L202">
        <v>65</v>
      </c>
      <c r="M202">
        <v>10</v>
      </c>
      <c r="N202">
        <v>0</v>
      </c>
    </row>
    <row r="203" spans="1:14" x14ac:dyDescent="0.25">
      <c r="A203">
        <v>5050300</v>
      </c>
      <c r="B203">
        <v>10160</v>
      </c>
      <c r="C203">
        <v>8845</v>
      </c>
      <c r="D203">
        <v>3771</v>
      </c>
      <c r="E203">
        <v>3725</v>
      </c>
      <c r="F203">
        <v>39</v>
      </c>
      <c r="G203">
        <v>260.82</v>
      </c>
      <c r="H203">
        <v>5065</v>
      </c>
      <c r="I203">
        <v>4275</v>
      </c>
      <c r="J203">
        <v>280</v>
      </c>
      <c r="K203">
        <v>325</v>
      </c>
      <c r="L203">
        <v>105</v>
      </c>
      <c r="M203">
        <v>25</v>
      </c>
      <c r="N203">
        <v>55</v>
      </c>
    </row>
    <row r="204" spans="1:14" x14ac:dyDescent="0.25">
      <c r="A204">
        <v>5050301</v>
      </c>
      <c r="B204">
        <v>4413</v>
      </c>
      <c r="C204">
        <v>4518</v>
      </c>
      <c r="D204">
        <v>1823</v>
      </c>
      <c r="E204">
        <v>1710</v>
      </c>
      <c r="F204">
        <v>17.100000000000001</v>
      </c>
      <c r="G204">
        <v>257.8</v>
      </c>
      <c r="H204">
        <v>2265</v>
      </c>
      <c r="I204">
        <v>1935</v>
      </c>
      <c r="J204">
        <v>145</v>
      </c>
      <c r="K204">
        <v>80</v>
      </c>
      <c r="L204">
        <v>55</v>
      </c>
      <c r="M204">
        <v>15</v>
      </c>
      <c r="N204">
        <v>30</v>
      </c>
    </row>
    <row r="205" spans="1:14" x14ac:dyDescent="0.25">
      <c r="A205">
        <v>5050302</v>
      </c>
      <c r="B205">
        <v>6974</v>
      </c>
      <c r="C205">
        <v>6920</v>
      </c>
      <c r="D205">
        <v>3002</v>
      </c>
      <c r="E205">
        <v>2687</v>
      </c>
      <c r="F205">
        <v>62.1</v>
      </c>
      <c r="G205">
        <v>112.33</v>
      </c>
      <c r="H205">
        <v>3320</v>
      </c>
      <c r="I205">
        <v>2935</v>
      </c>
      <c r="J205">
        <v>190</v>
      </c>
      <c r="K205">
        <v>80</v>
      </c>
      <c r="L205">
        <v>50</v>
      </c>
      <c r="M205">
        <v>15</v>
      </c>
      <c r="N205">
        <v>50</v>
      </c>
    </row>
    <row r="206" spans="1:14" x14ac:dyDescent="0.25">
      <c r="A206">
        <v>5050400</v>
      </c>
      <c r="B206">
        <v>16451</v>
      </c>
      <c r="C206">
        <v>15085</v>
      </c>
      <c r="D206">
        <v>6658</v>
      </c>
      <c r="E206">
        <v>6439</v>
      </c>
      <c r="F206">
        <v>46.7</v>
      </c>
      <c r="G206">
        <v>352.18</v>
      </c>
      <c r="H206">
        <v>7795</v>
      </c>
      <c r="I206">
        <v>6805</v>
      </c>
      <c r="J206">
        <v>540</v>
      </c>
      <c r="K206">
        <v>130</v>
      </c>
      <c r="L206">
        <v>230</v>
      </c>
      <c r="M206">
        <v>15</v>
      </c>
      <c r="N206">
        <v>75</v>
      </c>
    </row>
    <row r="207" spans="1:14" x14ac:dyDescent="0.25">
      <c r="A207">
        <v>5050500</v>
      </c>
      <c r="B207">
        <v>2158</v>
      </c>
      <c r="C207">
        <v>2206</v>
      </c>
      <c r="D207">
        <v>1754</v>
      </c>
      <c r="E207">
        <v>1336</v>
      </c>
      <c r="F207">
        <v>1833.5</v>
      </c>
      <c r="G207">
        <v>1.18</v>
      </c>
      <c r="H207">
        <v>1075</v>
      </c>
      <c r="I207">
        <v>405</v>
      </c>
      <c r="J207">
        <v>20</v>
      </c>
      <c r="K207">
        <v>240</v>
      </c>
      <c r="L207">
        <v>300</v>
      </c>
      <c r="M207">
        <v>110</v>
      </c>
      <c r="N207">
        <v>0</v>
      </c>
    </row>
    <row r="208" spans="1:14" x14ac:dyDescent="0.25">
      <c r="A208">
        <v>5050501</v>
      </c>
      <c r="B208">
        <v>1703</v>
      </c>
      <c r="C208">
        <v>1635</v>
      </c>
      <c r="D208">
        <v>1356</v>
      </c>
      <c r="E208">
        <v>1055</v>
      </c>
      <c r="F208">
        <v>3860.8</v>
      </c>
      <c r="G208">
        <v>0.44</v>
      </c>
      <c r="H208">
        <v>835</v>
      </c>
      <c r="I208">
        <v>270</v>
      </c>
      <c r="J208">
        <v>25</v>
      </c>
      <c r="K208">
        <v>215</v>
      </c>
      <c r="L208">
        <v>230</v>
      </c>
      <c r="M208">
        <v>75</v>
      </c>
      <c r="N208">
        <v>20</v>
      </c>
    </row>
    <row r="209" spans="1:14" x14ac:dyDescent="0.25">
      <c r="A209">
        <v>5050502</v>
      </c>
      <c r="B209">
        <v>1849</v>
      </c>
      <c r="C209">
        <v>2041</v>
      </c>
      <c r="D209">
        <v>1105</v>
      </c>
      <c r="E209">
        <v>934</v>
      </c>
      <c r="F209">
        <v>1552.2</v>
      </c>
      <c r="G209">
        <v>1.19</v>
      </c>
      <c r="H209">
        <v>795</v>
      </c>
      <c r="I209">
        <v>345</v>
      </c>
      <c r="J209">
        <v>45</v>
      </c>
      <c r="K209">
        <v>190</v>
      </c>
      <c r="L209">
        <v>160</v>
      </c>
      <c r="M209">
        <v>50</v>
      </c>
      <c r="N209">
        <v>10</v>
      </c>
    </row>
    <row r="210" spans="1:14" x14ac:dyDescent="0.25">
      <c r="A210">
        <v>5050503</v>
      </c>
      <c r="B210">
        <v>1838</v>
      </c>
      <c r="C210">
        <v>1929</v>
      </c>
      <c r="D210">
        <v>1098</v>
      </c>
      <c r="E210">
        <v>995</v>
      </c>
      <c r="F210">
        <v>3011.6</v>
      </c>
      <c r="G210">
        <v>0.61</v>
      </c>
      <c r="H210">
        <v>760</v>
      </c>
      <c r="I210">
        <v>385</v>
      </c>
      <c r="J210">
        <v>30</v>
      </c>
      <c r="K210">
        <v>145</v>
      </c>
      <c r="L210">
        <v>125</v>
      </c>
      <c r="M210">
        <v>70</v>
      </c>
      <c r="N210">
        <v>10</v>
      </c>
    </row>
    <row r="211" spans="1:14" x14ac:dyDescent="0.25">
      <c r="A211">
        <v>5050504.01</v>
      </c>
      <c r="B211">
        <v>6103</v>
      </c>
      <c r="C211">
        <v>6138</v>
      </c>
      <c r="D211">
        <v>3457</v>
      </c>
      <c r="E211">
        <v>3122</v>
      </c>
      <c r="F211">
        <v>1138</v>
      </c>
      <c r="G211">
        <v>5.36</v>
      </c>
      <c r="H211">
        <v>2905</v>
      </c>
      <c r="I211">
        <v>1600</v>
      </c>
      <c r="J211">
        <v>95</v>
      </c>
      <c r="K211">
        <v>705</v>
      </c>
      <c r="L211">
        <v>260</v>
      </c>
      <c r="M211">
        <v>195</v>
      </c>
      <c r="N211">
        <v>45</v>
      </c>
    </row>
    <row r="212" spans="1:14" x14ac:dyDescent="0.25">
      <c r="A212">
        <v>5050504.03</v>
      </c>
      <c r="B212">
        <v>4811</v>
      </c>
      <c r="C212">
        <v>3862</v>
      </c>
      <c r="D212">
        <v>1917</v>
      </c>
      <c r="E212">
        <v>1786</v>
      </c>
      <c r="F212">
        <v>828.9</v>
      </c>
      <c r="G212">
        <v>5.8</v>
      </c>
      <c r="H212">
        <v>2585</v>
      </c>
      <c r="I212">
        <v>1765</v>
      </c>
      <c r="J212">
        <v>210</v>
      </c>
      <c r="K212">
        <v>435</v>
      </c>
      <c r="L212">
        <v>65</v>
      </c>
      <c r="M212">
        <v>95</v>
      </c>
      <c r="N212">
        <v>20</v>
      </c>
    </row>
    <row r="213" spans="1:14" x14ac:dyDescent="0.25">
      <c r="A213">
        <v>5050504.04</v>
      </c>
      <c r="B213">
        <v>5195</v>
      </c>
      <c r="C213">
        <v>4972</v>
      </c>
      <c r="D213">
        <v>2231</v>
      </c>
      <c r="E213">
        <v>2121</v>
      </c>
      <c r="F213">
        <v>3081.8</v>
      </c>
      <c r="G213">
        <v>1.69</v>
      </c>
      <c r="H213">
        <v>2665</v>
      </c>
      <c r="I213">
        <v>1745</v>
      </c>
      <c r="J213">
        <v>150</v>
      </c>
      <c r="K213">
        <v>550</v>
      </c>
      <c r="L213">
        <v>100</v>
      </c>
      <c r="M213">
        <v>110</v>
      </c>
      <c r="N213">
        <v>10</v>
      </c>
    </row>
    <row r="214" spans="1:14" x14ac:dyDescent="0.25">
      <c r="A214">
        <v>5050504.05</v>
      </c>
      <c r="B214">
        <v>4653</v>
      </c>
      <c r="C214">
        <v>4776</v>
      </c>
      <c r="D214">
        <v>1903</v>
      </c>
      <c r="E214">
        <v>1858</v>
      </c>
      <c r="F214">
        <v>2505.5</v>
      </c>
      <c r="G214">
        <v>1.86</v>
      </c>
      <c r="H214">
        <v>2290</v>
      </c>
      <c r="I214">
        <v>1315</v>
      </c>
      <c r="J214">
        <v>140</v>
      </c>
      <c r="K214">
        <v>625</v>
      </c>
      <c r="L214">
        <v>30</v>
      </c>
      <c r="M214">
        <v>165</v>
      </c>
      <c r="N214">
        <v>15</v>
      </c>
    </row>
    <row r="215" spans="1:14" x14ac:dyDescent="0.25">
      <c r="A215">
        <v>5050505</v>
      </c>
      <c r="B215">
        <v>3390</v>
      </c>
      <c r="C215">
        <v>3503</v>
      </c>
      <c r="D215">
        <v>1937</v>
      </c>
      <c r="E215">
        <v>1743</v>
      </c>
      <c r="F215">
        <v>3941.4</v>
      </c>
      <c r="G215">
        <v>0.86</v>
      </c>
      <c r="H215">
        <v>1695</v>
      </c>
      <c r="I215">
        <v>960</v>
      </c>
      <c r="J215">
        <v>85</v>
      </c>
      <c r="K215">
        <v>285</v>
      </c>
      <c r="L215">
        <v>225</v>
      </c>
      <c r="M215">
        <v>125</v>
      </c>
      <c r="N215">
        <v>10</v>
      </c>
    </row>
    <row r="216" spans="1:14" x14ac:dyDescent="0.25">
      <c r="A216">
        <v>5050506</v>
      </c>
      <c r="B216">
        <v>4669</v>
      </c>
      <c r="C216">
        <v>4715</v>
      </c>
      <c r="D216">
        <v>2622</v>
      </c>
      <c r="E216">
        <v>2364</v>
      </c>
      <c r="F216">
        <v>2627.2</v>
      </c>
      <c r="G216">
        <v>1.78</v>
      </c>
      <c r="H216">
        <v>2000</v>
      </c>
      <c r="I216">
        <v>1100</v>
      </c>
      <c r="J216">
        <v>110</v>
      </c>
      <c r="K216">
        <v>410</v>
      </c>
      <c r="L216">
        <v>240</v>
      </c>
      <c r="M216">
        <v>125</v>
      </c>
      <c r="N216">
        <v>10</v>
      </c>
    </row>
    <row r="217" spans="1:14" x14ac:dyDescent="0.25">
      <c r="A217">
        <v>5050507</v>
      </c>
      <c r="B217">
        <v>4369</v>
      </c>
      <c r="C217">
        <v>4779</v>
      </c>
      <c r="D217">
        <v>2676</v>
      </c>
      <c r="E217">
        <v>2341</v>
      </c>
      <c r="F217">
        <v>1149.5999999999999</v>
      </c>
      <c r="G217">
        <v>3.8</v>
      </c>
      <c r="H217">
        <v>1935</v>
      </c>
      <c r="I217">
        <v>920</v>
      </c>
      <c r="J217">
        <v>120</v>
      </c>
      <c r="K217">
        <v>475</v>
      </c>
      <c r="L217">
        <v>310</v>
      </c>
      <c r="M217">
        <v>80</v>
      </c>
      <c r="N217">
        <v>30</v>
      </c>
    </row>
    <row r="218" spans="1:14" x14ac:dyDescent="0.25">
      <c r="A218">
        <v>5050508</v>
      </c>
      <c r="B218">
        <v>2966</v>
      </c>
      <c r="C218">
        <v>3052</v>
      </c>
      <c r="D218">
        <v>1863</v>
      </c>
      <c r="E218">
        <v>1691</v>
      </c>
      <c r="F218">
        <v>2810.8</v>
      </c>
      <c r="G218">
        <v>1.06</v>
      </c>
      <c r="H218">
        <v>1180</v>
      </c>
      <c r="I218">
        <v>730</v>
      </c>
      <c r="J218">
        <v>55</v>
      </c>
      <c r="K218">
        <v>310</v>
      </c>
      <c r="L218">
        <v>75</v>
      </c>
      <c r="M218">
        <v>0</v>
      </c>
      <c r="N218">
        <v>10</v>
      </c>
    </row>
    <row r="219" spans="1:14" x14ac:dyDescent="0.25">
      <c r="A219">
        <v>5050509</v>
      </c>
      <c r="B219">
        <v>2720</v>
      </c>
      <c r="C219">
        <v>2678</v>
      </c>
      <c r="D219">
        <v>1613</v>
      </c>
      <c r="E219">
        <v>1480</v>
      </c>
      <c r="F219">
        <v>3742.9</v>
      </c>
      <c r="G219">
        <v>0.73</v>
      </c>
      <c r="H219">
        <v>1280</v>
      </c>
      <c r="I219">
        <v>795</v>
      </c>
      <c r="J219">
        <v>25</v>
      </c>
      <c r="K219">
        <v>265</v>
      </c>
      <c r="L219">
        <v>135</v>
      </c>
      <c r="M219">
        <v>35</v>
      </c>
      <c r="N219">
        <v>30</v>
      </c>
    </row>
    <row r="220" spans="1:14" x14ac:dyDescent="0.25">
      <c r="A220">
        <v>5050510.01</v>
      </c>
      <c r="B220">
        <v>4875</v>
      </c>
      <c r="C220">
        <v>4969</v>
      </c>
      <c r="D220">
        <v>2602</v>
      </c>
      <c r="E220">
        <v>2405</v>
      </c>
      <c r="F220">
        <v>3938.4</v>
      </c>
      <c r="G220">
        <v>1.24</v>
      </c>
      <c r="H220">
        <v>2040</v>
      </c>
      <c r="I220">
        <v>1295</v>
      </c>
      <c r="J220">
        <v>90</v>
      </c>
      <c r="K220">
        <v>445</v>
      </c>
      <c r="L220">
        <v>120</v>
      </c>
      <c r="M220">
        <v>60</v>
      </c>
      <c r="N220">
        <v>30</v>
      </c>
    </row>
    <row r="221" spans="1:14" x14ac:dyDescent="0.25">
      <c r="A221">
        <v>5050510.0199999996</v>
      </c>
      <c r="B221">
        <v>2999</v>
      </c>
      <c r="C221">
        <v>3062</v>
      </c>
      <c r="D221">
        <v>1617</v>
      </c>
      <c r="E221">
        <v>1476</v>
      </c>
      <c r="F221">
        <v>3979</v>
      </c>
      <c r="G221">
        <v>0.75</v>
      </c>
      <c r="H221">
        <v>1455</v>
      </c>
      <c r="I221">
        <v>930</v>
      </c>
      <c r="J221">
        <v>65</v>
      </c>
      <c r="K221">
        <v>325</v>
      </c>
      <c r="L221">
        <v>85</v>
      </c>
      <c r="M221">
        <v>35</v>
      </c>
      <c r="N221">
        <v>10</v>
      </c>
    </row>
    <row r="222" spans="1:14" x14ac:dyDescent="0.25">
      <c r="A222">
        <v>5050511.01</v>
      </c>
      <c r="B222">
        <v>6879</v>
      </c>
      <c r="C222">
        <v>7115</v>
      </c>
      <c r="D222">
        <v>3868</v>
      </c>
      <c r="E222">
        <v>3467</v>
      </c>
      <c r="F222">
        <v>2869.4</v>
      </c>
      <c r="G222">
        <v>2.4</v>
      </c>
      <c r="H222">
        <v>2945</v>
      </c>
      <c r="I222">
        <v>1815</v>
      </c>
      <c r="J222">
        <v>155</v>
      </c>
      <c r="K222">
        <v>715</v>
      </c>
      <c r="L222">
        <v>145</v>
      </c>
      <c r="M222">
        <v>95</v>
      </c>
      <c r="N222">
        <v>20</v>
      </c>
    </row>
    <row r="223" spans="1:14" x14ac:dyDescent="0.25">
      <c r="A223">
        <v>5050511.0199999996</v>
      </c>
      <c r="B223">
        <v>7287</v>
      </c>
      <c r="C223">
        <v>7572</v>
      </c>
      <c r="D223">
        <v>3381</v>
      </c>
      <c r="E223">
        <v>3251</v>
      </c>
      <c r="F223">
        <v>1192.5</v>
      </c>
      <c r="G223">
        <v>6.11</v>
      </c>
      <c r="H223">
        <v>4010</v>
      </c>
      <c r="I223">
        <v>2940</v>
      </c>
      <c r="J223">
        <v>230</v>
      </c>
      <c r="K223">
        <v>615</v>
      </c>
      <c r="L223">
        <v>50</v>
      </c>
      <c r="M223">
        <v>150</v>
      </c>
      <c r="N223">
        <v>25</v>
      </c>
    </row>
    <row r="224" spans="1:14" x14ac:dyDescent="0.25">
      <c r="A224">
        <v>5050600</v>
      </c>
      <c r="B224">
        <v>2723</v>
      </c>
      <c r="C224">
        <v>2917</v>
      </c>
      <c r="D224">
        <v>1700</v>
      </c>
      <c r="E224">
        <v>1507</v>
      </c>
      <c r="F224">
        <v>1478.4</v>
      </c>
      <c r="G224">
        <v>1.84</v>
      </c>
      <c r="H224">
        <v>1200</v>
      </c>
      <c r="I224">
        <v>865</v>
      </c>
      <c r="J224">
        <v>110</v>
      </c>
      <c r="K224">
        <v>120</v>
      </c>
      <c r="L224">
        <v>90</v>
      </c>
      <c r="M224">
        <v>20</v>
      </c>
      <c r="N224">
        <v>0</v>
      </c>
    </row>
    <row r="225" spans="1:14" x14ac:dyDescent="0.25">
      <c r="A225">
        <v>5050601.01</v>
      </c>
      <c r="B225">
        <v>4701</v>
      </c>
      <c r="C225">
        <v>4928</v>
      </c>
      <c r="D225">
        <v>2584</v>
      </c>
      <c r="E225">
        <v>2330</v>
      </c>
      <c r="F225">
        <v>1922.9</v>
      </c>
      <c r="G225">
        <v>2.44</v>
      </c>
      <c r="H225">
        <v>2025</v>
      </c>
      <c r="I225">
        <v>1450</v>
      </c>
      <c r="J225">
        <v>65</v>
      </c>
      <c r="K225">
        <v>310</v>
      </c>
      <c r="L225">
        <v>135</v>
      </c>
      <c r="M225">
        <v>40</v>
      </c>
      <c r="N225">
        <v>25</v>
      </c>
    </row>
    <row r="226" spans="1:14" x14ac:dyDescent="0.25">
      <c r="A226">
        <v>5050601.0199999996</v>
      </c>
      <c r="B226">
        <v>2133</v>
      </c>
      <c r="C226">
        <v>2228</v>
      </c>
      <c r="D226">
        <v>904</v>
      </c>
      <c r="E226">
        <v>898</v>
      </c>
      <c r="F226">
        <v>2999.6</v>
      </c>
      <c r="G226">
        <v>0.71</v>
      </c>
      <c r="H226">
        <v>1115</v>
      </c>
      <c r="I226">
        <v>755</v>
      </c>
      <c r="J226">
        <v>60</v>
      </c>
      <c r="K226">
        <v>185</v>
      </c>
      <c r="L226">
        <v>70</v>
      </c>
      <c r="M226">
        <v>30</v>
      </c>
      <c r="N226">
        <v>10</v>
      </c>
    </row>
    <row r="227" spans="1:14" x14ac:dyDescent="0.25">
      <c r="A227">
        <v>5050601.03</v>
      </c>
      <c r="B227">
        <v>4188</v>
      </c>
      <c r="C227">
        <v>4401</v>
      </c>
      <c r="D227">
        <v>2124</v>
      </c>
      <c r="E227">
        <v>2017</v>
      </c>
      <c r="F227">
        <v>5160.8</v>
      </c>
      <c r="G227">
        <v>0.81</v>
      </c>
      <c r="H227">
        <v>2015</v>
      </c>
      <c r="I227">
        <v>1475</v>
      </c>
      <c r="J227">
        <v>130</v>
      </c>
      <c r="K227">
        <v>205</v>
      </c>
      <c r="L227">
        <v>130</v>
      </c>
      <c r="M227">
        <v>55</v>
      </c>
      <c r="N227">
        <v>20</v>
      </c>
    </row>
    <row r="228" spans="1:14" x14ac:dyDescent="0.25">
      <c r="A228">
        <v>5050602.01</v>
      </c>
      <c r="B228">
        <v>3856</v>
      </c>
      <c r="C228">
        <v>3872</v>
      </c>
      <c r="D228">
        <v>1849</v>
      </c>
      <c r="E228">
        <v>1757</v>
      </c>
      <c r="F228">
        <v>2875.7</v>
      </c>
      <c r="G228">
        <v>1.34</v>
      </c>
      <c r="H228">
        <v>1750</v>
      </c>
      <c r="I228">
        <v>1250</v>
      </c>
      <c r="J228">
        <v>130</v>
      </c>
      <c r="K228">
        <v>230</v>
      </c>
      <c r="L228">
        <v>75</v>
      </c>
      <c r="M228">
        <v>60</v>
      </c>
      <c r="N228">
        <v>0</v>
      </c>
    </row>
    <row r="229" spans="1:14" x14ac:dyDescent="0.25">
      <c r="A229">
        <v>5050602.0199999996</v>
      </c>
      <c r="B229">
        <v>2858</v>
      </c>
      <c r="C229">
        <v>3000</v>
      </c>
      <c r="D229">
        <v>1384</v>
      </c>
      <c r="E229">
        <v>1300</v>
      </c>
      <c r="F229">
        <v>2398.9</v>
      </c>
      <c r="G229">
        <v>1.19</v>
      </c>
      <c r="H229">
        <v>1335</v>
      </c>
      <c r="I229">
        <v>845</v>
      </c>
      <c r="J229">
        <v>110</v>
      </c>
      <c r="K229">
        <v>235</v>
      </c>
      <c r="L229">
        <v>100</v>
      </c>
      <c r="M229">
        <v>35</v>
      </c>
      <c r="N229">
        <v>15</v>
      </c>
    </row>
    <row r="230" spans="1:14" x14ac:dyDescent="0.25">
      <c r="A230">
        <v>5050602.03</v>
      </c>
      <c r="B230">
        <v>7320</v>
      </c>
      <c r="C230">
        <v>7183</v>
      </c>
      <c r="D230">
        <v>3434</v>
      </c>
      <c r="E230">
        <v>3273</v>
      </c>
      <c r="F230">
        <v>2603.8000000000002</v>
      </c>
      <c r="G230">
        <v>2.81</v>
      </c>
      <c r="H230">
        <v>2380</v>
      </c>
      <c r="I230">
        <v>1495</v>
      </c>
      <c r="J230">
        <v>180</v>
      </c>
      <c r="K230">
        <v>425</v>
      </c>
      <c r="L230">
        <v>195</v>
      </c>
      <c r="M230">
        <v>70</v>
      </c>
      <c r="N230">
        <v>10</v>
      </c>
    </row>
    <row r="231" spans="1:14" x14ac:dyDescent="0.25">
      <c r="A231">
        <v>5050610.01</v>
      </c>
      <c r="B231">
        <v>2044</v>
      </c>
      <c r="C231">
        <v>2096</v>
      </c>
      <c r="D231">
        <v>1198</v>
      </c>
      <c r="E231">
        <v>1084</v>
      </c>
      <c r="F231">
        <v>482.1</v>
      </c>
      <c r="G231">
        <v>4.24</v>
      </c>
      <c r="H231">
        <v>805</v>
      </c>
      <c r="I231">
        <v>585</v>
      </c>
      <c r="J231">
        <v>40</v>
      </c>
      <c r="K231">
        <v>130</v>
      </c>
      <c r="L231">
        <v>30</v>
      </c>
      <c r="M231">
        <v>10</v>
      </c>
      <c r="N231">
        <v>15</v>
      </c>
    </row>
    <row r="232" spans="1:14" x14ac:dyDescent="0.25">
      <c r="A232">
        <v>5050610.0199999996</v>
      </c>
      <c r="B232">
        <v>2084</v>
      </c>
      <c r="C232">
        <v>2153</v>
      </c>
      <c r="D232">
        <v>1087</v>
      </c>
      <c r="E232">
        <v>995</v>
      </c>
      <c r="F232">
        <v>1530.6</v>
      </c>
      <c r="G232">
        <v>1.36</v>
      </c>
      <c r="H232">
        <v>895</v>
      </c>
      <c r="I232">
        <v>740</v>
      </c>
      <c r="J232">
        <v>50</v>
      </c>
      <c r="K232">
        <v>75</v>
      </c>
      <c r="L232">
        <v>20</v>
      </c>
      <c r="M232">
        <v>10</v>
      </c>
      <c r="N232">
        <v>0</v>
      </c>
    </row>
    <row r="233" spans="1:14" x14ac:dyDescent="0.25">
      <c r="A233">
        <v>5050611</v>
      </c>
      <c r="B233">
        <v>4520</v>
      </c>
      <c r="C233">
        <v>4845</v>
      </c>
      <c r="D233">
        <v>2216</v>
      </c>
      <c r="E233">
        <v>2086</v>
      </c>
      <c r="F233">
        <v>2922.9</v>
      </c>
      <c r="G233">
        <v>1.55</v>
      </c>
      <c r="H233">
        <v>1985</v>
      </c>
      <c r="I233">
        <v>1445</v>
      </c>
      <c r="J233">
        <v>150</v>
      </c>
      <c r="K233">
        <v>285</v>
      </c>
      <c r="L233">
        <v>90</v>
      </c>
      <c r="M233">
        <v>15</v>
      </c>
      <c r="N233">
        <v>10</v>
      </c>
    </row>
    <row r="234" spans="1:14" x14ac:dyDescent="0.25">
      <c r="A234">
        <v>5050612.01</v>
      </c>
      <c r="B234">
        <v>2076</v>
      </c>
      <c r="C234">
        <v>2125</v>
      </c>
      <c r="D234">
        <v>1057</v>
      </c>
      <c r="E234">
        <v>974</v>
      </c>
      <c r="F234">
        <v>2577.9</v>
      </c>
      <c r="G234">
        <v>0.81</v>
      </c>
      <c r="H234">
        <v>840</v>
      </c>
      <c r="I234">
        <v>630</v>
      </c>
      <c r="J234">
        <v>50</v>
      </c>
      <c r="K234">
        <v>110</v>
      </c>
      <c r="L234">
        <v>35</v>
      </c>
      <c r="M234">
        <v>0</v>
      </c>
      <c r="N234">
        <v>10</v>
      </c>
    </row>
    <row r="235" spans="1:14" x14ac:dyDescent="0.25">
      <c r="A235">
        <v>5050612.0199999996</v>
      </c>
      <c r="B235">
        <v>853</v>
      </c>
      <c r="C235">
        <v>926</v>
      </c>
      <c r="D235">
        <v>353</v>
      </c>
      <c r="E235">
        <v>338</v>
      </c>
      <c r="F235">
        <v>473.5</v>
      </c>
      <c r="G235">
        <v>1.8</v>
      </c>
      <c r="H235">
        <v>465</v>
      </c>
      <c r="I235">
        <v>350</v>
      </c>
      <c r="J235">
        <v>35</v>
      </c>
      <c r="K235">
        <v>55</v>
      </c>
      <c r="L235">
        <v>15</v>
      </c>
      <c r="M235">
        <v>0</v>
      </c>
      <c r="N235">
        <v>0</v>
      </c>
    </row>
    <row r="236" spans="1:14" x14ac:dyDescent="0.25">
      <c r="A236">
        <v>5050613.01</v>
      </c>
      <c r="B236">
        <v>3582</v>
      </c>
      <c r="C236">
        <v>3805</v>
      </c>
      <c r="D236">
        <v>1589</v>
      </c>
      <c r="E236">
        <v>1568</v>
      </c>
      <c r="F236">
        <v>2617.6999999999998</v>
      </c>
      <c r="G236">
        <v>1.37</v>
      </c>
      <c r="H236">
        <v>1775</v>
      </c>
      <c r="I236">
        <v>1310</v>
      </c>
      <c r="J236">
        <v>105</v>
      </c>
      <c r="K236">
        <v>265</v>
      </c>
      <c r="L236">
        <v>45</v>
      </c>
      <c r="M236">
        <v>40</v>
      </c>
      <c r="N236">
        <v>15</v>
      </c>
    </row>
    <row r="237" spans="1:14" x14ac:dyDescent="0.25">
      <c r="A237">
        <v>5050613.03</v>
      </c>
      <c r="B237">
        <v>6590</v>
      </c>
      <c r="C237">
        <v>6311</v>
      </c>
      <c r="D237">
        <v>2418</v>
      </c>
      <c r="E237">
        <v>2394</v>
      </c>
      <c r="F237">
        <v>2472.1</v>
      </c>
      <c r="G237">
        <v>2.67</v>
      </c>
      <c r="H237">
        <v>3495</v>
      </c>
      <c r="I237">
        <v>2565</v>
      </c>
      <c r="J237">
        <v>200</v>
      </c>
      <c r="K237">
        <v>615</v>
      </c>
      <c r="L237">
        <v>80</v>
      </c>
      <c r="M237">
        <v>35</v>
      </c>
      <c r="N237">
        <v>10</v>
      </c>
    </row>
    <row r="238" spans="1:14" x14ac:dyDescent="0.25">
      <c r="A238">
        <v>5050613.04</v>
      </c>
      <c r="B238">
        <v>3507</v>
      </c>
      <c r="C238">
        <v>3600</v>
      </c>
      <c r="D238">
        <v>1618</v>
      </c>
      <c r="E238">
        <v>1585</v>
      </c>
      <c r="F238">
        <v>2587.1999999999998</v>
      </c>
      <c r="G238">
        <v>1.36</v>
      </c>
      <c r="H238">
        <v>1650</v>
      </c>
      <c r="I238">
        <v>1185</v>
      </c>
      <c r="J238">
        <v>115</v>
      </c>
      <c r="K238">
        <v>285</v>
      </c>
      <c r="L238">
        <v>25</v>
      </c>
      <c r="M238">
        <v>30</v>
      </c>
      <c r="N238">
        <v>15</v>
      </c>
    </row>
    <row r="239" spans="1:14" x14ac:dyDescent="0.25">
      <c r="A239">
        <v>5050613.05</v>
      </c>
      <c r="B239">
        <v>7550</v>
      </c>
      <c r="C239">
        <v>7655</v>
      </c>
      <c r="D239">
        <v>2789</v>
      </c>
      <c r="E239">
        <v>2748</v>
      </c>
      <c r="F239">
        <v>3013.5</v>
      </c>
      <c r="G239">
        <v>2.5099999999999998</v>
      </c>
      <c r="H239">
        <v>4215</v>
      </c>
      <c r="I239">
        <v>3115</v>
      </c>
      <c r="J239">
        <v>305</v>
      </c>
      <c r="K239">
        <v>635</v>
      </c>
      <c r="L239">
        <v>95</v>
      </c>
      <c r="M239">
        <v>30</v>
      </c>
      <c r="N239">
        <v>40</v>
      </c>
    </row>
    <row r="240" spans="1:14" x14ac:dyDescent="0.25">
      <c r="A240">
        <v>5050620.01</v>
      </c>
      <c r="B240">
        <v>5003</v>
      </c>
      <c r="C240">
        <v>4834</v>
      </c>
      <c r="D240">
        <v>1808</v>
      </c>
      <c r="E240">
        <v>1779</v>
      </c>
      <c r="F240">
        <v>63.1</v>
      </c>
      <c r="G240">
        <v>79.34</v>
      </c>
      <c r="H240">
        <v>2665</v>
      </c>
      <c r="I240">
        <v>2150</v>
      </c>
      <c r="J240">
        <v>220</v>
      </c>
      <c r="K240">
        <v>200</v>
      </c>
      <c r="L240">
        <v>45</v>
      </c>
      <c r="M240">
        <v>15</v>
      </c>
      <c r="N240">
        <v>30</v>
      </c>
    </row>
    <row r="241" spans="1:14" x14ac:dyDescent="0.25">
      <c r="A241">
        <v>5050620.03</v>
      </c>
      <c r="B241">
        <v>3790</v>
      </c>
      <c r="C241">
        <v>3889</v>
      </c>
      <c r="D241">
        <v>1548</v>
      </c>
      <c r="E241">
        <v>1526</v>
      </c>
      <c r="F241">
        <v>1195.3</v>
      </c>
      <c r="G241">
        <v>3.17</v>
      </c>
      <c r="H241">
        <v>1975</v>
      </c>
      <c r="I241">
        <v>1465</v>
      </c>
      <c r="J241">
        <v>105</v>
      </c>
      <c r="K241">
        <v>300</v>
      </c>
      <c r="L241">
        <v>40</v>
      </c>
      <c r="M241">
        <v>55</v>
      </c>
      <c r="N241">
        <v>0</v>
      </c>
    </row>
    <row r="242" spans="1:14" x14ac:dyDescent="0.25">
      <c r="A242">
        <v>5050620.04</v>
      </c>
      <c r="B242">
        <v>5037</v>
      </c>
      <c r="C242">
        <v>4892</v>
      </c>
      <c r="D242">
        <v>2262</v>
      </c>
      <c r="E242">
        <v>2189</v>
      </c>
      <c r="F242">
        <v>3174.3</v>
      </c>
      <c r="G242">
        <v>1.59</v>
      </c>
      <c r="H242">
        <v>2560</v>
      </c>
      <c r="I242">
        <v>1835</v>
      </c>
      <c r="J242">
        <v>150</v>
      </c>
      <c r="K242">
        <v>395</v>
      </c>
      <c r="L242">
        <v>125</v>
      </c>
      <c r="M242">
        <v>40</v>
      </c>
      <c r="N242">
        <v>25</v>
      </c>
    </row>
    <row r="243" spans="1:14" x14ac:dyDescent="0.25">
      <c r="A243">
        <v>5050630.01</v>
      </c>
      <c r="B243">
        <v>8956</v>
      </c>
      <c r="C243">
        <v>8411</v>
      </c>
      <c r="D243">
        <v>3571</v>
      </c>
      <c r="E243">
        <v>3450</v>
      </c>
      <c r="F243">
        <v>1125.3</v>
      </c>
      <c r="G243">
        <v>7.96</v>
      </c>
      <c r="H243">
        <v>4655</v>
      </c>
      <c r="I243">
        <v>3655</v>
      </c>
      <c r="J243">
        <v>215</v>
      </c>
      <c r="K243">
        <v>650</v>
      </c>
      <c r="L243">
        <v>75</v>
      </c>
      <c r="M243">
        <v>30</v>
      </c>
      <c r="N243">
        <v>35</v>
      </c>
    </row>
    <row r="244" spans="1:14" x14ac:dyDescent="0.25">
      <c r="A244">
        <v>5050630.0199999996</v>
      </c>
      <c r="B244">
        <v>4203</v>
      </c>
      <c r="C244">
        <v>4259</v>
      </c>
      <c r="D244">
        <v>2070</v>
      </c>
      <c r="E244">
        <v>1934</v>
      </c>
      <c r="F244">
        <v>1367</v>
      </c>
      <c r="G244">
        <v>3.07</v>
      </c>
      <c r="H244">
        <v>1960</v>
      </c>
      <c r="I244">
        <v>1555</v>
      </c>
      <c r="J244">
        <v>135</v>
      </c>
      <c r="K244">
        <v>205</v>
      </c>
      <c r="L244">
        <v>55</v>
      </c>
      <c r="M244">
        <v>0</v>
      </c>
      <c r="N244">
        <v>10</v>
      </c>
    </row>
    <row r="245" spans="1:14" x14ac:dyDescent="0.25">
      <c r="A245">
        <v>5050631</v>
      </c>
      <c r="B245">
        <v>9564</v>
      </c>
      <c r="C245">
        <v>7554</v>
      </c>
      <c r="D245">
        <v>3769</v>
      </c>
      <c r="E245">
        <v>3676</v>
      </c>
      <c r="F245">
        <v>1620.4</v>
      </c>
      <c r="G245">
        <v>5.9</v>
      </c>
      <c r="H245">
        <v>5020</v>
      </c>
      <c r="I245">
        <v>3980</v>
      </c>
      <c r="J245">
        <v>250</v>
      </c>
      <c r="K245">
        <v>660</v>
      </c>
      <c r="L245">
        <v>60</v>
      </c>
      <c r="M245">
        <v>30</v>
      </c>
      <c r="N245">
        <v>40</v>
      </c>
    </row>
    <row r="246" spans="1:14" x14ac:dyDescent="0.25">
      <c r="A246">
        <v>5050700.01</v>
      </c>
      <c r="B246">
        <v>7863</v>
      </c>
      <c r="C246">
        <v>7619</v>
      </c>
      <c r="D246">
        <v>4665</v>
      </c>
      <c r="E246">
        <v>3274</v>
      </c>
      <c r="F246">
        <v>13.4</v>
      </c>
      <c r="G246">
        <v>585.92999999999995</v>
      </c>
      <c r="H246">
        <v>3555</v>
      </c>
      <c r="I246">
        <v>3010</v>
      </c>
      <c r="J246">
        <v>290</v>
      </c>
      <c r="K246">
        <v>125</v>
      </c>
      <c r="L246">
        <v>80</v>
      </c>
      <c r="M246">
        <v>15</v>
      </c>
      <c r="N246">
        <v>35</v>
      </c>
    </row>
    <row r="247" spans="1:14" x14ac:dyDescent="0.25">
      <c r="A247">
        <v>5050700.03</v>
      </c>
      <c r="B247">
        <v>6251</v>
      </c>
      <c r="C247">
        <v>5413</v>
      </c>
      <c r="D247">
        <v>4294</v>
      </c>
      <c r="E247">
        <v>2625</v>
      </c>
      <c r="F247">
        <v>16.5</v>
      </c>
      <c r="G247">
        <v>378.48</v>
      </c>
      <c r="H247">
        <v>3040</v>
      </c>
      <c r="I247">
        <v>2745</v>
      </c>
      <c r="J247">
        <v>160</v>
      </c>
      <c r="K247">
        <v>70</v>
      </c>
      <c r="L247">
        <v>20</v>
      </c>
      <c r="M247">
        <v>0</v>
      </c>
      <c r="N247">
        <v>45</v>
      </c>
    </row>
    <row r="248" spans="1:14" x14ac:dyDescent="0.25">
      <c r="A248">
        <v>5050700.04</v>
      </c>
      <c r="B248">
        <v>5331</v>
      </c>
      <c r="C248">
        <v>5007</v>
      </c>
      <c r="D248">
        <v>2124</v>
      </c>
      <c r="E248">
        <v>1939</v>
      </c>
      <c r="F248">
        <v>84.1</v>
      </c>
      <c r="G248">
        <v>63.36</v>
      </c>
      <c r="H248">
        <v>2825</v>
      </c>
      <c r="I248">
        <v>2485</v>
      </c>
      <c r="J248">
        <v>115</v>
      </c>
      <c r="K248">
        <v>175</v>
      </c>
      <c r="L248">
        <v>40</v>
      </c>
      <c r="M248">
        <v>0</v>
      </c>
      <c r="N248">
        <v>10</v>
      </c>
    </row>
    <row r="249" spans="1:14" x14ac:dyDescent="0.25">
      <c r="A249">
        <v>5050710.01</v>
      </c>
      <c r="B249">
        <v>5975</v>
      </c>
      <c r="C249">
        <v>5772</v>
      </c>
      <c r="D249">
        <v>2524</v>
      </c>
      <c r="E249">
        <v>2458</v>
      </c>
      <c r="F249">
        <v>118.5</v>
      </c>
      <c r="G249">
        <v>50.41</v>
      </c>
      <c r="H249">
        <v>3020</v>
      </c>
      <c r="I249">
        <v>2475</v>
      </c>
      <c r="J249">
        <v>130</v>
      </c>
      <c r="K249">
        <v>295</v>
      </c>
      <c r="L249">
        <v>80</v>
      </c>
      <c r="M249">
        <v>0</v>
      </c>
      <c r="N249">
        <v>40</v>
      </c>
    </row>
    <row r="250" spans="1:14" x14ac:dyDescent="0.25">
      <c r="A250">
        <v>5050710.0199999996</v>
      </c>
      <c r="B250">
        <v>6973</v>
      </c>
      <c r="C250">
        <v>6625</v>
      </c>
      <c r="D250">
        <v>2624</v>
      </c>
      <c r="E250">
        <v>2583</v>
      </c>
      <c r="F250">
        <v>1445.2</v>
      </c>
      <c r="G250">
        <v>4.82</v>
      </c>
      <c r="H250">
        <v>3590</v>
      </c>
      <c r="I250">
        <v>2910</v>
      </c>
      <c r="J250">
        <v>205</v>
      </c>
      <c r="K250">
        <v>385</v>
      </c>
      <c r="L250">
        <v>70</v>
      </c>
      <c r="M250">
        <v>15</v>
      </c>
      <c r="N250">
        <v>10</v>
      </c>
    </row>
    <row r="251" spans="1:14" x14ac:dyDescent="0.25">
      <c r="A251">
        <v>5050711</v>
      </c>
      <c r="B251">
        <v>5960</v>
      </c>
      <c r="C251">
        <v>6111</v>
      </c>
      <c r="D251">
        <v>2463</v>
      </c>
      <c r="E251">
        <v>2431</v>
      </c>
      <c r="F251">
        <v>789.3</v>
      </c>
      <c r="G251">
        <v>7.55</v>
      </c>
      <c r="H251">
        <v>2850</v>
      </c>
      <c r="I251">
        <v>2340</v>
      </c>
      <c r="J251">
        <v>110</v>
      </c>
      <c r="K251">
        <v>325</v>
      </c>
      <c r="L251">
        <v>35</v>
      </c>
      <c r="M251">
        <v>10</v>
      </c>
      <c r="N251">
        <v>25</v>
      </c>
    </row>
    <row r="252" spans="1:14" x14ac:dyDescent="0.25">
      <c r="A252">
        <v>5050712</v>
      </c>
      <c r="B252">
        <v>6259</v>
      </c>
      <c r="C252">
        <v>5944</v>
      </c>
      <c r="D252">
        <v>3101</v>
      </c>
      <c r="E252">
        <v>2961</v>
      </c>
      <c r="F252">
        <v>840.7</v>
      </c>
      <c r="G252">
        <v>7.44</v>
      </c>
      <c r="H252">
        <v>2420</v>
      </c>
      <c r="I252">
        <v>1875</v>
      </c>
      <c r="J252">
        <v>135</v>
      </c>
      <c r="K252">
        <v>180</v>
      </c>
      <c r="L252">
        <v>170</v>
      </c>
      <c r="M252">
        <v>25</v>
      </c>
      <c r="N252">
        <v>30</v>
      </c>
    </row>
    <row r="253" spans="1:14" x14ac:dyDescent="0.25">
      <c r="A253">
        <v>5050800</v>
      </c>
      <c r="B253">
        <v>1437</v>
      </c>
      <c r="C253">
        <v>1451</v>
      </c>
      <c r="D253">
        <v>761</v>
      </c>
      <c r="E253">
        <v>706</v>
      </c>
      <c r="F253">
        <v>1672.1</v>
      </c>
      <c r="G253">
        <v>0.86</v>
      </c>
      <c r="H253">
        <v>730</v>
      </c>
      <c r="I253">
        <v>560</v>
      </c>
      <c r="J253">
        <v>65</v>
      </c>
      <c r="K253">
        <v>80</v>
      </c>
      <c r="L253">
        <v>25</v>
      </c>
      <c r="M253">
        <v>0</v>
      </c>
      <c r="N253">
        <v>0</v>
      </c>
    </row>
    <row r="254" spans="1:14" x14ac:dyDescent="0.25">
      <c r="A254">
        <v>5050810.01</v>
      </c>
      <c r="B254">
        <v>4671</v>
      </c>
      <c r="C254">
        <v>4654</v>
      </c>
      <c r="D254">
        <v>2070</v>
      </c>
      <c r="E254">
        <v>1948</v>
      </c>
      <c r="F254">
        <v>2881.9</v>
      </c>
      <c r="G254">
        <v>1.62</v>
      </c>
      <c r="H254">
        <v>2350</v>
      </c>
      <c r="I254">
        <v>1610</v>
      </c>
      <c r="J254">
        <v>180</v>
      </c>
      <c r="K254">
        <v>380</v>
      </c>
      <c r="L254">
        <v>100</v>
      </c>
      <c r="M254">
        <v>45</v>
      </c>
      <c r="N254">
        <v>40</v>
      </c>
    </row>
    <row r="255" spans="1:14" x14ac:dyDescent="0.25">
      <c r="A255">
        <v>5050810.0199999996</v>
      </c>
      <c r="B255">
        <v>4837</v>
      </c>
      <c r="C255">
        <v>4573</v>
      </c>
      <c r="D255">
        <v>2204</v>
      </c>
      <c r="E255">
        <v>2064</v>
      </c>
      <c r="F255">
        <v>4747.7</v>
      </c>
      <c r="G255">
        <v>1.02</v>
      </c>
      <c r="H255">
        <v>2165</v>
      </c>
      <c r="I255">
        <v>1455</v>
      </c>
      <c r="J255">
        <v>175</v>
      </c>
      <c r="K255">
        <v>410</v>
      </c>
      <c r="L255">
        <v>105</v>
      </c>
      <c r="M255">
        <v>20</v>
      </c>
      <c r="N255">
        <v>0</v>
      </c>
    </row>
    <row r="256" spans="1:14" x14ac:dyDescent="0.25">
      <c r="A256">
        <v>5050811.01</v>
      </c>
      <c r="B256">
        <v>3885</v>
      </c>
      <c r="C256">
        <v>4072</v>
      </c>
      <c r="D256">
        <v>1643</v>
      </c>
      <c r="E256">
        <v>1593</v>
      </c>
      <c r="F256">
        <v>2160.5</v>
      </c>
      <c r="G256">
        <v>1.8</v>
      </c>
      <c r="H256">
        <v>1800</v>
      </c>
      <c r="I256">
        <v>1255</v>
      </c>
      <c r="J256">
        <v>150</v>
      </c>
      <c r="K256">
        <v>255</v>
      </c>
      <c r="L256">
        <v>80</v>
      </c>
      <c r="M256">
        <v>55</v>
      </c>
      <c r="N256">
        <v>10</v>
      </c>
    </row>
    <row r="257" spans="1:14" x14ac:dyDescent="0.25">
      <c r="A257">
        <v>5050811.0199999996</v>
      </c>
      <c r="B257">
        <v>5289</v>
      </c>
      <c r="C257">
        <v>4750</v>
      </c>
      <c r="D257">
        <v>2428</v>
      </c>
      <c r="E257">
        <v>2354</v>
      </c>
      <c r="F257">
        <v>3194.2</v>
      </c>
      <c r="G257">
        <v>1.66</v>
      </c>
      <c r="H257">
        <v>2165</v>
      </c>
      <c r="I257">
        <v>1500</v>
      </c>
      <c r="J257">
        <v>145</v>
      </c>
      <c r="K257">
        <v>310</v>
      </c>
      <c r="L257">
        <v>175</v>
      </c>
      <c r="M257">
        <v>35</v>
      </c>
      <c r="N257">
        <v>0</v>
      </c>
    </row>
    <row r="258" spans="1:14" x14ac:dyDescent="0.25">
      <c r="A258">
        <v>5050820</v>
      </c>
      <c r="B258">
        <v>7638</v>
      </c>
      <c r="C258">
        <v>7524</v>
      </c>
      <c r="D258">
        <v>2937</v>
      </c>
      <c r="E258">
        <v>2866</v>
      </c>
      <c r="F258">
        <v>2063.9</v>
      </c>
      <c r="G258">
        <v>3.7</v>
      </c>
      <c r="H258">
        <v>3680</v>
      </c>
      <c r="I258">
        <v>2510</v>
      </c>
      <c r="J258">
        <v>245</v>
      </c>
      <c r="K258">
        <v>725</v>
      </c>
      <c r="L258">
        <v>100</v>
      </c>
      <c r="M258">
        <v>75</v>
      </c>
      <c r="N258">
        <v>20</v>
      </c>
    </row>
    <row r="259" spans="1:14" x14ac:dyDescent="0.25">
      <c r="A259">
        <v>5050821.01</v>
      </c>
      <c r="B259">
        <v>8474</v>
      </c>
      <c r="C259">
        <v>7171</v>
      </c>
      <c r="D259">
        <v>2870</v>
      </c>
      <c r="E259">
        <v>2808</v>
      </c>
      <c r="F259">
        <v>1448.6</v>
      </c>
      <c r="G259">
        <v>5.85</v>
      </c>
      <c r="H259">
        <v>4050</v>
      </c>
      <c r="I259">
        <v>2600</v>
      </c>
      <c r="J259">
        <v>230</v>
      </c>
      <c r="K259">
        <v>945</v>
      </c>
      <c r="L259">
        <v>90</v>
      </c>
      <c r="M259">
        <v>145</v>
      </c>
      <c r="N259">
        <v>45</v>
      </c>
    </row>
    <row r="260" spans="1:14" x14ac:dyDescent="0.25">
      <c r="A260">
        <v>5050821.0199999996</v>
      </c>
      <c r="B260">
        <v>4375</v>
      </c>
      <c r="C260">
        <v>3457</v>
      </c>
      <c r="D260">
        <v>1813</v>
      </c>
      <c r="E260">
        <v>1670</v>
      </c>
      <c r="F260">
        <v>485.4</v>
      </c>
      <c r="G260">
        <v>9.01</v>
      </c>
      <c r="H260">
        <v>2240</v>
      </c>
      <c r="I260">
        <v>1620</v>
      </c>
      <c r="J260">
        <v>170</v>
      </c>
      <c r="K260">
        <v>385</v>
      </c>
      <c r="L260">
        <v>25</v>
      </c>
      <c r="M260">
        <v>20</v>
      </c>
      <c r="N260">
        <v>15</v>
      </c>
    </row>
    <row r="261" spans="1:14" x14ac:dyDescent="0.25">
      <c r="A261">
        <v>5050822.0199999996</v>
      </c>
      <c r="B261">
        <v>6909</v>
      </c>
      <c r="C261">
        <v>6977</v>
      </c>
      <c r="D261">
        <v>2898</v>
      </c>
      <c r="E261">
        <v>2610</v>
      </c>
      <c r="F261">
        <v>60.7</v>
      </c>
      <c r="G261">
        <v>113.77</v>
      </c>
      <c r="H261">
        <v>3235</v>
      </c>
      <c r="I261">
        <v>2695</v>
      </c>
      <c r="J261">
        <v>180</v>
      </c>
      <c r="K261">
        <v>140</v>
      </c>
      <c r="L261">
        <v>75</v>
      </c>
      <c r="M261">
        <v>95</v>
      </c>
      <c r="N261">
        <v>55</v>
      </c>
    </row>
    <row r="262" spans="1:14" x14ac:dyDescent="0.25">
      <c r="A262">
        <v>5050822.03</v>
      </c>
      <c r="B262">
        <v>2656</v>
      </c>
      <c r="C262">
        <v>2193</v>
      </c>
      <c r="D262">
        <v>998</v>
      </c>
      <c r="E262">
        <v>940</v>
      </c>
      <c r="F262">
        <v>71.2</v>
      </c>
      <c r="G262">
        <v>37.31</v>
      </c>
      <c r="H262">
        <v>1345</v>
      </c>
      <c r="I262">
        <v>1070</v>
      </c>
      <c r="J262">
        <v>90</v>
      </c>
      <c r="K262">
        <v>115</v>
      </c>
      <c r="L262">
        <v>10</v>
      </c>
      <c r="M262">
        <v>10</v>
      </c>
      <c r="N262">
        <v>55</v>
      </c>
    </row>
    <row r="263" spans="1:14" x14ac:dyDescent="0.25">
      <c r="A263">
        <v>5050822.05</v>
      </c>
      <c r="B263">
        <v>8573</v>
      </c>
      <c r="C263">
        <v>5436</v>
      </c>
      <c r="D263">
        <v>3723</v>
      </c>
      <c r="E263">
        <v>3470</v>
      </c>
      <c r="F263">
        <v>767.7</v>
      </c>
      <c r="G263">
        <v>11.17</v>
      </c>
      <c r="H263">
        <v>4670</v>
      </c>
      <c r="I263">
        <v>3215</v>
      </c>
      <c r="J263">
        <v>300</v>
      </c>
      <c r="K263">
        <v>920</v>
      </c>
      <c r="L263">
        <v>90</v>
      </c>
      <c r="M263">
        <v>125</v>
      </c>
      <c r="N263">
        <v>30</v>
      </c>
    </row>
    <row r="264" spans="1:14" x14ac:dyDescent="0.25">
      <c r="A264">
        <v>5050822.0599999996</v>
      </c>
      <c r="B264">
        <v>12807</v>
      </c>
      <c r="C264">
        <v>9832</v>
      </c>
      <c r="D264">
        <v>4886</v>
      </c>
      <c r="E264">
        <v>4639</v>
      </c>
      <c r="F264">
        <v>878.8</v>
      </c>
      <c r="G264">
        <v>14.57</v>
      </c>
      <c r="H264">
        <v>6785</v>
      </c>
      <c r="I264">
        <v>4925</v>
      </c>
      <c r="J264">
        <v>485</v>
      </c>
      <c r="K264">
        <v>1155</v>
      </c>
      <c r="L264">
        <v>85</v>
      </c>
      <c r="M264">
        <v>105</v>
      </c>
      <c r="N264">
        <v>30</v>
      </c>
    </row>
    <row r="265" spans="1:14" x14ac:dyDescent="0.25">
      <c r="A265">
        <v>5050840</v>
      </c>
      <c r="B265">
        <v>5376</v>
      </c>
      <c r="C265">
        <v>5618</v>
      </c>
      <c r="D265">
        <v>2595</v>
      </c>
      <c r="E265">
        <v>2509</v>
      </c>
      <c r="F265">
        <v>2387.8000000000002</v>
      </c>
      <c r="G265">
        <v>2.25</v>
      </c>
      <c r="H265">
        <v>2470</v>
      </c>
      <c r="I265">
        <v>1705</v>
      </c>
      <c r="J265">
        <v>145</v>
      </c>
      <c r="K265">
        <v>440</v>
      </c>
      <c r="L265">
        <v>85</v>
      </c>
      <c r="M265">
        <v>60</v>
      </c>
      <c r="N265">
        <v>30</v>
      </c>
    </row>
    <row r="266" spans="1:14" x14ac:dyDescent="0.25">
      <c r="A266">
        <v>5050841.03</v>
      </c>
      <c r="B266">
        <v>9282</v>
      </c>
      <c r="C266">
        <v>9104</v>
      </c>
      <c r="D266">
        <v>3436</v>
      </c>
      <c r="E266">
        <v>3376</v>
      </c>
      <c r="F266">
        <v>757.5</v>
      </c>
      <c r="G266">
        <v>12.25</v>
      </c>
      <c r="H266">
        <v>4810</v>
      </c>
      <c r="I266">
        <v>3615</v>
      </c>
      <c r="J266">
        <v>310</v>
      </c>
      <c r="K266">
        <v>660</v>
      </c>
      <c r="L266">
        <v>65</v>
      </c>
      <c r="M266">
        <v>110</v>
      </c>
      <c r="N266">
        <v>50</v>
      </c>
    </row>
    <row r="267" spans="1:14" x14ac:dyDescent="0.25">
      <c r="A267">
        <v>5050841.04</v>
      </c>
      <c r="B267">
        <v>6176</v>
      </c>
      <c r="C267">
        <v>6174</v>
      </c>
      <c r="D267">
        <v>2200</v>
      </c>
      <c r="E267">
        <v>2176</v>
      </c>
      <c r="F267">
        <v>2195.1999999999998</v>
      </c>
      <c r="G267">
        <v>2.81</v>
      </c>
      <c r="H267">
        <v>2700</v>
      </c>
      <c r="I267">
        <v>2080</v>
      </c>
      <c r="J267">
        <v>175</v>
      </c>
      <c r="K267">
        <v>345</v>
      </c>
      <c r="L267">
        <v>15</v>
      </c>
      <c r="M267">
        <v>70</v>
      </c>
      <c r="N267">
        <v>15</v>
      </c>
    </row>
    <row r="268" spans="1:14" x14ac:dyDescent="0.25">
      <c r="A268">
        <v>5050841.0599999996</v>
      </c>
      <c r="B268">
        <v>2794</v>
      </c>
      <c r="C268">
        <v>2549</v>
      </c>
      <c r="D268">
        <v>1161</v>
      </c>
      <c r="E268">
        <v>1020</v>
      </c>
      <c r="F268">
        <v>58.9</v>
      </c>
      <c r="G268">
        <v>47.46</v>
      </c>
      <c r="H268">
        <v>1385</v>
      </c>
      <c r="I268">
        <v>1210</v>
      </c>
      <c r="J268">
        <v>70</v>
      </c>
      <c r="K268">
        <v>70</v>
      </c>
      <c r="L268">
        <v>15</v>
      </c>
      <c r="M268">
        <v>15</v>
      </c>
      <c r="N268">
        <v>0</v>
      </c>
    </row>
    <row r="269" spans="1:14" x14ac:dyDescent="0.25">
      <c r="A269">
        <v>5050841.07</v>
      </c>
      <c r="B269">
        <v>7905</v>
      </c>
      <c r="C269">
        <v>7339</v>
      </c>
      <c r="D269">
        <v>2827</v>
      </c>
      <c r="E269">
        <v>2748</v>
      </c>
      <c r="F269">
        <v>97.7</v>
      </c>
      <c r="G269">
        <v>80.900000000000006</v>
      </c>
      <c r="H269">
        <v>4140</v>
      </c>
      <c r="I269">
        <v>3485</v>
      </c>
      <c r="J269">
        <v>290</v>
      </c>
      <c r="K269">
        <v>225</v>
      </c>
      <c r="L269">
        <v>40</v>
      </c>
      <c r="M269">
        <v>50</v>
      </c>
      <c r="N269">
        <v>45</v>
      </c>
    </row>
    <row r="270" spans="1:14" x14ac:dyDescent="0.25">
      <c r="A270">
        <v>5050850</v>
      </c>
      <c r="B270">
        <v>5850</v>
      </c>
      <c r="C270">
        <v>5681</v>
      </c>
      <c r="D270">
        <v>2664</v>
      </c>
      <c r="E270">
        <v>2252</v>
      </c>
      <c r="F270">
        <v>13.1</v>
      </c>
      <c r="G270">
        <v>448.15</v>
      </c>
      <c r="H270">
        <v>2750</v>
      </c>
      <c r="I270">
        <v>2305</v>
      </c>
      <c r="J270">
        <v>230</v>
      </c>
      <c r="K270">
        <v>125</v>
      </c>
      <c r="L270">
        <v>75</v>
      </c>
      <c r="M270">
        <v>20</v>
      </c>
      <c r="N270">
        <v>0</v>
      </c>
    </row>
    <row r="271" spans="1:14" x14ac:dyDescent="0.25">
      <c r="A271">
        <v>5050900</v>
      </c>
      <c r="B271">
        <v>505</v>
      </c>
      <c r="C271">
        <v>572</v>
      </c>
      <c r="D271">
        <v>556</v>
      </c>
      <c r="E271">
        <v>224</v>
      </c>
      <c r="F271">
        <v>2.8</v>
      </c>
      <c r="G271">
        <v>181.14</v>
      </c>
      <c r="H271">
        <v>165</v>
      </c>
      <c r="I271">
        <v>155</v>
      </c>
      <c r="J271">
        <v>0</v>
      </c>
      <c r="K271">
        <v>10</v>
      </c>
      <c r="L271">
        <v>0</v>
      </c>
      <c r="M271">
        <v>0</v>
      </c>
      <c r="N271">
        <v>0</v>
      </c>
    </row>
    <row r="272" spans="1:14" x14ac:dyDescent="0.25">
      <c r="A272">
        <v>5050901</v>
      </c>
      <c r="B272">
        <v>5464</v>
      </c>
      <c r="C272">
        <v>5051</v>
      </c>
      <c r="D272">
        <v>2058</v>
      </c>
      <c r="E272">
        <v>1960</v>
      </c>
      <c r="F272">
        <v>25</v>
      </c>
      <c r="G272">
        <v>218.25</v>
      </c>
      <c r="H272">
        <v>2695</v>
      </c>
      <c r="I272">
        <v>2295</v>
      </c>
      <c r="J272">
        <v>150</v>
      </c>
      <c r="K272">
        <v>195</v>
      </c>
      <c r="L272">
        <v>30</v>
      </c>
      <c r="M272">
        <v>15</v>
      </c>
      <c r="N272">
        <v>15</v>
      </c>
    </row>
    <row r="273" spans="1:14" x14ac:dyDescent="0.25">
      <c r="A273">
        <v>5050902</v>
      </c>
      <c r="B273">
        <v>601</v>
      </c>
      <c r="C273">
        <v>572</v>
      </c>
      <c r="D273">
        <v>403</v>
      </c>
      <c r="E273">
        <v>259</v>
      </c>
      <c r="F273">
        <v>8.1999999999999993</v>
      </c>
      <c r="G273">
        <v>73.25</v>
      </c>
      <c r="H273">
        <v>320</v>
      </c>
      <c r="I273">
        <v>285</v>
      </c>
      <c r="J273">
        <v>35</v>
      </c>
      <c r="K273">
        <v>0</v>
      </c>
      <c r="L273">
        <v>0</v>
      </c>
      <c r="M273">
        <v>0</v>
      </c>
      <c r="N273">
        <v>0</v>
      </c>
    </row>
    <row r="274" spans="1:14" x14ac:dyDescent="0.25">
      <c r="A274">
        <v>5050903</v>
      </c>
      <c r="B274">
        <v>865</v>
      </c>
      <c r="C274">
        <v>938</v>
      </c>
      <c r="D274">
        <v>851</v>
      </c>
      <c r="E274">
        <v>452</v>
      </c>
      <c r="F274">
        <v>3.8</v>
      </c>
      <c r="G274">
        <v>225.42</v>
      </c>
      <c r="H274">
        <v>240</v>
      </c>
      <c r="I274">
        <v>210</v>
      </c>
      <c r="J274">
        <v>15</v>
      </c>
      <c r="K274">
        <v>0</v>
      </c>
      <c r="L274">
        <v>10</v>
      </c>
      <c r="M274">
        <v>0</v>
      </c>
      <c r="N274">
        <v>0</v>
      </c>
    </row>
    <row r="275" spans="1:14" x14ac:dyDescent="0.25">
      <c r="A275">
        <v>5050904</v>
      </c>
      <c r="B275">
        <v>658</v>
      </c>
      <c r="C275">
        <v>677</v>
      </c>
      <c r="D275">
        <v>546</v>
      </c>
      <c r="E275">
        <v>312</v>
      </c>
      <c r="F275">
        <v>5.0999999999999996</v>
      </c>
      <c r="G275">
        <v>129.30000000000001</v>
      </c>
      <c r="H275">
        <v>205</v>
      </c>
      <c r="I275">
        <v>175</v>
      </c>
      <c r="J275">
        <v>15</v>
      </c>
      <c r="K275">
        <v>0</v>
      </c>
      <c r="L275">
        <v>0</v>
      </c>
      <c r="M275">
        <v>0</v>
      </c>
      <c r="N275">
        <v>0</v>
      </c>
    </row>
    <row r="276" spans="1:14" x14ac:dyDescent="0.25">
      <c r="A276">
        <v>5050905</v>
      </c>
      <c r="B276">
        <v>727</v>
      </c>
      <c r="C276">
        <v>757</v>
      </c>
      <c r="D276">
        <v>473</v>
      </c>
      <c r="E276">
        <v>328</v>
      </c>
      <c r="F276">
        <v>6.3</v>
      </c>
      <c r="G276">
        <v>115.49</v>
      </c>
      <c r="H276">
        <v>285</v>
      </c>
      <c r="I276">
        <v>240</v>
      </c>
      <c r="J276">
        <v>10</v>
      </c>
      <c r="K276">
        <v>20</v>
      </c>
      <c r="L276">
        <v>10</v>
      </c>
      <c r="M276">
        <v>0</v>
      </c>
      <c r="N276">
        <v>0</v>
      </c>
    </row>
    <row r="277" spans="1:14" x14ac:dyDescent="0.25">
      <c r="A277">
        <v>5050906</v>
      </c>
      <c r="B277">
        <v>2818</v>
      </c>
      <c r="C277">
        <v>2455</v>
      </c>
      <c r="D277">
        <v>1308</v>
      </c>
      <c r="E277">
        <v>1228</v>
      </c>
      <c r="F277">
        <v>449</v>
      </c>
      <c r="G277">
        <v>6.28</v>
      </c>
      <c r="H277">
        <v>1165</v>
      </c>
      <c r="I277">
        <v>960</v>
      </c>
      <c r="J277">
        <v>65</v>
      </c>
      <c r="K277">
        <v>35</v>
      </c>
      <c r="L277">
        <v>80</v>
      </c>
      <c r="M277">
        <v>10</v>
      </c>
      <c r="N277">
        <v>15</v>
      </c>
    </row>
    <row r="278" spans="1:14" x14ac:dyDescent="0.25">
      <c r="A278">
        <v>5050907</v>
      </c>
      <c r="B278">
        <v>415</v>
      </c>
      <c r="C278">
        <v>409</v>
      </c>
      <c r="D278">
        <v>183</v>
      </c>
      <c r="E278">
        <v>162</v>
      </c>
      <c r="F278">
        <v>6.8</v>
      </c>
      <c r="G278">
        <v>60.7</v>
      </c>
      <c r="H278">
        <v>160</v>
      </c>
      <c r="I278">
        <v>135</v>
      </c>
      <c r="J278">
        <v>10</v>
      </c>
      <c r="K278">
        <v>20</v>
      </c>
      <c r="L278">
        <v>0</v>
      </c>
      <c r="M278">
        <v>0</v>
      </c>
      <c r="N278">
        <v>0</v>
      </c>
    </row>
    <row r="279" spans="1:14" x14ac:dyDescent="0.25">
      <c r="A279">
        <v>5050908</v>
      </c>
      <c r="B279">
        <v>856</v>
      </c>
      <c r="C279">
        <v>646</v>
      </c>
      <c r="D279">
        <v>339</v>
      </c>
      <c r="E279">
        <v>324</v>
      </c>
      <c r="F279">
        <v>14.9</v>
      </c>
      <c r="G279">
        <v>57.45</v>
      </c>
      <c r="H279">
        <v>405</v>
      </c>
      <c r="I279">
        <v>345</v>
      </c>
      <c r="J279">
        <v>25</v>
      </c>
      <c r="K279">
        <v>30</v>
      </c>
      <c r="L279">
        <v>0</v>
      </c>
      <c r="M279">
        <v>0</v>
      </c>
      <c r="N279">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255E0-DF07-4439-AC43-C2EAF12C2A65}">
  <dimension ref="A1:N317"/>
  <sheetViews>
    <sheetView topLeftCell="A283" workbookViewId="0">
      <selection activeCell="H3" sqref="H3:H317"/>
    </sheetView>
  </sheetViews>
  <sheetFormatPr defaultRowHeight="15" x14ac:dyDescent="0.25"/>
  <cols>
    <col min="1" max="1" width="12.5703125" bestFit="1" customWidth="1"/>
  </cols>
  <sheetData>
    <row r="1" spans="1:14" ht="45.75" thickBot="1" x14ac:dyDescent="0.3">
      <c r="A1" s="294" t="s">
        <v>379</v>
      </c>
      <c r="B1" s="294" t="s">
        <v>380</v>
      </c>
      <c r="C1" s="294" t="s">
        <v>23</v>
      </c>
      <c r="D1" s="294" t="s">
        <v>25</v>
      </c>
      <c r="E1" s="294" t="s">
        <v>26</v>
      </c>
      <c r="F1" s="294" t="s">
        <v>27</v>
      </c>
      <c r="G1" s="294" t="s">
        <v>28</v>
      </c>
      <c r="H1" s="294" t="s">
        <v>29</v>
      </c>
      <c r="I1" s="294" t="s">
        <v>9</v>
      </c>
      <c r="J1" s="294" t="s">
        <v>10</v>
      </c>
      <c r="K1" s="294" t="s">
        <v>30</v>
      </c>
      <c r="L1" s="294" t="s">
        <v>11</v>
      </c>
      <c r="M1" s="294" t="s">
        <v>12</v>
      </c>
      <c r="N1" s="294" t="s">
        <v>13</v>
      </c>
    </row>
    <row r="2" spans="1:14" ht="27" thickBot="1" x14ac:dyDescent="0.3">
      <c r="A2" s="295" t="s">
        <v>377</v>
      </c>
      <c r="B2" s="296">
        <v>1488307</v>
      </c>
      <c r="C2" s="296">
        <v>1371576</v>
      </c>
      <c r="D2" s="296">
        <v>638013</v>
      </c>
      <c r="E2" s="296">
        <v>604721</v>
      </c>
      <c r="F2" s="296">
        <v>185</v>
      </c>
      <c r="G2" s="296">
        <v>8046.99</v>
      </c>
      <c r="H2" s="296">
        <v>433980</v>
      </c>
      <c r="I2" s="296">
        <v>315900</v>
      </c>
      <c r="J2" s="296">
        <v>31855</v>
      </c>
      <c r="K2" s="296">
        <v>41985</v>
      </c>
      <c r="L2" s="296">
        <v>25780</v>
      </c>
      <c r="M2" s="296">
        <v>5630</v>
      </c>
      <c r="N2" s="296">
        <v>12830</v>
      </c>
    </row>
    <row r="3" spans="1:14" ht="15.75" thickBot="1" x14ac:dyDescent="0.3">
      <c r="A3" s="301">
        <v>5050001.04</v>
      </c>
      <c r="B3" s="296">
        <v>2865</v>
      </c>
      <c r="C3" s="296">
        <v>2718</v>
      </c>
      <c r="D3" s="296">
        <v>1238</v>
      </c>
      <c r="E3" s="296">
        <v>1176</v>
      </c>
      <c r="F3" s="296">
        <v>2116.3000000000002</v>
      </c>
      <c r="G3" s="296">
        <v>1.35</v>
      </c>
      <c r="H3" s="296">
        <v>745</v>
      </c>
      <c r="I3" s="296">
        <v>425</v>
      </c>
      <c r="J3" s="296">
        <v>60</v>
      </c>
      <c r="K3" s="296">
        <v>155</v>
      </c>
      <c r="L3" s="296">
        <v>55</v>
      </c>
      <c r="M3" s="296">
        <v>15</v>
      </c>
      <c r="N3" s="296">
        <v>30</v>
      </c>
    </row>
    <row r="4" spans="1:14" ht="15.75" thickBot="1" x14ac:dyDescent="0.3">
      <c r="A4" s="301">
        <v>5050001.05</v>
      </c>
      <c r="B4" s="296">
        <v>5882</v>
      </c>
      <c r="C4" s="296">
        <v>5984</v>
      </c>
      <c r="D4" s="296">
        <v>2027</v>
      </c>
      <c r="E4" s="296">
        <v>1989</v>
      </c>
      <c r="F4" s="296">
        <v>2204.6</v>
      </c>
      <c r="G4" s="296">
        <v>2.67</v>
      </c>
      <c r="H4" s="296">
        <v>1840</v>
      </c>
      <c r="I4" s="296">
        <v>1345</v>
      </c>
      <c r="J4" s="296">
        <v>165</v>
      </c>
      <c r="K4" s="296">
        <v>175</v>
      </c>
      <c r="L4" s="296">
        <v>40</v>
      </c>
      <c r="M4" s="296">
        <v>35</v>
      </c>
      <c r="N4" s="296">
        <v>80</v>
      </c>
    </row>
    <row r="5" spans="1:14" ht="15.75" thickBot="1" x14ac:dyDescent="0.3">
      <c r="A5" s="301">
        <v>5050001.0599999996</v>
      </c>
      <c r="B5" s="296">
        <v>6083</v>
      </c>
      <c r="C5" s="296">
        <v>6111</v>
      </c>
      <c r="D5" s="296">
        <v>2398</v>
      </c>
      <c r="E5" s="296">
        <v>2347</v>
      </c>
      <c r="F5" s="296">
        <v>4849.7</v>
      </c>
      <c r="G5" s="296">
        <v>1.25</v>
      </c>
      <c r="H5" s="296">
        <v>1775</v>
      </c>
      <c r="I5" s="296">
        <v>1305</v>
      </c>
      <c r="J5" s="296">
        <v>150</v>
      </c>
      <c r="K5" s="296">
        <v>160</v>
      </c>
      <c r="L5" s="296">
        <v>60</v>
      </c>
      <c r="M5" s="296">
        <v>35</v>
      </c>
      <c r="N5" s="296">
        <v>70</v>
      </c>
    </row>
    <row r="6" spans="1:14" ht="15.75" thickBot="1" x14ac:dyDescent="0.3">
      <c r="A6" s="301">
        <v>5050001.07</v>
      </c>
      <c r="B6" s="296">
        <v>4075</v>
      </c>
      <c r="C6" s="296">
        <v>4193</v>
      </c>
      <c r="D6" s="296">
        <v>1472</v>
      </c>
      <c r="E6" s="296">
        <v>1438</v>
      </c>
      <c r="F6" s="296">
        <v>4182.8999999999996</v>
      </c>
      <c r="G6" s="296">
        <v>0.97</v>
      </c>
      <c r="H6" s="296">
        <v>1165</v>
      </c>
      <c r="I6" s="296">
        <v>940</v>
      </c>
      <c r="J6" s="296">
        <v>105</v>
      </c>
      <c r="K6" s="296">
        <v>85</v>
      </c>
      <c r="L6" s="296">
        <v>20</v>
      </c>
      <c r="M6" s="296">
        <v>0</v>
      </c>
      <c r="N6" s="296">
        <v>15</v>
      </c>
    </row>
    <row r="7" spans="1:14" ht="15.75" thickBot="1" x14ac:dyDescent="0.3">
      <c r="A7" s="301">
        <v>5050001.08</v>
      </c>
      <c r="B7" s="296">
        <v>4481</v>
      </c>
      <c r="C7" s="296">
        <v>4632</v>
      </c>
      <c r="D7" s="296">
        <v>1536</v>
      </c>
      <c r="E7" s="296">
        <v>1511</v>
      </c>
      <c r="F7" s="296">
        <v>973.1</v>
      </c>
      <c r="G7" s="296">
        <v>4.5999999999999996</v>
      </c>
      <c r="H7" s="296">
        <v>1315</v>
      </c>
      <c r="I7" s="296">
        <v>995</v>
      </c>
      <c r="J7" s="296">
        <v>160</v>
      </c>
      <c r="K7" s="296">
        <v>95</v>
      </c>
      <c r="L7" s="296">
        <v>40</v>
      </c>
      <c r="M7" s="296">
        <v>10</v>
      </c>
      <c r="N7" s="296">
        <v>20</v>
      </c>
    </row>
    <row r="8" spans="1:14" ht="15.75" thickBot="1" x14ac:dyDescent="0.3">
      <c r="A8" s="301">
        <v>5050001.09</v>
      </c>
      <c r="B8" s="296">
        <v>5314</v>
      </c>
      <c r="C8" s="296">
        <v>5033</v>
      </c>
      <c r="D8" s="296">
        <v>2279</v>
      </c>
      <c r="E8" s="296">
        <v>2200</v>
      </c>
      <c r="F8" s="296">
        <v>4633.8</v>
      </c>
      <c r="G8" s="296">
        <v>1.1499999999999999</v>
      </c>
      <c r="H8" s="296">
        <v>1505</v>
      </c>
      <c r="I8" s="296">
        <v>855</v>
      </c>
      <c r="J8" s="296">
        <v>150</v>
      </c>
      <c r="K8" s="296">
        <v>370</v>
      </c>
      <c r="L8" s="296">
        <v>80</v>
      </c>
      <c r="M8" s="296">
        <v>10</v>
      </c>
      <c r="N8" s="296">
        <v>45</v>
      </c>
    </row>
    <row r="9" spans="1:14" ht="15.75" thickBot="1" x14ac:dyDescent="0.3">
      <c r="A9" s="301">
        <v>5050001.0999999996</v>
      </c>
      <c r="B9" s="296">
        <v>3111</v>
      </c>
      <c r="C9" s="296">
        <v>2949</v>
      </c>
      <c r="D9" s="296">
        <v>1244</v>
      </c>
      <c r="E9" s="296">
        <v>1180</v>
      </c>
      <c r="F9" s="296">
        <v>3436.8</v>
      </c>
      <c r="G9" s="296">
        <v>0.91</v>
      </c>
      <c r="H9" s="296">
        <v>980</v>
      </c>
      <c r="I9" s="296">
        <v>640</v>
      </c>
      <c r="J9" s="296">
        <v>65</v>
      </c>
      <c r="K9" s="296">
        <v>200</v>
      </c>
      <c r="L9" s="296">
        <v>40</v>
      </c>
      <c r="M9" s="296">
        <v>10</v>
      </c>
      <c r="N9" s="296">
        <v>20</v>
      </c>
    </row>
    <row r="10" spans="1:14" ht="15.75" thickBot="1" x14ac:dyDescent="0.3">
      <c r="A10" s="301">
        <v>5050002.01</v>
      </c>
      <c r="B10" s="296">
        <v>3030</v>
      </c>
      <c r="C10" s="296">
        <v>2885</v>
      </c>
      <c r="D10" s="296">
        <v>1177</v>
      </c>
      <c r="E10" s="296">
        <v>1153</v>
      </c>
      <c r="F10" s="296">
        <v>1169.5</v>
      </c>
      <c r="G10" s="296">
        <v>2.59</v>
      </c>
      <c r="H10" s="296">
        <v>655</v>
      </c>
      <c r="I10" s="296">
        <v>455</v>
      </c>
      <c r="J10" s="296">
        <v>65</v>
      </c>
      <c r="K10" s="296">
        <v>70</v>
      </c>
      <c r="L10" s="296">
        <v>25</v>
      </c>
      <c r="M10" s="296">
        <v>15</v>
      </c>
      <c r="N10" s="296">
        <v>35</v>
      </c>
    </row>
    <row r="11" spans="1:14" ht="15.75" thickBot="1" x14ac:dyDescent="0.3">
      <c r="A11" s="301">
        <v>5050002.0199999996</v>
      </c>
      <c r="B11" s="296">
        <v>3445</v>
      </c>
      <c r="C11" s="296">
        <v>3470</v>
      </c>
      <c r="D11" s="296">
        <v>1341</v>
      </c>
      <c r="E11" s="296">
        <v>1309</v>
      </c>
      <c r="F11" s="296">
        <v>2267.3000000000002</v>
      </c>
      <c r="G11" s="296">
        <v>1.52</v>
      </c>
      <c r="H11" s="296">
        <v>740</v>
      </c>
      <c r="I11" s="296">
        <v>545</v>
      </c>
      <c r="J11" s="296">
        <v>80</v>
      </c>
      <c r="K11" s="296">
        <v>75</v>
      </c>
      <c r="L11" s="296">
        <v>10</v>
      </c>
      <c r="M11" s="296">
        <v>10</v>
      </c>
      <c r="N11" s="296">
        <v>15</v>
      </c>
    </row>
    <row r="12" spans="1:14" ht="15.75" thickBot="1" x14ac:dyDescent="0.3">
      <c r="A12" s="301">
        <v>5050002.04</v>
      </c>
      <c r="B12" s="296">
        <v>1346</v>
      </c>
      <c r="C12" s="296">
        <v>1381</v>
      </c>
      <c r="D12" s="296">
        <v>639</v>
      </c>
      <c r="E12" s="296">
        <v>625</v>
      </c>
      <c r="F12" s="296">
        <v>1133.3</v>
      </c>
      <c r="G12" s="296">
        <v>1.19</v>
      </c>
      <c r="H12" s="296">
        <v>285</v>
      </c>
      <c r="I12" s="296">
        <v>195</v>
      </c>
      <c r="J12" s="296">
        <v>25</v>
      </c>
      <c r="K12" s="296">
        <v>30</v>
      </c>
      <c r="L12" s="296">
        <v>0</v>
      </c>
      <c r="M12" s="296">
        <v>0</v>
      </c>
      <c r="N12" s="296">
        <v>25</v>
      </c>
    </row>
    <row r="13" spans="1:14" ht="15.75" thickBot="1" x14ac:dyDescent="0.3">
      <c r="A13" s="301">
        <v>5050002.05</v>
      </c>
      <c r="B13" s="296">
        <v>5194</v>
      </c>
      <c r="C13" s="296">
        <v>5116</v>
      </c>
      <c r="D13" s="296">
        <v>2036</v>
      </c>
      <c r="E13" s="296">
        <v>1941</v>
      </c>
      <c r="F13" s="296">
        <v>3793.7</v>
      </c>
      <c r="G13" s="296">
        <v>1.37</v>
      </c>
      <c r="H13" s="296">
        <v>1560</v>
      </c>
      <c r="I13" s="296">
        <v>1035</v>
      </c>
      <c r="J13" s="296">
        <v>165</v>
      </c>
      <c r="K13" s="296">
        <v>250</v>
      </c>
      <c r="L13" s="296">
        <v>65</v>
      </c>
      <c r="M13" s="296">
        <v>10</v>
      </c>
      <c r="N13" s="296">
        <v>35</v>
      </c>
    </row>
    <row r="14" spans="1:14" ht="15.75" thickBot="1" x14ac:dyDescent="0.3">
      <c r="A14" s="301">
        <v>5050002.0599999996</v>
      </c>
      <c r="B14" s="296">
        <v>2666</v>
      </c>
      <c r="C14" s="296">
        <v>2609</v>
      </c>
      <c r="D14" s="296">
        <v>1063</v>
      </c>
      <c r="E14" s="296">
        <v>1047</v>
      </c>
      <c r="F14" s="296">
        <v>594.1</v>
      </c>
      <c r="G14" s="296">
        <v>4.49</v>
      </c>
      <c r="H14" s="296">
        <v>705</v>
      </c>
      <c r="I14" s="296">
        <v>465</v>
      </c>
      <c r="J14" s="296">
        <v>90</v>
      </c>
      <c r="K14" s="296">
        <v>95</v>
      </c>
      <c r="L14" s="296">
        <v>20</v>
      </c>
      <c r="M14" s="296">
        <v>0</v>
      </c>
      <c r="N14" s="296">
        <v>35</v>
      </c>
    </row>
    <row r="15" spans="1:14" ht="15.75" thickBot="1" x14ac:dyDescent="0.3">
      <c r="A15" s="301">
        <v>5050003</v>
      </c>
      <c r="B15" s="296">
        <v>4692</v>
      </c>
      <c r="C15" s="296">
        <v>4617</v>
      </c>
      <c r="D15" s="296">
        <v>2121</v>
      </c>
      <c r="E15" s="296">
        <v>2054</v>
      </c>
      <c r="F15" s="296">
        <v>1438.4</v>
      </c>
      <c r="G15" s="296">
        <v>3.26</v>
      </c>
      <c r="H15" s="296">
        <v>1200</v>
      </c>
      <c r="I15" s="296">
        <v>760</v>
      </c>
      <c r="J15" s="296">
        <v>95</v>
      </c>
      <c r="K15" s="296">
        <v>225</v>
      </c>
      <c r="L15" s="296">
        <v>65</v>
      </c>
      <c r="M15" s="296">
        <v>20</v>
      </c>
      <c r="N15" s="296">
        <v>35</v>
      </c>
    </row>
    <row r="16" spans="1:14" ht="15.75" thickBot="1" x14ac:dyDescent="0.3">
      <c r="A16" s="301">
        <v>5050004</v>
      </c>
      <c r="B16" s="296">
        <v>4147</v>
      </c>
      <c r="C16" s="296">
        <v>3824</v>
      </c>
      <c r="D16" s="296">
        <v>2183</v>
      </c>
      <c r="E16" s="296">
        <v>2009</v>
      </c>
      <c r="F16" s="296">
        <v>2203.6999999999998</v>
      </c>
      <c r="G16" s="296">
        <v>1.88</v>
      </c>
      <c r="H16" s="296">
        <v>1160</v>
      </c>
      <c r="I16" s="296">
        <v>705</v>
      </c>
      <c r="J16" s="296">
        <v>80</v>
      </c>
      <c r="K16" s="296">
        <v>215</v>
      </c>
      <c r="L16" s="296">
        <v>95</v>
      </c>
      <c r="M16" s="296">
        <v>10</v>
      </c>
      <c r="N16" s="296">
        <v>50</v>
      </c>
    </row>
    <row r="17" spans="1:14" ht="15.75" thickBot="1" x14ac:dyDescent="0.3">
      <c r="A17" s="301">
        <v>5050005</v>
      </c>
      <c r="B17" s="296">
        <v>6553</v>
      </c>
      <c r="C17" s="296">
        <v>5876</v>
      </c>
      <c r="D17" s="296">
        <v>3113</v>
      </c>
      <c r="E17" s="296">
        <v>2849</v>
      </c>
      <c r="F17" s="296">
        <v>2938.2</v>
      </c>
      <c r="G17" s="296">
        <v>2.23</v>
      </c>
      <c r="H17" s="296">
        <v>1690</v>
      </c>
      <c r="I17" s="296">
        <v>1050</v>
      </c>
      <c r="J17" s="296">
        <v>145</v>
      </c>
      <c r="K17" s="296">
        <v>265</v>
      </c>
      <c r="L17" s="296">
        <v>150</v>
      </c>
      <c r="M17" s="296">
        <v>35</v>
      </c>
      <c r="N17" s="296">
        <v>50</v>
      </c>
    </row>
    <row r="18" spans="1:14" ht="15.75" thickBot="1" x14ac:dyDescent="0.3">
      <c r="A18" s="301">
        <v>5050006</v>
      </c>
      <c r="B18" s="296">
        <v>4014</v>
      </c>
      <c r="C18" s="296">
        <v>4097</v>
      </c>
      <c r="D18" s="296">
        <v>1570</v>
      </c>
      <c r="E18" s="296">
        <v>1518</v>
      </c>
      <c r="F18" s="296">
        <v>1586.5</v>
      </c>
      <c r="G18" s="296">
        <v>2.5299999999999998</v>
      </c>
      <c r="H18" s="296">
        <v>865</v>
      </c>
      <c r="I18" s="296">
        <v>590</v>
      </c>
      <c r="J18" s="296">
        <v>60</v>
      </c>
      <c r="K18" s="296">
        <v>50</v>
      </c>
      <c r="L18" s="296">
        <v>90</v>
      </c>
      <c r="M18" s="296">
        <v>20</v>
      </c>
      <c r="N18" s="296">
        <v>55</v>
      </c>
    </row>
    <row r="19" spans="1:14" ht="15.75" thickBot="1" x14ac:dyDescent="0.3">
      <c r="A19" s="301">
        <v>5050007.01</v>
      </c>
      <c r="B19" s="296">
        <v>2463</v>
      </c>
      <c r="C19" s="296">
        <v>2230</v>
      </c>
      <c r="D19" s="296">
        <v>1195</v>
      </c>
      <c r="E19" s="296">
        <v>1167</v>
      </c>
      <c r="F19" s="296">
        <v>2949.3</v>
      </c>
      <c r="G19" s="296">
        <v>0.84</v>
      </c>
      <c r="H19" s="296">
        <v>635</v>
      </c>
      <c r="I19" s="296">
        <v>370</v>
      </c>
      <c r="J19" s="296">
        <v>50</v>
      </c>
      <c r="K19" s="296">
        <v>100</v>
      </c>
      <c r="L19" s="296">
        <v>50</v>
      </c>
      <c r="M19" s="296">
        <v>15</v>
      </c>
      <c r="N19" s="296">
        <v>45</v>
      </c>
    </row>
    <row r="20" spans="1:14" ht="15.75" thickBot="1" x14ac:dyDescent="0.3">
      <c r="A20" s="301">
        <v>5050007.0199999996</v>
      </c>
      <c r="B20" s="296">
        <v>4660</v>
      </c>
      <c r="C20" s="296">
        <v>4681</v>
      </c>
      <c r="D20" s="296">
        <v>2091</v>
      </c>
      <c r="E20" s="296">
        <v>1773</v>
      </c>
      <c r="F20" s="296">
        <v>11050.5</v>
      </c>
      <c r="G20" s="296">
        <v>0.42</v>
      </c>
      <c r="H20" s="296">
        <v>1390</v>
      </c>
      <c r="I20" s="296">
        <v>810</v>
      </c>
      <c r="J20" s="296">
        <v>140</v>
      </c>
      <c r="K20" s="296">
        <v>300</v>
      </c>
      <c r="L20" s="296">
        <v>60</v>
      </c>
      <c r="M20" s="296">
        <v>25</v>
      </c>
      <c r="N20" s="296">
        <v>55</v>
      </c>
    </row>
    <row r="21" spans="1:14" ht="15.75" thickBot="1" x14ac:dyDescent="0.3">
      <c r="A21" s="301">
        <v>5050007.03</v>
      </c>
      <c r="B21" s="296">
        <v>3723</v>
      </c>
      <c r="C21" s="296">
        <v>3731</v>
      </c>
      <c r="D21" s="296">
        <v>1482</v>
      </c>
      <c r="E21" s="296">
        <v>1441</v>
      </c>
      <c r="F21" s="296">
        <v>3065.5</v>
      </c>
      <c r="G21" s="296">
        <v>1.21</v>
      </c>
      <c r="H21" s="296">
        <v>860</v>
      </c>
      <c r="I21" s="296">
        <v>625</v>
      </c>
      <c r="J21" s="296">
        <v>30</v>
      </c>
      <c r="K21" s="296">
        <v>105</v>
      </c>
      <c r="L21" s="296">
        <v>40</v>
      </c>
      <c r="M21" s="296">
        <v>20</v>
      </c>
      <c r="N21" s="296">
        <v>40</v>
      </c>
    </row>
    <row r="22" spans="1:14" ht="15.75" thickBot="1" x14ac:dyDescent="0.3">
      <c r="A22" s="301">
        <v>5050008</v>
      </c>
      <c r="B22" s="296">
        <v>4836</v>
      </c>
      <c r="C22" s="296">
        <v>4622</v>
      </c>
      <c r="D22" s="296">
        <v>2164</v>
      </c>
      <c r="E22" s="296">
        <v>2115</v>
      </c>
      <c r="F22" s="296">
        <v>3111.2</v>
      </c>
      <c r="G22" s="296">
        <v>1.55</v>
      </c>
      <c r="H22" s="296">
        <v>1275</v>
      </c>
      <c r="I22" s="296">
        <v>870</v>
      </c>
      <c r="J22" s="296">
        <v>100</v>
      </c>
      <c r="K22" s="296">
        <v>145</v>
      </c>
      <c r="L22" s="296">
        <v>100</v>
      </c>
      <c r="M22" s="296">
        <v>40</v>
      </c>
      <c r="N22" s="296">
        <v>25</v>
      </c>
    </row>
    <row r="23" spans="1:14" ht="15.75" thickBot="1" x14ac:dyDescent="0.3">
      <c r="A23" s="301">
        <v>5050009</v>
      </c>
      <c r="B23" s="296">
        <v>3313</v>
      </c>
      <c r="C23" s="296">
        <v>3271</v>
      </c>
      <c r="D23" s="296">
        <v>1482</v>
      </c>
      <c r="E23" s="296">
        <v>1451</v>
      </c>
      <c r="F23" s="296">
        <v>3219.3</v>
      </c>
      <c r="G23" s="296">
        <v>1.03</v>
      </c>
      <c r="H23" s="296">
        <v>885</v>
      </c>
      <c r="I23" s="296">
        <v>505</v>
      </c>
      <c r="J23" s="296">
        <v>70</v>
      </c>
      <c r="K23" s="296">
        <v>105</v>
      </c>
      <c r="L23" s="296">
        <v>130</v>
      </c>
      <c r="M23" s="296">
        <v>10</v>
      </c>
      <c r="N23" s="296">
        <v>65</v>
      </c>
    </row>
    <row r="24" spans="1:14" ht="15.75" thickBot="1" x14ac:dyDescent="0.3">
      <c r="A24" s="301">
        <v>5050010</v>
      </c>
      <c r="B24" s="296">
        <v>3975</v>
      </c>
      <c r="C24" s="296">
        <v>3866</v>
      </c>
      <c r="D24" s="296">
        <v>1822</v>
      </c>
      <c r="E24" s="296">
        <v>1698</v>
      </c>
      <c r="F24" s="296">
        <v>6353.9</v>
      </c>
      <c r="G24" s="296">
        <v>0.63</v>
      </c>
      <c r="H24" s="296">
        <v>1180</v>
      </c>
      <c r="I24" s="296">
        <v>640</v>
      </c>
      <c r="J24" s="296">
        <v>135</v>
      </c>
      <c r="K24" s="296">
        <v>255</v>
      </c>
      <c r="L24" s="296">
        <v>100</v>
      </c>
      <c r="M24" s="296">
        <v>20</v>
      </c>
      <c r="N24" s="296">
        <v>30</v>
      </c>
    </row>
    <row r="25" spans="1:14" ht="15.75" thickBot="1" x14ac:dyDescent="0.3">
      <c r="A25" s="301">
        <v>5050011.01</v>
      </c>
      <c r="B25" s="296">
        <v>7865</v>
      </c>
      <c r="C25" s="296">
        <v>6948</v>
      </c>
      <c r="D25" s="296">
        <v>3442</v>
      </c>
      <c r="E25" s="296">
        <v>3297</v>
      </c>
      <c r="F25" s="296">
        <v>1004.7</v>
      </c>
      <c r="G25" s="296">
        <v>7.83</v>
      </c>
      <c r="H25" s="296">
        <v>2240</v>
      </c>
      <c r="I25" s="296">
        <v>1330</v>
      </c>
      <c r="J25" s="296">
        <v>175</v>
      </c>
      <c r="K25" s="296">
        <v>350</v>
      </c>
      <c r="L25" s="296">
        <v>210</v>
      </c>
      <c r="M25" s="296">
        <v>95</v>
      </c>
      <c r="N25" s="296">
        <v>80</v>
      </c>
    </row>
    <row r="26" spans="1:14" ht="15.75" thickBot="1" x14ac:dyDescent="0.3">
      <c r="A26" s="301">
        <v>5050011.03</v>
      </c>
      <c r="B26" s="296">
        <v>4426</v>
      </c>
      <c r="C26" s="296">
        <v>4009</v>
      </c>
      <c r="D26" s="296">
        <v>2537</v>
      </c>
      <c r="E26" s="296">
        <v>2356</v>
      </c>
      <c r="F26" s="296">
        <v>3599.8</v>
      </c>
      <c r="G26" s="296">
        <v>1.23</v>
      </c>
      <c r="H26" s="296">
        <v>1300</v>
      </c>
      <c r="I26" s="296">
        <v>585</v>
      </c>
      <c r="J26" s="296">
        <v>115</v>
      </c>
      <c r="K26" s="296">
        <v>440</v>
      </c>
      <c r="L26" s="296">
        <v>85</v>
      </c>
      <c r="M26" s="296">
        <v>40</v>
      </c>
      <c r="N26" s="296">
        <v>45</v>
      </c>
    </row>
    <row r="27" spans="1:14" ht="15.75" thickBot="1" x14ac:dyDescent="0.3">
      <c r="A27" s="301">
        <v>5050011.04</v>
      </c>
      <c r="B27" s="296">
        <v>4296</v>
      </c>
      <c r="C27" s="296">
        <v>4607</v>
      </c>
      <c r="D27" s="296">
        <v>1917</v>
      </c>
      <c r="E27" s="296">
        <v>1840</v>
      </c>
      <c r="F27" s="296">
        <v>2120</v>
      </c>
      <c r="G27" s="296">
        <v>2.0299999999999998</v>
      </c>
      <c r="H27" s="296">
        <v>1240</v>
      </c>
      <c r="I27" s="296">
        <v>655</v>
      </c>
      <c r="J27" s="296">
        <v>95</v>
      </c>
      <c r="K27" s="296">
        <v>270</v>
      </c>
      <c r="L27" s="296">
        <v>160</v>
      </c>
      <c r="M27" s="296">
        <v>35</v>
      </c>
      <c r="N27" s="296">
        <v>20</v>
      </c>
    </row>
    <row r="28" spans="1:14" ht="15.75" thickBot="1" x14ac:dyDescent="0.3">
      <c r="A28" s="301">
        <v>5050012</v>
      </c>
      <c r="B28" s="296">
        <v>4410</v>
      </c>
      <c r="C28" s="296">
        <v>4367</v>
      </c>
      <c r="D28" s="296">
        <v>1708</v>
      </c>
      <c r="E28" s="296">
        <v>1620</v>
      </c>
      <c r="F28" s="296">
        <v>2896</v>
      </c>
      <c r="G28" s="296">
        <v>1.52</v>
      </c>
      <c r="H28" s="296">
        <v>1155</v>
      </c>
      <c r="I28" s="296">
        <v>690</v>
      </c>
      <c r="J28" s="296">
        <v>120</v>
      </c>
      <c r="K28" s="296">
        <v>195</v>
      </c>
      <c r="L28" s="296">
        <v>85</v>
      </c>
      <c r="M28" s="296">
        <v>35</v>
      </c>
      <c r="N28" s="296">
        <v>25</v>
      </c>
    </row>
    <row r="29" spans="1:14" ht="15.75" thickBot="1" x14ac:dyDescent="0.3">
      <c r="A29" s="301">
        <v>5050013</v>
      </c>
      <c r="B29" s="296">
        <v>5848</v>
      </c>
      <c r="C29" s="296">
        <v>4922</v>
      </c>
      <c r="D29" s="296">
        <v>3086</v>
      </c>
      <c r="E29" s="296">
        <v>2887</v>
      </c>
      <c r="F29" s="296">
        <v>3834.8</v>
      </c>
      <c r="G29" s="296">
        <v>1.53</v>
      </c>
      <c r="H29" s="296">
        <v>1400</v>
      </c>
      <c r="I29" s="296">
        <v>790</v>
      </c>
      <c r="J29" s="296">
        <v>85</v>
      </c>
      <c r="K29" s="296">
        <v>300</v>
      </c>
      <c r="L29" s="296">
        <v>120</v>
      </c>
      <c r="M29" s="296">
        <v>45</v>
      </c>
      <c r="N29" s="296">
        <v>60</v>
      </c>
    </row>
    <row r="30" spans="1:14" ht="15.75" thickBot="1" x14ac:dyDescent="0.3">
      <c r="A30" s="301">
        <v>5050014</v>
      </c>
      <c r="B30" s="296">
        <v>1891</v>
      </c>
      <c r="C30" s="296">
        <v>1872</v>
      </c>
      <c r="D30" s="296">
        <v>913</v>
      </c>
      <c r="E30" s="296">
        <v>855</v>
      </c>
      <c r="F30" s="296">
        <v>4947.7</v>
      </c>
      <c r="G30" s="296">
        <v>0.38</v>
      </c>
      <c r="H30" s="296">
        <v>385</v>
      </c>
      <c r="I30" s="296">
        <v>180</v>
      </c>
      <c r="J30" s="296">
        <v>35</v>
      </c>
      <c r="K30" s="296">
        <v>85</v>
      </c>
      <c r="L30" s="296">
        <v>55</v>
      </c>
      <c r="M30" s="296">
        <v>0</v>
      </c>
      <c r="N30" s="296">
        <v>30</v>
      </c>
    </row>
    <row r="31" spans="1:14" ht="15.75" thickBot="1" x14ac:dyDescent="0.3">
      <c r="A31" s="301">
        <v>5050015</v>
      </c>
      <c r="B31" s="296">
        <v>6273</v>
      </c>
      <c r="C31" s="296">
        <v>5190</v>
      </c>
      <c r="D31" s="296">
        <v>3528</v>
      </c>
      <c r="E31" s="296">
        <v>3077</v>
      </c>
      <c r="F31" s="296">
        <v>5655.9</v>
      </c>
      <c r="G31" s="296">
        <v>1.1100000000000001</v>
      </c>
      <c r="H31" s="296">
        <v>1825</v>
      </c>
      <c r="I31" s="296">
        <v>805</v>
      </c>
      <c r="J31" s="296">
        <v>145</v>
      </c>
      <c r="K31" s="296">
        <v>460</v>
      </c>
      <c r="L31" s="296">
        <v>265</v>
      </c>
      <c r="M31" s="296">
        <v>90</v>
      </c>
      <c r="N31" s="296">
        <v>70</v>
      </c>
    </row>
    <row r="32" spans="1:14" ht="15.75" thickBot="1" x14ac:dyDescent="0.3">
      <c r="A32" s="301">
        <v>5050016</v>
      </c>
      <c r="B32" s="296">
        <v>4613</v>
      </c>
      <c r="C32" s="296">
        <v>4596</v>
      </c>
      <c r="D32" s="296">
        <v>1873</v>
      </c>
      <c r="E32" s="296">
        <v>1812</v>
      </c>
      <c r="F32" s="296">
        <v>4223.6000000000004</v>
      </c>
      <c r="G32" s="296">
        <v>1.0900000000000001</v>
      </c>
      <c r="H32" s="296">
        <v>790</v>
      </c>
      <c r="I32" s="296">
        <v>445</v>
      </c>
      <c r="J32" s="296">
        <v>45</v>
      </c>
      <c r="K32" s="296">
        <v>25</v>
      </c>
      <c r="L32" s="296">
        <v>165</v>
      </c>
      <c r="M32" s="296">
        <v>85</v>
      </c>
      <c r="N32" s="296">
        <v>25</v>
      </c>
    </row>
    <row r="33" spans="1:14" ht="15.75" thickBot="1" x14ac:dyDescent="0.3">
      <c r="A33" s="301">
        <v>5050017</v>
      </c>
      <c r="B33" s="296">
        <v>4126</v>
      </c>
      <c r="C33" s="296">
        <v>4042</v>
      </c>
      <c r="D33" s="296">
        <v>1675</v>
      </c>
      <c r="E33" s="296">
        <v>1571</v>
      </c>
      <c r="F33" s="296">
        <v>4410.5</v>
      </c>
      <c r="G33" s="296">
        <v>0.94</v>
      </c>
      <c r="H33" s="296">
        <v>865</v>
      </c>
      <c r="I33" s="296">
        <v>465</v>
      </c>
      <c r="J33" s="296">
        <v>70</v>
      </c>
      <c r="K33" s="296">
        <v>100</v>
      </c>
      <c r="L33" s="296">
        <v>125</v>
      </c>
      <c r="M33" s="296">
        <v>85</v>
      </c>
      <c r="N33" s="296">
        <v>25</v>
      </c>
    </row>
    <row r="34" spans="1:14" ht="15.75" thickBot="1" x14ac:dyDescent="0.3">
      <c r="A34" s="301">
        <v>5050018</v>
      </c>
      <c r="B34" s="296">
        <v>4451</v>
      </c>
      <c r="C34" s="296">
        <v>4263</v>
      </c>
      <c r="D34" s="296">
        <v>2201</v>
      </c>
      <c r="E34" s="296">
        <v>2053</v>
      </c>
      <c r="F34" s="296">
        <v>5998.7</v>
      </c>
      <c r="G34" s="296">
        <v>0.74</v>
      </c>
      <c r="H34" s="296">
        <v>1000</v>
      </c>
      <c r="I34" s="296">
        <v>435</v>
      </c>
      <c r="J34" s="296">
        <v>60</v>
      </c>
      <c r="K34" s="296">
        <v>65</v>
      </c>
      <c r="L34" s="296">
        <v>310</v>
      </c>
      <c r="M34" s="296">
        <v>80</v>
      </c>
      <c r="N34" s="296">
        <v>45</v>
      </c>
    </row>
    <row r="35" spans="1:14" ht="15.75" thickBot="1" x14ac:dyDescent="0.3">
      <c r="A35" s="301">
        <v>5050019</v>
      </c>
      <c r="B35" s="296">
        <v>4029</v>
      </c>
      <c r="C35" s="296">
        <v>3966</v>
      </c>
      <c r="D35" s="296">
        <v>1947</v>
      </c>
      <c r="E35" s="296">
        <v>1808</v>
      </c>
      <c r="F35" s="296">
        <v>3857.7</v>
      </c>
      <c r="G35" s="296">
        <v>1.04</v>
      </c>
      <c r="H35" s="296">
        <v>890</v>
      </c>
      <c r="I35" s="296">
        <v>460</v>
      </c>
      <c r="J35" s="296">
        <v>60</v>
      </c>
      <c r="K35" s="296">
        <v>85</v>
      </c>
      <c r="L35" s="296">
        <v>180</v>
      </c>
      <c r="M35" s="296">
        <v>70</v>
      </c>
      <c r="N35" s="296">
        <v>30</v>
      </c>
    </row>
    <row r="36" spans="1:14" ht="15.75" thickBot="1" x14ac:dyDescent="0.3">
      <c r="A36" s="301">
        <v>5050020.01</v>
      </c>
      <c r="B36" s="296">
        <v>5720</v>
      </c>
      <c r="C36" s="296">
        <v>5008</v>
      </c>
      <c r="D36" s="296">
        <v>2858</v>
      </c>
      <c r="E36" s="296">
        <v>2663</v>
      </c>
      <c r="F36" s="296">
        <v>991.7</v>
      </c>
      <c r="G36" s="296">
        <v>5.77</v>
      </c>
      <c r="H36" s="296">
        <v>1765</v>
      </c>
      <c r="I36" s="296">
        <v>1115</v>
      </c>
      <c r="J36" s="296">
        <v>145</v>
      </c>
      <c r="K36" s="296">
        <v>340</v>
      </c>
      <c r="L36" s="296">
        <v>110</v>
      </c>
      <c r="M36" s="296">
        <v>25</v>
      </c>
      <c r="N36" s="296">
        <v>35</v>
      </c>
    </row>
    <row r="37" spans="1:14" ht="15.75" thickBot="1" x14ac:dyDescent="0.3">
      <c r="A37" s="301">
        <v>5050020.0199999996</v>
      </c>
      <c r="B37" s="296">
        <v>2901</v>
      </c>
      <c r="C37" s="296">
        <v>2888</v>
      </c>
      <c r="D37" s="296">
        <v>1149</v>
      </c>
      <c r="E37" s="296">
        <v>1089</v>
      </c>
      <c r="F37" s="296">
        <v>1875.6</v>
      </c>
      <c r="G37" s="296">
        <v>1.55</v>
      </c>
      <c r="H37" s="296">
        <v>770</v>
      </c>
      <c r="I37" s="296">
        <v>540</v>
      </c>
      <c r="J37" s="296">
        <v>50</v>
      </c>
      <c r="K37" s="296">
        <v>120</v>
      </c>
      <c r="L37" s="296">
        <v>10</v>
      </c>
      <c r="M37" s="296">
        <v>20</v>
      </c>
      <c r="N37" s="296">
        <v>25</v>
      </c>
    </row>
    <row r="38" spans="1:14" ht="15.75" thickBot="1" x14ac:dyDescent="0.3">
      <c r="A38" s="301">
        <v>5050021</v>
      </c>
      <c r="B38" s="296">
        <v>6369</v>
      </c>
      <c r="C38" s="296">
        <v>6076</v>
      </c>
      <c r="D38" s="296">
        <v>2908</v>
      </c>
      <c r="E38" s="296">
        <v>2774</v>
      </c>
      <c r="F38" s="296">
        <v>2976.4</v>
      </c>
      <c r="G38" s="296">
        <v>2.14</v>
      </c>
      <c r="H38" s="296">
        <v>1815</v>
      </c>
      <c r="I38" s="296">
        <v>1055</v>
      </c>
      <c r="J38" s="296">
        <v>215</v>
      </c>
      <c r="K38" s="296">
        <v>285</v>
      </c>
      <c r="L38" s="296">
        <v>150</v>
      </c>
      <c r="M38" s="296">
        <v>55</v>
      </c>
      <c r="N38" s="296">
        <v>55</v>
      </c>
    </row>
    <row r="39" spans="1:14" ht="15.75" thickBot="1" x14ac:dyDescent="0.3">
      <c r="A39" s="301">
        <v>5050022</v>
      </c>
      <c r="B39" s="296">
        <v>6015</v>
      </c>
      <c r="C39" s="296">
        <v>5562</v>
      </c>
      <c r="D39" s="296">
        <v>3005</v>
      </c>
      <c r="E39" s="296">
        <v>2752</v>
      </c>
      <c r="F39" s="296">
        <v>3424.4</v>
      </c>
      <c r="G39" s="296">
        <v>1.76</v>
      </c>
      <c r="H39" s="296">
        <v>1640</v>
      </c>
      <c r="I39" s="296">
        <v>885</v>
      </c>
      <c r="J39" s="296">
        <v>140</v>
      </c>
      <c r="K39" s="296">
        <v>445</v>
      </c>
      <c r="L39" s="296">
        <v>70</v>
      </c>
      <c r="M39" s="296">
        <v>35</v>
      </c>
      <c r="N39" s="296">
        <v>65</v>
      </c>
    </row>
    <row r="40" spans="1:14" ht="15.75" thickBot="1" x14ac:dyDescent="0.3">
      <c r="A40" s="301">
        <v>5050023.01</v>
      </c>
      <c r="B40" s="296">
        <v>6244</v>
      </c>
      <c r="C40" s="296">
        <v>5772</v>
      </c>
      <c r="D40" s="296">
        <v>2931</v>
      </c>
      <c r="E40" s="296">
        <v>2780</v>
      </c>
      <c r="F40" s="296">
        <v>4856.8999999999996</v>
      </c>
      <c r="G40" s="296">
        <v>1.29</v>
      </c>
      <c r="H40" s="296">
        <v>1900</v>
      </c>
      <c r="I40" s="296">
        <v>1180</v>
      </c>
      <c r="J40" s="296">
        <v>150</v>
      </c>
      <c r="K40" s="296">
        <v>395</v>
      </c>
      <c r="L40" s="296">
        <v>85</v>
      </c>
      <c r="M40" s="296">
        <v>55</v>
      </c>
      <c r="N40" s="296">
        <v>30</v>
      </c>
    </row>
    <row r="41" spans="1:14" ht="15.75" thickBot="1" x14ac:dyDescent="0.3">
      <c r="A41" s="301">
        <v>5050023.0199999996</v>
      </c>
      <c r="B41" s="296">
        <v>3970</v>
      </c>
      <c r="C41" s="296">
        <v>3888</v>
      </c>
      <c r="D41" s="296">
        <v>1697</v>
      </c>
      <c r="E41" s="296">
        <v>1646</v>
      </c>
      <c r="F41" s="296">
        <v>4357.3999999999996</v>
      </c>
      <c r="G41" s="296">
        <v>0.91</v>
      </c>
      <c r="H41" s="296">
        <v>1035</v>
      </c>
      <c r="I41" s="296">
        <v>745</v>
      </c>
      <c r="J41" s="296">
        <v>100</v>
      </c>
      <c r="K41" s="296">
        <v>115</v>
      </c>
      <c r="L41" s="296">
        <v>30</v>
      </c>
      <c r="M41" s="296">
        <v>10</v>
      </c>
      <c r="N41" s="296">
        <v>35</v>
      </c>
    </row>
    <row r="42" spans="1:14" ht="15.75" thickBot="1" x14ac:dyDescent="0.3">
      <c r="A42" s="301">
        <v>5050024</v>
      </c>
      <c r="B42" s="296">
        <v>3197</v>
      </c>
      <c r="C42" s="296">
        <v>3196</v>
      </c>
      <c r="D42" s="296">
        <v>1369</v>
      </c>
      <c r="E42" s="296">
        <v>1309</v>
      </c>
      <c r="F42" s="296">
        <v>2331.1999999999998</v>
      </c>
      <c r="G42" s="296">
        <v>1.37</v>
      </c>
      <c r="H42" s="296">
        <v>930</v>
      </c>
      <c r="I42" s="296">
        <v>630</v>
      </c>
      <c r="J42" s="296">
        <v>70</v>
      </c>
      <c r="K42" s="296">
        <v>115</v>
      </c>
      <c r="L42" s="296">
        <v>60</v>
      </c>
      <c r="M42" s="296">
        <v>20</v>
      </c>
      <c r="N42" s="296">
        <v>25</v>
      </c>
    </row>
    <row r="43" spans="1:14" ht="15.75" thickBot="1" x14ac:dyDescent="0.3">
      <c r="A43" s="301">
        <v>5050025</v>
      </c>
      <c r="B43" s="296">
        <v>5749</v>
      </c>
      <c r="C43" s="296">
        <v>5514</v>
      </c>
      <c r="D43" s="296">
        <v>2069</v>
      </c>
      <c r="E43" s="296">
        <v>2021</v>
      </c>
      <c r="F43" s="296">
        <v>2310.4</v>
      </c>
      <c r="G43" s="296">
        <v>2.4900000000000002</v>
      </c>
      <c r="H43" s="296">
        <v>1335</v>
      </c>
      <c r="I43" s="296">
        <v>900</v>
      </c>
      <c r="J43" s="296">
        <v>90</v>
      </c>
      <c r="K43" s="296">
        <v>240</v>
      </c>
      <c r="L43" s="296">
        <v>65</v>
      </c>
      <c r="M43" s="296">
        <v>10</v>
      </c>
      <c r="N43" s="296">
        <v>40</v>
      </c>
    </row>
    <row r="44" spans="1:14" ht="15.75" thickBot="1" x14ac:dyDescent="0.3">
      <c r="A44" s="301">
        <v>5050026</v>
      </c>
      <c r="B44" s="296">
        <v>5542</v>
      </c>
      <c r="C44" s="296">
        <v>5367</v>
      </c>
      <c r="D44" s="296">
        <v>2333</v>
      </c>
      <c r="E44" s="296">
        <v>2213</v>
      </c>
      <c r="F44" s="296">
        <v>2496.3000000000002</v>
      </c>
      <c r="G44" s="296">
        <v>2.2200000000000002</v>
      </c>
      <c r="H44" s="296">
        <v>1820</v>
      </c>
      <c r="I44" s="296">
        <v>1215</v>
      </c>
      <c r="J44" s="296">
        <v>185</v>
      </c>
      <c r="K44" s="296">
        <v>255</v>
      </c>
      <c r="L44" s="296">
        <v>115</v>
      </c>
      <c r="M44" s="296">
        <v>20</v>
      </c>
      <c r="N44" s="296">
        <v>35</v>
      </c>
    </row>
    <row r="45" spans="1:14" ht="15.75" thickBot="1" x14ac:dyDescent="0.3">
      <c r="A45" s="301">
        <v>5050027</v>
      </c>
      <c r="B45" s="296">
        <v>3896</v>
      </c>
      <c r="C45" s="296">
        <v>3856</v>
      </c>
      <c r="D45" s="296">
        <v>1805</v>
      </c>
      <c r="E45" s="296">
        <v>1749</v>
      </c>
      <c r="F45" s="296">
        <v>5208.6000000000004</v>
      </c>
      <c r="G45" s="296">
        <v>0.75</v>
      </c>
      <c r="H45" s="296">
        <v>1200</v>
      </c>
      <c r="I45" s="296">
        <v>785</v>
      </c>
      <c r="J45" s="296">
        <v>95</v>
      </c>
      <c r="K45" s="296">
        <v>215</v>
      </c>
      <c r="L45" s="296">
        <v>60</v>
      </c>
      <c r="M45" s="296">
        <v>10</v>
      </c>
      <c r="N45" s="296">
        <v>35</v>
      </c>
    </row>
    <row r="46" spans="1:14" ht="15.75" thickBot="1" x14ac:dyDescent="0.3">
      <c r="A46" s="301">
        <v>5050028</v>
      </c>
      <c r="B46" s="296">
        <v>6826</v>
      </c>
      <c r="C46" s="296">
        <v>6649</v>
      </c>
      <c r="D46" s="296">
        <v>2824</v>
      </c>
      <c r="E46" s="296">
        <v>2730</v>
      </c>
      <c r="F46" s="296">
        <v>3477.5</v>
      </c>
      <c r="G46" s="296">
        <v>1.96</v>
      </c>
      <c r="H46" s="296">
        <v>1865</v>
      </c>
      <c r="I46" s="296">
        <v>1260</v>
      </c>
      <c r="J46" s="296">
        <v>165</v>
      </c>
      <c r="K46" s="296">
        <v>280</v>
      </c>
      <c r="L46" s="296">
        <v>75</v>
      </c>
      <c r="M46" s="296">
        <v>10</v>
      </c>
      <c r="N46" s="296">
        <v>75</v>
      </c>
    </row>
    <row r="47" spans="1:14" ht="15.75" thickBot="1" x14ac:dyDescent="0.3">
      <c r="A47" s="301">
        <v>5050029</v>
      </c>
      <c r="B47" s="296">
        <v>5094</v>
      </c>
      <c r="C47" s="296">
        <v>4932</v>
      </c>
      <c r="D47" s="296">
        <v>2382</v>
      </c>
      <c r="E47" s="296">
        <v>2272</v>
      </c>
      <c r="F47" s="296">
        <v>4869</v>
      </c>
      <c r="G47" s="296">
        <v>1.05</v>
      </c>
      <c r="H47" s="296">
        <v>1440</v>
      </c>
      <c r="I47" s="296">
        <v>895</v>
      </c>
      <c r="J47" s="296">
        <v>120</v>
      </c>
      <c r="K47" s="296">
        <v>305</v>
      </c>
      <c r="L47" s="296">
        <v>75</v>
      </c>
      <c r="M47" s="296">
        <v>10</v>
      </c>
      <c r="N47" s="296">
        <v>40</v>
      </c>
    </row>
    <row r="48" spans="1:14" ht="15.75" thickBot="1" x14ac:dyDescent="0.3">
      <c r="A48" s="301">
        <v>5050030</v>
      </c>
      <c r="B48" s="296">
        <v>6447</v>
      </c>
      <c r="C48" s="296">
        <v>6360</v>
      </c>
      <c r="D48" s="296">
        <v>3775</v>
      </c>
      <c r="E48" s="296">
        <v>3577</v>
      </c>
      <c r="F48" s="296">
        <v>3399.6</v>
      </c>
      <c r="G48" s="296">
        <v>1.9</v>
      </c>
      <c r="H48" s="296">
        <v>1700</v>
      </c>
      <c r="I48" s="296">
        <v>890</v>
      </c>
      <c r="J48" s="296">
        <v>150</v>
      </c>
      <c r="K48" s="296">
        <v>445</v>
      </c>
      <c r="L48" s="296">
        <v>155</v>
      </c>
      <c r="M48" s="296">
        <v>15</v>
      </c>
      <c r="N48" s="296">
        <v>45</v>
      </c>
    </row>
    <row r="49" spans="1:14" ht="15.75" thickBot="1" x14ac:dyDescent="0.3">
      <c r="A49" s="301">
        <v>5050031</v>
      </c>
      <c r="B49" s="296">
        <v>5554</v>
      </c>
      <c r="C49" s="296">
        <v>5349</v>
      </c>
      <c r="D49" s="296">
        <v>3281</v>
      </c>
      <c r="E49" s="296">
        <v>3149</v>
      </c>
      <c r="F49" s="296">
        <v>4959.8</v>
      </c>
      <c r="G49" s="296">
        <v>1.1200000000000001</v>
      </c>
      <c r="H49" s="296">
        <v>1335</v>
      </c>
      <c r="I49" s="296">
        <v>785</v>
      </c>
      <c r="J49" s="296">
        <v>100</v>
      </c>
      <c r="K49" s="296">
        <v>225</v>
      </c>
      <c r="L49" s="296">
        <v>140</v>
      </c>
      <c r="M49" s="296">
        <v>15</v>
      </c>
      <c r="N49" s="296">
        <v>70</v>
      </c>
    </row>
    <row r="50" spans="1:14" ht="15.75" thickBot="1" x14ac:dyDescent="0.3">
      <c r="A50" s="301">
        <v>5050032.01</v>
      </c>
      <c r="B50" s="296">
        <v>3622</v>
      </c>
      <c r="C50" s="296">
        <v>3558</v>
      </c>
      <c r="D50" s="296">
        <v>1855</v>
      </c>
      <c r="E50" s="296">
        <v>1815</v>
      </c>
      <c r="F50" s="296">
        <v>4650.7</v>
      </c>
      <c r="G50" s="296">
        <v>0.78</v>
      </c>
      <c r="H50" s="296">
        <v>925</v>
      </c>
      <c r="I50" s="296">
        <v>540</v>
      </c>
      <c r="J50" s="296">
        <v>80</v>
      </c>
      <c r="K50" s="296">
        <v>155</v>
      </c>
      <c r="L50" s="296">
        <v>100</v>
      </c>
      <c r="M50" s="296">
        <v>25</v>
      </c>
      <c r="N50" s="296">
        <v>25</v>
      </c>
    </row>
    <row r="51" spans="1:14" ht="15.75" thickBot="1" x14ac:dyDescent="0.3">
      <c r="A51" s="301">
        <v>5050032.0199999996</v>
      </c>
      <c r="B51" s="296">
        <v>6024</v>
      </c>
      <c r="C51" s="296">
        <v>6015</v>
      </c>
      <c r="D51" s="296">
        <v>2727</v>
      </c>
      <c r="E51" s="296">
        <v>2628</v>
      </c>
      <c r="F51" s="296">
        <v>3299</v>
      </c>
      <c r="G51" s="296">
        <v>1.83</v>
      </c>
      <c r="H51" s="296">
        <v>925</v>
      </c>
      <c r="I51" s="296">
        <v>600</v>
      </c>
      <c r="J51" s="296">
        <v>60</v>
      </c>
      <c r="K51" s="296">
        <v>120</v>
      </c>
      <c r="L51" s="296">
        <v>65</v>
      </c>
      <c r="M51" s="296">
        <v>35</v>
      </c>
      <c r="N51" s="296">
        <v>50</v>
      </c>
    </row>
    <row r="52" spans="1:14" ht="15.75" thickBot="1" x14ac:dyDescent="0.3">
      <c r="A52" s="301">
        <v>5050033.01</v>
      </c>
      <c r="B52" s="296">
        <v>5213</v>
      </c>
      <c r="C52" s="296">
        <v>5106</v>
      </c>
      <c r="D52" s="296">
        <v>2293</v>
      </c>
      <c r="E52" s="296">
        <v>2185</v>
      </c>
      <c r="F52" s="296">
        <v>4929.1000000000004</v>
      </c>
      <c r="G52" s="296">
        <v>1.06</v>
      </c>
      <c r="H52" s="296">
        <v>1225</v>
      </c>
      <c r="I52" s="296">
        <v>785</v>
      </c>
      <c r="J52" s="296">
        <v>75</v>
      </c>
      <c r="K52" s="296">
        <v>135</v>
      </c>
      <c r="L52" s="296">
        <v>155</v>
      </c>
      <c r="M52" s="296">
        <v>35</v>
      </c>
      <c r="N52" s="296">
        <v>35</v>
      </c>
    </row>
    <row r="53" spans="1:14" ht="15.75" thickBot="1" x14ac:dyDescent="0.3">
      <c r="A53" s="301">
        <v>5050033.0199999996</v>
      </c>
      <c r="B53" s="296">
        <v>3630</v>
      </c>
      <c r="C53" s="296">
        <v>3198</v>
      </c>
      <c r="D53" s="296">
        <v>1922</v>
      </c>
      <c r="E53" s="296">
        <v>1808</v>
      </c>
      <c r="F53" s="296">
        <v>3566.2</v>
      </c>
      <c r="G53" s="296">
        <v>1.02</v>
      </c>
      <c r="H53" s="296">
        <v>770</v>
      </c>
      <c r="I53" s="296">
        <v>515</v>
      </c>
      <c r="J53" s="296">
        <v>50</v>
      </c>
      <c r="K53" s="296">
        <v>65</v>
      </c>
      <c r="L53" s="296">
        <v>80</v>
      </c>
      <c r="M53" s="296">
        <v>30</v>
      </c>
      <c r="N53" s="296">
        <v>20</v>
      </c>
    </row>
    <row r="54" spans="1:14" ht="15.75" thickBot="1" x14ac:dyDescent="0.3">
      <c r="A54" s="301">
        <v>5050034</v>
      </c>
      <c r="B54" s="296">
        <v>3564</v>
      </c>
      <c r="C54" s="296">
        <v>3631</v>
      </c>
      <c r="D54" s="296">
        <v>1369</v>
      </c>
      <c r="E54" s="296">
        <v>1328</v>
      </c>
      <c r="F54" s="296">
        <v>2782</v>
      </c>
      <c r="G54" s="296">
        <v>1.28</v>
      </c>
      <c r="H54" s="296">
        <v>700</v>
      </c>
      <c r="I54" s="296">
        <v>390</v>
      </c>
      <c r="J54" s="296">
        <v>45</v>
      </c>
      <c r="K54" s="296">
        <v>50</v>
      </c>
      <c r="L54" s="296">
        <v>125</v>
      </c>
      <c r="M54" s="296">
        <v>40</v>
      </c>
      <c r="N54" s="296">
        <v>55</v>
      </c>
    </row>
    <row r="55" spans="1:14" ht="15.75" thickBot="1" x14ac:dyDescent="0.3">
      <c r="A55" s="301">
        <v>5050035</v>
      </c>
      <c r="B55" s="296">
        <v>4835</v>
      </c>
      <c r="C55" s="296">
        <v>3956</v>
      </c>
      <c r="D55" s="296">
        <v>3073</v>
      </c>
      <c r="E55" s="296">
        <v>2825</v>
      </c>
      <c r="F55" s="296">
        <v>6152.2</v>
      </c>
      <c r="G55" s="296">
        <v>0.79</v>
      </c>
      <c r="H55" s="296">
        <v>1360</v>
      </c>
      <c r="I55" s="296">
        <v>680</v>
      </c>
      <c r="J55" s="296">
        <v>95</v>
      </c>
      <c r="K55" s="296">
        <v>220</v>
      </c>
      <c r="L55" s="296">
        <v>275</v>
      </c>
      <c r="M55" s="296">
        <v>45</v>
      </c>
      <c r="N55" s="296">
        <v>45</v>
      </c>
    </row>
    <row r="56" spans="1:14" ht="15.75" thickBot="1" x14ac:dyDescent="0.3">
      <c r="A56" s="301">
        <v>5050036</v>
      </c>
      <c r="B56" s="296">
        <v>3442</v>
      </c>
      <c r="C56" s="296">
        <v>3330</v>
      </c>
      <c r="D56" s="296">
        <v>1631</v>
      </c>
      <c r="E56" s="296">
        <v>1497</v>
      </c>
      <c r="F56" s="296">
        <v>4345.3999999999996</v>
      </c>
      <c r="G56" s="296">
        <v>0.79</v>
      </c>
      <c r="H56" s="296">
        <v>810</v>
      </c>
      <c r="I56" s="296">
        <v>430</v>
      </c>
      <c r="J56" s="296">
        <v>45</v>
      </c>
      <c r="K56" s="296">
        <v>30</v>
      </c>
      <c r="L56" s="296">
        <v>175</v>
      </c>
      <c r="M56" s="296">
        <v>70</v>
      </c>
      <c r="N56" s="296">
        <v>60</v>
      </c>
    </row>
    <row r="57" spans="1:14" ht="15.75" thickBot="1" x14ac:dyDescent="0.3">
      <c r="A57" s="301">
        <v>5050037.01</v>
      </c>
      <c r="B57" s="296">
        <v>4881</v>
      </c>
      <c r="C57" s="296">
        <v>4132</v>
      </c>
      <c r="D57" s="296">
        <v>4052</v>
      </c>
      <c r="E57" s="296">
        <v>3473</v>
      </c>
      <c r="F57" s="296">
        <v>24726.400000000001</v>
      </c>
      <c r="G57" s="296">
        <v>0.2</v>
      </c>
      <c r="H57" s="296">
        <v>1380</v>
      </c>
      <c r="I57" s="296">
        <v>390</v>
      </c>
      <c r="J57" s="296">
        <v>55</v>
      </c>
      <c r="K57" s="296">
        <v>215</v>
      </c>
      <c r="L57" s="296">
        <v>620</v>
      </c>
      <c r="M57" s="296">
        <v>60</v>
      </c>
      <c r="N57" s="296">
        <v>55</v>
      </c>
    </row>
    <row r="58" spans="1:14" ht="15.75" thickBot="1" x14ac:dyDescent="0.3">
      <c r="A58" s="301">
        <v>5050037.0199999996</v>
      </c>
      <c r="B58" s="296">
        <v>4059</v>
      </c>
      <c r="C58" s="296">
        <v>4151</v>
      </c>
      <c r="D58" s="296">
        <v>2840</v>
      </c>
      <c r="E58" s="296">
        <v>2619</v>
      </c>
      <c r="F58" s="296">
        <v>10795.2</v>
      </c>
      <c r="G58" s="296">
        <v>0.38</v>
      </c>
      <c r="H58" s="296">
        <v>1110</v>
      </c>
      <c r="I58" s="296">
        <v>355</v>
      </c>
      <c r="J58" s="296">
        <v>70</v>
      </c>
      <c r="K58" s="296">
        <v>200</v>
      </c>
      <c r="L58" s="296">
        <v>385</v>
      </c>
      <c r="M58" s="296">
        <v>80</v>
      </c>
      <c r="N58" s="296">
        <v>25</v>
      </c>
    </row>
    <row r="59" spans="1:14" ht="15.75" thickBot="1" x14ac:dyDescent="0.3">
      <c r="A59" s="301">
        <v>5050038</v>
      </c>
      <c r="B59" s="296">
        <v>6233</v>
      </c>
      <c r="C59" s="296">
        <v>5883</v>
      </c>
      <c r="D59" s="296">
        <v>4680</v>
      </c>
      <c r="E59" s="296">
        <v>4189</v>
      </c>
      <c r="F59" s="296">
        <v>14388.3</v>
      </c>
      <c r="G59" s="296">
        <v>0.43</v>
      </c>
      <c r="H59" s="296">
        <v>1555</v>
      </c>
      <c r="I59" s="296">
        <v>495</v>
      </c>
      <c r="J59" s="296">
        <v>80</v>
      </c>
      <c r="K59" s="296">
        <v>270</v>
      </c>
      <c r="L59" s="296">
        <v>590</v>
      </c>
      <c r="M59" s="296">
        <v>70</v>
      </c>
      <c r="N59" s="296">
        <v>50</v>
      </c>
    </row>
    <row r="60" spans="1:14" ht="15.75" thickBot="1" x14ac:dyDescent="0.3">
      <c r="A60" s="301">
        <v>5050039</v>
      </c>
      <c r="B60" s="296">
        <v>2774</v>
      </c>
      <c r="C60" s="296">
        <v>2604</v>
      </c>
      <c r="D60" s="296">
        <v>1626</v>
      </c>
      <c r="E60" s="296">
        <v>1466</v>
      </c>
      <c r="F60" s="296">
        <v>6891.9</v>
      </c>
      <c r="G60" s="296">
        <v>0.4</v>
      </c>
      <c r="H60" s="296">
        <v>710</v>
      </c>
      <c r="I60" s="296">
        <v>250</v>
      </c>
      <c r="J60" s="296">
        <v>50</v>
      </c>
      <c r="K60" s="296">
        <v>90</v>
      </c>
      <c r="L60" s="296">
        <v>250</v>
      </c>
      <c r="M60" s="296">
        <v>45</v>
      </c>
      <c r="N60" s="296">
        <v>20</v>
      </c>
    </row>
    <row r="61" spans="1:14" ht="15.75" thickBot="1" x14ac:dyDescent="0.3">
      <c r="A61" s="301">
        <v>5050040</v>
      </c>
      <c r="B61" s="296">
        <v>4502</v>
      </c>
      <c r="C61" s="296">
        <v>3955</v>
      </c>
      <c r="D61" s="296">
        <v>2819</v>
      </c>
      <c r="E61" s="296">
        <v>2584</v>
      </c>
      <c r="F61" s="296">
        <v>11794.6</v>
      </c>
      <c r="G61" s="296">
        <v>0.38</v>
      </c>
      <c r="H61" s="296">
        <v>1290</v>
      </c>
      <c r="I61" s="296">
        <v>480</v>
      </c>
      <c r="J61" s="296">
        <v>50</v>
      </c>
      <c r="K61" s="296">
        <v>185</v>
      </c>
      <c r="L61" s="296">
        <v>480</v>
      </c>
      <c r="M61" s="296">
        <v>55</v>
      </c>
      <c r="N61" s="296">
        <v>30</v>
      </c>
    </row>
    <row r="62" spans="1:14" ht="15.75" thickBot="1" x14ac:dyDescent="0.3">
      <c r="A62" s="301">
        <v>5050041</v>
      </c>
      <c r="B62" s="296">
        <v>4187</v>
      </c>
      <c r="C62" s="296">
        <v>3991</v>
      </c>
      <c r="D62" s="296">
        <v>2267</v>
      </c>
      <c r="E62" s="296">
        <v>2106</v>
      </c>
      <c r="F62" s="296">
        <v>7352.1</v>
      </c>
      <c r="G62" s="296">
        <v>0.56999999999999995</v>
      </c>
      <c r="H62" s="296">
        <v>1035</v>
      </c>
      <c r="I62" s="296">
        <v>410</v>
      </c>
      <c r="J62" s="296">
        <v>60</v>
      </c>
      <c r="K62" s="296">
        <v>215</v>
      </c>
      <c r="L62" s="296">
        <v>265</v>
      </c>
      <c r="M62" s="296">
        <v>55</v>
      </c>
      <c r="N62" s="296">
        <v>30</v>
      </c>
    </row>
    <row r="63" spans="1:14" ht="15.75" thickBot="1" x14ac:dyDescent="0.3">
      <c r="A63" s="301">
        <v>5050042</v>
      </c>
      <c r="B63" s="296">
        <v>3579</v>
      </c>
      <c r="C63" s="296">
        <v>3589</v>
      </c>
      <c r="D63" s="296">
        <v>2339</v>
      </c>
      <c r="E63" s="296">
        <v>2040</v>
      </c>
      <c r="F63" s="296">
        <v>6212.5</v>
      </c>
      <c r="G63" s="296">
        <v>0.57999999999999996</v>
      </c>
      <c r="H63" s="296">
        <v>935</v>
      </c>
      <c r="I63" s="296">
        <v>420</v>
      </c>
      <c r="J63" s="296">
        <v>45</v>
      </c>
      <c r="K63" s="296">
        <v>205</v>
      </c>
      <c r="L63" s="296">
        <v>170</v>
      </c>
      <c r="M63" s="296">
        <v>55</v>
      </c>
      <c r="N63" s="296">
        <v>35</v>
      </c>
    </row>
    <row r="64" spans="1:14" ht="15.75" thickBot="1" x14ac:dyDescent="0.3">
      <c r="A64" s="301">
        <v>5050043</v>
      </c>
      <c r="B64" s="296">
        <v>4802</v>
      </c>
      <c r="C64" s="296">
        <v>4432</v>
      </c>
      <c r="D64" s="296">
        <v>2627</v>
      </c>
      <c r="E64" s="296">
        <v>2467</v>
      </c>
      <c r="F64" s="296">
        <v>6561</v>
      </c>
      <c r="G64" s="296">
        <v>0.73</v>
      </c>
      <c r="H64" s="296">
        <v>1185</v>
      </c>
      <c r="I64" s="296">
        <v>575</v>
      </c>
      <c r="J64" s="296">
        <v>75</v>
      </c>
      <c r="K64" s="296">
        <v>175</v>
      </c>
      <c r="L64" s="296">
        <v>225</v>
      </c>
      <c r="M64" s="296">
        <v>80</v>
      </c>
      <c r="N64" s="296">
        <v>50</v>
      </c>
    </row>
    <row r="65" spans="1:14" ht="15.75" thickBot="1" x14ac:dyDescent="0.3">
      <c r="A65" s="301">
        <v>5050044</v>
      </c>
      <c r="B65" s="296">
        <v>2525</v>
      </c>
      <c r="C65" s="296">
        <v>2547</v>
      </c>
      <c r="D65" s="296">
        <v>1021</v>
      </c>
      <c r="E65" s="296">
        <v>988</v>
      </c>
      <c r="F65" s="296">
        <v>3718.7</v>
      </c>
      <c r="G65" s="296">
        <v>0.68</v>
      </c>
      <c r="H65" s="296">
        <v>465</v>
      </c>
      <c r="I65" s="296">
        <v>260</v>
      </c>
      <c r="J65" s="296">
        <v>10</v>
      </c>
      <c r="K65" s="296">
        <v>50</v>
      </c>
      <c r="L65" s="296">
        <v>95</v>
      </c>
      <c r="M65" s="296">
        <v>45</v>
      </c>
      <c r="N65" s="296">
        <v>0</v>
      </c>
    </row>
    <row r="66" spans="1:14" ht="15.75" thickBot="1" x14ac:dyDescent="0.3">
      <c r="A66" s="301">
        <v>5050045.01</v>
      </c>
      <c r="B66" s="296">
        <v>3710</v>
      </c>
      <c r="C66" s="296">
        <v>3602</v>
      </c>
      <c r="D66" s="296">
        <v>1842</v>
      </c>
      <c r="E66" s="296">
        <v>1770</v>
      </c>
      <c r="F66" s="296">
        <v>1907.7</v>
      </c>
      <c r="G66" s="296">
        <v>1.94</v>
      </c>
      <c r="H66" s="296">
        <v>720</v>
      </c>
      <c r="I66" s="296">
        <v>330</v>
      </c>
      <c r="J66" s="296">
        <v>25</v>
      </c>
      <c r="K66" s="296">
        <v>150</v>
      </c>
      <c r="L66" s="296">
        <v>150</v>
      </c>
      <c r="M66" s="296">
        <v>40</v>
      </c>
      <c r="N66" s="296">
        <v>20</v>
      </c>
    </row>
    <row r="67" spans="1:14" ht="15.75" thickBot="1" x14ac:dyDescent="0.3">
      <c r="A67" s="301">
        <v>5050045.0199999996</v>
      </c>
      <c r="B67" s="296">
        <v>5351</v>
      </c>
      <c r="C67" s="296">
        <v>4848</v>
      </c>
      <c r="D67" s="296">
        <v>3157</v>
      </c>
      <c r="E67" s="296">
        <v>2842</v>
      </c>
      <c r="F67" s="296">
        <v>3857.4</v>
      </c>
      <c r="G67" s="296">
        <v>1.39</v>
      </c>
      <c r="H67" s="296">
        <v>1220</v>
      </c>
      <c r="I67" s="296">
        <v>685</v>
      </c>
      <c r="J67" s="296">
        <v>80</v>
      </c>
      <c r="K67" s="296">
        <v>200</v>
      </c>
      <c r="L67" s="296">
        <v>165</v>
      </c>
      <c r="M67" s="296">
        <v>25</v>
      </c>
      <c r="N67" s="296">
        <v>70</v>
      </c>
    </row>
    <row r="68" spans="1:14" ht="15.75" thickBot="1" x14ac:dyDescent="0.3">
      <c r="A68" s="301">
        <v>5050046</v>
      </c>
      <c r="B68" s="296">
        <v>5415</v>
      </c>
      <c r="C68" s="296">
        <v>4850</v>
      </c>
      <c r="D68" s="296">
        <v>3500</v>
      </c>
      <c r="E68" s="296">
        <v>3211</v>
      </c>
      <c r="F68" s="296">
        <v>5528.9</v>
      </c>
      <c r="G68" s="296">
        <v>0.98</v>
      </c>
      <c r="H68" s="296">
        <v>1415</v>
      </c>
      <c r="I68" s="296">
        <v>650</v>
      </c>
      <c r="J68" s="296">
        <v>85</v>
      </c>
      <c r="K68" s="296">
        <v>330</v>
      </c>
      <c r="L68" s="296">
        <v>190</v>
      </c>
      <c r="M68" s="296">
        <v>100</v>
      </c>
      <c r="N68" s="296">
        <v>65</v>
      </c>
    </row>
    <row r="69" spans="1:14" ht="15.75" thickBot="1" x14ac:dyDescent="0.3">
      <c r="A69" s="301">
        <v>5050047</v>
      </c>
      <c r="B69" s="296">
        <v>847</v>
      </c>
      <c r="C69" s="296">
        <v>620</v>
      </c>
      <c r="D69" s="296">
        <v>569</v>
      </c>
      <c r="E69" s="296">
        <v>521</v>
      </c>
      <c r="F69" s="296">
        <v>920.6</v>
      </c>
      <c r="G69" s="296">
        <v>0.92</v>
      </c>
      <c r="H69" s="296">
        <v>185</v>
      </c>
      <c r="I69" s="296">
        <v>85</v>
      </c>
      <c r="J69" s="296">
        <v>0</v>
      </c>
      <c r="K69" s="296">
        <v>40</v>
      </c>
      <c r="L69" s="296">
        <v>55</v>
      </c>
      <c r="M69" s="296">
        <v>0</v>
      </c>
      <c r="N69" s="296">
        <v>10</v>
      </c>
    </row>
    <row r="70" spans="1:14" ht="15.75" thickBot="1" x14ac:dyDescent="0.3">
      <c r="A70" s="301">
        <v>5050048</v>
      </c>
      <c r="B70" s="296">
        <v>5501</v>
      </c>
      <c r="C70" s="296">
        <v>4876</v>
      </c>
      <c r="D70" s="296">
        <v>4057</v>
      </c>
      <c r="E70" s="296">
        <v>3550</v>
      </c>
      <c r="F70" s="296">
        <v>4288.6000000000004</v>
      </c>
      <c r="G70" s="296">
        <v>1.28</v>
      </c>
      <c r="H70" s="296">
        <v>1360</v>
      </c>
      <c r="I70" s="296">
        <v>405</v>
      </c>
      <c r="J70" s="296">
        <v>55</v>
      </c>
      <c r="K70" s="296">
        <v>255</v>
      </c>
      <c r="L70" s="296">
        <v>520</v>
      </c>
      <c r="M70" s="296">
        <v>40</v>
      </c>
      <c r="N70" s="296">
        <v>85</v>
      </c>
    </row>
    <row r="71" spans="1:14" ht="15.75" thickBot="1" x14ac:dyDescent="0.3">
      <c r="A71" s="301">
        <v>5050049</v>
      </c>
      <c r="B71" s="296">
        <v>3238</v>
      </c>
      <c r="C71" s="296">
        <v>3098</v>
      </c>
      <c r="D71" s="296">
        <v>2274</v>
      </c>
      <c r="E71" s="296">
        <v>2026</v>
      </c>
      <c r="F71" s="296">
        <v>10711.2</v>
      </c>
      <c r="G71" s="296">
        <v>0.3</v>
      </c>
      <c r="H71" s="296">
        <v>770</v>
      </c>
      <c r="I71" s="296">
        <v>300</v>
      </c>
      <c r="J71" s="296">
        <v>45</v>
      </c>
      <c r="K71" s="296">
        <v>40</v>
      </c>
      <c r="L71" s="296">
        <v>270</v>
      </c>
      <c r="M71" s="296">
        <v>55</v>
      </c>
      <c r="N71" s="296">
        <v>55</v>
      </c>
    </row>
    <row r="72" spans="1:14" ht="15.75" thickBot="1" x14ac:dyDescent="0.3">
      <c r="A72" s="301">
        <v>5050050</v>
      </c>
      <c r="B72" s="296">
        <v>770</v>
      </c>
      <c r="C72" s="296">
        <v>1158</v>
      </c>
      <c r="D72" s="296">
        <v>616</v>
      </c>
      <c r="E72" s="296">
        <v>452</v>
      </c>
      <c r="F72" s="296">
        <v>1735.4</v>
      </c>
      <c r="G72" s="296">
        <v>0.44</v>
      </c>
      <c r="H72" s="296">
        <v>230</v>
      </c>
      <c r="I72" s="296">
        <v>75</v>
      </c>
      <c r="J72" s="296">
        <v>10</v>
      </c>
      <c r="K72" s="296">
        <v>75</v>
      </c>
      <c r="L72" s="296">
        <v>60</v>
      </c>
      <c r="M72" s="296">
        <v>15</v>
      </c>
      <c r="N72" s="296">
        <v>0</v>
      </c>
    </row>
    <row r="73" spans="1:14" ht="15.75" thickBot="1" x14ac:dyDescent="0.3">
      <c r="A73" s="301">
        <v>5050051</v>
      </c>
      <c r="B73" s="296">
        <v>5131</v>
      </c>
      <c r="C73" s="296">
        <v>4384</v>
      </c>
      <c r="D73" s="296">
        <v>3629</v>
      </c>
      <c r="E73" s="296">
        <v>2837</v>
      </c>
      <c r="F73" s="296">
        <v>8617.7000000000007</v>
      </c>
      <c r="G73" s="296">
        <v>0.6</v>
      </c>
      <c r="H73" s="296">
        <v>1455</v>
      </c>
      <c r="I73" s="296">
        <v>405</v>
      </c>
      <c r="J73" s="296">
        <v>65</v>
      </c>
      <c r="K73" s="296">
        <v>415</v>
      </c>
      <c r="L73" s="296">
        <v>445</v>
      </c>
      <c r="M73" s="296">
        <v>100</v>
      </c>
      <c r="N73" s="296">
        <v>30</v>
      </c>
    </row>
    <row r="74" spans="1:14" ht="15.75" thickBot="1" x14ac:dyDescent="0.3">
      <c r="A74" s="301">
        <v>5050052</v>
      </c>
      <c r="B74" s="296">
        <v>5079</v>
      </c>
      <c r="C74" s="296">
        <v>4656</v>
      </c>
      <c r="D74" s="296">
        <v>3160</v>
      </c>
      <c r="E74" s="296">
        <v>2789</v>
      </c>
      <c r="F74" s="296">
        <v>7795.9</v>
      </c>
      <c r="G74" s="296">
        <v>0.65</v>
      </c>
      <c r="H74" s="296">
        <v>1180</v>
      </c>
      <c r="I74" s="296">
        <v>455</v>
      </c>
      <c r="J74" s="296">
        <v>75</v>
      </c>
      <c r="K74" s="296">
        <v>280</v>
      </c>
      <c r="L74" s="296">
        <v>260</v>
      </c>
      <c r="M74" s="296">
        <v>65</v>
      </c>
      <c r="N74" s="296">
        <v>45</v>
      </c>
    </row>
    <row r="75" spans="1:14" ht="15.75" thickBot="1" x14ac:dyDescent="0.3">
      <c r="A75" s="301">
        <v>5050053</v>
      </c>
      <c r="B75" s="296">
        <v>4418</v>
      </c>
      <c r="C75" s="296">
        <v>3972</v>
      </c>
      <c r="D75" s="296">
        <v>3316</v>
      </c>
      <c r="E75" s="296">
        <v>2758</v>
      </c>
      <c r="F75" s="296">
        <v>10802</v>
      </c>
      <c r="G75" s="296">
        <v>0.41</v>
      </c>
      <c r="H75" s="296">
        <v>1145</v>
      </c>
      <c r="I75" s="296">
        <v>425</v>
      </c>
      <c r="J75" s="296">
        <v>40</v>
      </c>
      <c r="K75" s="296">
        <v>195</v>
      </c>
      <c r="L75" s="296">
        <v>365</v>
      </c>
      <c r="M75" s="296">
        <v>40</v>
      </c>
      <c r="N75" s="296">
        <v>70</v>
      </c>
    </row>
    <row r="76" spans="1:14" ht="15.75" thickBot="1" x14ac:dyDescent="0.3">
      <c r="A76" s="301">
        <v>5050054</v>
      </c>
      <c r="B76" s="296">
        <v>3059</v>
      </c>
      <c r="C76" s="296">
        <v>3033</v>
      </c>
      <c r="D76" s="296">
        <v>2237</v>
      </c>
      <c r="E76" s="296">
        <v>1826</v>
      </c>
      <c r="F76" s="296">
        <v>5416.1</v>
      </c>
      <c r="G76" s="296">
        <v>0.56000000000000005</v>
      </c>
      <c r="H76" s="296">
        <v>775</v>
      </c>
      <c r="I76" s="296">
        <v>235</v>
      </c>
      <c r="J76" s="296">
        <v>35</v>
      </c>
      <c r="K76" s="296">
        <v>165</v>
      </c>
      <c r="L76" s="296">
        <v>295</v>
      </c>
      <c r="M76" s="296">
        <v>20</v>
      </c>
      <c r="N76" s="296">
        <v>30</v>
      </c>
    </row>
    <row r="77" spans="1:14" ht="15.75" thickBot="1" x14ac:dyDescent="0.3">
      <c r="A77" s="301">
        <v>5050055</v>
      </c>
      <c r="B77" s="296">
        <v>2029</v>
      </c>
      <c r="C77" s="296">
        <v>1959</v>
      </c>
      <c r="D77" s="296">
        <v>1238</v>
      </c>
      <c r="E77" s="296">
        <v>1139</v>
      </c>
      <c r="F77" s="296">
        <v>3436.7</v>
      </c>
      <c r="G77" s="296">
        <v>0.59</v>
      </c>
      <c r="H77" s="296">
        <v>495</v>
      </c>
      <c r="I77" s="296">
        <v>160</v>
      </c>
      <c r="J77" s="296">
        <v>15</v>
      </c>
      <c r="K77" s="296">
        <v>75</v>
      </c>
      <c r="L77" s="296">
        <v>175</v>
      </c>
      <c r="M77" s="296">
        <v>25</v>
      </c>
      <c r="N77" s="296">
        <v>40</v>
      </c>
    </row>
    <row r="78" spans="1:14" ht="15.75" thickBot="1" x14ac:dyDescent="0.3">
      <c r="A78" s="301">
        <v>5050056</v>
      </c>
      <c r="B78" s="296">
        <v>4023</v>
      </c>
      <c r="C78" s="296">
        <v>3892</v>
      </c>
      <c r="D78" s="296">
        <v>2073</v>
      </c>
      <c r="E78" s="296">
        <v>1855</v>
      </c>
      <c r="F78" s="296">
        <v>8009.2</v>
      </c>
      <c r="G78" s="296">
        <v>0.5</v>
      </c>
      <c r="H78" s="296">
        <v>1000</v>
      </c>
      <c r="I78" s="296">
        <v>385</v>
      </c>
      <c r="J78" s="296">
        <v>30</v>
      </c>
      <c r="K78" s="296">
        <v>220</v>
      </c>
      <c r="L78" s="296">
        <v>295</v>
      </c>
      <c r="M78" s="296">
        <v>25</v>
      </c>
      <c r="N78" s="296">
        <v>25</v>
      </c>
    </row>
    <row r="79" spans="1:14" ht="15.75" thickBot="1" x14ac:dyDescent="0.3">
      <c r="A79" s="301">
        <v>5050057</v>
      </c>
      <c r="B79" s="296">
        <v>2122</v>
      </c>
      <c r="C79" s="296">
        <v>1817</v>
      </c>
      <c r="D79" s="296">
        <v>929</v>
      </c>
      <c r="E79" s="296">
        <v>856</v>
      </c>
      <c r="F79" s="296">
        <v>7974.4</v>
      </c>
      <c r="G79" s="296">
        <v>0.27</v>
      </c>
      <c r="H79" s="296">
        <v>395</v>
      </c>
      <c r="I79" s="296">
        <v>185</v>
      </c>
      <c r="J79" s="296">
        <v>15</v>
      </c>
      <c r="K79" s="296">
        <v>55</v>
      </c>
      <c r="L79" s="296">
        <v>105</v>
      </c>
      <c r="M79" s="296">
        <v>35</v>
      </c>
      <c r="N79" s="296">
        <v>0</v>
      </c>
    </row>
    <row r="80" spans="1:14" ht="15.75" thickBot="1" x14ac:dyDescent="0.3">
      <c r="A80" s="301">
        <v>5050058</v>
      </c>
      <c r="B80" s="296">
        <v>3512</v>
      </c>
      <c r="C80" s="296">
        <v>3568</v>
      </c>
      <c r="D80" s="296">
        <v>1843</v>
      </c>
      <c r="E80" s="296">
        <v>1717</v>
      </c>
      <c r="F80" s="296">
        <v>3074.8</v>
      </c>
      <c r="G80" s="296">
        <v>1.1399999999999999</v>
      </c>
      <c r="H80" s="296">
        <v>690</v>
      </c>
      <c r="I80" s="296">
        <v>385</v>
      </c>
      <c r="J80" s="296">
        <v>20</v>
      </c>
      <c r="K80" s="296">
        <v>55</v>
      </c>
      <c r="L80" s="296">
        <v>110</v>
      </c>
      <c r="M80" s="296">
        <v>40</v>
      </c>
      <c r="N80" s="296">
        <v>75</v>
      </c>
    </row>
    <row r="81" spans="1:14" ht="15.75" thickBot="1" x14ac:dyDescent="0.3">
      <c r="A81" s="301">
        <v>5050059</v>
      </c>
      <c r="B81" s="296">
        <v>3429</v>
      </c>
      <c r="C81" s="296">
        <v>3375</v>
      </c>
      <c r="D81" s="296">
        <v>1519</v>
      </c>
      <c r="E81" s="296">
        <v>1479</v>
      </c>
      <c r="F81" s="296">
        <v>2162</v>
      </c>
      <c r="G81" s="296">
        <v>1.59</v>
      </c>
      <c r="H81" s="296">
        <v>870</v>
      </c>
      <c r="I81" s="296">
        <v>505</v>
      </c>
      <c r="J81" s="296">
        <v>90</v>
      </c>
      <c r="K81" s="296">
        <v>125</v>
      </c>
      <c r="L81" s="296">
        <v>55</v>
      </c>
      <c r="M81" s="296">
        <v>45</v>
      </c>
      <c r="N81" s="296">
        <v>45</v>
      </c>
    </row>
    <row r="82" spans="1:14" ht="15.75" thickBot="1" x14ac:dyDescent="0.3">
      <c r="A82" s="301">
        <v>5050060</v>
      </c>
      <c r="B82" s="296">
        <v>4641</v>
      </c>
      <c r="C82" s="296">
        <v>4341</v>
      </c>
      <c r="D82" s="296">
        <v>2835</v>
      </c>
      <c r="E82" s="296">
        <v>2711</v>
      </c>
      <c r="F82" s="296">
        <v>3512.7</v>
      </c>
      <c r="G82" s="296">
        <v>1.32</v>
      </c>
      <c r="H82" s="296">
        <v>1220</v>
      </c>
      <c r="I82" s="296">
        <v>650</v>
      </c>
      <c r="J82" s="296">
        <v>110</v>
      </c>
      <c r="K82" s="296">
        <v>270</v>
      </c>
      <c r="L82" s="296">
        <v>120</v>
      </c>
      <c r="M82" s="296">
        <v>20</v>
      </c>
      <c r="N82" s="296">
        <v>50</v>
      </c>
    </row>
    <row r="83" spans="1:14" ht="15.75" thickBot="1" x14ac:dyDescent="0.3">
      <c r="A83" s="301">
        <v>5050061</v>
      </c>
      <c r="B83" s="296">
        <v>5549</v>
      </c>
      <c r="C83" s="296">
        <v>5304</v>
      </c>
      <c r="D83" s="296">
        <v>2614</v>
      </c>
      <c r="E83" s="296">
        <v>2437</v>
      </c>
      <c r="F83" s="296">
        <v>4055.1</v>
      </c>
      <c r="G83" s="296">
        <v>1.37</v>
      </c>
      <c r="H83" s="296">
        <v>1525</v>
      </c>
      <c r="I83" s="296">
        <v>985</v>
      </c>
      <c r="J83" s="296">
        <v>105</v>
      </c>
      <c r="K83" s="296">
        <v>285</v>
      </c>
      <c r="L83" s="296">
        <v>90</v>
      </c>
      <c r="M83" s="296">
        <v>30</v>
      </c>
      <c r="N83" s="296">
        <v>25</v>
      </c>
    </row>
    <row r="84" spans="1:14" ht="15.75" thickBot="1" x14ac:dyDescent="0.3">
      <c r="A84" s="301">
        <v>5050062.01</v>
      </c>
      <c r="B84" s="296">
        <v>6158</v>
      </c>
      <c r="C84" s="296">
        <v>5786</v>
      </c>
      <c r="D84" s="296">
        <v>2726</v>
      </c>
      <c r="E84" s="296">
        <v>2625</v>
      </c>
      <c r="F84" s="296">
        <v>3356</v>
      </c>
      <c r="G84" s="296">
        <v>1.83</v>
      </c>
      <c r="H84" s="296">
        <v>1560</v>
      </c>
      <c r="I84" s="296">
        <v>955</v>
      </c>
      <c r="J84" s="296">
        <v>100</v>
      </c>
      <c r="K84" s="296">
        <v>290</v>
      </c>
      <c r="L84" s="296">
        <v>130</v>
      </c>
      <c r="M84" s="296">
        <v>30</v>
      </c>
      <c r="N84" s="296">
        <v>60</v>
      </c>
    </row>
    <row r="85" spans="1:14" ht="15.75" thickBot="1" x14ac:dyDescent="0.3">
      <c r="A85" s="301">
        <v>5050062.0199999996</v>
      </c>
      <c r="B85" s="296">
        <v>2737</v>
      </c>
      <c r="C85" s="296">
        <v>1686</v>
      </c>
      <c r="D85" s="296">
        <v>1219</v>
      </c>
      <c r="E85" s="296">
        <v>1125</v>
      </c>
      <c r="F85" s="296">
        <v>568.1</v>
      </c>
      <c r="G85" s="296">
        <v>4.82</v>
      </c>
      <c r="H85" s="296">
        <v>740</v>
      </c>
      <c r="I85" s="296">
        <v>515</v>
      </c>
      <c r="J85" s="296">
        <v>50</v>
      </c>
      <c r="K85" s="296">
        <v>95</v>
      </c>
      <c r="L85" s="296">
        <v>55</v>
      </c>
      <c r="M85" s="296">
        <v>10</v>
      </c>
      <c r="N85" s="296">
        <v>25</v>
      </c>
    </row>
    <row r="86" spans="1:14" ht="15.75" thickBot="1" x14ac:dyDescent="0.3">
      <c r="A86" s="301">
        <v>5050100</v>
      </c>
      <c r="B86" s="296">
        <v>3218</v>
      </c>
      <c r="C86" s="296">
        <v>2938</v>
      </c>
      <c r="D86" s="296">
        <v>1826</v>
      </c>
      <c r="E86" s="296">
        <v>1633</v>
      </c>
      <c r="F86" s="296">
        <v>6397.6</v>
      </c>
      <c r="G86" s="296">
        <v>0.5</v>
      </c>
      <c r="H86" s="296">
        <v>1100</v>
      </c>
      <c r="I86" s="296">
        <v>520</v>
      </c>
      <c r="J86" s="296">
        <v>115</v>
      </c>
      <c r="K86" s="296">
        <v>265</v>
      </c>
      <c r="L86" s="296">
        <v>120</v>
      </c>
      <c r="M86" s="296">
        <v>25</v>
      </c>
      <c r="N86" s="296">
        <v>40</v>
      </c>
    </row>
    <row r="87" spans="1:14" ht="15.75" thickBot="1" x14ac:dyDescent="0.3">
      <c r="A87" s="301">
        <v>5050101</v>
      </c>
      <c r="B87" s="296">
        <v>3142</v>
      </c>
      <c r="C87" s="296">
        <v>3001</v>
      </c>
      <c r="D87" s="296">
        <v>2059</v>
      </c>
      <c r="E87" s="296">
        <v>1745</v>
      </c>
      <c r="F87" s="296">
        <v>4271.8999999999996</v>
      </c>
      <c r="G87" s="296">
        <v>0.74</v>
      </c>
      <c r="H87" s="296">
        <v>810</v>
      </c>
      <c r="I87" s="296">
        <v>420</v>
      </c>
      <c r="J87" s="296">
        <v>80</v>
      </c>
      <c r="K87" s="296">
        <v>135</v>
      </c>
      <c r="L87" s="296">
        <v>115</v>
      </c>
      <c r="M87" s="296">
        <v>20</v>
      </c>
      <c r="N87" s="296">
        <v>45</v>
      </c>
    </row>
    <row r="88" spans="1:14" ht="15.75" thickBot="1" x14ac:dyDescent="0.3">
      <c r="A88" s="301">
        <v>5050102</v>
      </c>
      <c r="B88" s="296">
        <v>3325</v>
      </c>
      <c r="C88" s="296">
        <v>3155</v>
      </c>
      <c r="D88" s="296">
        <v>2022</v>
      </c>
      <c r="E88" s="296">
        <v>1891</v>
      </c>
      <c r="F88" s="296">
        <v>7712.8</v>
      </c>
      <c r="G88" s="296">
        <v>0.43</v>
      </c>
      <c r="H88" s="296">
        <v>995</v>
      </c>
      <c r="I88" s="296">
        <v>550</v>
      </c>
      <c r="J88" s="296">
        <v>75</v>
      </c>
      <c r="K88" s="296">
        <v>240</v>
      </c>
      <c r="L88" s="296">
        <v>95</v>
      </c>
      <c r="M88" s="296">
        <v>20</v>
      </c>
      <c r="N88" s="296">
        <v>20</v>
      </c>
    </row>
    <row r="89" spans="1:14" ht="15.75" thickBot="1" x14ac:dyDescent="0.3">
      <c r="A89" s="301">
        <v>5050103</v>
      </c>
      <c r="B89" s="296">
        <v>4717</v>
      </c>
      <c r="C89" s="296">
        <v>4519</v>
      </c>
      <c r="D89" s="296">
        <v>2512</v>
      </c>
      <c r="E89" s="296">
        <v>2304</v>
      </c>
      <c r="F89" s="296">
        <v>5518.2</v>
      </c>
      <c r="G89" s="296">
        <v>0.85</v>
      </c>
      <c r="H89" s="296">
        <v>1355</v>
      </c>
      <c r="I89" s="296">
        <v>765</v>
      </c>
      <c r="J89" s="296">
        <v>120</v>
      </c>
      <c r="K89" s="296">
        <v>225</v>
      </c>
      <c r="L89" s="296">
        <v>165</v>
      </c>
      <c r="M89" s="296">
        <v>45</v>
      </c>
      <c r="N89" s="296">
        <v>35</v>
      </c>
    </row>
    <row r="90" spans="1:14" ht="15.75" thickBot="1" x14ac:dyDescent="0.3">
      <c r="A90" s="301">
        <v>5050104</v>
      </c>
      <c r="B90" s="296">
        <v>3355</v>
      </c>
      <c r="C90" s="296">
        <v>2996</v>
      </c>
      <c r="D90" s="296">
        <v>2133</v>
      </c>
      <c r="E90" s="296">
        <v>1911</v>
      </c>
      <c r="F90" s="296">
        <v>8565.2000000000007</v>
      </c>
      <c r="G90" s="296">
        <v>0.39</v>
      </c>
      <c r="H90" s="296">
        <v>930</v>
      </c>
      <c r="I90" s="296">
        <v>495</v>
      </c>
      <c r="J90" s="296">
        <v>75</v>
      </c>
      <c r="K90" s="296">
        <v>135</v>
      </c>
      <c r="L90" s="296">
        <v>140</v>
      </c>
      <c r="M90" s="296">
        <v>35</v>
      </c>
      <c r="N90" s="296">
        <v>45</v>
      </c>
    </row>
    <row r="91" spans="1:14" ht="15.75" thickBot="1" x14ac:dyDescent="0.3">
      <c r="A91" s="301">
        <v>5050110</v>
      </c>
      <c r="B91" s="296">
        <v>1888</v>
      </c>
      <c r="C91" s="296">
        <v>1932</v>
      </c>
      <c r="D91" s="296">
        <v>781</v>
      </c>
      <c r="E91" s="296">
        <v>669</v>
      </c>
      <c r="F91" s="296">
        <v>1069.5999999999999</v>
      </c>
      <c r="G91" s="296">
        <v>1.77</v>
      </c>
      <c r="H91" s="296">
        <v>415</v>
      </c>
      <c r="I91" s="296">
        <v>330</v>
      </c>
      <c r="J91" s="296">
        <v>25</v>
      </c>
      <c r="K91" s="296">
        <v>10</v>
      </c>
      <c r="L91" s="296">
        <v>20</v>
      </c>
      <c r="M91" s="296">
        <v>0</v>
      </c>
      <c r="N91" s="296">
        <v>25</v>
      </c>
    </row>
    <row r="92" spans="1:14" ht="15.75" thickBot="1" x14ac:dyDescent="0.3">
      <c r="A92" s="301">
        <v>5050120.01</v>
      </c>
      <c r="B92" s="296">
        <v>1643</v>
      </c>
      <c r="C92" s="296">
        <v>1664</v>
      </c>
      <c r="D92" s="296">
        <v>472</v>
      </c>
      <c r="E92" s="296">
        <v>453</v>
      </c>
      <c r="F92" s="296">
        <v>1026.4000000000001</v>
      </c>
      <c r="G92" s="296">
        <v>1.6</v>
      </c>
      <c r="H92" s="296">
        <v>340</v>
      </c>
      <c r="I92" s="296">
        <v>300</v>
      </c>
      <c r="J92" s="296">
        <v>25</v>
      </c>
      <c r="K92" s="296">
        <v>0</v>
      </c>
      <c r="L92" s="296">
        <v>10</v>
      </c>
      <c r="M92" s="296">
        <v>0</v>
      </c>
      <c r="N92" s="296">
        <v>10</v>
      </c>
    </row>
    <row r="93" spans="1:14" ht="15.75" thickBot="1" x14ac:dyDescent="0.3">
      <c r="A93" s="301">
        <v>5050120.0199999996</v>
      </c>
      <c r="B93" s="296">
        <v>3985</v>
      </c>
      <c r="C93" s="296">
        <v>3933</v>
      </c>
      <c r="D93" s="296">
        <v>1521</v>
      </c>
      <c r="E93" s="296">
        <v>1503</v>
      </c>
      <c r="F93" s="296">
        <v>1087.5999999999999</v>
      </c>
      <c r="G93" s="296">
        <v>3.66</v>
      </c>
      <c r="H93" s="296">
        <v>885</v>
      </c>
      <c r="I93" s="296">
        <v>600</v>
      </c>
      <c r="J93" s="296">
        <v>85</v>
      </c>
      <c r="K93" s="296">
        <v>110</v>
      </c>
      <c r="L93" s="296">
        <v>35</v>
      </c>
      <c r="M93" s="296">
        <v>10</v>
      </c>
      <c r="N93" s="296">
        <v>45</v>
      </c>
    </row>
    <row r="94" spans="1:14" ht="15.75" thickBot="1" x14ac:dyDescent="0.3">
      <c r="A94" s="301">
        <v>5050120.03</v>
      </c>
      <c r="B94" s="296">
        <v>5357</v>
      </c>
      <c r="C94" s="296">
        <v>5244</v>
      </c>
      <c r="D94" s="296">
        <v>2091</v>
      </c>
      <c r="E94" s="296">
        <v>2044</v>
      </c>
      <c r="F94" s="296">
        <v>3031.2</v>
      </c>
      <c r="G94" s="296">
        <v>1.77</v>
      </c>
      <c r="H94" s="296">
        <v>1190</v>
      </c>
      <c r="I94" s="296">
        <v>795</v>
      </c>
      <c r="J94" s="296">
        <v>120</v>
      </c>
      <c r="K94" s="296">
        <v>140</v>
      </c>
      <c r="L94" s="296">
        <v>85</v>
      </c>
      <c r="M94" s="296">
        <v>25</v>
      </c>
      <c r="N94" s="296">
        <v>30</v>
      </c>
    </row>
    <row r="95" spans="1:14" ht="15.75" thickBot="1" x14ac:dyDescent="0.3">
      <c r="A95" s="301">
        <v>5050121.01</v>
      </c>
      <c r="B95" s="296">
        <v>4557</v>
      </c>
      <c r="C95" s="296">
        <v>4358</v>
      </c>
      <c r="D95" s="296">
        <v>1876</v>
      </c>
      <c r="E95" s="296">
        <v>1823</v>
      </c>
      <c r="F95" s="296">
        <v>3920.3</v>
      </c>
      <c r="G95" s="296">
        <v>1.1599999999999999</v>
      </c>
      <c r="H95" s="296">
        <v>1230</v>
      </c>
      <c r="I95" s="296">
        <v>745</v>
      </c>
      <c r="J95" s="296">
        <v>110</v>
      </c>
      <c r="K95" s="296">
        <v>250</v>
      </c>
      <c r="L95" s="296">
        <v>95</v>
      </c>
      <c r="M95" s="296">
        <v>0</v>
      </c>
      <c r="N95" s="296">
        <v>30</v>
      </c>
    </row>
    <row r="96" spans="1:14" ht="15.75" thickBot="1" x14ac:dyDescent="0.3">
      <c r="A96" s="301">
        <v>5050121.0199999996</v>
      </c>
      <c r="B96" s="296">
        <v>3189</v>
      </c>
      <c r="C96" s="296">
        <v>2961</v>
      </c>
      <c r="D96" s="296">
        <v>1445</v>
      </c>
      <c r="E96" s="296">
        <v>1399</v>
      </c>
      <c r="F96" s="296">
        <v>2910.7</v>
      </c>
      <c r="G96" s="296">
        <v>1.1000000000000001</v>
      </c>
      <c r="H96" s="296">
        <v>955</v>
      </c>
      <c r="I96" s="296">
        <v>560</v>
      </c>
      <c r="J96" s="296">
        <v>65</v>
      </c>
      <c r="K96" s="296">
        <v>220</v>
      </c>
      <c r="L96" s="296">
        <v>50</v>
      </c>
      <c r="M96" s="296">
        <v>10</v>
      </c>
      <c r="N96" s="296">
        <v>45</v>
      </c>
    </row>
    <row r="97" spans="1:14" ht="15.75" thickBot="1" x14ac:dyDescent="0.3">
      <c r="A97" s="301">
        <v>5050122.01</v>
      </c>
      <c r="B97" s="296">
        <v>4146</v>
      </c>
      <c r="C97" s="296">
        <v>3721</v>
      </c>
      <c r="D97" s="296">
        <v>1404</v>
      </c>
      <c r="E97" s="296">
        <v>1363</v>
      </c>
      <c r="F97" s="296">
        <v>4653.7</v>
      </c>
      <c r="G97" s="296">
        <v>0.89</v>
      </c>
      <c r="H97" s="296">
        <v>1190</v>
      </c>
      <c r="I97" s="296">
        <v>625</v>
      </c>
      <c r="J97" s="296">
        <v>125</v>
      </c>
      <c r="K97" s="296">
        <v>305</v>
      </c>
      <c r="L97" s="296">
        <v>95</v>
      </c>
      <c r="M97" s="296">
        <v>15</v>
      </c>
      <c r="N97" s="296">
        <v>35</v>
      </c>
    </row>
    <row r="98" spans="1:14" ht="15.75" thickBot="1" x14ac:dyDescent="0.3">
      <c r="A98" s="301">
        <v>5050122.0199999996</v>
      </c>
      <c r="B98" s="296">
        <v>6652</v>
      </c>
      <c r="C98" s="296">
        <v>6463</v>
      </c>
      <c r="D98" s="296">
        <v>2500</v>
      </c>
      <c r="E98" s="296">
        <v>2449</v>
      </c>
      <c r="F98" s="296">
        <v>1787.7</v>
      </c>
      <c r="G98" s="296">
        <v>3.72</v>
      </c>
      <c r="H98" s="296">
        <v>2205</v>
      </c>
      <c r="I98" s="296">
        <v>1485</v>
      </c>
      <c r="J98" s="296">
        <v>210</v>
      </c>
      <c r="K98" s="296">
        <v>330</v>
      </c>
      <c r="L98" s="296">
        <v>105</v>
      </c>
      <c r="M98" s="296">
        <v>10</v>
      </c>
      <c r="N98" s="296">
        <v>65</v>
      </c>
    </row>
    <row r="99" spans="1:14" ht="15.75" thickBot="1" x14ac:dyDescent="0.3">
      <c r="A99" s="301">
        <v>5050122.03</v>
      </c>
      <c r="B99" s="296">
        <v>5132</v>
      </c>
      <c r="C99" s="296">
        <v>4811</v>
      </c>
      <c r="D99" s="296">
        <v>2513</v>
      </c>
      <c r="E99" s="296">
        <v>2423</v>
      </c>
      <c r="F99" s="296">
        <v>2085</v>
      </c>
      <c r="G99" s="296">
        <v>2.46</v>
      </c>
      <c r="H99" s="296">
        <v>1365</v>
      </c>
      <c r="I99" s="296">
        <v>800</v>
      </c>
      <c r="J99" s="296">
        <v>110</v>
      </c>
      <c r="K99" s="296">
        <v>265</v>
      </c>
      <c r="L99" s="296">
        <v>150</v>
      </c>
      <c r="M99" s="296">
        <v>15</v>
      </c>
      <c r="N99" s="296">
        <v>35</v>
      </c>
    </row>
    <row r="100" spans="1:14" ht="15.75" thickBot="1" x14ac:dyDescent="0.3">
      <c r="A100" s="301">
        <v>5050123.01</v>
      </c>
      <c r="B100" s="296">
        <v>5714</v>
      </c>
      <c r="C100" s="296">
        <v>5471</v>
      </c>
      <c r="D100" s="296">
        <v>2148</v>
      </c>
      <c r="E100" s="296">
        <v>2077</v>
      </c>
      <c r="F100" s="296">
        <v>3142.8</v>
      </c>
      <c r="G100" s="296">
        <v>1.82</v>
      </c>
      <c r="H100" s="296">
        <v>1440</v>
      </c>
      <c r="I100" s="296">
        <v>870</v>
      </c>
      <c r="J100" s="296">
        <v>115</v>
      </c>
      <c r="K100" s="296">
        <v>215</v>
      </c>
      <c r="L100" s="296">
        <v>130</v>
      </c>
      <c r="M100" s="296">
        <v>15</v>
      </c>
      <c r="N100" s="296">
        <v>95</v>
      </c>
    </row>
    <row r="101" spans="1:14" ht="15.75" thickBot="1" x14ac:dyDescent="0.3">
      <c r="A101" s="301">
        <v>5050123.03</v>
      </c>
      <c r="B101" s="296">
        <v>3638</v>
      </c>
      <c r="C101" s="296">
        <v>3762</v>
      </c>
      <c r="D101" s="296">
        <v>1272</v>
      </c>
      <c r="E101" s="296">
        <v>1235</v>
      </c>
      <c r="F101" s="296">
        <v>1272.8</v>
      </c>
      <c r="G101" s="296">
        <v>2.86</v>
      </c>
      <c r="H101" s="296">
        <v>1000</v>
      </c>
      <c r="I101" s="296">
        <v>750</v>
      </c>
      <c r="J101" s="296">
        <v>100</v>
      </c>
      <c r="K101" s="296">
        <v>75</v>
      </c>
      <c r="L101" s="296">
        <v>35</v>
      </c>
      <c r="M101" s="296">
        <v>0</v>
      </c>
      <c r="N101" s="296">
        <v>40</v>
      </c>
    </row>
    <row r="102" spans="1:14" ht="15.75" thickBot="1" x14ac:dyDescent="0.3">
      <c r="A102" s="301">
        <v>5050123.04</v>
      </c>
      <c r="B102" s="296">
        <v>5269</v>
      </c>
      <c r="C102" s="296">
        <v>4957</v>
      </c>
      <c r="D102" s="296">
        <v>1907</v>
      </c>
      <c r="E102" s="296">
        <v>1868</v>
      </c>
      <c r="F102" s="296">
        <v>3479.5</v>
      </c>
      <c r="G102" s="296">
        <v>1.51</v>
      </c>
      <c r="H102" s="296">
        <v>1740</v>
      </c>
      <c r="I102" s="296">
        <v>1265</v>
      </c>
      <c r="J102" s="296">
        <v>190</v>
      </c>
      <c r="K102" s="296">
        <v>185</v>
      </c>
      <c r="L102" s="296">
        <v>40</v>
      </c>
      <c r="M102" s="296">
        <v>15</v>
      </c>
      <c r="N102" s="296">
        <v>50</v>
      </c>
    </row>
    <row r="103" spans="1:14" ht="15.75" thickBot="1" x14ac:dyDescent="0.3">
      <c r="A103" s="301">
        <v>5050124.01</v>
      </c>
      <c r="B103" s="296">
        <v>3387</v>
      </c>
      <c r="C103" s="296">
        <v>3375</v>
      </c>
      <c r="D103" s="296">
        <v>1277</v>
      </c>
      <c r="E103" s="296">
        <v>1251</v>
      </c>
      <c r="F103" s="296">
        <v>1100.2</v>
      </c>
      <c r="G103" s="296">
        <v>3.08</v>
      </c>
      <c r="H103" s="296">
        <v>800</v>
      </c>
      <c r="I103" s="296">
        <v>585</v>
      </c>
      <c r="J103" s="296">
        <v>60</v>
      </c>
      <c r="K103" s="296">
        <v>105</v>
      </c>
      <c r="L103" s="296">
        <v>30</v>
      </c>
      <c r="M103" s="296">
        <v>10</v>
      </c>
      <c r="N103" s="296">
        <v>10</v>
      </c>
    </row>
    <row r="104" spans="1:14" ht="15.75" thickBot="1" x14ac:dyDescent="0.3">
      <c r="A104" s="301">
        <v>5050124.0199999996</v>
      </c>
      <c r="B104" s="296">
        <v>3982</v>
      </c>
      <c r="C104" s="296">
        <v>3976</v>
      </c>
      <c r="D104" s="296">
        <v>1859</v>
      </c>
      <c r="E104" s="296">
        <v>1836</v>
      </c>
      <c r="F104" s="296">
        <v>2321.9</v>
      </c>
      <c r="G104" s="296">
        <v>1.72</v>
      </c>
      <c r="H104" s="296">
        <v>1090</v>
      </c>
      <c r="I104" s="296">
        <v>740</v>
      </c>
      <c r="J104" s="296">
        <v>65</v>
      </c>
      <c r="K104" s="296">
        <v>185</v>
      </c>
      <c r="L104" s="296">
        <v>60</v>
      </c>
      <c r="M104" s="296">
        <v>0</v>
      </c>
      <c r="N104" s="296">
        <v>40</v>
      </c>
    </row>
    <row r="105" spans="1:14" ht="15.75" thickBot="1" x14ac:dyDescent="0.3">
      <c r="A105" s="301">
        <v>5050124.03</v>
      </c>
      <c r="B105" s="296">
        <v>4779</v>
      </c>
      <c r="C105" s="296">
        <v>4841</v>
      </c>
      <c r="D105" s="296">
        <v>1801</v>
      </c>
      <c r="E105" s="296">
        <v>1772</v>
      </c>
      <c r="F105" s="296">
        <v>1063.5</v>
      </c>
      <c r="G105" s="296">
        <v>4.49</v>
      </c>
      <c r="H105" s="296">
        <v>975</v>
      </c>
      <c r="I105" s="296">
        <v>695</v>
      </c>
      <c r="J105" s="296">
        <v>85</v>
      </c>
      <c r="K105" s="296">
        <v>85</v>
      </c>
      <c r="L105" s="296">
        <v>40</v>
      </c>
      <c r="M105" s="296">
        <v>25</v>
      </c>
      <c r="N105" s="296">
        <v>45</v>
      </c>
    </row>
    <row r="106" spans="1:14" ht="15.75" thickBot="1" x14ac:dyDescent="0.3">
      <c r="A106" s="301">
        <v>5050124.04</v>
      </c>
      <c r="B106" s="296">
        <v>3112</v>
      </c>
      <c r="C106" s="296">
        <v>3081</v>
      </c>
      <c r="D106" s="296">
        <v>1151</v>
      </c>
      <c r="E106" s="296">
        <v>1142</v>
      </c>
      <c r="F106" s="296">
        <v>3286.2</v>
      </c>
      <c r="G106" s="296">
        <v>0.95</v>
      </c>
      <c r="H106" s="296">
        <v>925</v>
      </c>
      <c r="I106" s="296">
        <v>680</v>
      </c>
      <c r="J106" s="296">
        <v>75</v>
      </c>
      <c r="K106" s="296">
        <v>100</v>
      </c>
      <c r="L106" s="296">
        <v>40</v>
      </c>
      <c r="M106" s="296">
        <v>0</v>
      </c>
      <c r="N106" s="296">
        <v>25</v>
      </c>
    </row>
    <row r="107" spans="1:14" ht="15.75" thickBot="1" x14ac:dyDescent="0.3">
      <c r="A107" s="301">
        <v>5050125.01</v>
      </c>
      <c r="B107" s="296">
        <v>4803</v>
      </c>
      <c r="C107" s="296">
        <v>4798</v>
      </c>
      <c r="D107" s="296">
        <v>1806</v>
      </c>
      <c r="E107" s="296">
        <v>1778</v>
      </c>
      <c r="F107" s="296">
        <v>2892.2</v>
      </c>
      <c r="G107" s="296">
        <v>1.66</v>
      </c>
      <c r="H107" s="296">
        <v>1075</v>
      </c>
      <c r="I107" s="296">
        <v>745</v>
      </c>
      <c r="J107" s="296">
        <v>90</v>
      </c>
      <c r="K107" s="296">
        <v>165</v>
      </c>
      <c r="L107" s="296">
        <v>60</v>
      </c>
      <c r="M107" s="296">
        <v>0</v>
      </c>
      <c r="N107" s="296">
        <v>15</v>
      </c>
    </row>
    <row r="108" spans="1:14" ht="15.75" thickBot="1" x14ac:dyDescent="0.3">
      <c r="A108" s="301">
        <v>5050125.0199999996</v>
      </c>
      <c r="B108" s="296">
        <v>3370</v>
      </c>
      <c r="C108" s="296">
        <v>3369</v>
      </c>
      <c r="D108" s="296">
        <v>1397</v>
      </c>
      <c r="E108" s="296">
        <v>1364</v>
      </c>
      <c r="F108" s="296">
        <v>3741.5</v>
      </c>
      <c r="G108" s="296">
        <v>0.9</v>
      </c>
      <c r="H108" s="296">
        <v>1045</v>
      </c>
      <c r="I108" s="296">
        <v>735</v>
      </c>
      <c r="J108" s="296">
        <v>95</v>
      </c>
      <c r="K108" s="296">
        <v>105</v>
      </c>
      <c r="L108" s="296">
        <v>60</v>
      </c>
      <c r="M108" s="296">
        <v>10</v>
      </c>
      <c r="N108" s="296">
        <v>40</v>
      </c>
    </row>
    <row r="109" spans="1:14" ht="15.75" thickBot="1" x14ac:dyDescent="0.3">
      <c r="A109" s="301">
        <v>5050125.03</v>
      </c>
      <c r="B109" s="296">
        <v>997</v>
      </c>
      <c r="C109" s="296">
        <v>527</v>
      </c>
      <c r="D109" s="296">
        <v>198</v>
      </c>
      <c r="E109" s="296">
        <v>193</v>
      </c>
      <c r="F109" s="296">
        <v>16.8</v>
      </c>
      <c r="G109" s="296">
        <v>59.31</v>
      </c>
      <c r="H109" s="296">
        <v>135</v>
      </c>
      <c r="I109" s="296">
        <v>110</v>
      </c>
      <c r="J109" s="296">
        <v>10</v>
      </c>
      <c r="K109" s="296">
        <v>10</v>
      </c>
      <c r="L109" s="296">
        <v>0</v>
      </c>
      <c r="M109" s="296">
        <v>0</v>
      </c>
      <c r="N109" s="296">
        <v>10</v>
      </c>
    </row>
    <row r="110" spans="1:14" ht="15.75" thickBot="1" x14ac:dyDescent="0.3">
      <c r="A110" s="301">
        <v>5050125.04</v>
      </c>
      <c r="B110" s="296">
        <v>3709</v>
      </c>
      <c r="C110" s="296">
        <v>3924</v>
      </c>
      <c r="D110" s="296">
        <v>1371</v>
      </c>
      <c r="E110" s="296">
        <v>1363</v>
      </c>
      <c r="F110" s="296">
        <v>2148.8000000000002</v>
      </c>
      <c r="G110" s="296">
        <v>1.73</v>
      </c>
      <c r="H110" s="296">
        <v>805</v>
      </c>
      <c r="I110" s="296">
        <v>645</v>
      </c>
      <c r="J110" s="296">
        <v>45</v>
      </c>
      <c r="K110" s="296">
        <v>60</v>
      </c>
      <c r="L110" s="296">
        <v>25</v>
      </c>
      <c r="M110" s="296">
        <v>0</v>
      </c>
      <c r="N110" s="296">
        <v>25</v>
      </c>
    </row>
    <row r="111" spans="1:14" ht="15.75" thickBot="1" x14ac:dyDescent="0.3">
      <c r="A111" s="301">
        <v>5050125.05</v>
      </c>
      <c r="B111" s="296">
        <v>5266</v>
      </c>
      <c r="C111" s="296">
        <v>5229</v>
      </c>
      <c r="D111" s="296">
        <v>1903</v>
      </c>
      <c r="E111" s="296">
        <v>1868</v>
      </c>
      <c r="F111" s="296">
        <v>2654</v>
      </c>
      <c r="G111" s="296">
        <v>1.98</v>
      </c>
      <c r="H111" s="296">
        <v>1255</v>
      </c>
      <c r="I111" s="296">
        <v>965</v>
      </c>
      <c r="J111" s="296">
        <v>105</v>
      </c>
      <c r="K111" s="296">
        <v>80</v>
      </c>
      <c r="L111" s="296">
        <v>45</v>
      </c>
      <c r="M111" s="296">
        <v>15</v>
      </c>
      <c r="N111" s="296">
        <v>50</v>
      </c>
    </row>
    <row r="112" spans="1:14" ht="15.75" thickBot="1" x14ac:dyDescent="0.3">
      <c r="A112" s="301">
        <v>5050125.07</v>
      </c>
      <c r="B112" s="296">
        <v>4415</v>
      </c>
      <c r="C112" s="296">
        <v>4369</v>
      </c>
      <c r="D112" s="296">
        <v>1634</v>
      </c>
      <c r="E112" s="296">
        <v>1608</v>
      </c>
      <c r="F112" s="296">
        <v>2639.6</v>
      </c>
      <c r="G112" s="296">
        <v>1.67</v>
      </c>
      <c r="H112" s="296">
        <v>1140</v>
      </c>
      <c r="I112" s="296">
        <v>805</v>
      </c>
      <c r="J112" s="296">
        <v>95</v>
      </c>
      <c r="K112" s="296">
        <v>95</v>
      </c>
      <c r="L112" s="296">
        <v>100</v>
      </c>
      <c r="M112" s="296">
        <v>10</v>
      </c>
      <c r="N112" s="296">
        <v>35</v>
      </c>
    </row>
    <row r="113" spans="1:14" ht="15.75" thickBot="1" x14ac:dyDescent="0.3">
      <c r="A113" s="301">
        <v>5050125.08</v>
      </c>
      <c r="B113" s="296">
        <v>4687</v>
      </c>
      <c r="C113" s="296">
        <v>4814</v>
      </c>
      <c r="D113" s="296">
        <v>1814</v>
      </c>
      <c r="E113" s="296">
        <v>1792</v>
      </c>
      <c r="F113" s="296">
        <v>3576.8</v>
      </c>
      <c r="G113" s="296">
        <v>1.31</v>
      </c>
      <c r="H113" s="296">
        <v>1495</v>
      </c>
      <c r="I113" s="296">
        <v>1135</v>
      </c>
      <c r="J113" s="296">
        <v>125</v>
      </c>
      <c r="K113" s="296">
        <v>130</v>
      </c>
      <c r="L113" s="296">
        <v>50</v>
      </c>
      <c r="M113" s="296">
        <v>10</v>
      </c>
      <c r="N113" s="296">
        <v>50</v>
      </c>
    </row>
    <row r="114" spans="1:14" ht="15.75" thickBot="1" x14ac:dyDescent="0.3">
      <c r="A114" s="301">
        <v>5050125.09</v>
      </c>
      <c r="B114" s="296">
        <v>3591</v>
      </c>
      <c r="C114" s="296">
        <v>3593</v>
      </c>
      <c r="D114" s="296">
        <v>1395</v>
      </c>
      <c r="E114" s="296">
        <v>1367</v>
      </c>
      <c r="F114" s="296">
        <v>4846.8</v>
      </c>
      <c r="G114" s="296">
        <v>0.74</v>
      </c>
      <c r="H114" s="296">
        <v>1020</v>
      </c>
      <c r="I114" s="296">
        <v>775</v>
      </c>
      <c r="J114" s="296">
        <v>85</v>
      </c>
      <c r="K114" s="296">
        <v>95</v>
      </c>
      <c r="L114" s="296">
        <v>30</v>
      </c>
      <c r="M114" s="296">
        <v>10</v>
      </c>
      <c r="N114" s="296">
        <v>30</v>
      </c>
    </row>
    <row r="115" spans="1:14" ht="15.75" thickBot="1" x14ac:dyDescent="0.3">
      <c r="A115" s="301">
        <v>5050125.0999999996</v>
      </c>
      <c r="B115" s="296">
        <v>8441</v>
      </c>
      <c r="C115" s="296">
        <v>6127</v>
      </c>
      <c r="D115" s="296">
        <v>2875</v>
      </c>
      <c r="E115" s="296">
        <v>2808</v>
      </c>
      <c r="F115" s="296">
        <v>1532.4</v>
      </c>
      <c r="G115" s="296">
        <v>5.51</v>
      </c>
      <c r="H115" s="296">
        <v>2295</v>
      </c>
      <c r="I115" s="296">
        <v>1800</v>
      </c>
      <c r="J115" s="296">
        <v>210</v>
      </c>
      <c r="K115" s="296">
        <v>145</v>
      </c>
      <c r="L115" s="296">
        <v>65</v>
      </c>
      <c r="M115" s="296">
        <v>10</v>
      </c>
      <c r="N115" s="296">
        <v>70</v>
      </c>
    </row>
    <row r="116" spans="1:14" ht="15.75" thickBot="1" x14ac:dyDescent="0.3">
      <c r="A116" s="301">
        <v>5050125.1100000003</v>
      </c>
      <c r="B116" s="296">
        <v>5385</v>
      </c>
      <c r="C116" s="296">
        <v>4181</v>
      </c>
      <c r="D116" s="296">
        <v>1864</v>
      </c>
      <c r="E116" s="296">
        <v>1828</v>
      </c>
      <c r="F116" s="296">
        <v>1224.8</v>
      </c>
      <c r="G116" s="296">
        <v>4.4000000000000004</v>
      </c>
      <c r="H116" s="296">
        <v>1700</v>
      </c>
      <c r="I116" s="296">
        <v>1355</v>
      </c>
      <c r="J116" s="296">
        <v>170</v>
      </c>
      <c r="K116" s="296">
        <v>105</v>
      </c>
      <c r="L116" s="296">
        <v>10</v>
      </c>
      <c r="M116" s="296">
        <v>0</v>
      </c>
      <c r="N116" s="296">
        <v>50</v>
      </c>
    </row>
    <row r="117" spans="1:14" ht="15.75" thickBot="1" x14ac:dyDescent="0.3">
      <c r="A117" s="301">
        <v>5050126.04</v>
      </c>
      <c r="B117" s="296">
        <v>10128</v>
      </c>
      <c r="C117" s="296">
        <v>5114</v>
      </c>
      <c r="D117" s="296">
        <v>3709</v>
      </c>
      <c r="E117" s="296">
        <v>3606</v>
      </c>
      <c r="F117" s="296">
        <v>74.5</v>
      </c>
      <c r="G117" s="296">
        <v>135.9</v>
      </c>
      <c r="H117" s="296">
        <v>2895</v>
      </c>
      <c r="I117" s="296">
        <v>2400</v>
      </c>
      <c r="J117" s="296">
        <v>210</v>
      </c>
      <c r="K117" s="296">
        <v>90</v>
      </c>
      <c r="L117" s="296">
        <v>75</v>
      </c>
      <c r="M117" s="296">
        <v>0</v>
      </c>
      <c r="N117" s="296">
        <v>125</v>
      </c>
    </row>
    <row r="118" spans="1:14" ht="15.75" thickBot="1" x14ac:dyDescent="0.3">
      <c r="A118" s="301">
        <v>5050126.05</v>
      </c>
      <c r="B118" s="296">
        <v>6327</v>
      </c>
      <c r="C118" s="296">
        <v>6389</v>
      </c>
      <c r="D118" s="296">
        <v>2095</v>
      </c>
      <c r="E118" s="296">
        <v>2069</v>
      </c>
      <c r="F118" s="296">
        <v>925.7</v>
      </c>
      <c r="G118" s="296">
        <v>6.83</v>
      </c>
      <c r="H118" s="296">
        <v>1855</v>
      </c>
      <c r="I118" s="296">
        <v>1515</v>
      </c>
      <c r="J118" s="296">
        <v>135</v>
      </c>
      <c r="K118" s="296">
        <v>40</v>
      </c>
      <c r="L118" s="296">
        <v>60</v>
      </c>
      <c r="M118" s="296">
        <v>20</v>
      </c>
      <c r="N118" s="296">
        <v>85</v>
      </c>
    </row>
    <row r="119" spans="1:14" ht="15.75" thickBot="1" x14ac:dyDescent="0.3">
      <c r="A119" s="301">
        <v>5050126.0599999996</v>
      </c>
      <c r="B119" s="296">
        <v>6255</v>
      </c>
      <c r="C119" s="296">
        <v>5953</v>
      </c>
      <c r="D119" s="296">
        <v>2262</v>
      </c>
      <c r="E119" s="296">
        <v>2211</v>
      </c>
      <c r="F119" s="296">
        <v>856</v>
      </c>
      <c r="G119" s="296">
        <v>7.31</v>
      </c>
      <c r="H119" s="296">
        <v>1720</v>
      </c>
      <c r="I119" s="296">
        <v>1380</v>
      </c>
      <c r="J119" s="296">
        <v>165</v>
      </c>
      <c r="K119" s="296">
        <v>105</v>
      </c>
      <c r="L119" s="296">
        <v>0</v>
      </c>
      <c r="M119" s="296">
        <v>0</v>
      </c>
      <c r="N119" s="296">
        <v>65</v>
      </c>
    </row>
    <row r="120" spans="1:14" ht="15.75" thickBot="1" x14ac:dyDescent="0.3">
      <c r="A120" s="301">
        <v>5050126.07</v>
      </c>
      <c r="B120" s="296">
        <v>7703</v>
      </c>
      <c r="C120" s="296">
        <v>6615</v>
      </c>
      <c r="D120" s="296">
        <v>2265</v>
      </c>
      <c r="E120" s="296">
        <v>2234</v>
      </c>
      <c r="F120" s="296">
        <v>1069.2</v>
      </c>
      <c r="G120" s="296">
        <v>7.2</v>
      </c>
      <c r="H120" s="296">
        <v>2075</v>
      </c>
      <c r="I120" s="296">
        <v>1625</v>
      </c>
      <c r="J120" s="296">
        <v>175</v>
      </c>
      <c r="K120" s="296">
        <v>115</v>
      </c>
      <c r="L120" s="296">
        <v>40</v>
      </c>
      <c r="M120" s="296">
        <v>10</v>
      </c>
      <c r="N120" s="296">
        <v>105</v>
      </c>
    </row>
    <row r="121" spans="1:14" ht="15.75" thickBot="1" x14ac:dyDescent="0.3">
      <c r="A121" s="301">
        <v>5050126.08</v>
      </c>
      <c r="B121" s="296">
        <v>3752</v>
      </c>
      <c r="C121" s="296">
        <v>1240</v>
      </c>
      <c r="D121" s="296">
        <v>1259</v>
      </c>
      <c r="E121" s="296">
        <v>1239</v>
      </c>
      <c r="F121" s="296">
        <v>616.70000000000005</v>
      </c>
      <c r="G121" s="296">
        <v>6.08</v>
      </c>
      <c r="H121" s="296">
        <v>1120</v>
      </c>
      <c r="I121" s="296">
        <v>930</v>
      </c>
      <c r="J121" s="296">
        <v>95</v>
      </c>
      <c r="K121" s="296">
        <v>30</v>
      </c>
      <c r="L121" s="296">
        <v>35</v>
      </c>
      <c r="M121" s="296">
        <v>0</v>
      </c>
      <c r="N121" s="296">
        <v>25</v>
      </c>
    </row>
    <row r="122" spans="1:14" ht="15.75" thickBot="1" x14ac:dyDescent="0.3">
      <c r="A122" s="301">
        <v>5050126.09</v>
      </c>
      <c r="B122" s="296">
        <v>2634</v>
      </c>
      <c r="C122" s="296">
        <v>1010</v>
      </c>
      <c r="D122" s="296">
        <v>871</v>
      </c>
      <c r="E122" s="296">
        <v>836</v>
      </c>
      <c r="F122" s="296">
        <v>650.29999999999995</v>
      </c>
      <c r="G122" s="296">
        <v>4.05</v>
      </c>
      <c r="H122" s="296">
        <v>780</v>
      </c>
      <c r="I122" s="296">
        <v>635</v>
      </c>
      <c r="J122" s="296">
        <v>45</v>
      </c>
      <c r="K122" s="296">
        <v>60</v>
      </c>
      <c r="L122" s="296">
        <v>10</v>
      </c>
      <c r="M122" s="296">
        <v>0</v>
      </c>
      <c r="N122" s="296">
        <v>25</v>
      </c>
    </row>
    <row r="123" spans="1:14" ht="15.75" thickBot="1" x14ac:dyDescent="0.3">
      <c r="A123" s="301">
        <v>5050127</v>
      </c>
      <c r="B123" s="296">
        <v>4007</v>
      </c>
      <c r="C123" s="296">
        <v>3410</v>
      </c>
      <c r="D123" s="296">
        <v>1655</v>
      </c>
      <c r="E123" s="296">
        <v>1511</v>
      </c>
      <c r="F123" s="296">
        <v>203.5</v>
      </c>
      <c r="G123" s="296">
        <v>19.690000000000001</v>
      </c>
      <c r="H123" s="296">
        <v>1355</v>
      </c>
      <c r="I123" s="296">
        <v>990</v>
      </c>
      <c r="J123" s="296">
        <v>130</v>
      </c>
      <c r="K123" s="296">
        <v>155</v>
      </c>
      <c r="L123" s="296">
        <v>35</v>
      </c>
      <c r="M123" s="296">
        <v>0</v>
      </c>
      <c r="N123" s="296">
        <v>35</v>
      </c>
    </row>
    <row r="124" spans="1:14" ht="15.75" thickBot="1" x14ac:dyDescent="0.3">
      <c r="A124" s="301">
        <v>5050130.01</v>
      </c>
      <c r="B124" s="296">
        <v>4172</v>
      </c>
      <c r="C124" s="296">
        <v>3950</v>
      </c>
      <c r="D124" s="296">
        <v>1640</v>
      </c>
      <c r="E124" s="296">
        <v>1588</v>
      </c>
      <c r="F124" s="296">
        <v>377.2</v>
      </c>
      <c r="G124" s="296">
        <v>11.06</v>
      </c>
      <c r="H124" s="296">
        <v>980</v>
      </c>
      <c r="I124" s="296">
        <v>795</v>
      </c>
      <c r="J124" s="296">
        <v>80</v>
      </c>
      <c r="K124" s="296">
        <v>25</v>
      </c>
      <c r="L124" s="296">
        <v>25</v>
      </c>
      <c r="M124" s="296">
        <v>20</v>
      </c>
      <c r="N124" s="296">
        <v>40</v>
      </c>
    </row>
    <row r="125" spans="1:14" ht="15.75" thickBot="1" x14ac:dyDescent="0.3">
      <c r="A125" s="301">
        <v>5050130.0199999996</v>
      </c>
      <c r="B125" s="296">
        <v>4492</v>
      </c>
      <c r="C125" s="296">
        <v>4247</v>
      </c>
      <c r="D125" s="296">
        <v>1761</v>
      </c>
      <c r="E125" s="296">
        <v>1717</v>
      </c>
      <c r="F125" s="296">
        <v>2892.1</v>
      </c>
      <c r="G125" s="296">
        <v>1.55</v>
      </c>
      <c r="H125" s="296">
        <v>1455</v>
      </c>
      <c r="I125" s="296">
        <v>1040</v>
      </c>
      <c r="J125" s="296">
        <v>110</v>
      </c>
      <c r="K125" s="296">
        <v>205</v>
      </c>
      <c r="L125" s="296">
        <v>70</v>
      </c>
      <c r="M125" s="296">
        <v>15</v>
      </c>
      <c r="N125" s="296">
        <v>20</v>
      </c>
    </row>
    <row r="126" spans="1:14" ht="15.75" thickBot="1" x14ac:dyDescent="0.3">
      <c r="A126" s="301">
        <v>5050131.01</v>
      </c>
      <c r="B126" s="296">
        <v>6242</v>
      </c>
      <c r="C126" s="296">
        <v>5518</v>
      </c>
      <c r="D126" s="296">
        <v>2901</v>
      </c>
      <c r="E126" s="296">
        <v>2827</v>
      </c>
      <c r="F126" s="296">
        <v>4107.3999999999996</v>
      </c>
      <c r="G126" s="296">
        <v>1.52</v>
      </c>
      <c r="H126" s="296">
        <v>1505</v>
      </c>
      <c r="I126" s="296">
        <v>1040</v>
      </c>
      <c r="J126" s="296">
        <v>80</v>
      </c>
      <c r="K126" s="296">
        <v>230</v>
      </c>
      <c r="L126" s="296">
        <v>95</v>
      </c>
      <c r="M126" s="296">
        <v>15</v>
      </c>
      <c r="N126" s="296">
        <v>50</v>
      </c>
    </row>
    <row r="127" spans="1:14" ht="15.75" thickBot="1" x14ac:dyDescent="0.3">
      <c r="A127" s="301">
        <v>5050131.0199999996</v>
      </c>
      <c r="B127" s="296">
        <v>4858</v>
      </c>
      <c r="C127" s="296">
        <v>4643</v>
      </c>
      <c r="D127" s="296">
        <v>2026</v>
      </c>
      <c r="E127" s="296">
        <v>1931</v>
      </c>
      <c r="F127" s="296">
        <v>3468.5</v>
      </c>
      <c r="G127" s="296">
        <v>1.4</v>
      </c>
      <c r="H127" s="296">
        <v>1380</v>
      </c>
      <c r="I127" s="296">
        <v>890</v>
      </c>
      <c r="J127" s="296">
        <v>160</v>
      </c>
      <c r="K127" s="296">
        <v>175</v>
      </c>
      <c r="L127" s="296">
        <v>70</v>
      </c>
      <c r="M127" s="296">
        <v>20</v>
      </c>
      <c r="N127" s="296">
        <v>55</v>
      </c>
    </row>
    <row r="128" spans="1:14" ht="15.75" thickBot="1" x14ac:dyDescent="0.3">
      <c r="A128" s="301">
        <v>5050132</v>
      </c>
      <c r="B128" s="296">
        <v>6451</v>
      </c>
      <c r="C128" s="296">
        <v>6086</v>
      </c>
      <c r="D128" s="296">
        <v>2594</v>
      </c>
      <c r="E128" s="296">
        <v>2465</v>
      </c>
      <c r="F128" s="296">
        <v>3306.7</v>
      </c>
      <c r="G128" s="296">
        <v>1.95</v>
      </c>
      <c r="H128" s="296">
        <v>1895</v>
      </c>
      <c r="I128" s="296">
        <v>1215</v>
      </c>
      <c r="J128" s="296">
        <v>160</v>
      </c>
      <c r="K128" s="296">
        <v>345</v>
      </c>
      <c r="L128" s="296">
        <v>110</v>
      </c>
      <c r="M128" s="296">
        <v>40</v>
      </c>
      <c r="N128" s="296">
        <v>35</v>
      </c>
    </row>
    <row r="129" spans="1:14" ht="15.75" thickBot="1" x14ac:dyDescent="0.3">
      <c r="A129" s="301">
        <v>5050133</v>
      </c>
      <c r="B129" s="296">
        <v>5784</v>
      </c>
      <c r="C129" s="296">
        <v>5092</v>
      </c>
      <c r="D129" s="296">
        <v>2192</v>
      </c>
      <c r="E129" s="296">
        <v>2036</v>
      </c>
      <c r="F129" s="296">
        <v>2408.6999999999998</v>
      </c>
      <c r="G129" s="296">
        <v>2.4</v>
      </c>
      <c r="H129" s="296">
        <v>1895</v>
      </c>
      <c r="I129" s="296">
        <v>1115</v>
      </c>
      <c r="J129" s="296">
        <v>150</v>
      </c>
      <c r="K129" s="296">
        <v>490</v>
      </c>
      <c r="L129" s="296">
        <v>80</v>
      </c>
      <c r="M129" s="296">
        <v>25</v>
      </c>
      <c r="N129" s="296">
        <v>30</v>
      </c>
    </row>
    <row r="130" spans="1:14" ht="15.75" thickBot="1" x14ac:dyDescent="0.3">
      <c r="A130" s="301">
        <v>5050134</v>
      </c>
      <c r="B130" s="296">
        <v>3810</v>
      </c>
      <c r="C130" s="296">
        <v>3664</v>
      </c>
      <c r="D130" s="296">
        <v>1481</v>
      </c>
      <c r="E130" s="296">
        <v>1424</v>
      </c>
      <c r="F130" s="296">
        <v>1860</v>
      </c>
      <c r="G130" s="296">
        <v>2.0499999999999998</v>
      </c>
      <c r="H130" s="296">
        <v>1075</v>
      </c>
      <c r="I130" s="296">
        <v>715</v>
      </c>
      <c r="J130" s="296">
        <v>105</v>
      </c>
      <c r="K130" s="296">
        <v>150</v>
      </c>
      <c r="L130" s="296">
        <v>65</v>
      </c>
      <c r="M130" s="296">
        <v>15</v>
      </c>
      <c r="N130" s="296">
        <v>20</v>
      </c>
    </row>
    <row r="131" spans="1:14" ht="15.75" thickBot="1" x14ac:dyDescent="0.3">
      <c r="A131" s="301">
        <v>5050135.01</v>
      </c>
      <c r="B131" s="296">
        <v>6931</v>
      </c>
      <c r="C131" s="296">
        <v>6508</v>
      </c>
      <c r="D131" s="296">
        <v>2457</v>
      </c>
      <c r="E131" s="296">
        <v>2416</v>
      </c>
      <c r="F131" s="296">
        <v>3776.9</v>
      </c>
      <c r="G131" s="296">
        <v>1.84</v>
      </c>
      <c r="H131" s="296">
        <v>1810</v>
      </c>
      <c r="I131" s="296">
        <v>1260</v>
      </c>
      <c r="J131" s="296">
        <v>165</v>
      </c>
      <c r="K131" s="296">
        <v>245</v>
      </c>
      <c r="L131" s="296">
        <v>55</v>
      </c>
      <c r="M131" s="296">
        <v>10</v>
      </c>
      <c r="N131" s="296">
        <v>75</v>
      </c>
    </row>
    <row r="132" spans="1:14" ht="15.75" thickBot="1" x14ac:dyDescent="0.3">
      <c r="A132" s="301">
        <v>5050135.0199999996</v>
      </c>
      <c r="B132" s="296">
        <v>4695</v>
      </c>
      <c r="C132" s="296">
        <v>4771</v>
      </c>
      <c r="D132" s="296">
        <v>1905</v>
      </c>
      <c r="E132" s="296">
        <v>1877</v>
      </c>
      <c r="F132" s="296">
        <v>1274.9000000000001</v>
      </c>
      <c r="G132" s="296">
        <v>3.68</v>
      </c>
      <c r="H132" s="296">
        <v>1145</v>
      </c>
      <c r="I132" s="296">
        <v>835</v>
      </c>
      <c r="J132" s="296">
        <v>80</v>
      </c>
      <c r="K132" s="296">
        <v>130</v>
      </c>
      <c r="L132" s="296">
        <v>50</v>
      </c>
      <c r="M132" s="296">
        <v>10</v>
      </c>
      <c r="N132" s="296">
        <v>45</v>
      </c>
    </row>
    <row r="133" spans="1:14" ht="15.75" thickBot="1" x14ac:dyDescent="0.3">
      <c r="A133" s="301">
        <v>5050135.03</v>
      </c>
      <c r="B133" s="296">
        <v>1827</v>
      </c>
      <c r="C133" s="296">
        <v>1860</v>
      </c>
      <c r="D133" s="296">
        <v>767</v>
      </c>
      <c r="E133" s="296">
        <v>713</v>
      </c>
      <c r="F133" s="296">
        <v>1310.0999999999999</v>
      </c>
      <c r="G133" s="296">
        <v>1.39</v>
      </c>
      <c r="H133" s="296">
        <v>575</v>
      </c>
      <c r="I133" s="296">
        <v>395</v>
      </c>
      <c r="J133" s="296">
        <v>30</v>
      </c>
      <c r="K133" s="296">
        <v>110</v>
      </c>
      <c r="L133" s="296">
        <v>10</v>
      </c>
      <c r="M133" s="296">
        <v>0</v>
      </c>
      <c r="N133" s="296">
        <v>30</v>
      </c>
    </row>
    <row r="134" spans="1:14" ht="15.75" thickBot="1" x14ac:dyDescent="0.3">
      <c r="A134" s="301">
        <v>5050136.01</v>
      </c>
      <c r="B134" s="296">
        <v>4564</v>
      </c>
      <c r="C134" s="296">
        <v>4508</v>
      </c>
      <c r="D134" s="296">
        <v>1768</v>
      </c>
      <c r="E134" s="296">
        <v>1750</v>
      </c>
      <c r="F134" s="296">
        <v>1776.6</v>
      </c>
      <c r="G134" s="296">
        <v>2.57</v>
      </c>
      <c r="H134" s="296">
        <v>1195</v>
      </c>
      <c r="I134" s="296">
        <v>865</v>
      </c>
      <c r="J134" s="296">
        <v>115</v>
      </c>
      <c r="K134" s="296">
        <v>120</v>
      </c>
      <c r="L134" s="296">
        <v>65</v>
      </c>
      <c r="M134" s="296">
        <v>0</v>
      </c>
      <c r="N134" s="296">
        <v>20</v>
      </c>
    </row>
    <row r="135" spans="1:14" ht="15.75" thickBot="1" x14ac:dyDescent="0.3">
      <c r="A135" s="301">
        <v>5050136.0199999996</v>
      </c>
      <c r="B135" s="296">
        <v>4821</v>
      </c>
      <c r="C135" s="296">
        <v>4764</v>
      </c>
      <c r="D135" s="296">
        <v>2171</v>
      </c>
      <c r="E135" s="296">
        <v>2108</v>
      </c>
      <c r="F135" s="296">
        <v>2308.6</v>
      </c>
      <c r="G135" s="296">
        <v>2.09</v>
      </c>
      <c r="H135" s="296">
        <v>1580</v>
      </c>
      <c r="I135" s="296">
        <v>1115</v>
      </c>
      <c r="J135" s="296">
        <v>115</v>
      </c>
      <c r="K135" s="296">
        <v>175</v>
      </c>
      <c r="L135" s="296">
        <v>115</v>
      </c>
      <c r="M135" s="296">
        <v>10</v>
      </c>
      <c r="N135" s="296">
        <v>55</v>
      </c>
    </row>
    <row r="136" spans="1:14" ht="15.75" thickBot="1" x14ac:dyDescent="0.3">
      <c r="A136" s="301">
        <v>5050137.0199999996</v>
      </c>
      <c r="B136" s="296">
        <v>3056</v>
      </c>
      <c r="C136" s="296">
        <v>3096</v>
      </c>
      <c r="D136" s="296">
        <v>1373</v>
      </c>
      <c r="E136" s="296">
        <v>1328</v>
      </c>
      <c r="F136" s="296">
        <v>3143.1</v>
      </c>
      <c r="G136" s="296">
        <v>0.97</v>
      </c>
      <c r="H136" s="296">
        <v>770</v>
      </c>
      <c r="I136" s="296">
        <v>540</v>
      </c>
      <c r="J136" s="296">
        <v>55</v>
      </c>
      <c r="K136" s="296">
        <v>105</v>
      </c>
      <c r="L136" s="296">
        <v>50</v>
      </c>
      <c r="M136" s="296">
        <v>0</v>
      </c>
      <c r="N136" s="296">
        <v>15</v>
      </c>
    </row>
    <row r="137" spans="1:14" ht="15.75" thickBot="1" x14ac:dyDescent="0.3">
      <c r="A137" s="301">
        <v>5050137.03</v>
      </c>
      <c r="B137" s="296">
        <v>1784</v>
      </c>
      <c r="C137" s="296">
        <v>1772</v>
      </c>
      <c r="D137" s="296">
        <v>658</v>
      </c>
      <c r="E137" s="296">
        <v>647</v>
      </c>
      <c r="F137" s="296">
        <v>1473.3</v>
      </c>
      <c r="G137" s="296">
        <v>1.21</v>
      </c>
      <c r="H137" s="296">
        <v>470</v>
      </c>
      <c r="I137" s="296">
        <v>370</v>
      </c>
      <c r="J137" s="296">
        <v>35</v>
      </c>
      <c r="K137" s="296">
        <v>10</v>
      </c>
      <c r="L137" s="296">
        <v>35</v>
      </c>
      <c r="M137" s="296">
        <v>10</v>
      </c>
      <c r="N137" s="296">
        <v>10</v>
      </c>
    </row>
    <row r="138" spans="1:14" ht="15.75" thickBot="1" x14ac:dyDescent="0.3">
      <c r="A138" s="301">
        <v>5050137.04</v>
      </c>
      <c r="B138" s="296">
        <v>2056</v>
      </c>
      <c r="C138" s="296">
        <v>1913</v>
      </c>
      <c r="D138" s="296">
        <v>832</v>
      </c>
      <c r="E138" s="296">
        <v>810</v>
      </c>
      <c r="F138" s="296">
        <v>2316.1</v>
      </c>
      <c r="G138" s="296">
        <v>0.89</v>
      </c>
      <c r="H138" s="296">
        <v>555</v>
      </c>
      <c r="I138" s="296">
        <v>390</v>
      </c>
      <c r="J138" s="296">
        <v>55</v>
      </c>
      <c r="K138" s="296">
        <v>75</v>
      </c>
      <c r="L138" s="296">
        <v>15</v>
      </c>
      <c r="M138" s="296">
        <v>15</v>
      </c>
      <c r="N138" s="296">
        <v>10</v>
      </c>
    </row>
    <row r="139" spans="1:14" ht="15.75" thickBot="1" x14ac:dyDescent="0.3">
      <c r="A139" s="301">
        <v>5050137.05</v>
      </c>
      <c r="B139" s="296">
        <v>6966</v>
      </c>
      <c r="C139" s="296">
        <v>7245</v>
      </c>
      <c r="D139" s="296">
        <v>2703</v>
      </c>
      <c r="E139" s="296">
        <v>2631</v>
      </c>
      <c r="F139" s="296">
        <v>3376.3</v>
      </c>
      <c r="G139" s="296">
        <v>2.06</v>
      </c>
      <c r="H139" s="296">
        <v>1795</v>
      </c>
      <c r="I139" s="296">
        <v>1150</v>
      </c>
      <c r="J139" s="296">
        <v>155</v>
      </c>
      <c r="K139" s="296">
        <v>260</v>
      </c>
      <c r="L139" s="296">
        <v>115</v>
      </c>
      <c r="M139" s="296">
        <v>0</v>
      </c>
      <c r="N139" s="296">
        <v>115</v>
      </c>
    </row>
    <row r="140" spans="1:14" ht="15.75" thickBot="1" x14ac:dyDescent="0.3">
      <c r="A140" s="301">
        <v>5050138</v>
      </c>
      <c r="B140" s="296">
        <v>7705</v>
      </c>
      <c r="C140" s="296">
        <v>7492</v>
      </c>
      <c r="D140" s="296">
        <v>3066</v>
      </c>
      <c r="E140" s="296">
        <v>2907</v>
      </c>
      <c r="F140" s="296">
        <v>6160.6</v>
      </c>
      <c r="G140" s="296">
        <v>1.25</v>
      </c>
      <c r="H140" s="296">
        <v>2250</v>
      </c>
      <c r="I140" s="296">
        <v>1280</v>
      </c>
      <c r="J140" s="296">
        <v>215</v>
      </c>
      <c r="K140" s="296">
        <v>545</v>
      </c>
      <c r="L140" s="296">
        <v>115</v>
      </c>
      <c r="M140" s="296">
        <v>35</v>
      </c>
      <c r="N140" s="296">
        <v>60</v>
      </c>
    </row>
    <row r="141" spans="1:14" ht="15.75" thickBot="1" x14ac:dyDescent="0.3">
      <c r="A141" s="301">
        <v>5050139</v>
      </c>
      <c r="B141" s="296">
        <v>3941</v>
      </c>
      <c r="C141" s="296">
        <v>3962</v>
      </c>
      <c r="D141" s="296">
        <v>1645</v>
      </c>
      <c r="E141" s="296">
        <v>1599</v>
      </c>
      <c r="F141" s="296">
        <v>675.1</v>
      </c>
      <c r="G141" s="296">
        <v>5.84</v>
      </c>
      <c r="H141" s="296">
        <v>890</v>
      </c>
      <c r="I141" s="296">
        <v>635</v>
      </c>
      <c r="J141" s="296">
        <v>75</v>
      </c>
      <c r="K141" s="296">
        <v>60</v>
      </c>
      <c r="L141" s="296">
        <v>50</v>
      </c>
      <c r="M141" s="296">
        <v>20</v>
      </c>
      <c r="N141" s="296">
        <v>50</v>
      </c>
    </row>
    <row r="142" spans="1:14" ht="15.75" thickBot="1" x14ac:dyDescent="0.3">
      <c r="A142" s="301">
        <v>5050140.01</v>
      </c>
      <c r="B142" s="296">
        <v>10</v>
      </c>
      <c r="C142" s="296">
        <v>5</v>
      </c>
      <c r="D142" s="296">
        <v>2</v>
      </c>
      <c r="E142" s="296">
        <v>2</v>
      </c>
      <c r="F142" s="296">
        <v>0.6</v>
      </c>
      <c r="G142" s="296">
        <v>16.98</v>
      </c>
      <c r="H142" s="295" t="s">
        <v>378</v>
      </c>
      <c r="I142" s="295" t="s">
        <v>378</v>
      </c>
      <c r="J142" s="295" t="s">
        <v>378</v>
      </c>
      <c r="K142" s="295" t="s">
        <v>378</v>
      </c>
      <c r="L142" s="295" t="s">
        <v>378</v>
      </c>
      <c r="M142" s="295" t="s">
        <v>378</v>
      </c>
      <c r="N142" s="295" t="s">
        <v>378</v>
      </c>
    </row>
    <row r="143" spans="1:14" ht="15.75" thickBot="1" x14ac:dyDescent="0.3">
      <c r="A143" s="301">
        <v>5050140.03</v>
      </c>
      <c r="B143" s="296">
        <v>2609</v>
      </c>
      <c r="C143" s="296">
        <v>2613</v>
      </c>
      <c r="D143" s="296">
        <v>1015</v>
      </c>
      <c r="E143" s="296">
        <v>1003</v>
      </c>
      <c r="F143" s="296">
        <v>3220.2</v>
      </c>
      <c r="G143" s="296">
        <v>0.81</v>
      </c>
      <c r="H143" s="296">
        <v>760</v>
      </c>
      <c r="I143" s="296">
        <v>605</v>
      </c>
      <c r="J143" s="296">
        <v>65</v>
      </c>
      <c r="K143" s="296">
        <v>70</v>
      </c>
      <c r="L143" s="296">
        <v>0</v>
      </c>
      <c r="M143" s="296">
        <v>0</v>
      </c>
      <c r="N143" s="296">
        <v>15</v>
      </c>
    </row>
    <row r="144" spans="1:14" ht="15.75" thickBot="1" x14ac:dyDescent="0.3">
      <c r="A144" s="301">
        <v>5050140.04</v>
      </c>
      <c r="B144" s="296">
        <v>4955</v>
      </c>
      <c r="C144" s="296">
        <v>5174</v>
      </c>
      <c r="D144" s="296">
        <v>1752</v>
      </c>
      <c r="E144" s="296">
        <v>1741</v>
      </c>
      <c r="F144" s="296">
        <v>3954.8</v>
      </c>
      <c r="G144" s="296">
        <v>1.25</v>
      </c>
      <c r="H144" s="296">
        <v>1310</v>
      </c>
      <c r="I144" s="296">
        <v>1035</v>
      </c>
      <c r="J144" s="296">
        <v>90</v>
      </c>
      <c r="K144" s="296">
        <v>45</v>
      </c>
      <c r="L144" s="296">
        <v>70</v>
      </c>
      <c r="M144" s="296">
        <v>10</v>
      </c>
      <c r="N144" s="296">
        <v>55</v>
      </c>
    </row>
    <row r="145" spans="1:14" ht="15.75" thickBot="1" x14ac:dyDescent="0.3">
      <c r="A145" s="301">
        <v>5050140.05</v>
      </c>
      <c r="B145" s="296">
        <v>4448</v>
      </c>
      <c r="C145" s="296">
        <v>4564</v>
      </c>
      <c r="D145" s="296">
        <v>1626</v>
      </c>
      <c r="E145" s="296">
        <v>1615</v>
      </c>
      <c r="F145" s="296">
        <v>3958</v>
      </c>
      <c r="G145" s="296">
        <v>1.1200000000000001</v>
      </c>
      <c r="H145" s="296">
        <v>1425</v>
      </c>
      <c r="I145" s="296">
        <v>1130</v>
      </c>
      <c r="J145" s="296">
        <v>90</v>
      </c>
      <c r="K145" s="296">
        <v>100</v>
      </c>
      <c r="L145" s="296">
        <v>35</v>
      </c>
      <c r="M145" s="296">
        <v>10</v>
      </c>
      <c r="N145" s="296">
        <v>55</v>
      </c>
    </row>
    <row r="146" spans="1:14" ht="15.75" thickBot="1" x14ac:dyDescent="0.3">
      <c r="A146" s="301">
        <v>5050140.0599999996</v>
      </c>
      <c r="B146" s="296">
        <v>2196</v>
      </c>
      <c r="C146" s="296">
        <v>2196</v>
      </c>
      <c r="D146" s="296">
        <v>784</v>
      </c>
      <c r="E146" s="296">
        <v>780</v>
      </c>
      <c r="F146" s="296">
        <v>3061.5</v>
      </c>
      <c r="G146" s="296">
        <v>0.72</v>
      </c>
      <c r="H146" s="296">
        <v>620</v>
      </c>
      <c r="I146" s="296">
        <v>500</v>
      </c>
      <c r="J146" s="296">
        <v>50</v>
      </c>
      <c r="K146" s="296">
        <v>40</v>
      </c>
      <c r="L146" s="296">
        <v>25</v>
      </c>
      <c r="M146" s="296">
        <v>0</v>
      </c>
      <c r="N146" s="296">
        <v>15</v>
      </c>
    </row>
    <row r="147" spans="1:14" ht="15.75" thickBot="1" x14ac:dyDescent="0.3">
      <c r="A147" s="301">
        <v>5050140.07</v>
      </c>
      <c r="B147" s="296">
        <v>4341</v>
      </c>
      <c r="C147" s="296">
        <v>4453</v>
      </c>
      <c r="D147" s="296">
        <v>1772</v>
      </c>
      <c r="E147" s="296">
        <v>1743</v>
      </c>
      <c r="F147" s="296">
        <v>3239.1</v>
      </c>
      <c r="G147" s="296">
        <v>1.34</v>
      </c>
      <c r="H147" s="296">
        <v>1345</v>
      </c>
      <c r="I147" s="296">
        <v>970</v>
      </c>
      <c r="J147" s="296">
        <v>110</v>
      </c>
      <c r="K147" s="296">
        <v>140</v>
      </c>
      <c r="L147" s="296">
        <v>60</v>
      </c>
      <c r="M147" s="296">
        <v>10</v>
      </c>
      <c r="N147" s="296">
        <v>50</v>
      </c>
    </row>
    <row r="148" spans="1:14" ht="15.75" thickBot="1" x14ac:dyDescent="0.3">
      <c r="A148" s="301">
        <v>5050141.04</v>
      </c>
      <c r="B148" s="296">
        <v>4050</v>
      </c>
      <c r="C148" s="296">
        <v>3569</v>
      </c>
      <c r="D148" s="296">
        <v>1394</v>
      </c>
      <c r="E148" s="296">
        <v>1376</v>
      </c>
      <c r="F148" s="296">
        <v>1494.1</v>
      </c>
      <c r="G148" s="296">
        <v>2.71</v>
      </c>
      <c r="H148" s="296">
        <v>800</v>
      </c>
      <c r="I148" s="296">
        <v>670</v>
      </c>
      <c r="J148" s="296">
        <v>60</v>
      </c>
      <c r="K148" s="296">
        <v>30</v>
      </c>
      <c r="L148" s="296">
        <v>10</v>
      </c>
      <c r="M148" s="296">
        <v>0</v>
      </c>
      <c r="N148" s="296">
        <v>35</v>
      </c>
    </row>
    <row r="149" spans="1:14" ht="15.75" thickBot="1" x14ac:dyDescent="0.3">
      <c r="A149" s="301">
        <v>5050141.09</v>
      </c>
      <c r="B149" s="296">
        <v>6369</v>
      </c>
      <c r="C149" s="296">
        <v>6423</v>
      </c>
      <c r="D149" s="296">
        <v>2173</v>
      </c>
      <c r="E149" s="296">
        <v>2143</v>
      </c>
      <c r="F149" s="296">
        <v>3762.9</v>
      </c>
      <c r="G149" s="296">
        <v>1.69</v>
      </c>
      <c r="H149" s="296">
        <v>1815</v>
      </c>
      <c r="I149" s="296">
        <v>1370</v>
      </c>
      <c r="J149" s="296">
        <v>140</v>
      </c>
      <c r="K149" s="296">
        <v>165</v>
      </c>
      <c r="L149" s="296">
        <v>80</v>
      </c>
      <c r="M149" s="296">
        <v>0</v>
      </c>
      <c r="N149" s="296">
        <v>55</v>
      </c>
    </row>
    <row r="150" spans="1:14" ht="15.75" thickBot="1" x14ac:dyDescent="0.3">
      <c r="A150" s="301">
        <v>5050141.0999999996</v>
      </c>
      <c r="B150" s="296">
        <v>5423</v>
      </c>
      <c r="C150" s="296">
        <v>5422</v>
      </c>
      <c r="D150" s="296">
        <v>1715</v>
      </c>
      <c r="E150" s="296">
        <v>1699</v>
      </c>
      <c r="F150" s="296">
        <v>5211.3999999999996</v>
      </c>
      <c r="G150" s="296">
        <v>1.04</v>
      </c>
      <c r="H150" s="296">
        <v>1620</v>
      </c>
      <c r="I150" s="296">
        <v>1230</v>
      </c>
      <c r="J150" s="296">
        <v>130</v>
      </c>
      <c r="K150" s="296">
        <v>155</v>
      </c>
      <c r="L150" s="296">
        <v>55</v>
      </c>
      <c r="M150" s="296">
        <v>0</v>
      </c>
      <c r="N150" s="296">
        <v>55</v>
      </c>
    </row>
    <row r="151" spans="1:14" ht="15.75" thickBot="1" x14ac:dyDescent="0.3">
      <c r="A151" s="301">
        <v>5050141.1100000003</v>
      </c>
      <c r="B151" s="296">
        <v>5882</v>
      </c>
      <c r="C151" s="296">
        <v>5851</v>
      </c>
      <c r="D151" s="296">
        <v>1963</v>
      </c>
      <c r="E151" s="296">
        <v>1918</v>
      </c>
      <c r="F151" s="296">
        <v>6236.2</v>
      </c>
      <c r="G151" s="296">
        <v>0.94</v>
      </c>
      <c r="H151" s="296">
        <v>1700</v>
      </c>
      <c r="I151" s="296">
        <v>1170</v>
      </c>
      <c r="J151" s="296">
        <v>160</v>
      </c>
      <c r="K151" s="296">
        <v>195</v>
      </c>
      <c r="L151" s="296">
        <v>110</v>
      </c>
      <c r="M151" s="296">
        <v>10</v>
      </c>
      <c r="N151" s="296">
        <v>55</v>
      </c>
    </row>
    <row r="152" spans="1:14" ht="15.75" thickBot="1" x14ac:dyDescent="0.3">
      <c r="A152" s="301">
        <v>5050141.13</v>
      </c>
      <c r="B152" s="296">
        <v>3595</v>
      </c>
      <c r="C152" s="296">
        <v>3579</v>
      </c>
      <c r="D152" s="296">
        <v>1067</v>
      </c>
      <c r="E152" s="296">
        <v>1057</v>
      </c>
      <c r="F152" s="296">
        <v>2494.1</v>
      </c>
      <c r="G152" s="296">
        <v>1.44</v>
      </c>
      <c r="H152" s="296">
        <v>985</v>
      </c>
      <c r="I152" s="296">
        <v>815</v>
      </c>
      <c r="J152" s="296">
        <v>75</v>
      </c>
      <c r="K152" s="296">
        <v>70</v>
      </c>
      <c r="L152" s="296">
        <v>0</v>
      </c>
      <c r="M152" s="296">
        <v>0</v>
      </c>
      <c r="N152" s="296">
        <v>25</v>
      </c>
    </row>
    <row r="153" spans="1:14" ht="15.75" thickBot="1" x14ac:dyDescent="0.3">
      <c r="A153" s="301">
        <v>5050141.1399999997</v>
      </c>
      <c r="B153" s="296">
        <v>2194</v>
      </c>
      <c r="C153" s="296">
        <v>2214</v>
      </c>
      <c r="D153" s="296">
        <v>796</v>
      </c>
      <c r="E153" s="296">
        <v>769</v>
      </c>
      <c r="F153" s="296">
        <v>20</v>
      </c>
      <c r="G153" s="296">
        <v>109.81</v>
      </c>
      <c r="H153" s="296">
        <v>565</v>
      </c>
      <c r="I153" s="296">
        <v>470</v>
      </c>
      <c r="J153" s="296">
        <v>50</v>
      </c>
      <c r="K153" s="296">
        <v>0</v>
      </c>
      <c r="L153" s="296">
        <v>35</v>
      </c>
      <c r="M153" s="296">
        <v>0</v>
      </c>
      <c r="N153" s="296">
        <v>0</v>
      </c>
    </row>
    <row r="154" spans="1:14" ht="15.75" thickBot="1" x14ac:dyDescent="0.3">
      <c r="A154" s="301">
        <v>5050141.16</v>
      </c>
      <c r="B154" s="296">
        <v>5957</v>
      </c>
      <c r="C154" s="296">
        <v>5407</v>
      </c>
      <c r="D154" s="296">
        <v>2086</v>
      </c>
      <c r="E154" s="296">
        <v>2058</v>
      </c>
      <c r="F154" s="296">
        <v>3929.2</v>
      </c>
      <c r="G154" s="296">
        <v>1.52</v>
      </c>
      <c r="H154" s="296">
        <v>2020</v>
      </c>
      <c r="I154" s="296">
        <v>1385</v>
      </c>
      <c r="J154" s="296">
        <v>165</v>
      </c>
      <c r="K154" s="296">
        <v>260</v>
      </c>
      <c r="L154" s="296">
        <v>70</v>
      </c>
      <c r="M154" s="296">
        <v>35</v>
      </c>
      <c r="N154" s="296">
        <v>110</v>
      </c>
    </row>
    <row r="155" spans="1:14" ht="15.75" thickBot="1" x14ac:dyDescent="0.3">
      <c r="A155" s="301">
        <v>5050141.17</v>
      </c>
      <c r="B155" s="296">
        <v>4242</v>
      </c>
      <c r="C155" s="296">
        <v>3083</v>
      </c>
      <c r="D155" s="296">
        <v>1509</v>
      </c>
      <c r="E155" s="296">
        <v>1484</v>
      </c>
      <c r="F155" s="296">
        <v>3811</v>
      </c>
      <c r="G155" s="296">
        <v>1.1100000000000001</v>
      </c>
      <c r="H155" s="296">
        <v>1130</v>
      </c>
      <c r="I155" s="296">
        <v>810</v>
      </c>
      <c r="J155" s="296">
        <v>130</v>
      </c>
      <c r="K155" s="296">
        <v>95</v>
      </c>
      <c r="L155" s="296">
        <v>40</v>
      </c>
      <c r="M155" s="296">
        <v>10</v>
      </c>
      <c r="N155" s="296">
        <v>45</v>
      </c>
    </row>
    <row r="156" spans="1:14" ht="15.75" thickBot="1" x14ac:dyDescent="0.3">
      <c r="A156" s="301">
        <v>5050141.18</v>
      </c>
      <c r="B156" s="296">
        <v>6721</v>
      </c>
      <c r="C156" s="296">
        <v>6801</v>
      </c>
      <c r="D156" s="296">
        <v>2160</v>
      </c>
      <c r="E156" s="296">
        <v>2142</v>
      </c>
      <c r="F156" s="296">
        <v>1281.7</v>
      </c>
      <c r="G156" s="296">
        <v>5.24</v>
      </c>
      <c r="H156" s="296">
        <v>2085</v>
      </c>
      <c r="I156" s="296">
        <v>1590</v>
      </c>
      <c r="J156" s="296">
        <v>160</v>
      </c>
      <c r="K156" s="296">
        <v>170</v>
      </c>
      <c r="L156" s="296">
        <v>110</v>
      </c>
      <c r="M156" s="296">
        <v>10</v>
      </c>
      <c r="N156" s="296">
        <v>35</v>
      </c>
    </row>
    <row r="157" spans="1:14" ht="15.75" thickBot="1" x14ac:dyDescent="0.3">
      <c r="A157" s="301">
        <v>5050141.1900000004</v>
      </c>
      <c r="B157" s="296">
        <v>1521</v>
      </c>
      <c r="C157" s="296">
        <v>1574</v>
      </c>
      <c r="D157" s="296">
        <v>464</v>
      </c>
      <c r="E157" s="296">
        <v>459</v>
      </c>
      <c r="F157" s="296">
        <v>478.7</v>
      </c>
      <c r="G157" s="296">
        <v>3.18</v>
      </c>
      <c r="H157" s="296">
        <v>450</v>
      </c>
      <c r="I157" s="296">
        <v>340</v>
      </c>
      <c r="J157" s="296">
        <v>55</v>
      </c>
      <c r="K157" s="296">
        <v>20</v>
      </c>
      <c r="L157" s="296">
        <v>15</v>
      </c>
      <c r="M157" s="296">
        <v>0</v>
      </c>
      <c r="N157" s="296">
        <v>20</v>
      </c>
    </row>
    <row r="158" spans="1:14" ht="15.75" thickBot="1" x14ac:dyDescent="0.3">
      <c r="A158" s="301">
        <v>5050141.2</v>
      </c>
      <c r="B158" s="296">
        <v>4124</v>
      </c>
      <c r="C158" s="296">
        <v>1565</v>
      </c>
      <c r="D158" s="296">
        <v>1801</v>
      </c>
      <c r="E158" s="296">
        <v>1435</v>
      </c>
      <c r="F158" s="296">
        <v>1272.5999999999999</v>
      </c>
      <c r="G158" s="296">
        <v>3.24</v>
      </c>
      <c r="H158" s="296">
        <v>950</v>
      </c>
      <c r="I158" s="296">
        <v>735</v>
      </c>
      <c r="J158" s="296">
        <v>70</v>
      </c>
      <c r="K158" s="296">
        <v>75</v>
      </c>
      <c r="L158" s="296">
        <v>35</v>
      </c>
      <c r="M158" s="296">
        <v>10</v>
      </c>
      <c r="N158" s="296">
        <v>25</v>
      </c>
    </row>
    <row r="159" spans="1:14" ht="15.75" thickBot="1" x14ac:dyDescent="0.3">
      <c r="A159" s="301">
        <v>5050141.21</v>
      </c>
      <c r="B159" s="296">
        <v>3146</v>
      </c>
      <c r="C159" s="296">
        <v>2792</v>
      </c>
      <c r="D159" s="296">
        <v>1028</v>
      </c>
      <c r="E159" s="296">
        <v>1011</v>
      </c>
      <c r="F159" s="296">
        <v>4419.2</v>
      </c>
      <c r="G159" s="296">
        <v>0.71</v>
      </c>
      <c r="H159" s="296">
        <v>970</v>
      </c>
      <c r="I159" s="296">
        <v>765</v>
      </c>
      <c r="J159" s="296">
        <v>95</v>
      </c>
      <c r="K159" s="296">
        <v>65</v>
      </c>
      <c r="L159" s="296">
        <v>25</v>
      </c>
      <c r="M159" s="296">
        <v>10</v>
      </c>
      <c r="N159" s="296">
        <v>10</v>
      </c>
    </row>
    <row r="160" spans="1:14" ht="15.75" thickBot="1" x14ac:dyDescent="0.3">
      <c r="A160" s="301">
        <v>5050141.22</v>
      </c>
      <c r="B160" s="296">
        <v>5334</v>
      </c>
      <c r="C160" s="296">
        <v>5421</v>
      </c>
      <c r="D160" s="296">
        <v>1663</v>
      </c>
      <c r="E160" s="296">
        <v>1636</v>
      </c>
      <c r="F160" s="296">
        <v>5371.1</v>
      </c>
      <c r="G160" s="296">
        <v>0.99</v>
      </c>
      <c r="H160" s="296">
        <v>1545</v>
      </c>
      <c r="I160" s="296">
        <v>1155</v>
      </c>
      <c r="J160" s="296">
        <v>105</v>
      </c>
      <c r="K160" s="296">
        <v>200</v>
      </c>
      <c r="L160" s="296">
        <v>50</v>
      </c>
      <c r="M160" s="296">
        <v>0</v>
      </c>
      <c r="N160" s="296">
        <v>35</v>
      </c>
    </row>
    <row r="161" spans="1:14" ht="15.75" thickBot="1" x14ac:dyDescent="0.3">
      <c r="A161" s="301">
        <v>5050141.2300000004</v>
      </c>
      <c r="B161" s="296">
        <v>4781</v>
      </c>
      <c r="C161" s="296">
        <v>3495</v>
      </c>
      <c r="D161" s="296">
        <v>1447</v>
      </c>
      <c r="E161" s="296">
        <v>1428</v>
      </c>
      <c r="F161" s="296">
        <v>987</v>
      </c>
      <c r="G161" s="296">
        <v>4.84</v>
      </c>
      <c r="H161" s="296">
        <v>1240</v>
      </c>
      <c r="I161" s="296">
        <v>970</v>
      </c>
      <c r="J161" s="296">
        <v>75</v>
      </c>
      <c r="K161" s="296">
        <v>115</v>
      </c>
      <c r="L161" s="296">
        <v>45</v>
      </c>
      <c r="M161" s="296">
        <v>20</v>
      </c>
      <c r="N161" s="296">
        <v>20</v>
      </c>
    </row>
    <row r="162" spans="1:14" ht="15.75" thickBot="1" x14ac:dyDescent="0.3">
      <c r="A162" s="301">
        <v>5050141.24</v>
      </c>
      <c r="B162" s="296">
        <v>6309</v>
      </c>
      <c r="C162" s="296">
        <v>3723</v>
      </c>
      <c r="D162" s="296">
        <v>2040</v>
      </c>
      <c r="E162" s="296">
        <v>1990</v>
      </c>
      <c r="F162" s="296">
        <v>2691</v>
      </c>
      <c r="G162" s="296">
        <v>2.34</v>
      </c>
      <c r="H162" s="296">
        <v>1765</v>
      </c>
      <c r="I162" s="296">
        <v>1355</v>
      </c>
      <c r="J162" s="296">
        <v>190</v>
      </c>
      <c r="K162" s="296">
        <v>130</v>
      </c>
      <c r="L162" s="296">
        <v>40</v>
      </c>
      <c r="M162" s="296">
        <v>20</v>
      </c>
      <c r="N162" s="296">
        <v>35</v>
      </c>
    </row>
    <row r="163" spans="1:14" ht="15.75" thickBot="1" x14ac:dyDescent="0.3">
      <c r="A163" s="301">
        <v>5050141.25</v>
      </c>
      <c r="B163" s="296">
        <v>8910</v>
      </c>
      <c r="C163" s="296">
        <v>4433</v>
      </c>
      <c r="D163" s="296">
        <v>2842</v>
      </c>
      <c r="E163" s="296">
        <v>2808</v>
      </c>
      <c r="F163" s="296">
        <v>2130.6</v>
      </c>
      <c r="G163" s="296">
        <v>4.18</v>
      </c>
      <c r="H163" s="296">
        <v>2490</v>
      </c>
      <c r="I163" s="296">
        <v>2000</v>
      </c>
      <c r="J163" s="296">
        <v>155</v>
      </c>
      <c r="K163" s="296">
        <v>240</v>
      </c>
      <c r="L163" s="296">
        <v>20</v>
      </c>
      <c r="M163" s="296">
        <v>15</v>
      </c>
      <c r="N163" s="296">
        <v>60</v>
      </c>
    </row>
    <row r="164" spans="1:14" ht="15.75" thickBot="1" x14ac:dyDescent="0.3">
      <c r="A164" s="301">
        <v>5050141.26</v>
      </c>
      <c r="B164" s="296">
        <v>5321</v>
      </c>
      <c r="C164" s="296">
        <v>5096</v>
      </c>
      <c r="D164" s="296">
        <v>1707</v>
      </c>
      <c r="E164" s="296">
        <v>1681</v>
      </c>
      <c r="F164" s="296">
        <v>2101.8000000000002</v>
      </c>
      <c r="G164" s="296">
        <v>2.5299999999999998</v>
      </c>
      <c r="H164" s="296">
        <v>1220</v>
      </c>
      <c r="I164" s="296">
        <v>990</v>
      </c>
      <c r="J164" s="296">
        <v>120</v>
      </c>
      <c r="K164" s="296">
        <v>55</v>
      </c>
      <c r="L164" s="296">
        <v>10</v>
      </c>
      <c r="M164" s="296">
        <v>0</v>
      </c>
      <c r="N164" s="296">
        <v>50</v>
      </c>
    </row>
    <row r="165" spans="1:14" ht="15.75" thickBot="1" x14ac:dyDescent="0.3">
      <c r="A165" s="301">
        <v>5050151.03</v>
      </c>
      <c r="B165" s="296">
        <v>5733</v>
      </c>
      <c r="C165" s="296">
        <v>4833</v>
      </c>
      <c r="D165" s="296">
        <v>2187</v>
      </c>
      <c r="E165" s="296">
        <v>2144</v>
      </c>
      <c r="F165" s="296">
        <v>480.1</v>
      </c>
      <c r="G165" s="296">
        <v>11.94</v>
      </c>
      <c r="H165" s="296">
        <v>1730</v>
      </c>
      <c r="I165" s="296">
        <v>1485</v>
      </c>
      <c r="J165" s="296">
        <v>120</v>
      </c>
      <c r="K165" s="296">
        <v>35</v>
      </c>
      <c r="L165" s="296">
        <v>60</v>
      </c>
      <c r="M165" s="296">
        <v>0</v>
      </c>
      <c r="N165" s="296">
        <v>25</v>
      </c>
    </row>
    <row r="166" spans="1:14" ht="15.75" thickBot="1" x14ac:dyDescent="0.3">
      <c r="A166" s="301">
        <v>5050151.04</v>
      </c>
      <c r="B166" s="296">
        <v>6095</v>
      </c>
      <c r="C166" s="296">
        <v>6125</v>
      </c>
      <c r="D166" s="296">
        <v>2285</v>
      </c>
      <c r="E166" s="296">
        <v>2262</v>
      </c>
      <c r="F166" s="296">
        <v>2008.3</v>
      </c>
      <c r="G166" s="296">
        <v>3.03</v>
      </c>
      <c r="H166" s="296">
        <v>1440</v>
      </c>
      <c r="I166" s="296">
        <v>1115</v>
      </c>
      <c r="J166" s="296">
        <v>105</v>
      </c>
      <c r="K166" s="296">
        <v>90</v>
      </c>
      <c r="L166" s="296">
        <v>80</v>
      </c>
      <c r="M166" s="296">
        <v>0</v>
      </c>
      <c r="N166" s="296">
        <v>40</v>
      </c>
    </row>
    <row r="167" spans="1:14" ht="15.75" thickBot="1" x14ac:dyDescent="0.3">
      <c r="A167" s="301">
        <v>5050151.05</v>
      </c>
      <c r="B167" s="296">
        <v>3481</v>
      </c>
      <c r="C167" s="296">
        <v>3601</v>
      </c>
      <c r="D167" s="296">
        <v>1425</v>
      </c>
      <c r="E167" s="296">
        <v>1413</v>
      </c>
      <c r="F167" s="296">
        <v>2069.1999999999998</v>
      </c>
      <c r="G167" s="296">
        <v>1.68</v>
      </c>
      <c r="H167" s="296">
        <v>755</v>
      </c>
      <c r="I167" s="296">
        <v>645</v>
      </c>
      <c r="J167" s="296">
        <v>40</v>
      </c>
      <c r="K167" s="296">
        <v>25</v>
      </c>
      <c r="L167" s="296">
        <v>20</v>
      </c>
      <c r="M167" s="296">
        <v>0</v>
      </c>
      <c r="N167" s="296">
        <v>20</v>
      </c>
    </row>
    <row r="168" spans="1:14" ht="15.75" thickBot="1" x14ac:dyDescent="0.3">
      <c r="A168" s="301">
        <v>5050151.0599999996</v>
      </c>
      <c r="B168" s="296">
        <v>5772</v>
      </c>
      <c r="C168" s="296">
        <v>5460</v>
      </c>
      <c r="D168" s="296">
        <v>1975</v>
      </c>
      <c r="E168" s="296">
        <v>1955</v>
      </c>
      <c r="F168" s="296">
        <v>1715.5</v>
      </c>
      <c r="G168" s="296">
        <v>3.36</v>
      </c>
      <c r="H168" s="296">
        <v>1725</v>
      </c>
      <c r="I168" s="296">
        <v>1460</v>
      </c>
      <c r="J168" s="296">
        <v>110</v>
      </c>
      <c r="K168" s="296">
        <v>75</v>
      </c>
      <c r="L168" s="296">
        <v>25</v>
      </c>
      <c r="M168" s="296">
        <v>35</v>
      </c>
      <c r="N168" s="296">
        <v>15</v>
      </c>
    </row>
    <row r="169" spans="1:14" ht="15.75" thickBot="1" x14ac:dyDescent="0.3">
      <c r="A169" s="301">
        <v>5050151.08</v>
      </c>
      <c r="B169" s="296">
        <v>14304</v>
      </c>
      <c r="C169" s="296">
        <v>6967</v>
      </c>
      <c r="D169" s="296">
        <v>4873</v>
      </c>
      <c r="E169" s="296">
        <v>4732</v>
      </c>
      <c r="F169" s="296">
        <v>1084.7</v>
      </c>
      <c r="G169" s="296">
        <v>13.19</v>
      </c>
      <c r="H169" s="296">
        <v>3820</v>
      </c>
      <c r="I169" s="296">
        <v>3125</v>
      </c>
      <c r="J169" s="296">
        <v>330</v>
      </c>
      <c r="K169" s="296">
        <v>165</v>
      </c>
      <c r="L169" s="296">
        <v>85</v>
      </c>
      <c r="M169" s="296">
        <v>15</v>
      </c>
      <c r="N169" s="296">
        <v>100</v>
      </c>
    </row>
    <row r="170" spans="1:14" ht="15.75" thickBot="1" x14ac:dyDescent="0.3">
      <c r="A170" s="301">
        <v>5050151.09</v>
      </c>
      <c r="B170" s="296">
        <v>5324</v>
      </c>
      <c r="C170" s="296">
        <v>5145</v>
      </c>
      <c r="D170" s="296">
        <v>1954</v>
      </c>
      <c r="E170" s="296">
        <v>1931</v>
      </c>
      <c r="F170" s="296">
        <v>22.5</v>
      </c>
      <c r="G170" s="296">
        <v>236.23</v>
      </c>
      <c r="H170" s="296">
        <v>1660</v>
      </c>
      <c r="I170" s="296">
        <v>1450</v>
      </c>
      <c r="J170" s="296">
        <v>115</v>
      </c>
      <c r="K170" s="296">
        <v>15</v>
      </c>
      <c r="L170" s="296">
        <v>30</v>
      </c>
      <c r="M170" s="296">
        <v>10</v>
      </c>
      <c r="N170" s="296">
        <v>40</v>
      </c>
    </row>
    <row r="171" spans="1:14" ht="15.75" thickBot="1" x14ac:dyDescent="0.3">
      <c r="A171" s="301">
        <v>5050151.0999999996</v>
      </c>
      <c r="B171" s="296">
        <v>5374</v>
      </c>
      <c r="C171" s="296">
        <v>3193</v>
      </c>
      <c r="D171" s="296">
        <v>1949</v>
      </c>
      <c r="E171" s="296">
        <v>1906</v>
      </c>
      <c r="F171" s="296">
        <v>2859.7</v>
      </c>
      <c r="G171" s="296">
        <v>1.88</v>
      </c>
      <c r="H171" s="296">
        <v>1350</v>
      </c>
      <c r="I171" s="296">
        <v>1060</v>
      </c>
      <c r="J171" s="296">
        <v>95</v>
      </c>
      <c r="K171" s="296">
        <v>55</v>
      </c>
      <c r="L171" s="296">
        <v>55</v>
      </c>
      <c r="M171" s="296">
        <v>20</v>
      </c>
      <c r="N171" s="296">
        <v>70</v>
      </c>
    </row>
    <row r="172" spans="1:14" ht="15.75" thickBot="1" x14ac:dyDescent="0.3">
      <c r="A172" s="301">
        <v>5050151.1100000003</v>
      </c>
      <c r="B172" s="296">
        <v>5863</v>
      </c>
      <c r="C172" s="296">
        <v>4686</v>
      </c>
      <c r="D172" s="296">
        <v>2009</v>
      </c>
      <c r="E172" s="296">
        <v>1994</v>
      </c>
      <c r="F172" s="296">
        <v>2164.1999999999998</v>
      </c>
      <c r="G172" s="296">
        <v>2.71</v>
      </c>
      <c r="H172" s="296">
        <v>1580</v>
      </c>
      <c r="I172" s="296">
        <v>1250</v>
      </c>
      <c r="J172" s="296">
        <v>145</v>
      </c>
      <c r="K172" s="296">
        <v>85</v>
      </c>
      <c r="L172" s="296">
        <v>55</v>
      </c>
      <c r="M172" s="296">
        <v>0</v>
      </c>
      <c r="N172" s="296">
        <v>50</v>
      </c>
    </row>
    <row r="173" spans="1:14" ht="15.75" thickBot="1" x14ac:dyDescent="0.3">
      <c r="A173" s="301">
        <v>5050160.0199999996</v>
      </c>
      <c r="B173" s="296">
        <v>5094</v>
      </c>
      <c r="C173" s="296">
        <v>5158</v>
      </c>
      <c r="D173" s="296">
        <v>2191</v>
      </c>
      <c r="E173" s="296">
        <v>2155</v>
      </c>
      <c r="F173" s="296">
        <v>1965</v>
      </c>
      <c r="G173" s="296">
        <v>2.59</v>
      </c>
      <c r="H173" s="296">
        <v>1140</v>
      </c>
      <c r="I173" s="296">
        <v>825</v>
      </c>
      <c r="J173" s="296">
        <v>90</v>
      </c>
      <c r="K173" s="296">
        <v>105</v>
      </c>
      <c r="L173" s="296">
        <v>60</v>
      </c>
      <c r="M173" s="296">
        <v>20</v>
      </c>
      <c r="N173" s="296">
        <v>45</v>
      </c>
    </row>
    <row r="174" spans="1:14" ht="15.75" thickBot="1" x14ac:dyDescent="0.3">
      <c r="A174" s="301">
        <v>5050160.04</v>
      </c>
      <c r="B174" s="296">
        <v>6200</v>
      </c>
      <c r="C174" s="296">
        <v>6239</v>
      </c>
      <c r="D174" s="296">
        <v>2426</v>
      </c>
      <c r="E174" s="296">
        <v>2390</v>
      </c>
      <c r="F174" s="296">
        <v>3007.7</v>
      </c>
      <c r="G174" s="296">
        <v>2.06</v>
      </c>
      <c r="H174" s="296">
        <v>1665</v>
      </c>
      <c r="I174" s="296">
        <v>1190</v>
      </c>
      <c r="J174" s="296">
        <v>190</v>
      </c>
      <c r="K174" s="296">
        <v>120</v>
      </c>
      <c r="L174" s="296">
        <v>60</v>
      </c>
      <c r="M174" s="296">
        <v>10</v>
      </c>
      <c r="N174" s="296">
        <v>95</v>
      </c>
    </row>
    <row r="175" spans="1:14" ht="15.75" thickBot="1" x14ac:dyDescent="0.3">
      <c r="A175" s="301">
        <v>5050160.05</v>
      </c>
      <c r="B175" s="296">
        <v>3115</v>
      </c>
      <c r="C175" s="296">
        <v>3176</v>
      </c>
      <c r="D175" s="296">
        <v>1268</v>
      </c>
      <c r="E175" s="296">
        <v>1252</v>
      </c>
      <c r="F175" s="296">
        <v>2761.5</v>
      </c>
      <c r="G175" s="296">
        <v>1.1299999999999999</v>
      </c>
      <c r="H175" s="296">
        <v>810</v>
      </c>
      <c r="I175" s="296">
        <v>595</v>
      </c>
      <c r="J175" s="296">
        <v>65</v>
      </c>
      <c r="K175" s="296">
        <v>50</v>
      </c>
      <c r="L175" s="296">
        <v>60</v>
      </c>
      <c r="M175" s="296">
        <v>0</v>
      </c>
      <c r="N175" s="296">
        <v>35</v>
      </c>
    </row>
    <row r="176" spans="1:14" ht="15.75" thickBot="1" x14ac:dyDescent="0.3">
      <c r="A176" s="301">
        <v>5050160.0599999996</v>
      </c>
      <c r="B176" s="296">
        <v>6109</v>
      </c>
      <c r="C176" s="296">
        <v>5355</v>
      </c>
      <c r="D176" s="296">
        <v>2754</v>
      </c>
      <c r="E176" s="296">
        <v>2608</v>
      </c>
      <c r="F176" s="296">
        <v>2445.8000000000002</v>
      </c>
      <c r="G176" s="296">
        <v>2.5</v>
      </c>
      <c r="H176" s="296">
        <v>1285</v>
      </c>
      <c r="I176" s="296">
        <v>880</v>
      </c>
      <c r="J176" s="296">
        <v>145</v>
      </c>
      <c r="K176" s="296">
        <v>105</v>
      </c>
      <c r="L176" s="296">
        <v>85</v>
      </c>
      <c r="M176" s="296">
        <v>35</v>
      </c>
      <c r="N176" s="296">
        <v>40</v>
      </c>
    </row>
    <row r="177" spans="1:14" ht="15.75" thickBot="1" x14ac:dyDescent="0.3">
      <c r="A177" s="301">
        <v>5050160.07</v>
      </c>
      <c r="B177" s="296">
        <v>6552</v>
      </c>
      <c r="C177" s="296">
        <v>6762</v>
      </c>
      <c r="D177" s="296">
        <v>2447</v>
      </c>
      <c r="E177" s="296">
        <v>2417</v>
      </c>
      <c r="F177" s="296">
        <v>1925.4</v>
      </c>
      <c r="G177" s="296">
        <v>3.4</v>
      </c>
      <c r="H177" s="296">
        <v>1430</v>
      </c>
      <c r="I177" s="296">
        <v>1065</v>
      </c>
      <c r="J177" s="296">
        <v>115</v>
      </c>
      <c r="K177" s="296">
        <v>95</v>
      </c>
      <c r="L177" s="296">
        <v>65</v>
      </c>
      <c r="M177" s="296">
        <v>15</v>
      </c>
      <c r="N177" s="296">
        <v>75</v>
      </c>
    </row>
    <row r="178" spans="1:14" ht="15.75" thickBot="1" x14ac:dyDescent="0.3">
      <c r="A178" s="301">
        <v>5050160.09</v>
      </c>
      <c r="B178" s="296">
        <v>3762</v>
      </c>
      <c r="C178" s="296">
        <v>3578</v>
      </c>
      <c r="D178" s="296">
        <v>1262</v>
      </c>
      <c r="E178" s="296">
        <v>1232</v>
      </c>
      <c r="F178" s="296">
        <v>42.5</v>
      </c>
      <c r="G178" s="296">
        <v>88.51</v>
      </c>
      <c r="H178" s="296">
        <v>915</v>
      </c>
      <c r="I178" s="296">
        <v>805</v>
      </c>
      <c r="J178" s="296">
        <v>65</v>
      </c>
      <c r="K178" s="296">
        <v>20</v>
      </c>
      <c r="L178" s="296">
        <v>10</v>
      </c>
      <c r="M178" s="296">
        <v>0</v>
      </c>
      <c r="N178" s="296">
        <v>25</v>
      </c>
    </row>
    <row r="179" spans="1:14" ht="15.75" thickBot="1" x14ac:dyDescent="0.3">
      <c r="A179" s="301">
        <v>5050160.1100000003</v>
      </c>
      <c r="B179" s="296">
        <v>5919</v>
      </c>
      <c r="C179" s="296">
        <v>5915</v>
      </c>
      <c r="D179" s="296">
        <v>2049</v>
      </c>
      <c r="E179" s="296">
        <v>2007</v>
      </c>
      <c r="F179" s="296">
        <v>1045.8</v>
      </c>
      <c r="G179" s="296">
        <v>5.66</v>
      </c>
      <c r="H179" s="296">
        <v>1515</v>
      </c>
      <c r="I179" s="296">
        <v>1095</v>
      </c>
      <c r="J179" s="296">
        <v>130</v>
      </c>
      <c r="K179" s="296">
        <v>95</v>
      </c>
      <c r="L179" s="296">
        <v>130</v>
      </c>
      <c r="M179" s="296">
        <v>20</v>
      </c>
      <c r="N179" s="296">
        <v>45</v>
      </c>
    </row>
    <row r="180" spans="1:14" ht="15.75" thickBot="1" x14ac:dyDescent="0.3">
      <c r="A180" s="301">
        <v>5050160.12</v>
      </c>
      <c r="B180" s="296">
        <v>3773</v>
      </c>
      <c r="C180" s="296">
        <v>3895</v>
      </c>
      <c r="D180" s="296">
        <v>1116</v>
      </c>
      <c r="E180" s="296">
        <v>1103</v>
      </c>
      <c r="F180" s="296">
        <v>4115.8999999999996</v>
      </c>
      <c r="G180" s="296">
        <v>0.92</v>
      </c>
      <c r="H180" s="296">
        <v>1010</v>
      </c>
      <c r="I180" s="296">
        <v>755</v>
      </c>
      <c r="J180" s="296">
        <v>85</v>
      </c>
      <c r="K180" s="296">
        <v>55</v>
      </c>
      <c r="L180" s="296">
        <v>60</v>
      </c>
      <c r="M180" s="296">
        <v>0</v>
      </c>
      <c r="N180" s="296">
        <v>50</v>
      </c>
    </row>
    <row r="181" spans="1:14" ht="15.75" thickBot="1" x14ac:dyDescent="0.3">
      <c r="A181" s="301">
        <v>5050160.13</v>
      </c>
      <c r="B181" s="296">
        <v>5817</v>
      </c>
      <c r="C181" s="296">
        <v>5930</v>
      </c>
      <c r="D181" s="296">
        <v>1869</v>
      </c>
      <c r="E181" s="296">
        <v>1838</v>
      </c>
      <c r="F181" s="296">
        <v>1659.4</v>
      </c>
      <c r="G181" s="296">
        <v>3.51</v>
      </c>
      <c r="H181" s="296">
        <v>1350</v>
      </c>
      <c r="I181" s="296">
        <v>1070</v>
      </c>
      <c r="J181" s="296">
        <v>120</v>
      </c>
      <c r="K181" s="296">
        <v>70</v>
      </c>
      <c r="L181" s="296">
        <v>35</v>
      </c>
      <c r="M181" s="296">
        <v>20</v>
      </c>
      <c r="N181" s="296">
        <v>40</v>
      </c>
    </row>
    <row r="182" spans="1:14" ht="15.75" thickBot="1" x14ac:dyDescent="0.3">
      <c r="A182" s="301">
        <v>5050160.1399999997</v>
      </c>
      <c r="B182" s="296">
        <v>5137</v>
      </c>
      <c r="C182" s="296">
        <v>3679</v>
      </c>
      <c r="D182" s="296">
        <v>1561</v>
      </c>
      <c r="E182" s="296">
        <v>1539</v>
      </c>
      <c r="F182" s="296">
        <v>1000.4</v>
      </c>
      <c r="G182" s="296">
        <v>5.13</v>
      </c>
      <c r="H182" s="296">
        <v>880</v>
      </c>
      <c r="I182" s="296">
        <v>690</v>
      </c>
      <c r="J182" s="296">
        <v>65</v>
      </c>
      <c r="K182" s="296">
        <v>60</v>
      </c>
      <c r="L182" s="296">
        <v>15</v>
      </c>
      <c r="M182" s="296">
        <v>10</v>
      </c>
      <c r="N182" s="296">
        <v>40</v>
      </c>
    </row>
    <row r="183" spans="1:14" ht="15.75" thickBot="1" x14ac:dyDescent="0.3">
      <c r="A183" s="301">
        <v>5050160.1500000004</v>
      </c>
      <c r="B183" s="296">
        <v>5853</v>
      </c>
      <c r="C183" s="296">
        <v>4883</v>
      </c>
      <c r="D183" s="296">
        <v>2123</v>
      </c>
      <c r="E183" s="296">
        <v>2048</v>
      </c>
      <c r="F183" s="296">
        <v>944.7</v>
      </c>
      <c r="G183" s="296">
        <v>6.2</v>
      </c>
      <c r="H183" s="296">
        <v>1315</v>
      </c>
      <c r="I183" s="296">
        <v>1080</v>
      </c>
      <c r="J183" s="296">
        <v>105</v>
      </c>
      <c r="K183" s="296">
        <v>55</v>
      </c>
      <c r="L183" s="296">
        <v>10</v>
      </c>
      <c r="M183" s="296">
        <v>15</v>
      </c>
      <c r="N183" s="296">
        <v>40</v>
      </c>
    </row>
    <row r="184" spans="1:14" ht="15.75" thickBot="1" x14ac:dyDescent="0.3">
      <c r="A184" s="301">
        <v>5050161.03</v>
      </c>
      <c r="B184" s="296">
        <v>4740</v>
      </c>
      <c r="C184" s="296">
        <v>4960</v>
      </c>
      <c r="D184" s="296">
        <v>1718</v>
      </c>
      <c r="E184" s="296">
        <v>1696</v>
      </c>
      <c r="F184" s="296">
        <v>3890</v>
      </c>
      <c r="G184" s="296">
        <v>1.22</v>
      </c>
      <c r="H184" s="296">
        <v>1065</v>
      </c>
      <c r="I184" s="296">
        <v>805</v>
      </c>
      <c r="J184" s="296">
        <v>110</v>
      </c>
      <c r="K184" s="296">
        <v>70</v>
      </c>
      <c r="L184" s="296">
        <v>55</v>
      </c>
      <c r="M184" s="296">
        <v>10</v>
      </c>
      <c r="N184" s="296">
        <v>30</v>
      </c>
    </row>
    <row r="185" spans="1:14" ht="15.75" thickBot="1" x14ac:dyDescent="0.3">
      <c r="A185" s="301">
        <v>5050161.04</v>
      </c>
      <c r="B185" s="296">
        <v>4951</v>
      </c>
      <c r="C185" s="296">
        <v>5320</v>
      </c>
      <c r="D185" s="296">
        <v>1799</v>
      </c>
      <c r="E185" s="296">
        <v>1787</v>
      </c>
      <c r="F185" s="296">
        <v>2962.4</v>
      </c>
      <c r="G185" s="296">
        <v>1.67</v>
      </c>
      <c r="H185" s="296">
        <v>1210</v>
      </c>
      <c r="I185" s="296">
        <v>920</v>
      </c>
      <c r="J185" s="296">
        <v>145</v>
      </c>
      <c r="K185" s="296">
        <v>40</v>
      </c>
      <c r="L185" s="296">
        <v>45</v>
      </c>
      <c r="M185" s="296">
        <v>15</v>
      </c>
      <c r="N185" s="296">
        <v>50</v>
      </c>
    </row>
    <row r="186" spans="1:14" ht="15.75" thickBot="1" x14ac:dyDescent="0.3">
      <c r="A186" s="301">
        <v>5050161.05</v>
      </c>
      <c r="B186" s="296">
        <v>6602</v>
      </c>
      <c r="C186" s="296">
        <v>6778</v>
      </c>
      <c r="D186" s="296">
        <v>2246</v>
      </c>
      <c r="E186" s="296">
        <v>2219</v>
      </c>
      <c r="F186" s="296">
        <v>4211</v>
      </c>
      <c r="G186" s="296">
        <v>1.57</v>
      </c>
      <c r="H186" s="296">
        <v>1880</v>
      </c>
      <c r="I186" s="296">
        <v>1430</v>
      </c>
      <c r="J186" s="296">
        <v>195</v>
      </c>
      <c r="K186" s="296">
        <v>100</v>
      </c>
      <c r="L186" s="296">
        <v>75</v>
      </c>
      <c r="M186" s="296">
        <v>0</v>
      </c>
      <c r="N186" s="296">
        <v>70</v>
      </c>
    </row>
    <row r="187" spans="1:14" ht="15.75" thickBot="1" x14ac:dyDescent="0.3">
      <c r="A187" s="301">
        <v>5050161.0599999996</v>
      </c>
      <c r="B187" s="296">
        <v>9531</v>
      </c>
      <c r="C187" s="296">
        <v>7342</v>
      </c>
      <c r="D187" s="296">
        <v>3271</v>
      </c>
      <c r="E187" s="296">
        <v>3228</v>
      </c>
      <c r="F187" s="296">
        <v>4899.2</v>
      </c>
      <c r="G187" s="296">
        <v>1.95</v>
      </c>
      <c r="H187" s="296">
        <v>2750</v>
      </c>
      <c r="I187" s="296">
        <v>2160</v>
      </c>
      <c r="J187" s="296">
        <v>280</v>
      </c>
      <c r="K187" s="296">
        <v>135</v>
      </c>
      <c r="L187" s="296">
        <v>55</v>
      </c>
      <c r="M187" s="296">
        <v>15</v>
      </c>
      <c r="N187" s="296">
        <v>100</v>
      </c>
    </row>
    <row r="188" spans="1:14" ht="15.75" thickBot="1" x14ac:dyDescent="0.3">
      <c r="A188" s="301">
        <v>5050162.0199999996</v>
      </c>
      <c r="B188" s="296">
        <v>6925</v>
      </c>
      <c r="C188" s="296">
        <v>4325</v>
      </c>
      <c r="D188" s="296">
        <v>2484</v>
      </c>
      <c r="E188" s="296">
        <v>2432</v>
      </c>
      <c r="F188" s="296">
        <v>3156.5</v>
      </c>
      <c r="G188" s="296">
        <v>2.19</v>
      </c>
      <c r="H188" s="296">
        <v>1950</v>
      </c>
      <c r="I188" s="296">
        <v>1520</v>
      </c>
      <c r="J188" s="296">
        <v>165</v>
      </c>
      <c r="K188" s="296">
        <v>125</v>
      </c>
      <c r="L188" s="296">
        <v>80</v>
      </c>
      <c r="M188" s="296">
        <v>0</v>
      </c>
      <c r="N188" s="296">
        <v>55</v>
      </c>
    </row>
    <row r="189" spans="1:14" ht="15.75" thickBot="1" x14ac:dyDescent="0.3">
      <c r="A189" s="301">
        <v>5050162.03</v>
      </c>
      <c r="B189" s="296">
        <v>3009</v>
      </c>
      <c r="C189" s="296">
        <v>3143</v>
      </c>
      <c r="D189" s="296">
        <v>1268</v>
      </c>
      <c r="E189" s="296">
        <v>1240</v>
      </c>
      <c r="F189" s="296">
        <v>2076.6999999999998</v>
      </c>
      <c r="G189" s="296">
        <v>1.45</v>
      </c>
      <c r="H189" s="296">
        <v>845</v>
      </c>
      <c r="I189" s="296">
        <v>590</v>
      </c>
      <c r="J189" s="296">
        <v>110</v>
      </c>
      <c r="K189" s="296">
        <v>30</v>
      </c>
      <c r="L189" s="296">
        <v>75</v>
      </c>
      <c r="M189" s="296">
        <v>0</v>
      </c>
      <c r="N189" s="296">
        <v>40</v>
      </c>
    </row>
    <row r="190" spans="1:14" ht="15.75" thickBot="1" x14ac:dyDescent="0.3">
      <c r="A190" s="301">
        <v>5050162.04</v>
      </c>
      <c r="B190" s="296">
        <v>6029</v>
      </c>
      <c r="C190" s="296">
        <v>4368</v>
      </c>
      <c r="D190" s="296">
        <v>2143</v>
      </c>
      <c r="E190" s="296">
        <v>2097</v>
      </c>
      <c r="F190" s="296">
        <v>2189.1</v>
      </c>
      <c r="G190" s="296">
        <v>2.75</v>
      </c>
      <c r="H190" s="296">
        <v>1800</v>
      </c>
      <c r="I190" s="296">
        <v>1465</v>
      </c>
      <c r="J190" s="296">
        <v>165</v>
      </c>
      <c r="K190" s="296">
        <v>80</v>
      </c>
      <c r="L190" s="296">
        <v>40</v>
      </c>
      <c r="M190" s="296">
        <v>0</v>
      </c>
      <c r="N190" s="296">
        <v>40</v>
      </c>
    </row>
    <row r="191" spans="1:14" ht="15.75" thickBot="1" x14ac:dyDescent="0.3">
      <c r="A191" s="301">
        <v>5050170.01</v>
      </c>
      <c r="B191" s="296">
        <v>4537</v>
      </c>
      <c r="C191" s="296">
        <v>4206</v>
      </c>
      <c r="D191" s="296">
        <v>2004</v>
      </c>
      <c r="E191" s="296">
        <v>1868</v>
      </c>
      <c r="F191" s="296">
        <v>1546.6</v>
      </c>
      <c r="G191" s="296">
        <v>2.93</v>
      </c>
      <c r="H191" s="296">
        <v>1230</v>
      </c>
      <c r="I191" s="296">
        <v>970</v>
      </c>
      <c r="J191" s="296">
        <v>65</v>
      </c>
      <c r="K191" s="296">
        <v>110</v>
      </c>
      <c r="L191" s="296">
        <v>25</v>
      </c>
      <c r="M191" s="296">
        <v>0</v>
      </c>
      <c r="N191" s="296">
        <v>55</v>
      </c>
    </row>
    <row r="192" spans="1:14" ht="15.75" thickBot="1" x14ac:dyDescent="0.3">
      <c r="A192" s="301">
        <v>5050170.03</v>
      </c>
      <c r="B192" s="296">
        <v>3887</v>
      </c>
      <c r="C192" s="296">
        <v>3943</v>
      </c>
      <c r="D192" s="296">
        <v>1441</v>
      </c>
      <c r="E192" s="296">
        <v>1421</v>
      </c>
      <c r="F192" s="296">
        <v>2832.5</v>
      </c>
      <c r="G192" s="296">
        <v>1.37</v>
      </c>
      <c r="H192" s="296">
        <v>1100</v>
      </c>
      <c r="I192" s="296">
        <v>830</v>
      </c>
      <c r="J192" s="296">
        <v>85</v>
      </c>
      <c r="K192" s="296">
        <v>95</v>
      </c>
      <c r="L192" s="296">
        <v>50</v>
      </c>
      <c r="M192" s="296">
        <v>0</v>
      </c>
      <c r="N192" s="296">
        <v>40</v>
      </c>
    </row>
    <row r="193" spans="1:14" ht="15.75" thickBot="1" x14ac:dyDescent="0.3">
      <c r="A193" s="301">
        <v>5050170.04</v>
      </c>
      <c r="B193" s="296">
        <v>3397</v>
      </c>
      <c r="C193" s="296">
        <v>3582</v>
      </c>
      <c r="D193" s="296">
        <v>1397</v>
      </c>
      <c r="E193" s="296">
        <v>1371</v>
      </c>
      <c r="F193" s="296">
        <v>2529.8000000000002</v>
      </c>
      <c r="G193" s="296">
        <v>1.34</v>
      </c>
      <c r="H193" s="296">
        <v>985</v>
      </c>
      <c r="I193" s="296">
        <v>770</v>
      </c>
      <c r="J193" s="296">
        <v>70</v>
      </c>
      <c r="K193" s="296">
        <v>70</v>
      </c>
      <c r="L193" s="296">
        <v>20</v>
      </c>
      <c r="M193" s="296">
        <v>0</v>
      </c>
      <c r="N193" s="296">
        <v>45</v>
      </c>
    </row>
    <row r="194" spans="1:14" ht="15.75" thickBot="1" x14ac:dyDescent="0.3">
      <c r="A194" s="301">
        <v>5050170.05</v>
      </c>
      <c r="B194" s="296">
        <v>3371</v>
      </c>
      <c r="C194" s="296">
        <v>3506</v>
      </c>
      <c r="D194" s="296">
        <v>1324</v>
      </c>
      <c r="E194" s="296">
        <v>1311</v>
      </c>
      <c r="F194" s="296">
        <v>3395.4</v>
      </c>
      <c r="G194" s="296">
        <v>0.99</v>
      </c>
      <c r="H194" s="296">
        <v>940</v>
      </c>
      <c r="I194" s="296">
        <v>670</v>
      </c>
      <c r="J194" s="296">
        <v>95</v>
      </c>
      <c r="K194" s="296">
        <v>75</v>
      </c>
      <c r="L194" s="296">
        <v>50</v>
      </c>
      <c r="M194" s="296">
        <v>10</v>
      </c>
      <c r="N194" s="296">
        <v>35</v>
      </c>
    </row>
    <row r="195" spans="1:14" ht="15.75" thickBot="1" x14ac:dyDescent="0.3">
      <c r="A195" s="301">
        <v>5050170.08</v>
      </c>
      <c r="B195" s="296">
        <v>2509</v>
      </c>
      <c r="C195" s="296">
        <v>2653</v>
      </c>
      <c r="D195" s="296">
        <v>868</v>
      </c>
      <c r="E195" s="296">
        <v>866</v>
      </c>
      <c r="F195" s="296">
        <v>3415.5</v>
      </c>
      <c r="G195" s="296">
        <v>0.73</v>
      </c>
      <c r="H195" s="296">
        <v>605</v>
      </c>
      <c r="I195" s="296">
        <v>445</v>
      </c>
      <c r="J195" s="296">
        <v>35</v>
      </c>
      <c r="K195" s="296">
        <v>80</v>
      </c>
      <c r="L195" s="296">
        <v>15</v>
      </c>
      <c r="M195" s="296">
        <v>10</v>
      </c>
      <c r="N195" s="296">
        <v>20</v>
      </c>
    </row>
    <row r="196" spans="1:14" ht="15.75" thickBot="1" x14ac:dyDescent="0.3">
      <c r="A196" s="301">
        <v>5050170.09</v>
      </c>
      <c r="B196" s="296">
        <v>4671</v>
      </c>
      <c r="C196" s="296">
        <v>4793</v>
      </c>
      <c r="D196" s="296">
        <v>1786</v>
      </c>
      <c r="E196" s="296">
        <v>1771</v>
      </c>
      <c r="F196" s="296">
        <v>3677.7</v>
      </c>
      <c r="G196" s="296">
        <v>1.27</v>
      </c>
      <c r="H196" s="296">
        <v>1435</v>
      </c>
      <c r="I196" s="296">
        <v>1130</v>
      </c>
      <c r="J196" s="296">
        <v>110</v>
      </c>
      <c r="K196" s="296">
        <v>125</v>
      </c>
      <c r="L196" s="296">
        <v>30</v>
      </c>
      <c r="M196" s="296">
        <v>0</v>
      </c>
      <c r="N196" s="296">
        <v>45</v>
      </c>
    </row>
    <row r="197" spans="1:14" ht="15.75" thickBot="1" x14ac:dyDescent="0.3">
      <c r="A197" s="301">
        <v>5050170.0999999996</v>
      </c>
      <c r="B197" s="296">
        <v>4294</v>
      </c>
      <c r="C197" s="296">
        <v>4197</v>
      </c>
      <c r="D197" s="296">
        <v>1806</v>
      </c>
      <c r="E197" s="296">
        <v>1773</v>
      </c>
      <c r="F197" s="296">
        <v>2369</v>
      </c>
      <c r="G197" s="296">
        <v>1.81</v>
      </c>
      <c r="H197" s="296">
        <v>1120</v>
      </c>
      <c r="I197" s="296">
        <v>880</v>
      </c>
      <c r="J197" s="296">
        <v>60</v>
      </c>
      <c r="K197" s="296">
        <v>115</v>
      </c>
      <c r="L197" s="296">
        <v>45</v>
      </c>
      <c r="M197" s="296">
        <v>0</v>
      </c>
      <c r="N197" s="296">
        <v>25</v>
      </c>
    </row>
    <row r="198" spans="1:14" ht="15.75" thickBot="1" x14ac:dyDescent="0.3">
      <c r="A198" s="301">
        <v>5050170.1100000003</v>
      </c>
      <c r="B198" s="296">
        <v>3048</v>
      </c>
      <c r="C198" s="296">
        <v>3242</v>
      </c>
      <c r="D198" s="296">
        <v>1073</v>
      </c>
      <c r="E198" s="296">
        <v>1061</v>
      </c>
      <c r="F198" s="296">
        <v>2247</v>
      </c>
      <c r="G198" s="296">
        <v>1.36</v>
      </c>
      <c r="H198" s="296">
        <v>735</v>
      </c>
      <c r="I198" s="296">
        <v>565</v>
      </c>
      <c r="J198" s="296">
        <v>55</v>
      </c>
      <c r="K198" s="296">
        <v>80</v>
      </c>
      <c r="L198" s="296">
        <v>10</v>
      </c>
      <c r="M198" s="296">
        <v>0</v>
      </c>
      <c r="N198" s="296">
        <v>25</v>
      </c>
    </row>
    <row r="199" spans="1:14" ht="15.75" thickBot="1" x14ac:dyDescent="0.3">
      <c r="A199" s="301">
        <v>5050170.12</v>
      </c>
      <c r="B199" s="296">
        <v>4790</v>
      </c>
      <c r="C199" s="296">
        <v>4819</v>
      </c>
      <c r="D199" s="296">
        <v>1617</v>
      </c>
      <c r="E199" s="296">
        <v>1603</v>
      </c>
      <c r="F199" s="296">
        <v>4349.8</v>
      </c>
      <c r="G199" s="296">
        <v>1.1000000000000001</v>
      </c>
      <c r="H199" s="296">
        <v>1515</v>
      </c>
      <c r="I199" s="296">
        <v>1125</v>
      </c>
      <c r="J199" s="296">
        <v>160</v>
      </c>
      <c r="K199" s="296">
        <v>150</v>
      </c>
      <c r="L199" s="296">
        <v>35</v>
      </c>
      <c r="M199" s="296">
        <v>20</v>
      </c>
      <c r="N199" s="296">
        <v>25</v>
      </c>
    </row>
    <row r="200" spans="1:14" ht="15.75" thickBot="1" x14ac:dyDescent="0.3">
      <c r="A200" s="301">
        <v>5050170.13</v>
      </c>
      <c r="B200" s="296">
        <v>5183</v>
      </c>
      <c r="C200" s="296">
        <v>5174</v>
      </c>
      <c r="D200" s="296">
        <v>1903</v>
      </c>
      <c r="E200" s="296">
        <v>1781</v>
      </c>
      <c r="F200" s="296">
        <v>4188.6000000000004</v>
      </c>
      <c r="G200" s="296">
        <v>1.24</v>
      </c>
      <c r="H200" s="296">
        <v>1570</v>
      </c>
      <c r="I200" s="296">
        <v>1140</v>
      </c>
      <c r="J200" s="296">
        <v>120</v>
      </c>
      <c r="K200" s="296">
        <v>175</v>
      </c>
      <c r="L200" s="296">
        <v>65</v>
      </c>
      <c r="M200" s="296">
        <v>15</v>
      </c>
      <c r="N200" s="296">
        <v>50</v>
      </c>
    </row>
    <row r="201" spans="1:14" ht="15.75" thickBot="1" x14ac:dyDescent="0.3">
      <c r="A201" s="301">
        <v>5050171.03</v>
      </c>
      <c r="B201" s="296">
        <v>5596</v>
      </c>
      <c r="C201" s="296">
        <v>5620</v>
      </c>
      <c r="D201" s="296">
        <v>2082</v>
      </c>
      <c r="E201" s="296">
        <v>2029</v>
      </c>
      <c r="F201" s="296">
        <v>36.4</v>
      </c>
      <c r="G201" s="296">
        <v>153.93</v>
      </c>
      <c r="H201" s="296">
        <v>1970</v>
      </c>
      <c r="I201" s="296">
        <v>1670</v>
      </c>
      <c r="J201" s="296">
        <v>135</v>
      </c>
      <c r="K201" s="296">
        <v>20</v>
      </c>
      <c r="L201" s="296">
        <v>80</v>
      </c>
      <c r="M201" s="296">
        <v>0</v>
      </c>
      <c r="N201" s="296">
        <v>55</v>
      </c>
    </row>
    <row r="202" spans="1:14" ht="15.75" thickBot="1" x14ac:dyDescent="0.3">
      <c r="A202" s="301">
        <v>5050171.05</v>
      </c>
      <c r="B202" s="296">
        <v>5806</v>
      </c>
      <c r="C202" s="296">
        <v>5604</v>
      </c>
      <c r="D202" s="296">
        <v>2064</v>
      </c>
      <c r="E202" s="296">
        <v>2026</v>
      </c>
      <c r="F202" s="296">
        <v>1576</v>
      </c>
      <c r="G202" s="296">
        <v>3.68</v>
      </c>
      <c r="H202" s="296">
        <v>1660</v>
      </c>
      <c r="I202" s="296">
        <v>1260</v>
      </c>
      <c r="J202" s="296">
        <v>160</v>
      </c>
      <c r="K202" s="296">
        <v>125</v>
      </c>
      <c r="L202" s="296">
        <v>55</v>
      </c>
      <c r="M202" s="296">
        <v>0</v>
      </c>
      <c r="N202" s="296">
        <v>60</v>
      </c>
    </row>
    <row r="203" spans="1:14" ht="15.75" thickBot="1" x14ac:dyDescent="0.3">
      <c r="A203" s="301">
        <v>5050171.0599999996</v>
      </c>
      <c r="B203" s="296">
        <v>7429</v>
      </c>
      <c r="C203" s="296">
        <v>6259</v>
      </c>
      <c r="D203" s="296">
        <v>2765</v>
      </c>
      <c r="E203" s="296">
        <v>2692</v>
      </c>
      <c r="F203" s="296">
        <v>55.4</v>
      </c>
      <c r="G203" s="296">
        <v>134.05000000000001</v>
      </c>
      <c r="H203" s="296">
        <v>2200</v>
      </c>
      <c r="I203" s="296">
        <v>1910</v>
      </c>
      <c r="J203" s="296">
        <v>115</v>
      </c>
      <c r="K203" s="296">
        <v>75</v>
      </c>
      <c r="L203" s="296">
        <v>45</v>
      </c>
      <c r="M203" s="296">
        <v>10</v>
      </c>
      <c r="N203" s="296">
        <v>40</v>
      </c>
    </row>
    <row r="204" spans="1:14" ht="15.75" thickBot="1" x14ac:dyDescent="0.3">
      <c r="A204" s="301">
        <v>5050171.07</v>
      </c>
      <c r="B204" s="296">
        <v>4660</v>
      </c>
      <c r="C204" s="296">
        <v>4742</v>
      </c>
      <c r="D204" s="296">
        <v>1559</v>
      </c>
      <c r="E204" s="296">
        <v>1547</v>
      </c>
      <c r="F204" s="296">
        <v>2690.2</v>
      </c>
      <c r="G204" s="296">
        <v>1.73</v>
      </c>
      <c r="H204" s="296">
        <v>1445</v>
      </c>
      <c r="I204" s="296">
        <v>1040</v>
      </c>
      <c r="J204" s="296">
        <v>165</v>
      </c>
      <c r="K204" s="296">
        <v>130</v>
      </c>
      <c r="L204" s="296">
        <v>30</v>
      </c>
      <c r="M204" s="296">
        <v>0</v>
      </c>
      <c r="N204" s="296">
        <v>80</v>
      </c>
    </row>
    <row r="205" spans="1:14" ht="15.75" thickBot="1" x14ac:dyDescent="0.3">
      <c r="A205" s="301">
        <v>5050171.1100000003</v>
      </c>
      <c r="B205" s="296">
        <v>7444</v>
      </c>
      <c r="C205" s="296">
        <v>7370</v>
      </c>
      <c r="D205" s="296">
        <v>2345</v>
      </c>
      <c r="E205" s="296">
        <v>2316</v>
      </c>
      <c r="F205" s="296">
        <v>2881.7</v>
      </c>
      <c r="G205" s="296">
        <v>2.58</v>
      </c>
      <c r="H205" s="296">
        <v>2190</v>
      </c>
      <c r="I205" s="296">
        <v>1660</v>
      </c>
      <c r="J205" s="296">
        <v>145</v>
      </c>
      <c r="K205" s="296">
        <v>220</v>
      </c>
      <c r="L205" s="296">
        <v>65</v>
      </c>
      <c r="M205" s="296">
        <v>0</v>
      </c>
      <c r="N205" s="296">
        <v>90</v>
      </c>
    </row>
    <row r="206" spans="1:14" ht="15.75" thickBot="1" x14ac:dyDescent="0.3">
      <c r="A206" s="301">
        <v>5050171.12</v>
      </c>
      <c r="B206" s="296">
        <v>9104</v>
      </c>
      <c r="C206" s="296">
        <v>2563</v>
      </c>
      <c r="D206" s="296">
        <v>3223</v>
      </c>
      <c r="E206" s="296">
        <v>3148</v>
      </c>
      <c r="F206" s="296">
        <v>2064.6999999999998</v>
      </c>
      <c r="G206" s="296">
        <v>4.41</v>
      </c>
      <c r="H206" s="296">
        <v>2450</v>
      </c>
      <c r="I206" s="296">
        <v>1915</v>
      </c>
      <c r="J206" s="296">
        <v>180</v>
      </c>
      <c r="K206" s="296">
        <v>190</v>
      </c>
      <c r="L206" s="296">
        <v>90</v>
      </c>
      <c r="M206" s="296">
        <v>0</v>
      </c>
      <c r="N206" s="296">
        <v>75</v>
      </c>
    </row>
    <row r="207" spans="1:14" ht="15.75" thickBot="1" x14ac:dyDescent="0.3">
      <c r="A207" s="301">
        <v>5050171.13</v>
      </c>
      <c r="B207" s="296">
        <v>1167</v>
      </c>
      <c r="C207" s="296">
        <v>1149</v>
      </c>
      <c r="D207" s="296">
        <v>394</v>
      </c>
      <c r="E207" s="296">
        <v>385</v>
      </c>
      <c r="F207" s="296">
        <v>537.70000000000005</v>
      </c>
      <c r="G207" s="296">
        <v>2.17</v>
      </c>
      <c r="H207" s="296">
        <v>385</v>
      </c>
      <c r="I207" s="296">
        <v>305</v>
      </c>
      <c r="J207" s="296">
        <v>30</v>
      </c>
      <c r="K207" s="296">
        <v>25</v>
      </c>
      <c r="L207" s="296">
        <v>0</v>
      </c>
      <c r="M207" s="296">
        <v>0</v>
      </c>
      <c r="N207" s="296">
        <v>25</v>
      </c>
    </row>
    <row r="208" spans="1:14" ht="15.75" thickBot="1" x14ac:dyDescent="0.3">
      <c r="A208" s="301">
        <v>5050171.1399999997</v>
      </c>
      <c r="B208" s="296">
        <v>3876</v>
      </c>
      <c r="C208" s="296">
        <v>3949</v>
      </c>
      <c r="D208" s="296">
        <v>1276</v>
      </c>
      <c r="E208" s="296">
        <v>1271</v>
      </c>
      <c r="F208" s="296">
        <v>4031.2</v>
      </c>
      <c r="G208" s="296">
        <v>0.96</v>
      </c>
      <c r="H208" s="296">
        <v>1110</v>
      </c>
      <c r="I208" s="296">
        <v>895</v>
      </c>
      <c r="J208" s="296">
        <v>90</v>
      </c>
      <c r="K208" s="296">
        <v>65</v>
      </c>
      <c r="L208" s="296">
        <v>10</v>
      </c>
      <c r="M208" s="296">
        <v>0</v>
      </c>
      <c r="N208" s="296">
        <v>45</v>
      </c>
    </row>
    <row r="209" spans="1:14" ht="15.75" thickBot="1" x14ac:dyDescent="0.3">
      <c r="A209" s="301">
        <v>5050171.1500000004</v>
      </c>
      <c r="B209" s="296">
        <v>3709</v>
      </c>
      <c r="C209" s="296">
        <v>3686</v>
      </c>
      <c r="D209" s="296">
        <v>1322</v>
      </c>
      <c r="E209" s="296">
        <v>1306</v>
      </c>
      <c r="F209" s="296">
        <v>3394</v>
      </c>
      <c r="G209" s="296">
        <v>1.0900000000000001</v>
      </c>
      <c r="H209" s="296">
        <v>1225</v>
      </c>
      <c r="I209" s="296">
        <v>925</v>
      </c>
      <c r="J209" s="296">
        <v>80</v>
      </c>
      <c r="K209" s="296">
        <v>155</v>
      </c>
      <c r="L209" s="296">
        <v>35</v>
      </c>
      <c r="M209" s="296">
        <v>0</v>
      </c>
      <c r="N209" s="296">
        <v>35</v>
      </c>
    </row>
    <row r="210" spans="1:14" ht="15.75" thickBot="1" x14ac:dyDescent="0.3">
      <c r="A210" s="301">
        <v>5050180.01</v>
      </c>
      <c r="B210" s="296">
        <v>8401</v>
      </c>
      <c r="C210" s="296">
        <v>7581</v>
      </c>
      <c r="D210" s="296">
        <v>3297</v>
      </c>
      <c r="E210" s="296">
        <v>3235</v>
      </c>
      <c r="F210" s="296">
        <v>1610.5</v>
      </c>
      <c r="G210" s="296">
        <v>5.22</v>
      </c>
      <c r="H210" s="296">
        <v>2935</v>
      </c>
      <c r="I210" s="296">
        <v>2485</v>
      </c>
      <c r="J210" s="296">
        <v>210</v>
      </c>
      <c r="K210" s="296">
        <v>45</v>
      </c>
      <c r="L210" s="296">
        <v>110</v>
      </c>
      <c r="M210" s="296">
        <v>15</v>
      </c>
      <c r="N210" s="296">
        <v>70</v>
      </c>
    </row>
    <row r="211" spans="1:14" ht="15.75" thickBot="1" x14ac:dyDescent="0.3">
      <c r="A211" s="301">
        <v>5050180.0199999996</v>
      </c>
      <c r="B211" s="296">
        <v>5868</v>
      </c>
      <c r="C211" s="296">
        <v>5148</v>
      </c>
      <c r="D211" s="296">
        <v>2448</v>
      </c>
      <c r="E211" s="296">
        <v>2396</v>
      </c>
      <c r="F211" s="296">
        <v>335.4</v>
      </c>
      <c r="G211" s="296">
        <v>17.5</v>
      </c>
      <c r="H211" s="296">
        <v>1705</v>
      </c>
      <c r="I211" s="296">
        <v>1410</v>
      </c>
      <c r="J211" s="296">
        <v>100</v>
      </c>
      <c r="K211" s="296">
        <v>50</v>
      </c>
      <c r="L211" s="296">
        <v>80</v>
      </c>
      <c r="M211" s="296">
        <v>0</v>
      </c>
      <c r="N211" s="296">
        <v>60</v>
      </c>
    </row>
    <row r="212" spans="1:14" ht="15.75" thickBot="1" x14ac:dyDescent="0.3">
      <c r="A212" s="301">
        <v>5050181.01</v>
      </c>
      <c r="B212" s="296">
        <v>6339</v>
      </c>
      <c r="C212" s="296">
        <v>6137</v>
      </c>
      <c r="D212" s="296">
        <v>2308</v>
      </c>
      <c r="E212" s="296">
        <v>2245</v>
      </c>
      <c r="F212" s="296">
        <v>51.6</v>
      </c>
      <c r="G212" s="296">
        <v>122.73</v>
      </c>
      <c r="H212" s="296">
        <v>2390</v>
      </c>
      <c r="I212" s="296">
        <v>2065</v>
      </c>
      <c r="J212" s="296">
        <v>180</v>
      </c>
      <c r="K212" s="296">
        <v>25</v>
      </c>
      <c r="L212" s="296">
        <v>50</v>
      </c>
      <c r="M212" s="296">
        <v>0</v>
      </c>
      <c r="N212" s="296">
        <v>65</v>
      </c>
    </row>
    <row r="213" spans="1:14" ht="15.75" thickBot="1" x14ac:dyDescent="0.3">
      <c r="A213" s="301">
        <v>5050181.0199999996</v>
      </c>
      <c r="B213" s="296">
        <v>5897</v>
      </c>
      <c r="C213" s="296">
        <v>5646</v>
      </c>
      <c r="D213" s="296">
        <v>2263</v>
      </c>
      <c r="E213" s="296">
        <v>2219</v>
      </c>
      <c r="F213" s="296">
        <v>38.799999999999997</v>
      </c>
      <c r="G213" s="296">
        <v>152.02000000000001</v>
      </c>
      <c r="H213" s="296">
        <v>2290</v>
      </c>
      <c r="I213" s="296">
        <v>2065</v>
      </c>
      <c r="J213" s="296">
        <v>105</v>
      </c>
      <c r="K213" s="296">
        <v>15</v>
      </c>
      <c r="L213" s="296">
        <v>50</v>
      </c>
      <c r="M213" s="296">
        <v>0</v>
      </c>
      <c r="N213" s="296">
        <v>50</v>
      </c>
    </row>
    <row r="214" spans="1:14" ht="15.75" thickBot="1" x14ac:dyDescent="0.3">
      <c r="A214" s="301">
        <v>5050182</v>
      </c>
      <c r="B214" s="296">
        <v>3993</v>
      </c>
      <c r="C214" s="296">
        <v>3955</v>
      </c>
      <c r="D214" s="296">
        <v>1483</v>
      </c>
      <c r="E214" s="296">
        <v>1454</v>
      </c>
      <c r="F214" s="296">
        <v>23.6</v>
      </c>
      <c r="G214" s="296">
        <v>169.43</v>
      </c>
      <c r="H214" s="296">
        <v>1605</v>
      </c>
      <c r="I214" s="296">
        <v>1450</v>
      </c>
      <c r="J214" s="296">
        <v>110</v>
      </c>
      <c r="K214" s="296">
        <v>10</v>
      </c>
      <c r="L214" s="296">
        <v>0</v>
      </c>
      <c r="M214" s="296">
        <v>0</v>
      </c>
      <c r="N214" s="296">
        <v>30</v>
      </c>
    </row>
    <row r="215" spans="1:14" ht="15.75" thickBot="1" x14ac:dyDescent="0.3">
      <c r="A215" s="301">
        <v>5050183</v>
      </c>
      <c r="B215" s="296">
        <v>6836</v>
      </c>
      <c r="C215" s="296">
        <v>5501</v>
      </c>
      <c r="D215" s="296">
        <v>2535</v>
      </c>
      <c r="E215" s="296">
        <v>2506</v>
      </c>
      <c r="F215" s="296">
        <v>407.9</v>
      </c>
      <c r="G215" s="296">
        <v>16.760000000000002</v>
      </c>
      <c r="H215" s="296">
        <v>2100</v>
      </c>
      <c r="I215" s="296">
        <v>1875</v>
      </c>
      <c r="J215" s="296">
        <v>110</v>
      </c>
      <c r="K215" s="296">
        <v>10</v>
      </c>
      <c r="L215" s="296">
        <v>65</v>
      </c>
      <c r="M215" s="296">
        <v>10</v>
      </c>
      <c r="N215" s="296">
        <v>40</v>
      </c>
    </row>
    <row r="216" spans="1:14" ht="15.75" thickBot="1" x14ac:dyDescent="0.3">
      <c r="A216" s="301">
        <v>5050184</v>
      </c>
      <c r="B216" s="296">
        <v>8769</v>
      </c>
      <c r="C216" s="296">
        <v>7064</v>
      </c>
      <c r="D216" s="296">
        <v>3317</v>
      </c>
      <c r="E216" s="296">
        <v>3266</v>
      </c>
      <c r="F216" s="296">
        <v>696.3</v>
      </c>
      <c r="G216" s="296">
        <v>12.59</v>
      </c>
      <c r="H216" s="296">
        <v>3145</v>
      </c>
      <c r="I216" s="296">
        <v>2675</v>
      </c>
      <c r="J216" s="296">
        <v>240</v>
      </c>
      <c r="K216" s="296">
        <v>25</v>
      </c>
      <c r="L216" s="296">
        <v>105</v>
      </c>
      <c r="M216" s="296">
        <v>20</v>
      </c>
      <c r="N216" s="296">
        <v>80</v>
      </c>
    </row>
    <row r="217" spans="1:14" ht="15.75" thickBot="1" x14ac:dyDescent="0.3">
      <c r="A217" s="301">
        <v>5050190.01</v>
      </c>
      <c r="B217" s="296">
        <v>6589</v>
      </c>
      <c r="C217" s="296">
        <v>6494</v>
      </c>
      <c r="D217" s="296">
        <v>2406</v>
      </c>
      <c r="E217" s="296">
        <v>2365</v>
      </c>
      <c r="F217" s="296">
        <v>34.1</v>
      </c>
      <c r="G217" s="296">
        <v>193.27</v>
      </c>
      <c r="H217" s="296">
        <v>2410</v>
      </c>
      <c r="I217" s="296">
        <v>2180</v>
      </c>
      <c r="J217" s="296">
        <v>95</v>
      </c>
      <c r="K217" s="296">
        <v>10</v>
      </c>
      <c r="L217" s="296">
        <v>35</v>
      </c>
      <c r="M217" s="296">
        <v>0</v>
      </c>
      <c r="N217" s="296">
        <v>90</v>
      </c>
    </row>
    <row r="218" spans="1:14" ht="15.75" thickBot="1" x14ac:dyDescent="0.3">
      <c r="A218" s="301">
        <v>5050190.0199999996</v>
      </c>
      <c r="B218" s="296">
        <v>7622</v>
      </c>
      <c r="C218" s="296">
        <v>7145</v>
      </c>
      <c r="D218" s="296">
        <v>2688</v>
      </c>
      <c r="E218" s="296">
        <v>2639</v>
      </c>
      <c r="F218" s="296">
        <v>155.80000000000001</v>
      </c>
      <c r="G218" s="296">
        <v>48.92</v>
      </c>
      <c r="H218" s="296">
        <v>2325</v>
      </c>
      <c r="I218" s="296">
        <v>2055</v>
      </c>
      <c r="J218" s="296">
        <v>155</v>
      </c>
      <c r="K218" s="296">
        <v>10</v>
      </c>
      <c r="L218" s="296">
        <v>45</v>
      </c>
      <c r="M218" s="296">
        <v>15</v>
      </c>
      <c r="N218" s="296">
        <v>45</v>
      </c>
    </row>
    <row r="219" spans="1:14" ht="15.75" thickBot="1" x14ac:dyDescent="0.3">
      <c r="A219" s="301">
        <v>5050191.01</v>
      </c>
      <c r="B219" s="296">
        <v>5078</v>
      </c>
      <c r="C219" s="296">
        <v>4824</v>
      </c>
      <c r="D219" s="296">
        <v>1693</v>
      </c>
      <c r="E219" s="296">
        <v>1657</v>
      </c>
      <c r="F219" s="296">
        <v>131</v>
      </c>
      <c r="G219" s="296">
        <v>38.76</v>
      </c>
      <c r="H219" s="296">
        <v>1380</v>
      </c>
      <c r="I219" s="296">
        <v>1120</v>
      </c>
      <c r="J219" s="296">
        <v>105</v>
      </c>
      <c r="K219" s="296">
        <v>15</v>
      </c>
      <c r="L219" s="296">
        <v>40</v>
      </c>
      <c r="M219" s="296">
        <v>0</v>
      </c>
      <c r="N219" s="296">
        <v>85</v>
      </c>
    </row>
    <row r="220" spans="1:14" ht="15.75" thickBot="1" x14ac:dyDescent="0.3">
      <c r="A220" s="301">
        <v>5050191.0199999996</v>
      </c>
      <c r="B220" s="296">
        <v>4910</v>
      </c>
      <c r="C220" s="296">
        <v>4822</v>
      </c>
      <c r="D220" s="296">
        <v>1847</v>
      </c>
      <c r="E220" s="296">
        <v>1808</v>
      </c>
      <c r="F220" s="296">
        <v>48</v>
      </c>
      <c r="G220" s="296">
        <v>102.26</v>
      </c>
      <c r="H220" s="296">
        <v>1740</v>
      </c>
      <c r="I220" s="296">
        <v>1525</v>
      </c>
      <c r="J220" s="296">
        <v>105</v>
      </c>
      <c r="K220" s="296">
        <v>20</v>
      </c>
      <c r="L220" s="296">
        <v>65</v>
      </c>
      <c r="M220" s="296">
        <v>0</v>
      </c>
      <c r="N220" s="296">
        <v>20</v>
      </c>
    </row>
    <row r="221" spans="1:14" ht="15.75" thickBot="1" x14ac:dyDescent="0.3">
      <c r="A221" s="301">
        <v>5050200.01</v>
      </c>
      <c r="B221" s="296">
        <v>2368</v>
      </c>
      <c r="C221" s="296">
        <v>2204</v>
      </c>
      <c r="D221" s="296">
        <v>901</v>
      </c>
      <c r="E221" s="296">
        <v>870</v>
      </c>
      <c r="F221" s="296">
        <v>9</v>
      </c>
      <c r="G221" s="296">
        <v>263.08999999999997</v>
      </c>
      <c r="H221" s="296">
        <v>825</v>
      </c>
      <c r="I221" s="296">
        <v>725</v>
      </c>
      <c r="J221" s="296">
        <v>45</v>
      </c>
      <c r="K221" s="296">
        <v>15</v>
      </c>
      <c r="L221" s="296">
        <v>0</v>
      </c>
      <c r="M221" s="296">
        <v>0</v>
      </c>
      <c r="N221" s="296">
        <v>30</v>
      </c>
    </row>
    <row r="222" spans="1:14" ht="15.75" thickBot="1" x14ac:dyDescent="0.3">
      <c r="A222" s="301">
        <v>5050200.0199999996</v>
      </c>
      <c r="B222" s="296">
        <v>7026</v>
      </c>
      <c r="C222" s="296">
        <v>6485</v>
      </c>
      <c r="D222" s="296">
        <v>2647</v>
      </c>
      <c r="E222" s="296">
        <v>2584</v>
      </c>
      <c r="F222" s="296">
        <v>49.6</v>
      </c>
      <c r="G222" s="296">
        <v>141.68</v>
      </c>
      <c r="H222" s="296">
        <v>2125</v>
      </c>
      <c r="I222" s="296">
        <v>1880</v>
      </c>
      <c r="J222" s="296">
        <v>105</v>
      </c>
      <c r="K222" s="296">
        <v>20</v>
      </c>
      <c r="L222" s="296">
        <v>90</v>
      </c>
      <c r="M222" s="296">
        <v>0</v>
      </c>
      <c r="N222" s="296">
        <v>30</v>
      </c>
    </row>
    <row r="223" spans="1:14" ht="15.75" thickBot="1" x14ac:dyDescent="0.3">
      <c r="A223" s="301">
        <v>5050201</v>
      </c>
      <c r="B223" s="296">
        <v>5315</v>
      </c>
      <c r="C223" s="296">
        <v>4486</v>
      </c>
      <c r="D223" s="296">
        <v>2052</v>
      </c>
      <c r="E223" s="296">
        <v>1992</v>
      </c>
      <c r="F223" s="296">
        <v>791.2</v>
      </c>
      <c r="G223" s="296">
        <v>6.72</v>
      </c>
      <c r="H223" s="296">
        <v>1140</v>
      </c>
      <c r="I223" s="296">
        <v>1000</v>
      </c>
      <c r="J223" s="296">
        <v>55</v>
      </c>
      <c r="K223" s="296">
        <v>20</v>
      </c>
      <c r="L223" s="296">
        <v>25</v>
      </c>
      <c r="M223" s="296">
        <v>10</v>
      </c>
      <c r="N223" s="296">
        <v>35</v>
      </c>
    </row>
    <row r="224" spans="1:14" ht="15.75" thickBot="1" x14ac:dyDescent="0.3">
      <c r="A224" s="301">
        <v>5050300.01</v>
      </c>
      <c r="B224" s="296">
        <v>7824</v>
      </c>
      <c r="C224" s="296">
        <v>7212</v>
      </c>
      <c r="D224" s="296">
        <v>2936</v>
      </c>
      <c r="E224" s="296">
        <v>2870</v>
      </c>
      <c r="F224" s="296">
        <v>57.3</v>
      </c>
      <c r="G224" s="296">
        <v>136.47999999999999</v>
      </c>
      <c r="H224" s="296">
        <v>2230</v>
      </c>
      <c r="I224" s="296">
        <v>1870</v>
      </c>
      <c r="J224" s="296">
        <v>145</v>
      </c>
      <c r="K224" s="296">
        <v>80</v>
      </c>
      <c r="L224" s="296">
        <v>50</v>
      </c>
      <c r="M224" s="296">
        <v>10</v>
      </c>
      <c r="N224" s="296">
        <v>60</v>
      </c>
    </row>
    <row r="225" spans="1:14" ht="15.75" thickBot="1" x14ac:dyDescent="0.3">
      <c r="A225" s="301">
        <v>5050300.0199999996</v>
      </c>
      <c r="B225" s="296">
        <v>3098</v>
      </c>
      <c r="C225" s="296">
        <v>2948</v>
      </c>
      <c r="D225" s="296">
        <v>1073</v>
      </c>
      <c r="E225" s="296">
        <v>1053</v>
      </c>
      <c r="F225" s="296">
        <v>25.3</v>
      </c>
      <c r="G225" s="296">
        <v>122.68</v>
      </c>
      <c r="H225" s="296">
        <v>1005</v>
      </c>
      <c r="I225" s="296">
        <v>880</v>
      </c>
      <c r="J225" s="296">
        <v>50</v>
      </c>
      <c r="K225" s="296">
        <v>15</v>
      </c>
      <c r="L225" s="296">
        <v>20</v>
      </c>
      <c r="M225" s="296">
        <v>0</v>
      </c>
      <c r="N225" s="296">
        <v>35</v>
      </c>
    </row>
    <row r="226" spans="1:14" ht="15.75" thickBot="1" x14ac:dyDescent="0.3">
      <c r="A226" s="301">
        <v>5050301</v>
      </c>
      <c r="B226" s="296">
        <v>4616</v>
      </c>
      <c r="C226" s="296">
        <v>4413</v>
      </c>
      <c r="D226" s="296">
        <v>1864</v>
      </c>
      <c r="E226" s="296">
        <v>1796</v>
      </c>
      <c r="F226" s="296">
        <v>18.100000000000001</v>
      </c>
      <c r="G226" s="296">
        <v>255.63</v>
      </c>
      <c r="H226" s="296">
        <v>1590</v>
      </c>
      <c r="I226" s="296">
        <v>1405</v>
      </c>
      <c r="J226" s="296">
        <v>90</v>
      </c>
      <c r="K226" s="296">
        <v>0</v>
      </c>
      <c r="L226" s="296">
        <v>65</v>
      </c>
      <c r="M226" s="296">
        <v>0</v>
      </c>
      <c r="N226" s="296">
        <v>20</v>
      </c>
    </row>
    <row r="227" spans="1:14" ht="15.75" thickBot="1" x14ac:dyDescent="0.3">
      <c r="A227" s="301">
        <v>5050302</v>
      </c>
      <c r="B227" s="296">
        <v>7000</v>
      </c>
      <c r="C227" s="296">
        <v>6974</v>
      </c>
      <c r="D227" s="296">
        <v>3036</v>
      </c>
      <c r="E227" s="296">
        <v>2794</v>
      </c>
      <c r="F227" s="296">
        <v>62.4</v>
      </c>
      <c r="G227" s="296">
        <v>112.11</v>
      </c>
      <c r="H227" s="296">
        <v>2085</v>
      </c>
      <c r="I227" s="296">
        <v>1915</v>
      </c>
      <c r="J227" s="296">
        <v>50</v>
      </c>
      <c r="K227" s="296">
        <v>25</v>
      </c>
      <c r="L227" s="296">
        <v>55</v>
      </c>
      <c r="M227" s="296">
        <v>0</v>
      </c>
      <c r="N227" s="296">
        <v>40</v>
      </c>
    </row>
    <row r="228" spans="1:14" ht="15.75" thickBot="1" x14ac:dyDescent="0.3">
      <c r="A228" s="301">
        <v>5050400</v>
      </c>
      <c r="B228" s="296">
        <v>17964</v>
      </c>
      <c r="C228" s="296">
        <v>16451</v>
      </c>
      <c r="D228" s="296">
        <v>7244</v>
      </c>
      <c r="E228" s="296">
        <v>7038</v>
      </c>
      <c r="F228" s="296">
        <v>51</v>
      </c>
      <c r="G228" s="296">
        <v>351.9</v>
      </c>
      <c r="H228" s="296">
        <v>6005</v>
      </c>
      <c r="I228" s="296">
        <v>5250</v>
      </c>
      <c r="J228" s="296">
        <v>430</v>
      </c>
      <c r="K228" s="296">
        <v>15</v>
      </c>
      <c r="L228" s="296">
        <v>170</v>
      </c>
      <c r="M228" s="296">
        <v>25</v>
      </c>
      <c r="N228" s="296">
        <v>115</v>
      </c>
    </row>
    <row r="229" spans="1:14" ht="15.75" thickBot="1" x14ac:dyDescent="0.3">
      <c r="A229" s="301">
        <v>5050500</v>
      </c>
      <c r="B229" s="296">
        <v>2717</v>
      </c>
      <c r="C229" s="296">
        <v>2158</v>
      </c>
      <c r="D229" s="296">
        <v>1967</v>
      </c>
      <c r="E229" s="296">
        <v>1620</v>
      </c>
      <c r="F229" s="296">
        <v>2270.4</v>
      </c>
      <c r="G229" s="296">
        <v>1.2</v>
      </c>
      <c r="H229" s="296">
        <v>700</v>
      </c>
      <c r="I229" s="296">
        <v>360</v>
      </c>
      <c r="J229" s="296">
        <v>25</v>
      </c>
      <c r="K229" s="296">
        <v>105</v>
      </c>
      <c r="L229" s="296">
        <v>150</v>
      </c>
      <c r="M229" s="296">
        <v>15</v>
      </c>
      <c r="N229" s="296">
        <v>35</v>
      </c>
    </row>
    <row r="230" spans="1:14" ht="15.75" thickBot="1" x14ac:dyDescent="0.3">
      <c r="A230" s="301">
        <v>5050501</v>
      </c>
      <c r="B230" s="296">
        <v>1815</v>
      </c>
      <c r="C230" s="296">
        <v>1703</v>
      </c>
      <c r="D230" s="296">
        <v>1413</v>
      </c>
      <c r="E230" s="296">
        <v>1137</v>
      </c>
      <c r="F230" s="296">
        <v>4084.2</v>
      </c>
      <c r="G230" s="296">
        <v>0.44</v>
      </c>
      <c r="H230" s="296">
        <v>575</v>
      </c>
      <c r="I230" s="296">
        <v>260</v>
      </c>
      <c r="J230" s="296">
        <v>15</v>
      </c>
      <c r="K230" s="296">
        <v>165</v>
      </c>
      <c r="L230" s="296">
        <v>85</v>
      </c>
      <c r="M230" s="296">
        <v>40</v>
      </c>
      <c r="N230" s="296">
        <v>10</v>
      </c>
    </row>
    <row r="231" spans="1:14" ht="15.75" thickBot="1" x14ac:dyDescent="0.3">
      <c r="A231" s="301">
        <v>5050502</v>
      </c>
      <c r="B231" s="296">
        <v>2884</v>
      </c>
      <c r="C231" s="296">
        <v>1849</v>
      </c>
      <c r="D231" s="296">
        <v>1329</v>
      </c>
      <c r="E231" s="296">
        <v>1157</v>
      </c>
      <c r="F231" s="296">
        <v>2405.6999999999998</v>
      </c>
      <c r="G231" s="296">
        <v>1.2</v>
      </c>
      <c r="H231" s="296">
        <v>620</v>
      </c>
      <c r="I231" s="296">
        <v>385</v>
      </c>
      <c r="J231" s="296">
        <v>40</v>
      </c>
      <c r="K231" s="296">
        <v>100</v>
      </c>
      <c r="L231" s="296">
        <v>60</v>
      </c>
      <c r="M231" s="296">
        <v>20</v>
      </c>
      <c r="N231" s="296">
        <v>15</v>
      </c>
    </row>
    <row r="232" spans="1:14" ht="15.75" thickBot="1" x14ac:dyDescent="0.3">
      <c r="A232" s="301">
        <v>5050503</v>
      </c>
      <c r="B232" s="296">
        <v>1818</v>
      </c>
      <c r="C232" s="296">
        <v>1838</v>
      </c>
      <c r="D232" s="296">
        <v>1122</v>
      </c>
      <c r="E232" s="296">
        <v>989</v>
      </c>
      <c r="F232" s="296">
        <v>2975.9</v>
      </c>
      <c r="G232" s="296">
        <v>0.61</v>
      </c>
      <c r="H232" s="296">
        <v>435</v>
      </c>
      <c r="I232" s="296">
        <v>240</v>
      </c>
      <c r="J232" s="296">
        <v>45</v>
      </c>
      <c r="K232" s="296">
        <v>100</v>
      </c>
      <c r="L232" s="296">
        <v>35</v>
      </c>
      <c r="M232" s="296">
        <v>15</v>
      </c>
      <c r="N232" s="296">
        <v>0</v>
      </c>
    </row>
    <row r="233" spans="1:14" ht="15.75" thickBot="1" x14ac:dyDescent="0.3">
      <c r="A233" s="301">
        <v>5050504.01</v>
      </c>
      <c r="B233" s="296">
        <v>6544</v>
      </c>
      <c r="C233" s="296">
        <v>6103</v>
      </c>
      <c r="D233" s="296">
        <v>3651</v>
      </c>
      <c r="E233" s="296">
        <v>3392</v>
      </c>
      <c r="F233" s="296">
        <v>1213.3</v>
      </c>
      <c r="G233" s="296">
        <v>5.39</v>
      </c>
      <c r="H233" s="296">
        <v>1880</v>
      </c>
      <c r="I233" s="296">
        <v>1195</v>
      </c>
      <c r="J233" s="296">
        <v>90</v>
      </c>
      <c r="K233" s="296">
        <v>325</v>
      </c>
      <c r="L233" s="296">
        <v>115</v>
      </c>
      <c r="M233" s="296">
        <v>75</v>
      </c>
      <c r="N233" s="296">
        <v>75</v>
      </c>
    </row>
    <row r="234" spans="1:14" ht="15.75" thickBot="1" x14ac:dyDescent="0.3">
      <c r="A234" s="301">
        <v>5050504.03</v>
      </c>
      <c r="B234" s="296">
        <v>5615</v>
      </c>
      <c r="C234" s="296">
        <v>4811</v>
      </c>
      <c r="D234" s="296">
        <v>2227</v>
      </c>
      <c r="E234" s="296">
        <v>2163</v>
      </c>
      <c r="F234" s="296">
        <v>969.2</v>
      </c>
      <c r="G234" s="296">
        <v>5.79</v>
      </c>
      <c r="H234" s="296">
        <v>1800</v>
      </c>
      <c r="I234" s="296">
        <v>1300</v>
      </c>
      <c r="J234" s="296">
        <v>150</v>
      </c>
      <c r="K234" s="296">
        <v>205</v>
      </c>
      <c r="L234" s="296">
        <v>40</v>
      </c>
      <c r="M234" s="296">
        <v>35</v>
      </c>
      <c r="N234" s="296">
        <v>80</v>
      </c>
    </row>
    <row r="235" spans="1:14" ht="15.75" thickBot="1" x14ac:dyDescent="0.3">
      <c r="A235" s="301">
        <v>5050504.04</v>
      </c>
      <c r="B235" s="296">
        <v>5595</v>
      </c>
      <c r="C235" s="296">
        <v>5195</v>
      </c>
      <c r="D235" s="296">
        <v>2603</v>
      </c>
      <c r="E235" s="296">
        <v>2481</v>
      </c>
      <c r="F235" s="296">
        <v>3317.5</v>
      </c>
      <c r="G235" s="296">
        <v>1.69</v>
      </c>
      <c r="H235" s="296">
        <v>1755</v>
      </c>
      <c r="I235" s="296">
        <v>1200</v>
      </c>
      <c r="J235" s="296">
        <v>80</v>
      </c>
      <c r="K235" s="296">
        <v>280</v>
      </c>
      <c r="L235" s="296">
        <v>115</v>
      </c>
      <c r="M235" s="296">
        <v>55</v>
      </c>
      <c r="N235" s="296">
        <v>30</v>
      </c>
    </row>
    <row r="236" spans="1:14" ht="15.75" thickBot="1" x14ac:dyDescent="0.3">
      <c r="A236" s="301">
        <v>5050504.05</v>
      </c>
      <c r="B236" s="296">
        <v>4477</v>
      </c>
      <c r="C236" s="296">
        <v>4653</v>
      </c>
      <c r="D236" s="296">
        <v>1903</v>
      </c>
      <c r="E236" s="296">
        <v>1845</v>
      </c>
      <c r="F236" s="296">
        <v>2411.1</v>
      </c>
      <c r="G236" s="296">
        <v>1.86</v>
      </c>
      <c r="H236" s="296">
        <v>1260</v>
      </c>
      <c r="I236" s="296">
        <v>900</v>
      </c>
      <c r="J236" s="296">
        <v>100</v>
      </c>
      <c r="K236" s="296">
        <v>120</v>
      </c>
      <c r="L236" s="296">
        <v>60</v>
      </c>
      <c r="M236" s="296">
        <v>55</v>
      </c>
      <c r="N236" s="296">
        <v>25</v>
      </c>
    </row>
    <row r="237" spans="1:14" ht="15.75" thickBot="1" x14ac:dyDescent="0.3">
      <c r="A237" s="301">
        <v>5050505</v>
      </c>
      <c r="B237" s="296">
        <v>3479</v>
      </c>
      <c r="C237" s="296">
        <v>3390</v>
      </c>
      <c r="D237" s="296">
        <v>2001</v>
      </c>
      <c r="E237" s="296">
        <v>1844</v>
      </c>
      <c r="F237" s="296">
        <v>4044.4</v>
      </c>
      <c r="G237" s="296">
        <v>0.86</v>
      </c>
      <c r="H237" s="296">
        <v>1075</v>
      </c>
      <c r="I237" s="296">
        <v>755</v>
      </c>
      <c r="J237" s="296">
        <v>15</v>
      </c>
      <c r="K237" s="296">
        <v>140</v>
      </c>
      <c r="L237" s="296">
        <v>120</v>
      </c>
      <c r="M237" s="296">
        <v>25</v>
      </c>
      <c r="N237" s="296">
        <v>20</v>
      </c>
    </row>
    <row r="238" spans="1:14" ht="15.75" thickBot="1" x14ac:dyDescent="0.3">
      <c r="A238" s="301">
        <v>5050506</v>
      </c>
      <c r="B238" s="296">
        <v>4776</v>
      </c>
      <c r="C238" s="296">
        <v>4669</v>
      </c>
      <c r="D238" s="296">
        <v>2682</v>
      </c>
      <c r="E238" s="296">
        <v>2435</v>
      </c>
      <c r="F238" s="296">
        <v>2683.3</v>
      </c>
      <c r="G238" s="296">
        <v>1.78</v>
      </c>
      <c r="H238" s="296">
        <v>1630</v>
      </c>
      <c r="I238" s="296">
        <v>915</v>
      </c>
      <c r="J238" s="296">
        <v>165</v>
      </c>
      <c r="K238" s="296">
        <v>275</v>
      </c>
      <c r="L238" s="296">
        <v>195</v>
      </c>
      <c r="M238" s="296">
        <v>35</v>
      </c>
      <c r="N238" s="296">
        <v>45</v>
      </c>
    </row>
    <row r="239" spans="1:14" ht="15.75" thickBot="1" x14ac:dyDescent="0.3">
      <c r="A239" s="301">
        <v>5050507</v>
      </c>
      <c r="B239" s="296">
        <v>4714</v>
      </c>
      <c r="C239" s="296">
        <v>4369</v>
      </c>
      <c r="D239" s="296">
        <v>2704</v>
      </c>
      <c r="E239" s="296">
        <v>2424</v>
      </c>
      <c r="F239" s="296">
        <v>1233.7</v>
      </c>
      <c r="G239" s="296">
        <v>3.82</v>
      </c>
      <c r="H239" s="296">
        <v>1425</v>
      </c>
      <c r="I239" s="296">
        <v>735</v>
      </c>
      <c r="J239" s="296">
        <v>115</v>
      </c>
      <c r="K239" s="296">
        <v>330</v>
      </c>
      <c r="L239" s="296">
        <v>150</v>
      </c>
      <c r="M239" s="296">
        <v>50</v>
      </c>
      <c r="N239" s="296">
        <v>50</v>
      </c>
    </row>
    <row r="240" spans="1:14" ht="15.75" thickBot="1" x14ac:dyDescent="0.3">
      <c r="A240" s="301">
        <v>5050508</v>
      </c>
      <c r="B240" s="296">
        <v>3057</v>
      </c>
      <c r="C240" s="296">
        <v>2966</v>
      </c>
      <c r="D240" s="296">
        <v>1915</v>
      </c>
      <c r="E240" s="296">
        <v>1748</v>
      </c>
      <c r="F240" s="296">
        <v>2905.1</v>
      </c>
      <c r="G240" s="296">
        <v>1.05</v>
      </c>
      <c r="H240" s="296">
        <v>1020</v>
      </c>
      <c r="I240" s="296">
        <v>560</v>
      </c>
      <c r="J240" s="296">
        <v>80</v>
      </c>
      <c r="K240" s="296">
        <v>270</v>
      </c>
      <c r="L240" s="296">
        <v>85</v>
      </c>
      <c r="M240" s="296">
        <v>10</v>
      </c>
      <c r="N240" s="296">
        <v>10</v>
      </c>
    </row>
    <row r="241" spans="1:14" ht="15.75" thickBot="1" x14ac:dyDescent="0.3">
      <c r="A241" s="301">
        <v>5050509</v>
      </c>
      <c r="B241" s="296">
        <v>2831</v>
      </c>
      <c r="C241" s="296">
        <v>2720</v>
      </c>
      <c r="D241" s="296">
        <v>1654</v>
      </c>
      <c r="E241" s="296">
        <v>1540</v>
      </c>
      <c r="F241" s="296">
        <v>3896.8</v>
      </c>
      <c r="G241" s="296">
        <v>0.73</v>
      </c>
      <c r="H241" s="296">
        <v>975</v>
      </c>
      <c r="I241" s="296">
        <v>650</v>
      </c>
      <c r="J241" s="296">
        <v>50</v>
      </c>
      <c r="K241" s="296">
        <v>155</v>
      </c>
      <c r="L241" s="296">
        <v>85</v>
      </c>
      <c r="M241" s="296">
        <v>10</v>
      </c>
      <c r="N241" s="296">
        <v>30</v>
      </c>
    </row>
    <row r="242" spans="1:14" ht="15.75" thickBot="1" x14ac:dyDescent="0.3">
      <c r="A242" s="301">
        <v>5050510.01</v>
      </c>
      <c r="B242" s="296">
        <v>5066</v>
      </c>
      <c r="C242" s="296">
        <v>4875</v>
      </c>
      <c r="D242" s="296">
        <v>2596</v>
      </c>
      <c r="E242" s="296">
        <v>2461</v>
      </c>
      <c r="F242" s="296">
        <v>4092.7</v>
      </c>
      <c r="G242" s="296">
        <v>1.24</v>
      </c>
      <c r="H242" s="296">
        <v>1570</v>
      </c>
      <c r="I242" s="296">
        <v>1020</v>
      </c>
      <c r="J242" s="296">
        <v>95</v>
      </c>
      <c r="K242" s="296">
        <v>305</v>
      </c>
      <c r="L242" s="296">
        <v>85</v>
      </c>
      <c r="M242" s="296">
        <v>45</v>
      </c>
      <c r="N242" s="296">
        <v>10</v>
      </c>
    </row>
    <row r="243" spans="1:14" ht="15.75" thickBot="1" x14ac:dyDescent="0.3">
      <c r="A243" s="301">
        <v>5050510.0199999996</v>
      </c>
      <c r="B243" s="296">
        <v>2929</v>
      </c>
      <c r="C243" s="296">
        <v>2999</v>
      </c>
      <c r="D243" s="296">
        <v>1599</v>
      </c>
      <c r="E243" s="296">
        <v>1415</v>
      </c>
      <c r="F243" s="296">
        <v>3886.2</v>
      </c>
      <c r="G243" s="296">
        <v>0.75</v>
      </c>
      <c r="H243" s="296">
        <v>955</v>
      </c>
      <c r="I243" s="296">
        <v>585</v>
      </c>
      <c r="J243" s="296">
        <v>60</v>
      </c>
      <c r="K243" s="296">
        <v>180</v>
      </c>
      <c r="L243" s="296">
        <v>80</v>
      </c>
      <c r="M243" s="296">
        <v>20</v>
      </c>
      <c r="N243" s="296">
        <v>30</v>
      </c>
    </row>
    <row r="244" spans="1:14" ht="15.75" thickBot="1" x14ac:dyDescent="0.3">
      <c r="A244" s="301">
        <v>5050511.01</v>
      </c>
      <c r="B244" s="296">
        <v>6910</v>
      </c>
      <c r="C244" s="296">
        <v>6879</v>
      </c>
      <c r="D244" s="296">
        <v>3842</v>
      </c>
      <c r="E244" s="296">
        <v>3545</v>
      </c>
      <c r="F244" s="296">
        <v>2883</v>
      </c>
      <c r="G244" s="296">
        <v>2.4</v>
      </c>
      <c r="H244" s="296">
        <v>2310</v>
      </c>
      <c r="I244" s="296">
        <v>1605</v>
      </c>
      <c r="J244" s="296">
        <v>90</v>
      </c>
      <c r="K244" s="296">
        <v>415</v>
      </c>
      <c r="L244" s="296">
        <v>135</v>
      </c>
      <c r="M244" s="296">
        <v>25</v>
      </c>
      <c r="N244" s="296">
        <v>40</v>
      </c>
    </row>
    <row r="245" spans="1:14" ht="15.75" thickBot="1" x14ac:dyDescent="0.3">
      <c r="A245" s="301">
        <v>5050511.0199999996</v>
      </c>
      <c r="B245" s="296">
        <v>7196</v>
      </c>
      <c r="C245" s="296">
        <v>7287</v>
      </c>
      <c r="D245" s="296">
        <v>3418</v>
      </c>
      <c r="E245" s="296">
        <v>3326</v>
      </c>
      <c r="F245" s="296">
        <v>1177</v>
      </c>
      <c r="G245" s="296">
        <v>6.11</v>
      </c>
      <c r="H245" s="296">
        <v>2415</v>
      </c>
      <c r="I245" s="296">
        <v>1890</v>
      </c>
      <c r="J245" s="296">
        <v>145</v>
      </c>
      <c r="K245" s="296">
        <v>205</v>
      </c>
      <c r="L245" s="296">
        <v>65</v>
      </c>
      <c r="M245" s="296">
        <v>50</v>
      </c>
      <c r="N245" s="296">
        <v>50</v>
      </c>
    </row>
    <row r="246" spans="1:14" ht="15.75" thickBot="1" x14ac:dyDescent="0.3">
      <c r="A246" s="301">
        <v>5050600</v>
      </c>
      <c r="B246" s="296">
        <v>2728</v>
      </c>
      <c r="C246" s="296">
        <v>2723</v>
      </c>
      <c r="D246" s="296">
        <v>1640</v>
      </c>
      <c r="E246" s="296">
        <v>1491</v>
      </c>
      <c r="F246" s="296">
        <v>1391.4</v>
      </c>
      <c r="G246" s="296">
        <v>1.96</v>
      </c>
      <c r="H246" s="296">
        <v>820</v>
      </c>
      <c r="I246" s="296">
        <v>570</v>
      </c>
      <c r="J246" s="296">
        <v>60</v>
      </c>
      <c r="K246" s="296">
        <v>100</v>
      </c>
      <c r="L246" s="296">
        <v>70</v>
      </c>
      <c r="M246" s="296">
        <v>15</v>
      </c>
      <c r="N246" s="296">
        <v>10</v>
      </c>
    </row>
    <row r="247" spans="1:14" ht="15.75" thickBot="1" x14ac:dyDescent="0.3">
      <c r="A247" s="301">
        <v>5050601.01</v>
      </c>
      <c r="B247" s="296">
        <v>4471</v>
      </c>
      <c r="C247" s="296">
        <v>4701</v>
      </c>
      <c r="D247" s="296">
        <v>2369</v>
      </c>
      <c r="E247" s="296">
        <v>2222</v>
      </c>
      <c r="F247" s="296">
        <v>1821.6</v>
      </c>
      <c r="G247" s="296">
        <v>2.4500000000000002</v>
      </c>
      <c r="H247" s="296">
        <v>1415</v>
      </c>
      <c r="I247" s="296">
        <v>1045</v>
      </c>
      <c r="J247" s="296">
        <v>95</v>
      </c>
      <c r="K247" s="296">
        <v>165</v>
      </c>
      <c r="L247" s="296">
        <v>75</v>
      </c>
      <c r="M247" s="296">
        <v>10</v>
      </c>
      <c r="N247" s="296">
        <v>25</v>
      </c>
    </row>
    <row r="248" spans="1:14" ht="15.75" thickBot="1" x14ac:dyDescent="0.3">
      <c r="A248" s="301">
        <v>5050601.0199999996</v>
      </c>
      <c r="B248" s="296">
        <v>2009</v>
      </c>
      <c r="C248" s="296">
        <v>2133</v>
      </c>
      <c r="D248" s="296">
        <v>906</v>
      </c>
      <c r="E248" s="296">
        <v>887</v>
      </c>
      <c r="F248" s="296">
        <v>2811</v>
      </c>
      <c r="G248" s="296">
        <v>0.71</v>
      </c>
      <c r="H248" s="296">
        <v>800</v>
      </c>
      <c r="I248" s="296">
        <v>585</v>
      </c>
      <c r="J248" s="296">
        <v>40</v>
      </c>
      <c r="K248" s="296">
        <v>80</v>
      </c>
      <c r="L248" s="296">
        <v>50</v>
      </c>
      <c r="M248" s="296">
        <v>15</v>
      </c>
      <c r="N248" s="296">
        <v>25</v>
      </c>
    </row>
    <row r="249" spans="1:14" ht="15.75" thickBot="1" x14ac:dyDescent="0.3">
      <c r="A249" s="301">
        <v>5050601.03</v>
      </c>
      <c r="B249" s="296">
        <v>4039</v>
      </c>
      <c r="C249" s="296">
        <v>4188</v>
      </c>
      <c r="D249" s="296">
        <v>2104</v>
      </c>
      <c r="E249" s="296">
        <v>2021</v>
      </c>
      <c r="F249" s="296">
        <v>4977.2</v>
      </c>
      <c r="G249" s="296">
        <v>0.81</v>
      </c>
      <c r="H249" s="296">
        <v>1635</v>
      </c>
      <c r="I249" s="296">
        <v>1115</v>
      </c>
      <c r="J249" s="296">
        <v>145</v>
      </c>
      <c r="K249" s="296">
        <v>240</v>
      </c>
      <c r="L249" s="296">
        <v>115</v>
      </c>
      <c r="M249" s="296">
        <v>10</v>
      </c>
      <c r="N249" s="296">
        <v>15</v>
      </c>
    </row>
    <row r="250" spans="1:14" ht="15.75" thickBot="1" x14ac:dyDescent="0.3">
      <c r="A250" s="301">
        <v>5050602.01</v>
      </c>
      <c r="B250" s="296">
        <v>3871</v>
      </c>
      <c r="C250" s="296">
        <v>3856</v>
      </c>
      <c r="D250" s="296">
        <v>1859</v>
      </c>
      <c r="E250" s="296">
        <v>1797</v>
      </c>
      <c r="F250" s="296">
        <v>2887.1</v>
      </c>
      <c r="G250" s="296">
        <v>1.34</v>
      </c>
      <c r="H250" s="296">
        <v>1295</v>
      </c>
      <c r="I250" s="296">
        <v>990</v>
      </c>
      <c r="J250" s="296">
        <v>105</v>
      </c>
      <c r="K250" s="296">
        <v>105</v>
      </c>
      <c r="L250" s="296">
        <v>55</v>
      </c>
      <c r="M250" s="296">
        <v>15</v>
      </c>
      <c r="N250" s="296">
        <v>25</v>
      </c>
    </row>
    <row r="251" spans="1:14" ht="15.75" thickBot="1" x14ac:dyDescent="0.3">
      <c r="A251" s="301">
        <v>5050602.0199999996</v>
      </c>
      <c r="B251" s="296">
        <v>2939</v>
      </c>
      <c r="C251" s="296">
        <v>2858</v>
      </c>
      <c r="D251" s="296">
        <v>1397</v>
      </c>
      <c r="E251" s="296">
        <v>1340</v>
      </c>
      <c r="F251" s="296">
        <v>2467.1</v>
      </c>
      <c r="G251" s="296">
        <v>1.19</v>
      </c>
      <c r="H251" s="296">
        <v>995</v>
      </c>
      <c r="I251" s="296">
        <v>700</v>
      </c>
      <c r="J251" s="296">
        <v>65</v>
      </c>
      <c r="K251" s="296">
        <v>130</v>
      </c>
      <c r="L251" s="296">
        <v>75</v>
      </c>
      <c r="M251" s="296">
        <v>15</v>
      </c>
      <c r="N251" s="296">
        <v>20</v>
      </c>
    </row>
    <row r="252" spans="1:14" ht="15.75" thickBot="1" x14ac:dyDescent="0.3">
      <c r="A252" s="301">
        <v>5050602.03</v>
      </c>
      <c r="B252" s="296">
        <v>6749</v>
      </c>
      <c r="C252" s="296">
        <v>7320</v>
      </c>
      <c r="D252" s="296">
        <v>3410</v>
      </c>
      <c r="E252" s="296">
        <v>3143</v>
      </c>
      <c r="F252" s="296">
        <v>2400.8000000000002</v>
      </c>
      <c r="G252" s="296">
        <v>2.81</v>
      </c>
      <c r="H252" s="296">
        <v>1765</v>
      </c>
      <c r="I252" s="296">
        <v>1255</v>
      </c>
      <c r="J252" s="296">
        <v>115</v>
      </c>
      <c r="K252" s="296">
        <v>170</v>
      </c>
      <c r="L252" s="296">
        <v>160</v>
      </c>
      <c r="M252" s="296">
        <v>10</v>
      </c>
      <c r="N252" s="296">
        <v>45</v>
      </c>
    </row>
    <row r="253" spans="1:14" ht="15.75" thickBot="1" x14ac:dyDescent="0.3">
      <c r="A253" s="301">
        <v>5050610.01</v>
      </c>
      <c r="B253" s="296">
        <v>2183</v>
      </c>
      <c r="C253" s="296">
        <v>2044</v>
      </c>
      <c r="D253" s="296">
        <v>1241</v>
      </c>
      <c r="E253" s="296">
        <v>1151</v>
      </c>
      <c r="F253" s="296">
        <v>501.4</v>
      </c>
      <c r="G253" s="296">
        <v>4.3499999999999996</v>
      </c>
      <c r="H253" s="296">
        <v>720</v>
      </c>
      <c r="I253" s="296">
        <v>550</v>
      </c>
      <c r="J253" s="296">
        <v>40</v>
      </c>
      <c r="K253" s="296">
        <v>70</v>
      </c>
      <c r="L253" s="296">
        <v>40</v>
      </c>
      <c r="M253" s="296">
        <v>0</v>
      </c>
      <c r="N253" s="296">
        <v>10</v>
      </c>
    </row>
    <row r="254" spans="1:14" ht="15.75" thickBot="1" x14ac:dyDescent="0.3">
      <c r="A254" s="301">
        <v>5050610.0199999996</v>
      </c>
      <c r="B254" s="296">
        <v>2113</v>
      </c>
      <c r="C254" s="296">
        <v>2084</v>
      </c>
      <c r="D254" s="296">
        <v>1079</v>
      </c>
      <c r="E254" s="296">
        <v>1011</v>
      </c>
      <c r="F254" s="296">
        <v>1541.4</v>
      </c>
      <c r="G254" s="296">
        <v>1.37</v>
      </c>
      <c r="H254" s="296">
        <v>755</v>
      </c>
      <c r="I254" s="296">
        <v>575</v>
      </c>
      <c r="J254" s="296">
        <v>40</v>
      </c>
      <c r="K254" s="296">
        <v>85</v>
      </c>
      <c r="L254" s="296">
        <v>25</v>
      </c>
      <c r="M254" s="296">
        <v>0</v>
      </c>
      <c r="N254" s="296">
        <v>25</v>
      </c>
    </row>
    <row r="255" spans="1:14" ht="15.75" thickBot="1" x14ac:dyDescent="0.3">
      <c r="A255" s="301">
        <v>5050611</v>
      </c>
      <c r="B255" s="296">
        <v>4558</v>
      </c>
      <c r="C255" s="296">
        <v>4520</v>
      </c>
      <c r="D255" s="296">
        <v>2220</v>
      </c>
      <c r="E255" s="296">
        <v>2133</v>
      </c>
      <c r="F255" s="296">
        <v>2947.5</v>
      </c>
      <c r="G255" s="296">
        <v>1.55</v>
      </c>
      <c r="H255" s="296">
        <v>1680</v>
      </c>
      <c r="I255" s="296">
        <v>1275</v>
      </c>
      <c r="J255" s="296">
        <v>105</v>
      </c>
      <c r="K255" s="296">
        <v>200</v>
      </c>
      <c r="L255" s="296">
        <v>60</v>
      </c>
      <c r="M255" s="296">
        <v>10</v>
      </c>
      <c r="N255" s="296">
        <v>30</v>
      </c>
    </row>
    <row r="256" spans="1:14" ht="15.75" thickBot="1" x14ac:dyDescent="0.3">
      <c r="A256" s="301">
        <v>5050612.01</v>
      </c>
      <c r="B256" s="296">
        <v>2067</v>
      </c>
      <c r="C256" s="296">
        <v>2076</v>
      </c>
      <c r="D256" s="296">
        <v>1042</v>
      </c>
      <c r="E256" s="296">
        <v>996</v>
      </c>
      <c r="F256" s="296">
        <v>2566.6999999999998</v>
      </c>
      <c r="G256" s="296">
        <v>0.81</v>
      </c>
      <c r="H256" s="296">
        <v>775</v>
      </c>
      <c r="I256" s="296">
        <v>560</v>
      </c>
      <c r="J256" s="296">
        <v>70</v>
      </c>
      <c r="K256" s="296">
        <v>90</v>
      </c>
      <c r="L256" s="296">
        <v>30</v>
      </c>
      <c r="M256" s="296">
        <v>10</v>
      </c>
      <c r="N256" s="296">
        <v>10</v>
      </c>
    </row>
    <row r="257" spans="1:14" ht="15.75" thickBot="1" x14ac:dyDescent="0.3">
      <c r="A257" s="301">
        <v>5050612.0199999996</v>
      </c>
      <c r="B257" s="296">
        <v>856</v>
      </c>
      <c r="C257" s="296">
        <v>853</v>
      </c>
      <c r="D257" s="296">
        <v>373</v>
      </c>
      <c r="E257" s="296">
        <v>361</v>
      </c>
      <c r="F257" s="296">
        <v>486</v>
      </c>
      <c r="G257" s="296">
        <v>1.76</v>
      </c>
      <c r="H257" s="296">
        <v>350</v>
      </c>
      <c r="I257" s="296">
        <v>275</v>
      </c>
      <c r="J257" s="296">
        <v>25</v>
      </c>
      <c r="K257" s="296">
        <v>30</v>
      </c>
      <c r="L257" s="296">
        <v>10</v>
      </c>
      <c r="M257" s="296">
        <v>0</v>
      </c>
      <c r="N257" s="296">
        <v>0</v>
      </c>
    </row>
    <row r="258" spans="1:14" ht="15.75" thickBot="1" x14ac:dyDescent="0.3">
      <c r="A258" s="301">
        <v>5050613.01</v>
      </c>
      <c r="B258" s="296">
        <v>3541</v>
      </c>
      <c r="C258" s="296">
        <v>3582</v>
      </c>
      <c r="D258" s="296">
        <v>1597</v>
      </c>
      <c r="E258" s="296">
        <v>1556</v>
      </c>
      <c r="F258" s="296">
        <v>2576.6</v>
      </c>
      <c r="G258" s="296">
        <v>1.37</v>
      </c>
      <c r="H258" s="296">
        <v>1325</v>
      </c>
      <c r="I258" s="296">
        <v>1095</v>
      </c>
      <c r="J258" s="296">
        <v>75</v>
      </c>
      <c r="K258" s="296">
        <v>65</v>
      </c>
      <c r="L258" s="296">
        <v>40</v>
      </c>
      <c r="M258" s="296">
        <v>10</v>
      </c>
      <c r="N258" s="296">
        <v>25</v>
      </c>
    </row>
    <row r="259" spans="1:14" ht="15.75" thickBot="1" x14ac:dyDescent="0.3">
      <c r="A259" s="301">
        <v>5050613.03</v>
      </c>
      <c r="B259" s="296">
        <v>6364</v>
      </c>
      <c r="C259" s="296">
        <v>6590</v>
      </c>
      <c r="D259" s="296">
        <v>2462</v>
      </c>
      <c r="E259" s="296">
        <v>2405</v>
      </c>
      <c r="F259" s="296">
        <v>2392.6</v>
      </c>
      <c r="G259" s="296">
        <v>2.66</v>
      </c>
      <c r="H259" s="296">
        <v>2205</v>
      </c>
      <c r="I259" s="296">
        <v>1785</v>
      </c>
      <c r="J259" s="296">
        <v>135</v>
      </c>
      <c r="K259" s="296">
        <v>175</v>
      </c>
      <c r="L259" s="296">
        <v>50</v>
      </c>
      <c r="M259" s="296">
        <v>15</v>
      </c>
      <c r="N259" s="296">
        <v>45</v>
      </c>
    </row>
    <row r="260" spans="1:14" ht="15.75" thickBot="1" x14ac:dyDescent="0.3">
      <c r="A260" s="301">
        <v>5050613.04</v>
      </c>
      <c r="B260" s="296">
        <v>3555</v>
      </c>
      <c r="C260" s="296">
        <v>3507</v>
      </c>
      <c r="D260" s="296">
        <v>1623</v>
      </c>
      <c r="E260" s="296">
        <v>1593</v>
      </c>
      <c r="F260" s="296">
        <v>2622.6</v>
      </c>
      <c r="G260" s="296">
        <v>1.36</v>
      </c>
      <c r="H260" s="296">
        <v>1285</v>
      </c>
      <c r="I260" s="296">
        <v>1005</v>
      </c>
      <c r="J260" s="296">
        <v>70</v>
      </c>
      <c r="K260" s="296">
        <v>115</v>
      </c>
      <c r="L260" s="296">
        <v>50</v>
      </c>
      <c r="M260" s="296">
        <v>0</v>
      </c>
      <c r="N260" s="296">
        <v>50</v>
      </c>
    </row>
    <row r="261" spans="1:14" ht="15.75" thickBot="1" x14ac:dyDescent="0.3">
      <c r="A261" s="301">
        <v>5050613.0599999996</v>
      </c>
      <c r="B261" s="296">
        <v>3274</v>
      </c>
      <c r="C261" s="296">
        <v>3339</v>
      </c>
      <c r="D261" s="296">
        <v>1190</v>
      </c>
      <c r="E261" s="296">
        <v>1180</v>
      </c>
      <c r="F261" s="296">
        <v>3056.4</v>
      </c>
      <c r="G261" s="296">
        <v>1.07</v>
      </c>
      <c r="H261" s="296">
        <v>1235</v>
      </c>
      <c r="I261" s="296">
        <v>995</v>
      </c>
      <c r="J261" s="296">
        <v>115</v>
      </c>
      <c r="K261" s="296">
        <v>80</v>
      </c>
      <c r="L261" s="296">
        <v>20</v>
      </c>
      <c r="M261" s="296">
        <v>0</v>
      </c>
      <c r="N261" s="296">
        <v>25</v>
      </c>
    </row>
    <row r="262" spans="1:14" ht="15.75" thickBot="1" x14ac:dyDescent="0.3">
      <c r="A262" s="301">
        <v>5050613.07</v>
      </c>
      <c r="B262" s="296">
        <v>4096</v>
      </c>
      <c r="C262" s="296">
        <v>4211</v>
      </c>
      <c r="D262" s="296">
        <v>1658</v>
      </c>
      <c r="E262" s="296">
        <v>1625</v>
      </c>
      <c r="F262" s="296">
        <v>2856.1</v>
      </c>
      <c r="G262" s="296">
        <v>1.43</v>
      </c>
      <c r="H262" s="296">
        <v>1495</v>
      </c>
      <c r="I262" s="296">
        <v>1160</v>
      </c>
      <c r="J262" s="296">
        <v>135</v>
      </c>
      <c r="K262" s="296">
        <v>110</v>
      </c>
      <c r="L262" s="296">
        <v>45</v>
      </c>
      <c r="M262" s="296">
        <v>10</v>
      </c>
      <c r="N262" s="296">
        <v>35</v>
      </c>
    </row>
    <row r="263" spans="1:14" ht="15.75" thickBot="1" x14ac:dyDescent="0.3">
      <c r="A263" s="301">
        <v>5050620.01</v>
      </c>
      <c r="B263" s="296">
        <v>5094</v>
      </c>
      <c r="C263" s="296">
        <v>5003</v>
      </c>
      <c r="D263" s="296">
        <v>1931</v>
      </c>
      <c r="E263" s="296">
        <v>1875</v>
      </c>
      <c r="F263" s="296">
        <v>64.2</v>
      </c>
      <c r="G263" s="296">
        <v>79.290000000000006</v>
      </c>
      <c r="H263" s="296">
        <v>1915</v>
      </c>
      <c r="I263" s="296">
        <v>1650</v>
      </c>
      <c r="J263" s="296">
        <v>95</v>
      </c>
      <c r="K263" s="296">
        <v>90</v>
      </c>
      <c r="L263" s="296">
        <v>10</v>
      </c>
      <c r="M263" s="296">
        <v>10</v>
      </c>
      <c r="N263" s="296">
        <v>60</v>
      </c>
    </row>
    <row r="264" spans="1:14" ht="15.75" thickBot="1" x14ac:dyDescent="0.3">
      <c r="A264" s="301">
        <v>5050620.03</v>
      </c>
      <c r="B264" s="296">
        <v>3753</v>
      </c>
      <c r="C264" s="296">
        <v>3790</v>
      </c>
      <c r="D264" s="296">
        <v>1573</v>
      </c>
      <c r="E264" s="296">
        <v>1551</v>
      </c>
      <c r="F264" s="296">
        <v>1183.0999999999999</v>
      </c>
      <c r="G264" s="296">
        <v>3.17</v>
      </c>
      <c r="H264" s="296">
        <v>1170</v>
      </c>
      <c r="I264" s="296">
        <v>980</v>
      </c>
      <c r="J264" s="296">
        <v>60</v>
      </c>
      <c r="K264" s="296">
        <v>80</v>
      </c>
      <c r="L264" s="296">
        <v>10</v>
      </c>
      <c r="M264" s="296">
        <v>0</v>
      </c>
      <c r="N264" s="296">
        <v>35</v>
      </c>
    </row>
    <row r="265" spans="1:14" ht="15.75" thickBot="1" x14ac:dyDescent="0.3">
      <c r="A265" s="301">
        <v>5050620.04</v>
      </c>
      <c r="B265" s="296">
        <v>4984</v>
      </c>
      <c r="C265" s="296">
        <v>5037</v>
      </c>
      <c r="D265" s="296">
        <v>2264</v>
      </c>
      <c r="E265" s="296">
        <v>2161</v>
      </c>
      <c r="F265" s="296">
        <v>3140.3</v>
      </c>
      <c r="G265" s="296">
        <v>1.59</v>
      </c>
      <c r="H265" s="296">
        <v>1660</v>
      </c>
      <c r="I265" s="296">
        <v>1160</v>
      </c>
      <c r="J265" s="296">
        <v>130</v>
      </c>
      <c r="K265" s="296">
        <v>150</v>
      </c>
      <c r="L265" s="296">
        <v>145</v>
      </c>
      <c r="M265" s="296">
        <v>0</v>
      </c>
      <c r="N265" s="296">
        <v>65</v>
      </c>
    </row>
    <row r="266" spans="1:14" ht="15.75" thickBot="1" x14ac:dyDescent="0.3">
      <c r="A266" s="301">
        <v>5050630.0199999996</v>
      </c>
      <c r="B266" s="296">
        <v>4273</v>
      </c>
      <c r="C266" s="296">
        <v>4203</v>
      </c>
      <c r="D266" s="296">
        <v>2098</v>
      </c>
      <c r="E266" s="296">
        <v>1974</v>
      </c>
      <c r="F266" s="296">
        <v>1385.6</v>
      </c>
      <c r="G266" s="296">
        <v>3.08</v>
      </c>
      <c r="H266" s="296">
        <v>1530</v>
      </c>
      <c r="I266" s="296">
        <v>1235</v>
      </c>
      <c r="J266" s="296">
        <v>90</v>
      </c>
      <c r="K266" s="296">
        <v>135</v>
      </c>
      <c r="L266" s="296">
        <v>50</v>
      </c>
      <c r="M266" s="296">
        <v>0</v>
      </c>
      <c r="N266" s="296">
        <v>20</v>
      </c>
    </row>
    <row r="267" spans="1:14" ht="15.75" thickBot="1" x14ac:dyDescent="0.3">
      <c r="A267" s="301">
        <v>5050630.03</v>
      </c>
      <c r="B267" s="296">
        <v>5738</v>
      </c>
      <c r="C267" s="296">
        <v>5511</v>
      </c>
      <c r="D267" s="296">
        <v>2233</v>
      </c>
      <c r="E267" s="296">
        <v>2185</v>
      </c>
      <c r="F267" s="296">
        <v>2300.6</v>
      </c>
      <c r="G267" s="296">
        <v>2.4900000000000002</v>
      </c>
      <c r="H267" s="296">
        <v>2205</v>
      </c>
      <c r="I267" s="296">
        <v>1805</v>
      </c>
      <c r="J267" s="296">
        <v>160</v>
      </c>
      <c r="K267" s="296">
        <v>155</v>
      </c>
      <c r="L267" s="296">
        <v>40</v>
      </c>
      <c r="M267" s="296">
        <v>10</v>
      </c>
      <c r="N267" s="296">
        <v>35</v>
      </c>
    </row>
    <row r="268" spans="1:14" ht="15.75" thickBot="1" x14ac:dyDescent="0.3">
      <c r="A268" s="301">
        <v>5050630.04</v>
      </c>
      <c r="B268" s="296">
        <v>3772</v>
      </c>
      <c r="C268" s="296">
        <v>3445</v>
      </c>
      <c r="D268" s="296">
        <v>1629</v>
      </c>
      <c r="E268" s="296">
        <v>1564</v>
      </c>
      <c r="F268" s="296">
        <v>745.2</v>
      </c>
      <c r="G268" s="296">
        <v>5.0599999999999996</v>
      </c>
      <c r="H268" s="296">
        <v>1620</v>
      </c>
      <c r="I268" s="296">
        <v>1285</v>
      </c>
      <c r="J268" s="296">
        <v>105</v>
      </c>
      <c r="K268" s="296">
        <v>185</v>
      </c>
      <c r="L268" s="296">
        <v>15</v>
      </c>
      <c r="M268" s="296">
        <v>10</v>
      </c>
      <c r="N268" s="296">
        <v>25</v>
      </c>
    </row>
    <row r="269" spans="1:14" ht="15.75" thickBot="1" x14ac:dyDescent="0.3">
      <c r="A269" s="301">
        <v>5050631.01</v>
      </c>
      <c r="B269" s="296">
        <v>6390</v>
      </c>
      <c r="C269" s="296">
        <v>5688</v>
      </c>
      <c r="D269" s="296">
        <v>2681</v>
      </c>
      <c r="E269" s="296">
        <v>2605</v>
      </c>
      <c r="F269" s="296">
        <v>1415.8</v>
      </c>
      <c r="G269" s="296">
        <v>4.51</v>
      </c>
      <c r="H269" s="296">
        <v>2370</v>
      </c>
      <c r="I269" s="296">
        <v>2010</v>
      </c>
      <c r="J269" s="296">
        <v>120</v>
      </c>
      <c r="K269" s="296">
        <v>185</v>
      </c>
      <c r="L269" s="296">
        <v>35</v>
      </c>
      <c r="M269" s="296">
        <v>0</v>
      </c>
      <c r="N269" s="296">
        <v>20</v>
      </c>
    </row>
    <row r="270" spans="1:14" ht="15.75" thickBot="1" x14ac:dyDescent="0.3">
      <c r="A270" s="301">
        <v>5050631.0199999996</v>
      </c>
      <c r="B270" s="296">
        <v>4075</v>
      </c>
      <c r="C270" s="296">
        <v>3876</v>
      </c>
      <c r="D270" s="296">
        <v>1525</v>
      </c>
      <c r="E270" s="296">
        <v>1479</v>
      </c>
      <c r="F270" s="296">
        <v>2968.8</v>
      </c>
      <c r="G270" s="296">
        <v>1.37</v>
      </c>
      <c r="H270" s="296">
        <v>1640</v>
      </c>
      <c r="I270" s="296">
        <v>1295</v>
      </c>
      <c r="J270" s="296">
        <v>110</v>
      </c>
      <c r="K270" s="296">
        <v>140</v>
      </c>
      <c r="L270" s="296">
        <v>50</v>
      </c>
      <c r="M270" s="296">
        <v>10</v>
      </c>
      <c r="N270" s="296">
        <v>35</v>
      </c>
    </row>
    <row r="271" spans="1:14" ht="15.75" thickBot="1" x14ac:dyDescent="0.3">
      <c r="A271" s="301">
        <v>5050700.01</v>
      </c>
      <c r="B271" s="296">
        <v>8636</v>
      </c>
      <c r="C271" s="296">
        <v>7863</v>
      </c>
      <c r="D271" s="296">
        <v>4962</v>
      </c>
      <c r="E271" s="296">
        <v>3669</v>
      </c>
      <c r="F271" s="296">
        <v>15</v>
      </c>
      <c r="G271" s="296">
        <v>577.17999999999995</v>
      </c>
      <c r="H271" s="296">
        <v>2805</v>
      </c>
      <c r="I271" s="296">
        <v>2385</v>
      </c>
      <c r="J271" s="296">
        <v>195</v>
      </c>
      <c r="K271" s="296">
        <v>40</v>
      </c>
      <c r="L271" s="296">
        <v>90</v>
      </c>
      <c r="M271" s="296">
        <v>15</v>
      </c>
      <c r="N271" s="296">
        <v>75</v>
      </c>
    </row>
    <row r="272" spans="1:14" ht="15.75" thickBot="1" x14ac:dyDescent="0.3">
      <c r="A272" s="301">
        <v>5050700.03</v>
      </c>
      <c r="B272" s="296">
        <v>7605</v>
      </c>
      <c r="C272" s="296">
        <v>6251</v>
      </c>
      <c r="D272" s="296">
        <v>4763</v>
      </c>
      <c r="E272" s="296">
        <v>3258</v>
      </c>
      <c r="F272" s="296">
        <v>20.399999999999999</v>
      </c>
      <c r="G272" s="296">
        <v>371.89</v>
      </c>
      <c r="H272" s="296">
        <v>2985</v>
      </c>
      <c r="I272" s="296">
        <v>2680</v>
      </c>
      <c r="J272" s="296">
        <v>130</v>
      </c>
      <c r="K272" s="296">
        <v>55</v>
      </c>
      <c r="L272" s="296">
        <v>55</v>
      </c>
      <c r="M272" s="296">
        <v>0</v>
      </c>
      <c r="N272" s="296">
        <v>70</v>
      </c>
    </row>
    <row r="273" spans="1:14" ht="15.75" thickBot="1" x14ac:dyDescent="0.3">
      <c r="A273" s="301">
        <v>5050700.04</v>
      </c>
      <c r="B273" s="296">
        <v>5723</v>
      </c>
      <c r="C273" s="296">
        <v>5331</v>
      </c>
      <c r="D273" s="296">
        <v>2239</v>
      </c>
      <c r="E273" s="296">
        <v>2092</v>
      </c>
      <c r="F273" s="296">
        <v>91</v>
      </c>
      <c r="G273" s="296">
        <v>62.87</v>
      </c>
      <c r="H273" s="296">
        <v>2280</v>
      </c>
      <c r="I273" s="296">
        <v>2020</v>
      </c>
      <c r="J273" s="296">
        <v>130</v>
      </c>
      <c r="K273" s="296">
        <v>70</v>
      </c>
      <c r="L273" s="296">
        <v>35</v>
      </c>
      <c r="M273" s="296">
        <v>0</v>
      </c>
      <c r="N273" s="296">
        <v>25</v>
      </c>
    </row>
    <row r="274" spans="1:14" ht="15.75" thickBot="1" x14ac:dyDescent="0.3">
      <c r="A274" s="301">
        <v>5050710.01</v>
      </c>
      <c r="B274" s="296">
        <v>5908</v>
      </c>
      <c r="C274" s="296">
        <v>5975</v>
      </c>
      <c r="D274" s="296">
        <v>2549</v>
      </c>
      <c r="E274" s="296">
        <v>2464</v>
      </c>
      <c r="F274" s="296">
        <v>119</v>
      </c>
      <c r="G274" s="296">
        <v>49.64</v>
      </c>
      <c r="H274" s="296">
        <v>2385</v>
      </c>
      <c r="I274" s="296">
        <v>2035</v>
      </c>
      <c r="J274" s="296">
        <v>145</v>
      </c>
      <c r="K274" s="296">
        <v>105</v>
      </c>
      <c r="L274" s="296">
        <v>60</v>
      </c>
      <c r="M274" s="296">
        <v>0</v>
      </c>
      <c r="N274" s="296">
        <v>30</v>
      </c>
    </row>
    <row r="275" spans="1:14" ht="15.75" thickBot="1" x14ac:dyDescent="0.3">
      <c r="A275" s="301">
        <v>5050710.0199999996</v>
      </c>
      <c r="B275" s="296">
        <v>7259</v>
      </c>
      <c r="C275" s="296">
        <v>6973</v>
      </c>
      <c r="D275" s="296">
        <v>2844</v>
      </c>
      <c r="E275" s="296">
        <v>2781</v>
      </c>
      <c r="F275" s="296">
        <v>1524.2</v>
      </c>
      <c r="G275" s="296">
        <v>4.76</v>
      </c>
      <c r="H275" s="296">
        <v>3085</v>
      </c>
      <c r="I275" s="296">
        <v>2600</v>
      </c>
      <c r="J275" s="296">
        <v>210</v>
      </c>
      <c r="K275" s="296">
        <v>145</v>
      </c>
      <c r="L275" s="296">
        <v>60</v>
      </c>
      <c r="M275" s="296">
        <v>0</v>
      </c>
      <c r="N275" s="296">
        <v>70</v>
      </c>
    </row>
    <row r="276" spans="1:14" ht="15.75" thickBot="1" x14ac:dyDescent="0.3">
      <c r="A276" s="301">
        <v>5050711</v>
      </c>
      <c r="B276" s="296">
        <v>6318</v>
      </c>
      <c r="C276" s="296">
        <v>5960</v>
      </c>
      <c r="D276" s="296">
        <v>2740</v>
      </c>
      <c r="E276" s="296">
        <v>2674</v>
      </c>
      <c r="F276" s="296">
        <v>847</v>
      </c>
      <c r="G276" s="296">
        <v>7.46</v>
      </c>
      <c r="H276" s="296">
        <v>2480</v>
      </c>
      <c r="I276" s="296">
        <v>2115</v>
      </c>
      <c r="J276" s="296">
        <v>105</v>
      </c>
      <c r="K276" s="296">
        <v>120</v>
      </c>
      <c r="L276" s="296">
        <v>60</v>
      </c>
      <c r="M276" s="296">
        <v>0</v>
      </c>
      <c r="N276" s="296">
        <v>75</v>
      </c>
    </row>
    <row r="277" spans="1:14" ht="15.75" thickBot="1" x14ac:dyDescent="0.3">
      <c r="A277" s="301">
        <v>5050712</v>
      </c>
      <c r="B277" s="296">
        <v>6474</v>
      </c>
      <c r="C277" s="296">
        <v>6259</v>
      </c>
      <c r="D277" s="296">
        <v>3331</v>
      </c>
      <c r="E277" s="296">
        <v>3180</v>
      </c>
      <c r="F277" s="296">
        <v>861.6</v>
      </c>
      <c r="G277" s="296">
        <v>7.51</v>
      </c>
      <c r="H277" s="296">
        <v>2205</v>
      </c>
      <c r="I277" s="296">
        <v>1785</v>
      </c>
      <c r="J277" s="296">
        <v>145</v>
      </c>
      <c r="K277" s="296">
        <v>85</v>
      </c>
      <c r="L277" s="296">
        <v>145</v>
      </c>
      <c r="M277" s="296">
        <v>0</v>
      </c>
      <c r="N277" s="296">
        <v>45</v>
      </c>
    </row>
    <row r="278" spans="1:14" ht="15.75" thickBot="1" x14ac:dyDescent="0.3">
      <c r="A278" s="301">
        <v>5050800</v>
      </c>
      <c r="B278" s="296">
        <v>1387</v>
      </c>
      <c r="C278" s="296">
        <v>1437</v>
      </c>
      <c r="D278" s="296">
        <v>765</v>
      </c>
      <c r="E278" s="296">
        <v>721</v>
      </c>
      <c r="F278" s="296">
        <v>1567.8</v>
      </c>
      <c r="G278" s="296">
        <v>0.88</v>
      </c>
      <c r="H278" s="296">
        <v>475</v>
      </c>
      <c r="I278" s="296">
        <v>410</v>
      </c>
      <c r="J278" s="296">
        <v>10</v>
      </c>
      <c r="K278" s="296">
        <v>25</v>
      </c>
      <c r="L278" s="296">
        <v>20</v>
      </c>
      <c r="M278" s="296">
        <v>0</v>
      </c>
      <c r="N278" s="296">
        <v>10</v>
      </c>
    </row>
    <row r="279" spans="1:14" ht="15.75" thickBot="1" x14ac:dyDescent="0.3">
      <c r="A279" s="301">
        <v>5050810.01</v>
      </c>
      <c r="B279" s="296">
        <v>4680</v>
      </c>
      <c r="C279" s="296">
        <v>4671</v>
      </c>
      <c r="D279" s="296">
        <v>2113</v>
      </c>
      <c r="E279" s="296">
        <v>2003</v>
      </c>
      <c r="F279" s="296">
        <v>2811.7</v>
      </c>
      <c r="G279" s="296">
        <v>1.66</v>
      </c>
      <c r="H279" s="296">
        <v>1530</v>
      </c>
      <c r="I279" s="296">
        <v>1125</v>
      </c>
      <c r="J279" s="296">
        <v>95</v>
      </c>
      <c r="K279" s="296">
        <v>175</v>
      </c>
      <c r="L279" s="296">
        <v>75</v>
      </c>
      <c r="M279" s="296">
        <v>35</v>
      </c>
      <c r="N279" s="296">
        <v>30</v>
      </c>
    </row>
    <row r="280" spans="1:14" ht="15.75" thickBot="1" x14ac:dyDescent="0.3">
      <c r="A280" s="301">
        <v>5050810.0199999996</v>
      </c>
      <c r="B280" s="296">
        <v>4945</v>
      </c>
      <c r="C280" s="296">
        <v>4837</v>
      </c>
      <c r="D280" s="296">
        <v>2197</v>
      </c>
      <c r="E280" s="296">
        <v>2112</v>
      </c>
      <c r="F280" s="296">
        <v>4853.7</v>
      </c>
      <c r="G280" s="296">
        <v>1.02</v>
      </c>
      <c r="H280" s="296">
        <v>1590</v>
      </c>
      <c r="I280" s="296">
        <v>1120</v>
      </c>
      <c r="J280" s="296">
        <v>95</v>
      </c>
      <c r="K280" s="296">
        <v>240</v>
      </c>
      <c r="L280" s="296">
        <v>75</v>
      </c>
      <c r="M280" s="296">
        <v>30</v>
      </c>
      <c r="N280" s="296">
        <v>30</v>
      </c>
    </row>
    <row r="281" spans="1:14" ht="15.75" thickBot="1" x14ac:dyDescent="0.3">
      <c r="A281" s="301">
        <v>5050811.01</v>
      </c>
      <c r="B281" s="296">
        <v>3903</v>
      </c>
      <c r="C281" s="296">
        <v>3885</v>
      </c>
      <c r="D281" s="296">
        <v>1668</v>
      </c>
      <c r="E281" s="296">
        <v>1614</v>
      </c>
      <c r="F281" s="296">
        <v>2126</v>
      </c>
      <c r="G281" s="296">
        <v>1.84</v>
      </c>
      <c r="H281" s="296">
        <v>1180</v>
      </c>
      <c r="I281" s="296">
        <v>845</v>
      </c>
      <c r="J281" s="296">
        <v>90</v>
      </c>
      <c r="K281" s="296">
        <v>95</v>
      </c>
      <c r="L281" s="296">
        <v>85</v>
      </c>
      <c r="M281" s="296">
        <v>25</v>
      </c>
      <c r="N281" s="296">
        <v>45</v>
      </c>
    </row>
    <row r="282" spans="1:14" ht="15.75" thickBot="1" x14ac:dyDescent="0.3">
      <c r="A282" s="301">
        <v>5050811.0199999996</v>
      </c>
      <c r="B282" s="296">
        <v>5608</v>
      </c>
      <c r="C282" s="296">
        <v>5289</v>
      </c>
      <c r="D282" s="296">
        <v>2329</v>
      </c>
      <c r="E282" s="296">
        <v>2258</v>
      </c>
      <c r="F282" s="296">
        <v>3386.7</v>
      </c>
      <c r="G282" s="296">
        <v>1.66</v>
      </c>
      <c r="H282" s="296">
        <v>1335</v>
      </c>
      <c r="I282" s="296">
        <v>975</v>
      </c>
      <c r="J282" s="296">
        <v>60</v>
      </c>
      <c r="K282" s="296">
        <v>130</v>
      </c>
      <c r="L282" s="296">
        <v>130</v>
      </c>
      <c r="M282" s="296">
        <v>10</v>
      </c>
      <c r="N282" s="296">
        <v>35</v>
      </c>
    </row>
    <row r="283" spans="1:14" ht="15.75" thickBot="1" x14ac:dyDescent="0.3">
      <c r="A283" s="301">
        <v>5050820.01</v>
      </c>
      <c r="B283" s="296">
        <v>2656</v>
      </c>
      <c r="C283" s="296">
        <v>2713</v>
      </c>
      <c r="D283" s="296">
        <v>1000</v>
      </c>
      <c r="E283" s="296">
        <v>988</v>
      </c>
      <c r="F283" s="296">
        <v>1582.1</v>
      </c>
      <c r="G283" s="296">
        <v>1.68</v>
      </c>
      <c r="H283" s="296">
        <v>750</v>
      </c>
      <c r="I283" s="296">
        <v>580</v>
      </c>
      <c r="J283" s="296">
        <v>55</v>
      </c>
      <c r="K283" s="296">
        <v>55</v>
      </c>
      <c r="L283" s="296">
        <v>35</v>
      </c>
      <c r="M283" s="296">
        <v>10</v>
      </c>
      <c r="N283" s="296">
        <v>15</v>
      </c>
    </row>
    <row r="284" spans="1:14" ht="15.75" thickBot="1" x14ac:dyDescent="0.3">
      <c r="A284" s="301">
        <v>5050820.0199999996</v>
      </c>
      <c r="B284" s="296">
        <v>4926</v>
      </c>
      <c r="C284" s="296">
        <v>4925</v>
      </c>
      <c r="D284" s="296">
        <v>1951</v>
      </c>
      <c r="E284" s="296">
        <v>1894</v>
      </c>
      <c r="F284" s="296">
        <v>2414.8000000000002</v>
      </c>
      <c r="G284" s="296">
        <v>2.04</v>
      </c>
      <c r="H284" s="296">
        <v>1410</v>
      </c>
      <c r="I284" s="296">
        <v>1010</v>
      </c>
      <c r="J284" s="296">
        <v>105</v>
      </c>
      <c r="K284" s="296">
        <v>160</v>
      </c>
      <c r="L284" s="296">
        <v>40</v>
      </c>
      <c r="M284" s="296">
        <v>40</v>
      </c>
      <c r="N284" s="296">
        <v>55</v>
      </c>
    </row>
    <row r="285" spans="1:14" ht="15.75" thickBot="1" x14ac:dyDescent="0.3">
      <c r="A285" s="301">
        <v>5050821.0199999996</v>
      </c>
      <c r="B285" s="296">
        <v>5039</v>
      </c>
      <c r="C285" s="296">
        <v>4375</v>
      </c>
      <c r="D285" s="296">
        <v>2048</v>
      </c>
      <c r="E285" s="296">
        <v>1920</v>
      </c>
      <c r="F285" s="296">
        <v>552.20000000000005</v>
      </c>
      <c r="G285" s="296">
        <v>9.1300000000000008</v>
      </c>
      <c r="H285" s="296">
        <v>1305</v>
      </c>
      <c r="I285" s="296">
        <v>1045</v>
      </c>
      <c r="J285" s="296">
        <v>105</v>
      </c>
      <c r="K285" s="296">
        <v>90</v>
      </c>
      <c r="L285" s="296">
        <v>20</v>
      </c>
      <c r="M285" s="296">
        <v>10</v>
      </c>
      <c r="N285" s="296">
        <v>35</v>
      </c>
    </row>
    <row r="286" spans="1:14" ht="15.75" thickBot="1" x14ac:dyDescent="0.3">
      <c r="A286" s="301">
        <v>5050821.03</v>
      </c>
      <c r="B286" s="296">
        <v>4396</v>
      </c>
      <c r="C286" s="296">
        <v>4137</v>
      </c>
      <c r="D286" s="296">
        <v>1459</v>
      </c>
      <c r="E286" s="296">
        <v>1418</v>
      </c>
      <c r="F286" s="296">
        <v>1326.3</v>
      </c>
      <c r="G286" s="296">
        <v>3.31</v>
      </c>
      <c r="H286" s="296">
        <v>1120</v>
      </c>
      <c r="I286" s="296">
        <v>775</v>
      </c>
      <c r="J286" s="296">
        <v>145</v>
      </c>
      <c r="K286" s="296">
        <v>115</v>
      </c>
      <c r="L286" s="296">
        <v>35</v>
      </c>
      <c r="M286" s="296">
        <v>30</v>
      </c>
      <c r="N286" s="296">
        <v>20</v>
      </c>
    </row>
    <row r="287" spans="1:14" ht="15.75" thickBot="1" x14ac:dyDescent="0.3">
      <c r="A287" s="301">
        <v>5050821.04</v>
      </c>
      <c r="B287" s="296">
        <v>4947</v>
      </c>
      <c r="C287" s="296">
        <v>4337</v>
      </c>
      <c r="D287" s="296">
        <v>1809</v>
      </c>
      <c r="E287" s="296">
        <v>1747</v>
      </c>
      <c r="F287" s="296">
        <v>1954.8</v>
      </c>
      <c r="G287" s="296">
        <v>2.5299999999999998</v>
      </c>
      <c r="H287" s="296">
        <v>1325</v>
      </c>
      <c r="I287" s="296">
        <v>950</v>
      </c>
      <c r="J287" s="296">
        <v>75</v>
      </c>
      <c r="K287" s="296">
        <v>210</v>
      </c>
      <c r="L287" s="296">
        <v>30</v>
      </c>
      <c r="M287" s="296">
        <v>15</v>
      </c>
      <c r="N287" s="296">
        <v>50</v>
      </c>
    </row>
    <row r="288" spans="1:14" ht="15.75" thickBot="1" x14ac:dyDescent="0.3">
      <c r="A288" s="301">
        <v>5050822.0199999996</v>
      </c>
      <c r="B288" s="296">
        <v>8000</v>
      </c>
      <c r="C288" s="296">
        <v>6909</v>
      </c>
      <c r="D288" s="296">
        <v>3376</v>
      </c>
      <c r="E288" s="296">
        <v>3041</v>
      </c>
      <c r="F288" s="296">
        <v>71</v>
      </c>
      <c r="G288" s="296">
        <v>112.65</v>
      </c>
      <c r="H288" s="296">
        <v>2215</v>
      </c>
      <c r="I288" s="296">
        <v>1785</v>
      </c>
      <c r="J288" s="296">
        <v>205</v>
      </c>
      <c r="K288" s="296">
        <v>35</v>
      </c>
      <c r="L288" s="296">
        <v>75</v>
      </c>
      <c r="M288" s="296">
        <v>40</v>
      </c>
      <c r="N288" s="296">
        <v>70</v>
      </c>
    </row>
    <row r="289" spans="1:14" ht="15.75" thickBot="1" x14ac:dyDescent="0.3">
      <c r="A289" s="301">
        <v>5050822.03</v>
      </c>
      <c r="B289" s="296">
        <v>2536</v>
      </c>
      <c r="C289" s="296">
        <v>2656</v>
      </c>
      <c r="D289" s="296">
        <v>891</v>
      </c>
      <c r="E289" s="296">
        <v>867</v>
      </c>
      <c r="F289" s="296">
        <v>68.3</v>
      </c>
      <c r="G289" s="296">
        <v>37.15</v>
      </c>
      <c r="H289" s="296">
        <v>760</v>
      </c>
      <c r="I289" s="296">
        <v>615</v>
      </c>
      <c r="J289" s="296">
        <v>50</v>
      </c>
      <c r="K289" s="296">
        <v>45</v>
      </c>
      <c r="L289" s="296">
        <v>25</v>
      </c>
      <c r="M289" s="296">
        <v>15</v>
      </c>
      <c r="N289" s="296">
        <v>0</v>
      </c>
    </row>
    <row r="290" spans="1:14" ht="15.75" thickBot="1" x14ac:dyDescent="0.3">
      <c r="A290" s="301">
        <v>5050822.07</v>
      </c>
      <c r="B290" s="296">
        <v>8295</v>
      </c>
      <c r="C290" s="296">
        <v>2883</v>
      </c>
      <c r="D290" s="296">
        <v>3971</v>
      </c>
      <c r="E290" s="296">
        <v>3693</v>
      </c>
      <c r="F290" s="296">
        <v>839.6</v>
      </c>
      <c r="G290" s="296">
        <v>9.8800000000000008</v>
      </c>
      <c r="H290" s="296">
        <v>2770</v>
      </c>
      <c r="I290" s="296">
        <v>2020</v>
      </c>
      <c r="J290" s="296">
        <v>190</v>
      </c>
      <c r="K290" s="296">
        <v>420</v>
      </c>
      <c r="L290" s="296">
        <v>65</v>
      </c>
      <c r="M290" s="296">
        <v>0</v>
      </c>
      <c r="N290" s="296">
        <v>70</v>
      </c>
    </row>
    <row r="291" spans="1:14" ht="15.75" thickBot="1" x14ac:dyDescent="0.3">
      <c r="A291" s="301">
        <v>5050822.08</v>
      </c>
      <c r="B291" s="296">
        <v>5796</v>
      </c>
      <c r="C291" s="296">
        <v>5690</v>
      </c>
      <c r="D291" s="296">
        <v>2407</v>
      </c>
      <c r="E291" s="296">
        <v>2325</v>
      </c>
      <c r="F291" s="296">
        <v>4652.3999999999996</v>
      </c>
      <c r="G291" s="296">
        <v>1.25</v>
      </c>
      <c r="H291" s="296">
        <v>1695</v>
      </c>
      <c r="I291" s="296">
        <v>1280</v>
      </c>
      <c r="J291" s="296">
        <v>110</v>
      </c>
      <c r="K291" s="296">
        <v>225</v>
      </c>
      <c r="L291" s="296">
        <v>40</v>
      </c>
      <c r="M291" s="296">
        <v>10</v>
      </c>
      <c r="N291" s="296">
        <v>35</v>
      </c>
    </row>
    <row r="292" spans="1:14" ht="15.75" thickBot="1" x14ac:dyDescent="0.3">
      <c r="A292" s="301">
        <v>5050822.09</v>
      </c>
      <c r="B292" s="296">
        <v>5432</v>
      </c>
      <c r="C292" s="296">
        <v>4149</v>
      </c>
      <c r="D292" s="296">
        <v>2091</v>
      </c>
      <c r="E292" s="296">
        <v>2018</v>
      </c>
      <c r="F292" s="296">
        <v>651.20000000000005</v>
      </c>
      <c r="G292" s="296">
        <v>8.34</v>
      </c>
      <c r="H292" s="296">
        <v>1910</v>
      </c>
      <c r="I292" s="296">
        <v>1485</v>
      </c>
      <c r="J292" s="296">
        <v>165</v>
      </c>
      <c r="K292" s="296">
        <v>175</v>
      </c>
      <c r="L292" s="296">
        <v>30</v>
      </c>
      <c r="M292" s="296">
        <v>0</v>
      </c>
      <c r="N292" s="296">
        <v>50</v>
      </c>
    </row>
    <row r="293" spans="1:14" ht="15.75" thickBot="1" x14ac:dyDescent="0.3">
      <c r="A293" s="301">
        <v>5050822.0999999996</v>
      </c>
      <c r="B293" s="296">
        <v>5955</v>
      </c>
      <c r="C293" s="296">
        <v>5812</v>
      </c>
      <c r="D293" s="296">
        <v>2026</v>
      </c>
      <c r="E293" s="296">
        <v>1998</v>
      </c>
      <c r="F293" s="296">
        <v>3974</v>
      </c>
      <c r="G293" s="296">
        <v>1.5</v>
      </c>
      <c r="H293" s="296">
        <v>1810</v>
      </c>
      <c r="I293" s="296">
        <v>1360</v>
      </c>
      <c r="J293" s="296">
        <v>165</v>
      </c>
      <c r="K293" s="296">
        <v>195</v>
      </c>
      <c r="L293" s="296">
        <v>30</v>
      </c>
      <c r="M293" s="296">
        <v>20</v>
      </c>
      <c r="N293" s="296">
        <v>35</v>
      </c>
    </row>
    <row r="294" spans="1:14" ht="15.75" thickBot="1" x14ac:dyDescent="0.3">
      <c r="A294" s="301">
        <v>5050822.1100000003</v>
      </c>
      <c r="B294" s="296">
        <v>4235</v>
      </c>
      <c r="C294" s="296">
        <v>2846</v>
      </c>
      <c r="D294" s="296">
        <v>1871</v>
      </c>
      <c r="E294" s="296">
        <v>1764</v>
      </c>
      <c r="F294" s="296">
        <v>889.3</v>
      </c>
      <c r="G294" s="296">
        <v>4.76</v>
      </c>
      <c r="H294" s="296">
        <v>1415</v>
      </c>
      <c r="I294" s="296">
        <v>1055</v>
      </c>
      <c r="J294" s="296">
        <v>80</v>
      </c>
      <c r="K294" s="296">
        <v>170</v>
      </c>
      <c r="L294" s="296">
        <v>50</v>
      </c>
      <c r="M294" s="296">
        <v>0</v>
      </c>
      <c r="N294" s="296">
        <v>55</v>
      </c>
    </row>
    <row r="295" spans="1:14" ht="15.75" thickBot="1" x14ac:dyDescent="0.3">
      <c r="A295" s="301">
        <v>5050840</v>
      </c>
      <c r="B295" s="296">
        <v>5341</v>
      </c>
      <c r="C295" s="296">
        <v>5376</v>
      </c>
      <c r="D295" s="296">
        <v>2637</v>
      </c>
      <c r="E295" s="296">
        <v>2536</v>
      </c>
      <c r="F295" s="296">
        <v>2350.1999999999998</v>
      </c>
      <c r="G295" s="296">
        <v>2.27</v>
      </c>
      <c r="H295" s="296">
        <v>1645</v>
      </c>
      <c r="I295" s="296">
        <v>1310</v>
      </c>
      <c r="J295" s="296">
        <v>75</v>
      </c>
      <c r="K295" s="296">
        <v>165</v>
      </c>
      <c r="L295" s="296">
        <v>45</v>
      </c>
      <c r="M295" s="296">
        <v>10</v>
      </c>
      <c r="N295" s="296">
        <v>40</v>
      </c>
    </row>
    <row r="296" spans="1:14" ht="15.75" thickBot="1" x14ac:dyDescent="0.3">
      <c r="A296" s="301">
        <v>5050841.04</v>
      </c>
      <c r="B296" s="296">
        <v>5663</v>
      </c>
      <c r="C296" s="296">
        <v>6176</v>
      </c>
      <c r="D296" s="296">
        <v>2196</v>
      </c>
      <c r="E296" s="296">
        <v>2157</v>
      </c>
      <c r="F296" s="296">
        <v>2009.2</v>
      </c>
      <c r="G296" s="296">
        <v>2.82</v>
      </c>
      <c r="H296" s="296">
        <v>1475</v>
      </c>
      <c r="I296" s="296">
        <v>1165</v>
      </c>
      <c r="J296" s="296">
        <v>110</v>
      </c>
      <c r="K296" s="296">
        <v>120</v>
      </c>
      <c r="L296" s="296">
        <v>25</v>
      </c>
      <c r="M296" s="296">
        <v>35</v>
      </c>
      <c r="N296" s="296">
        <v>15</v>
      </c>
    </row>
    <row r="297" spans="1:14" ht="15.75" thickBot="1" x14ac:dyDescent="0.3">
      <c r="A297" s="301">
        <v>5050841.0599999996</v>
      </c>
      <c r="B297" s="296">
        <v>3092</v>
      </c>
      <c r="C297" s="296">
        <v>2794</v>
      </c>
      <c r="D297" s="296">
        <v>1243</v>
      </c>
      <c r="E297" s="296">
        <v>1155</v>
      </c>
      <c r="F297" s="296">
        <v>66.2</v>
      </c>
      <c r="G297" s="296">
        <v>46.7</v>
      </c>
      <c r="H297" s="296">
        <v>1065</v>
      </c>
      <c r="I297" s="296">
        <v>910</v>
      </c>
      <c r="J297" s="296">
        <v>40</v>
      </c>
      <c r="K297" s="296">
        <v>40</v>
      </c>
      <c r="L297" s="296">
        <v>30</v>
      </c>
      <c r="M297" s="296">
        <v>0</v>
      </c>
      <c r="N297" s="296">
        <v>45</v>
      </c>
    </row>
    <row r="298" spans="1:14" ht="15.75" thickBot="1" x14ac:dyDescent="0.3">
      <c r="A298" s="301">
        <v>5050841.08</v>
      </c>
      <c r="B298" s="296">
        <v>6486</v>
      </c>
      <c r="C298" s="296">
        <v>6382</v>
      </c>
      <c r="D298" s="296">
        <v>2414</v>
      </c>
      <c r="E298" s="296">
        <v>2341</v>
      </c>
      <c r="F298" s="296">
        <v>135.69999999999999</v>
      </c>
      <c r="G298" s="296">
        <v>47.78</v>
      </c>
      <c r="H298" s="296">
        <v>2325</v>
      </c>
      <c r="I298" s="296">
        <v>2040</v>
      </c>
      <c r="J298" s="296">
        <v>140</v>
      </c>
      <c r="K298" s="296">
        <v>45</v>
      </c>
      <c r="L298" s="296">
        <v>70</v>
      </c>
      <c r="M298" s="296">
        <v>10</v>
      </c>
      <c r="N298" s="296">
        <v>20</v>
      </c>
    </row>
    <row r="299" spans="1:14" ht="15.75" thickBot="1" x14ac:dyDescent="0.3">
      <c r="A299" s="301">
        <v>5050841.09</v>
      </c>
      <c r="B299" s="296">
        <v>1871</v>
      </c>
      <c r="C299" s="296">
        <v>1523</v>
      </c>
      <c r="D299" s="296">
        <v>632</v>
      </c>
      <c r="E299" s="296">
        <v>613</v>
      </c>
      <c r="F299" s="296">
        <v>59.1</v>
      </c>
      <c r="G299" s="296">
        <v>31.64</v>
      </c>
      <c r="H299" s="296">
        <v>670</v>
      </c>
      <c r="I299" s="296">
        <v>620</v>
      </c>
      <c r="J299" s="296">
        <v>30</v>
      </c>
      <c r="K299" s="296">
        <v>20</v>
      </c>
      <c r="L299" s="296">
        <v>0</v>
      </c>
      <c r="M299" s="296">
        <v>0</v>
      </c>
      <c r="N299" s="296">
        <v>0</v>
      </c>
    </row>
    <row r="300" spans="1:14" ht="15.75" thickBot="1" x14ac:dyDescent="0.3">
      <c r="A300" s="301">
        <v>5050841.0999999996</v>
      </c>
      <c r="B300" s="296">
        <v>4223</v>
      </c>
      <c r="C300" s="296">
        <v>4151</v>
      </c>
      <c r="D300" s="296">
        <v>1732</v>
      </c>
      <c r="E300" s="296">
        <v>1672</v>
      </c>
      <c r="F300" s="296">
        <v>725.5</v>
      </c>
      <c r="G300" s="296">
        <v>5.82</v>
      </c>
      <c r="H300" s="296">
        <v>1240</v>
      </c>
      <c r="I300" s="296">
        <v>1030</v>
      </c>
      <c r="J300" s="296">
        <v>90</v>
      </c>
      <c r="K300" s="296">
        <v>65</v>
      </c>
      <c r="L300" s="296">
        <v>30</v>
      </c>
      <c r="M300" s="296">
        <v>10</v>
      </c>
      <c r="N300" s="296">
        <v>20</v>
      </c>
    </row>
    <row r="301" spans="1:14" ht="15.75" thickBot="1" x14ac:dyDescent="0.3">
      <c r="A301" s="301">
        <v>5050841.1100000003</v>
      </c>
      <c r="B301" s="296">
        <v>5204</v>
      </c>
      <c r="C301" s="296">
        <v>5131</v>
      </c>
      <c r="D301" s="296">
        <v>1870</v>
      </c>
      <c r="E301" s="296">
        <v>1844</v>
      </c>
      <c r="F301" s="296">
        <v>811.1</v>
      </c>
      <c r="G301" s="296">
        <v>6.42</v>
      </c>
      <c r="H301" s="296">
        <v>1740</v>
      </c>
      <c r="I301" s="296">
        <v>1415</v>
      </c>
      <c r="J301" s="296">
        <v>130</v>
      </c>
      <c r="K301" s="296">
        <v>115</v>
      </c>
      <c r="L301" s="296">
        <v>45</v>
      </c>
      <c r="M301" s="296">
        <v>25</v>
      </c>
      <c r="N301" s="296">
        <v>15</v>
      </c>
    </row>
    <row r="302" spans="1:14" ht="15.75" thickBot="1" x14ac:dyDescent="0.3">
      <c r="A302" s="301">
        <v>5050850</v>
      </c>
      <c r="B302" s="296">
        <v>6142</v>
      </c>
      <c r="C302" s="296">
        <v>5850</v>
      </c>
      <c r="D302" s="296">
        <v>2710</v>
      </c>
      <c r="E302" s="296">
        <v>2377</v>
      </c>
      <c r="F302" s="296">
        <v>13.8</v>
      </c>
      <c r="G302" s="296">
        <v>445.27</v>
      </c>
      <c r="H302" s="296">
        <v>2125</v>
      </c>
      <c r="I302" s="296">
        <v>1905</v>
      </c>
      <c r="J302" s="296">
        <v>125</v>
      </c>
      <c r="K302" s="296">
        <v>20</v>
      </c>
      <c r="L302" s="296">
        <v>15</v>
      </c>
      <c r="M302" s="296">
        <v>0</v>
      </c>
      <c r="N302" s="296">
        <v>55</v>
      </c>
    </row>
    <row r="303" spans="1:14" ht="15.75" thickBot="1" x14ac:dyDescent="0.3">
      <c r="A303" s="301">
        <v>5050900</v>
      </c>
      <c r="B303" s="296">
        <v>546</v>
      </c>
      <c r="C303" s="296">
        <v>505</v>
      </c>
      <c r="D303" s="296">
        <v>561</v>
      </c>
      <c r="E303" s="296">
        <v>274</v>
      </c>
      <c r="F303" s="296">
        <v>3.1</v>
      </c>
      <c r="G303" s="296">
        <v>177.33</v>
      </c>
      <c r="H303" s="296">
        <v>200</v>
      </c>
      <c r="I303" s="296">
        <v>185</v>
      </c>
      <c r="J303" s="296">
        <v>0</v>
      </c>
      <c r="K303" s="296">
        <v>15</v>
      </c>
      <c r="L303" s="296">
        <v>0</v>
      </c>
      <c r="M303" s="296">
        <v>0</v>
      </c>
      <c r="N303" s="296">
        <v>0</v>
      </c>
    </row>
    <row r="304" spans="1:14" ht="15.75" thickBot="1" x14ac:dyDescent="0.3">
      <c r="A304" s="301">
        <v>5050901</v>
      </c>
      <c r="B304" s="296">
        <v>6102</v>
      </c>
      <c r="C304" s="296">
        <v>5464</v>
      </c>
      <c r="D304" s="296">
        <v>2288</v>
      </c>
      <c r="E304" s="296">
        <v>2176</v>
      </c>
      <c r="F304" s="296">
        <v>28.2</v>
      </c>
      <c r="G304" s="296">
        <v>216.05</v>
      </c>
      <c r="H304" s="296">
        <v>2440</v>
      </c>
      <c r="I304" s="296">
        <v>2145</v>
      </c>
      <c r="J304" s="296">
        <v>135</v>
      </c>
      <c r="K304" s="296">
        <v>65</v>
      </c>
      <c r="L304" s="296">
        <v>25</v>
      </c>
      <c r="M304" s="296">
        <v>0</v>
      </c>
      <c r="N304" s="296">
        <v>60</v>
      </c>
    </row>
    <row r="305" spans="1:14" ht="15.75" thickBot="1" x14ac:dyDescent="0.3">
      <c r="A305" s="301">
        <v>5050902</v>
      </c>
      <c r="B305" s="296">
        <v>704</v>
      </c>
      <c r="C305" s="296">
        <v>601</v>
      </c>
      <c r="D305" s="296">
        <v>395</v>
      </c>
      <c r="E305" s="296">
        <v>297</v>
      </c>
      <c r="F305" s="296">
        <v>9.6999999999999993</v>
      </c>
      <c r="G305" s="296">
        <v>72.510000000000005</v>
      </c>
      <c r="H305" s="296">
        <v>280</v>
      </c>
      <c r="I305" s="296">
        <v>240</v>
      </c>
      <c r="J305" s="296">
        <v>25</v>
      </c>
      <c r="K305" s="296">
        <v>10</v>
      </c>
      <c r="L305" s="296">
        <v>0</v>
      </c>
      <c r="M305" s="296">
        <v>0</v>
      </c>
      <c r="N305" s="296">
        <v>0</v>
      </c>
    </row>
    <row r="306" spans="1:14" ht="15.75" thickBot="1" x14ac:dyDescent="0.3">
      <c r="A306" s="301">
        <v>5050903</v>
      </c>
      <c r="B306" s="296">
        <v>920</v>
      </c>
      <c r="C306" s="296">
        <v>865</v>
      </c>
      <c r="D306" s="296">
        <v>837</v>
      </c>
      <c r="E306" s="296">
        <v>495</v>
      </c>
      <c r="F306" s="296">
        <v>4.0999999999999996</v>
      </c>
      <c r="G306" s="296">
        <v>222.67</v>
      </c>
      <c r="H306" s="296">
        <v>265</v>
      </c>
      <c r="I306" s="296">
        <v>240</v>
      </c>
      <c r="J306" s="296">
        <v>0</v>
      </c>
      <c r="K306" s="296">
        <v>0</v>
      </c>
      <c r="L306" s="296">
        <v>25</v>
      </c>
      <c r="M306" s="296">
        <v>0</v>
      </c>
      <c r="N306" s="296">
        <v>0</v>
      </c>
    </row>
    <row r="307" spans="1:14" ht="15.75" thickBot="1" x14ac:dyDescent="0.3">
      <c r="A307" s="301">
        <v>5050904</v>
      </c>
      <c r="B307" s="296">
        <v>667</v>
      </c>
      <c r="C307" s="296">
        <v>658</v>
      </c>
      <c r="D307" s="296">
        <v>546</v>
      </c>
      <c r="E307" s="296">
        <v>335</v>
      </c>
      <c r="F307" s="296">
        <v>5.3</v>
      </c>
      <c r="G307" s="296">
        <v>126.4</v>
      </c>
      <c r="H307" s="296">
        <v>160</v>
      </c>
      <c r="I307" s="296">
        <v>145</v>
      </c>
      <c r="J307" s="296">
        <v>0</v>
      </c>
      <c r="K307" s="296">
        <v>0</v>
      </c>
      <c r="L307" s="296">
        <v>0</v>
      </c>
      <c r="M307" s="296">
        <v>0</v>
      </c>
      <c r="N307" s="296">
        <v>0</v>
      </c>
    </row>
    <row r="308" spans="1:14" ht="15.75" thickBot="1" x14ac:dyDescent="0.3">
      <c r="A308" s="301">
        <v>5050905</v>
      </c>
      <c r="B308" s="296">
        <v>841</v>
      </c>
      <c r="C308" s="296">
        <v>727</v>
      </c>
      <c r="D308" s="296">
        <v>478</v>
      </c>
      <c r="E308" s="296">
        <v>381</v>
      </c>
      <c r="F308" s="296">
        <v>7.4</v>
      </c>
      <c r="G308" s="296">
        <v>113.33</v>
      </c>
      <c r="H308" s="296">
        <v>375</v>
      </c>
      <c r="I308" s="296">
        <v>325</v>
      </c>
      <c r="J308" s="296">
        <v>20</v>
      </c>
      <c r="K308" s="296">
        <v>0</v>
      </c>
      <c r="L308" s="296">
        <v>15</v>
      </c>
      <c r="M308" s="296">
        <v>0</v>
      </c>
      <c r="N308" s="296">
        <v>15</v>
      </c>
    </row>
    <row r="309" spans="1:14" ht="15.75" thickBot="1" x14ac:dyDescent="0.3">
      <c r="A309" s="301">
        <v>5050906</v>
      </c>
      <c r="B309" s="296">
        <v>3084</v>
      </c>
      <c r="C309" s="296">
        <v>2818</v>
      </c>
      <c r="D309" s="296">
        <v>1510</v>
      </c>
      <c r="E309" s="296">
        <v>1421</v>
      </c>
      <c r="F309" s="296">
        <v>463.8</v>
      </c>
      <c r="G309" s="296">
        <v>6.65</v>
      </c>
      <c r="H309" s="296">
        <v>1225</v>
      </c>
      <c r="I309" s="296">
        <v>1075</v>
      </c>
      <c r="J309" s="296">
        <v>45</v>
      </c>
      <c r="K309" s="296">
        <v>20</v>
      </c>
      <c r="L309" s="296">
        <v>50</v>
      </c>
      <c r="M309" s="296">
        <v>15</v>
      </c>
      <c r="N309" s="296">
        <v>30</v>
      </c>
    </row>
    <row r="310" spans="1:14" ht="15.75" thickBot="1" x14ac:dyDescent="0.3">
      <c r="A310" s="301">
        <v>5050907</v>
      </c>
      <c r="B310" s="296">
        <v>446</v>
      </c>
      <c r="C310" s="296">
        <v>415</v>
      </c>
      <c r="D310" s="296">
        <v>194</v>
      </c>
      <c r="E310" s="296">
        <v>176</v>
      </c>
      <c r="F310" s="296">
        <v>7.2</v>
      </c>
      <c r="G310" s="296">
        <v>62.14</v>
      </c>
      <c r="H310" s="296">
        <v>145</v>
      </c>
      <c r="I310" s="296">
        <v>120</v>
      </c>
      <c r="J310" s="296">
        <v>10</v>
      </c>
      <c r="K310" s="296">
        <v>0</v>
      </c>
      <c r="L310" s="296">
        <v>10</v>
      </c>
      <c r="M310" s="296">
        <v>0</v>
      </c>
      <c r="N310" s="296">
        <v>0</v>
      </c>
    </row>
    <row r="311" spans="1:14" ht="15.75" thickBot="1" x14ac:dyDescent="0.3">
      <c r="A311" s="301">
        <v>5050908</v>
      </c>
      <c r="B311" s="296">
        <v>926</v>
      </c>
      <c r="C311" s="296">
        <v>856</v>
      </c>
      <c r="D311" s="296">
        <v>358</v>
      </c>
      <c r="E311" s="296">
        <v>336</v>
      </c>
      <c r="F311" s="296">
        <v>16.100000000000001</v>
      </c>
      <c r="G311" s="296">
        <v>57.39</v>
      </c>
      <c r="H311" s="296">
        <v>400</v>
      </c>
      <c r="I311" s="296">
        <v>360</v>
      </c>
      <c r="J311" s="296">
        <v>15</v>
      </c>
      <c r="K311" s="296">
        <v>10</v>
      </c>
      <c r="L311" s="296">
        <v>10</v>
      </c>
      <c r="M311" s="296">
        <v>0</v>
      </c>
      <c r="N311" s="296">
        <v>10</v>
      </c>
    </row>
    <row r="312" spans="1:14" ht="15.75" thickBot="1" x14ac:dyDescent="0.3">
      <c r="A312" s="301">
        <v>5050909</v>
      </c>
      <c r="B312" s="296">
        <v>461</v>
      </c>
      <c r="C312" s="296">
        <v>369</v>
      </c>
      <c r="D312" s="296">
        <v>476</v>
      </c>
      <c r="E312" s="296">
        <v>229</v>
      </c>
      <c r="F312" s="296">
        <v>1.6</v>
      </c>
      <c r="G312" s="296">
        <v>289.52</v>
      </c>
      <c r="H312" s="296">
        <v>160</v>
      </c>
      <c r="I312" s="296">
        <v>145</v>
      </c>
      <c r="J312" s="296">
        <v>15</v>
      </c>
      <c r="K312" s="296">
        <v>10</v>
      </c>
      <c r="L312" s="296">
        <v>0</v>
      </c>
      <c r="M312" s="296">
        <v>0</v>
      </c>
      <c r="N312" s="296">
        <v>0</v>
      </c>
    </row>
    <row r="313" spans="1:14" ht="15.75" thickBot="1" x14ac:dyDescent="0.3">
      <c r="A313" s="301">
        <v>5051000</v>
      </c>
      <c r="B313" s="296">
        <v>9629</v>
      </c>
      <c r="C313" s="296">
        <v>8795</v>
      </c>
      <c r="D313" s="296">
        <v>4458</v>
      </c>
      <c r="E313" s="296">
        <v>4308</v>
      </c>
      <c r="F313" s="296">
        <v>738.5</v>
      </c>
      <c r="G313" s="296">
        <v>13.04</v>
      </c>
      <c r="H313" s="296">
        <v>3125</v>
      </c>
      <c r="I313" s="296">
        <v>2545</v>
      </c>
      <c r="J313" s="296">
        <v>190</v>
      </c>
      <c r="K313" s="296">
        <v>10</v>
      </c>
      <c r="L313" s="296">
        <v>280</v>
      </c>
      <c r="M313" s="296">
        <v>35</v>
      </c>
      <c r="N313" s="296">
        <v>60</v>
      </c>
    </row>
    <row r="314" spans="1:14" ht="15.75" thickBot="1" x14ac:dyDescent="0.3">
      <c r="A314" s="301">
        <v>5051001</v>
      </c>
      <c r="B314" s="296">
        <v>7591</v>
      </c>
      <c r="C314" s="296">
        <v>7178</v>
      </c>
      <c r="D314" s="296">
        <v>3235</v>
      </c>
      <c r="E314" s="296">
        <v>3036</v>
      </c>
      <c r="F314" s="296">
        <v>29.7</v>
      </c>
      <c r="G314" s="296">
        <v>255.28</v>
      </c>
      <c r="H314" s="296">
        <v>3075</v>
      </c>
      <c r="I314" s="296">
        <v>2770</v>
      </c>
      <c r="J314" s="296">
        <v>170</v>
      </c>
      <c r="K314" s="296">
        <v>0</v>
      </c>
      <c r="L314" s="296">
        <v>65</v>
      </c>
      <c r="M314" s="296">
        <v>0</v>
      </c>
      <c r="N314" s="296">
        <v>75</v>
      </c>
    </row>
    <row r="315" spans="1:14" ht="15.75" thickBot="1" x14ac:dyDescent="0.3">
      <c r="A315" s="301">
        <v>5052000</v>
      </c>
      <c r="B315" s="296">
        <v>12517</v>
      </c>
      <c r="C315" s="296">
        <v>10644</v>
      </c>
      <c r="D315" s="296">
        <v>5341</v>
      </c>
      <c r="E315" s="296">
        <v>5210</v>
      </c>
      <c r="F315" s="296">
        <v>1259.4000000000001</v>
      </c>
      <c r="G315" s="296">
        <v>9.94</v>
      </c>
      <c r="H315" s="296">
        <v>4270</v>
      </c>
      <c r="I315" s="296">
        <v>3420</v>
      </c>
      <c r="J315" s="296">
        <v>340</v>
      </c>
      <c r="K315" s="296">
        <v>35</v>
      </c>
      <c r="L315" s="296">
        <v>330</v>
      </c>
      <c r="M315" s="296">
        <v>40</v>
      </c>
      <c r="N315" s="296">
        <v>115</v>
      </c>
    </row>
    <row r="316" spans="1:14" ht="15.75" thickBot="1" x14ac:dyDescent="0.3">
      <c r="A316" s="301">
        <v>5052001</v>
      </c>
      <c r="B316" s="296">
        <v>9021</v>
      </c>
      <c r="C316" s="296">
        <v>7644</v>
      </c>
      <c r="D316" s="296">
        <v>3523</v>
      </c>
      <c r="E316" s="296">
        <v>3371</v>
      </c>
      <c r="F316" s="296">
        <v>37.700000000000003</v>
      </c>
      <c r="G316" s="296">
        <v>239.31</v>
      </c>
      <c r="H316" s="296">
        <v>3250</v>
      </c>
      <c r="I316" s="296">
        <v>2830</v>
      </c>
      <c r="J316" s="296">
        <v>275</v>
      </c>
      <c r="K316" s="296">
        <v>0</v>
      </c>
      <c r="L316" s="296">
        <v>95</v>
      </c>
      <c r="M316" s="296">
        <v>0</v>
      </c>
      <c r="N316" s="296">
        <v>50</v>
      </c>
    </row>
    <row r="317" spans="1:14" ht="15.75" thickBot="1" x14ac:dyDescent="0.3">
      <c r="A317" s="301">
        <v>5052002</v>
      </c>
      <c r="B317" s="296">
        <v>14740</v>
      </c>
      <c r="C317" s="296">
        <v>13163</v>
      </c>
      <c r="D317" s="296">
        <v>6241</v>
      </c>
      <c r="E317" s="296">
        <v>6043</v>
      </c>
      <c r="F317" s="296">
        <v>28.8</v>
      </c>
      <c r="G317" s="296">
        <v>511.25</v>
      </c>
      <c r="H317" s="296">
        <v>4605</v>
      </c>
      <c r="I317" s="296">
        <v>3940</v>
      </c>
      <c r="J317" s="296">
        <v>290</v>
      </c>
      <c r="K317" s="296">
        <v>15</v>
      </c>
      <c r="L317" s="296">
        <v>240</v>
      </c>
      <c r="M317" s="296">
        <v>0</v>
      </c>
      <c r="N317" s="296">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D0190-DA32-4176-A370-CF4E562F37A9}">
  <dimension ref="A1:CC330"/>
  <sheetViews>
    <sheetView tabSelected="1" zoomScale="80" zoomScaleNormal="80" workbookViewId="0">
      <pane ySplit="1" topLeftCell="A2" activePane="bottomLeft" state="frozen"/>
      <selection pane="bottomLeft" activeCell="E18" sqref="E18"/>
    </sheetView>
  </sheetViews>
  <sheetFormatPr defaultColWidth="17.5703125" defaultRowHeight="12.75" x14ac:dyDescent="0.2"/>
  <cols>
    <col min="1" max="1" width="29.140625" style="58" bestFit="1" customWidth="1"/>
    <col min="2" max="2" width="21.7109375" style="157" customWidth="1"/>
    <col min="3" max="3" width="17.5703125" style="302" customWidth="1"/>
    <col min="4" max="4" width="17.5703125" style="219" customWidth="1"/>
    <col min="5" max="5" width="15.42578125" style="219" customWidth="1"/>
    <col min="6" max="6" width="17.5703125" style="15" customWidth="1"/>
    <col min="7" max="7" width="17.5703125" style="20" customWidth="1"/>
    <col min="8" max="9" width="17.5703125" style="18" customWidth="1"/>
    <col min="10" max="10" width="17.5703125" style="21" customWidth="1"/>
    <col min="11" max="13" width="17.5703125" style="140" customWidth="1"/>
    <col min="14" max="14" width="17.5703125" style="220" customWidth="1"/>
    <col min="15" max="15" width="17.5703125" style="146" customWidth="1"/>
    <col min="16" max="16" width="17.5703125" style="145"/>
    <col min="17" max="19" width="17.5703125" style="18"/>
    <col min="20" max="20" width="17.5703125" style="141"/>
    <col min="21" max="24" width="17.5703125" style="18"/>
    <col min="25" max="25" width="17.5703125" style="142"/>
    <col min="26" max="26" width="17.5703125" style="221"/>
    <col min="27" max="27" width="17.5703125" style="307"/>
    <col min="28" max="28" width="17.5703125" style="221"/>
    <col min="29" max="29" width="17.5703125" style="222" customWidth="1"/>
    <col min="30" max="30" width="17.5703125" style="223" customWidth="1"/>
    <col min="31" max="33" width="17.5703125" style="141" customWidth="1"/>
    <col min="34" max="34" width="17.5703125" style="223" customWidth="1"/>
    <col min="35" max="35" width="17.5703125" style="224" customWidth="1"/>
    <col min="36" max="36" width="17.5703125" style="305" customWidth="1"/>
    <col min="37" max="38" width="17.5703125" style="18"/>
    <col min="39" max="42" width="17.5703125" style="141"/>
    <col min="43" max="43" width="17.5703125" style="225"/>
    <col min="44" max="44" width="17.5703125" style="226"/>
    <col min="45" max="45" width="17.5703125" style="227"/>
    <col min="46" max="46" width="17.5703125" style="228"/>
    <col min="47" max="49" width="17.5703125" style="18"/>
    <col min="50" max="50" width="17.5703125" style="142"/>
    <col min="51" max="51" width="17.5703125" style="229"/>
    <col min="52" max="52" width="17.5703125" style="230"/>
    <col min="53" max="53" width="17.5703125" style="142"/>
    <col min="54" max="54" width="17.5703125" style="229"/>
    <col min="55" max="55" width="17.5703125" style="230"/>
    <col min="56" max="57" width="17.5703125" style="18"/>
    <col min="58" max="58" width="17.5703125" style="142"/>
    <col min="59" max="59" width="17.5703125" style="229"/>
    <col min="60" max="60" width="17.5703125" style="230"/>
    <col min="61" max="76" width="17.5703125" style="18"/>
    <col min="77" max="77" width="17.5703125" style="14"/>
    <col min="78" max="78" width="17.5703125" style="58"/>
    <col min="79" max="79" width="17.5703125" style="218"/>
    <col min="80" max="80" width="17.5703125" style="212"/>
    <col min="81" max="81" width="17.5703125" style="213"/>
    <col min="82" max="16384" width="17.5703125" style="136"/>
  </cols>
  <sheetData>
    <row r="1" spans="1:80" s="193" customFormat="1" ht="78" customHeight="1" thickTop="1" thickBot="1" x14ac:dyDescent="0.3">
      <c r="A1" s="7" t="s">
        <v>418</v>
      </c>
      <c r="B1" s="234" t="s">
        <v>361</v>
      </c>
      <c r="C1" s="235" t="s">
        <v>419</v>
      </c>
      <c r="D1" s="235" t="s">
        <v>420</v>
      </c>
      <c r="E1" s="11" t="s">
        <v>407</v>
      </c>
      <c r="F1" s="11" t="s">
        <v>362</v>
      </c>
      <c r="G1" s="7" t="s">
        <v>363</v>
      </c>
      <c r="H1" s="5" t="s">
        <v>364</v>
      </c>
      <c r="I1" s="5" t="s">
        <v>365</v>
      </c>
      <c r="J1" s="5" t="s">
        <v>366</v>
      </c>
      <c r="K1" s="235" t="s">
        <v>367</v>
      </c>
      <c r="L1" s="4" t="s">
        <v>421</v>
      </c>
      <c r="M1" s="16" t="s">
        <v>422</v>
      </c>
      <c r="N1" s="4" t="s">
        <v>423</v>
      </c>
      <c r="O1" s="16" t="s">
        <v>424</v>
      </c>
      <c r="P1" s="303" t="s">
        <v>425</v>
      </c>
      <c r="Q1" s="236" t="s">
        <v>426</v>
      </c>
      <c r="R1" s="236" t="s">
        <v>770</v>
      </c>
      <c r="S1" s="236" t="s">
        <v>427</v>
      </c>
      <c r="T1" s="236" t="s">
        <v>4</v>
      </c>
      <c r="U1" s="304" t="s">
        <v>385</v>
      </c>
      <c r="V1" s="304" t="s">
        <v>386</v>
      </c>
      <c r="W1" s="304" t="s">
        <v>387</v>
      </c>
      <c r="X1" s="5" t="s">
        <v>428</v>
      </c>
      <c r="Y1" s="236" t="s">
        <v>429</v>
      </c>
      <c r="Z1" s="5" t="s">
        <v>368</v>
      </c>
      <c r="AA1" s="306" t="s">
        <v>430</v>
      </c>
      <c r="AB1" s="236" t="s">
        <v>408</v>
      </c>
      <c r="AC1" s="237" t="s">
        <v>431</v>
      </c>
      <c r="AD1" s="237" t="s">
        <v>769</v>
      </c>
      <c r="AE1" s="236" t="s">
        <v>414</v>
      </c>
      <c r="AF1" s="304" t="s">
        <v>388</v>
      </c>
      <c r="AG1" s="304" t="s">
        <v>389</v>
      </c>
      <c r="AH1" s="5" t="s">
        <v>432</v>
      </c>
      <c r="AI1" s="236" t="s">
        <v>433</v>
      </c>
      <c r="AJ1" s="237" t="s">
        <v>434</v>
      </c>
      <c r="AK1" s="237" t="s">
        <v>435</v>
      </c>
      <c r="AL1" s="237" t="s">
        <v>772</v>
      </c>
      <c r="AM1" s="236" t="s">
        <v>436</v>
      </c>
      <c r="AN1" s="304" t="s">
        <v>390</v>
      </c>
      <c r="AO1" s="304" t="s">
        <v>391</v>
      </c>
      <c r="AP1" s="304" t="s">
        <v>392</v>
      </c>
      <c r="AQ1" s="5" t="s">
        <v>437</v>
      </c>
      <c r="AR1" s="7" t="s">
        <v>438</v>
      </c>
      <c r="AS1" s="8" t="s">
        <v>439</v>
      </c>
      <c r="AT1" s="5" t="s">
        <v>440</v>
      </c>
      <c r="AU1" s="6" t="s">
        <v>393</v>
      </c>
      <c r="AV1" s="5" t="s">
        <v>394</v>
      </c>
      <c r="AW1" s="5" t="s">
        <v>458</v>
      </c>
      <c r="AX1" s="7" t="s">
        <v>441</v>
      </c>
      <c r="AY1" s="9" t="s">
        <v>395</v>
      </c>
      <c r="AZ1" s="6" t="s">
        <v>442</v>
      </c>
      <c r="BA1" s="7" t="s">
        <v>443</v>
      </c>
      <c r="BB1" s="9" t="s">
        <v>444</v>
      </c>
      <c r="BC1" s="5" t="s">
        <v>396</v>
      </c>
      <c r="BD1" s="5" t="s">
        <v>397</v>
      </c>
      <c r="BE1" s="5" t="s">
        <v>398</v>
      </c>
      <c r="BF1" s="7" t="s">
        <v>445</v>
      </c>
      <c r="BG1" s="7" t="s">
        <v>446</v>
      </c>
      <c r="BH1" s="10" t="s">
        <v>399</v>
      </c>
      <c r="BI1" s="5" t="s">
        <v>447</v>
      </c>
      <c r="BJ1" s="6" t="s">
        <v>400</v>
      </c>
      <c r="BK1" s="5" t="s">
        <v>401</v>
      </c>
      <c r="BL1" s="5" t="s">
        <v>448</v>
      </c>
      <c r="BM1" s="7" t="s">
        <v>449</v>
      </c>
      <c r="BN1" s="9" t="s">
        <v>402</v>
      </c>
      <c r="BO1" s="6" t="s">
        <v>450</v>
      </c>
      <c r="BP1" s="7" t="s">
        <v>451</v>
      </c>
      <c r="BQ1" s="9" t="s">
        <v>452</v>
      </c>
      <c r="BR1" s="5" t="s">
        <v>403</v>
      </c>
      <c r="BS1" s="5" t="s">
        <v>404</v>
      </c>
      <c r="BT1" s="5" t="s">
        <v>405</v>
      </c>
      <c r="BU1" s="7" t="s">
        <v>453</v>
      </c>
      <c r="BV1" s="7" t="s">
        <v>454</v>
      </c>
      <c r="BW1" s="10" t="s">
        <v>406</v>
      </c>
      <c r="BX1" s="3" t="s">
        <v>455</v>
      </c>
      <c r="BY1" s="3" t="s">
        <v>456</v>
      </c>
      <c r="BZ1" s="137" t="s">
        <v>457</v>
      </c>
      <c r="CA1" s="234" t="s">
        <v>417</v>
      </c>
    </row>
    <row r="2" spans="1:80" s="211" customFormat="1" ht="14.25" thickTop="1" thickBot="1" x14ac:dyDescent="0.25">
      <c r="A2" s="201" t="s">
        <v>375</v>
      </c>
      <c r="B2" s="472" t="s">
        <v>375</v>
      </c>
      <c r="C2" s="473">
        <v>5050000</v>
      </c>
      <c r="D2" s="194">
        <v>5050000</v>
      </c>
      <c r="E2" s="474">
        <v>1</v>
      </c>
      <c r="F2" s="314"/>
      <c r="G2" s="315"/>
      <c r="H2" s="316"/>
      <c r="I2" s="316"/>
      <c r="J2" s="317"/>
      <c r="K2" s="318"/>
      <c r="L2" s="376">
        <v>8046.99</v>
      </c>
      <c r="M2" s="199">
        <v>804699</v>
      </c>
      <c r="N2" s="197">
        <v>6767.41</v>
      </c>
      <c r="O2" s="196">
        <v>676741</v>
      </c>
      <c r="P2" s="377">
        <v>1488307</v>
      </c>
      <c r="Q2" s="198">
        <v>1323783</v>
      </c>
      <c r="R2" s="198">
        <v>1323783</v>
      </c>
      <c r="S2" s="198">
        <v>1254919</v>
      </c>
      <c r="T2" s="199">
        <v>1130761</v>
      </c>
      <c r="U2" s="198">
        <v>164524</v>
      </c>
      <c r="V2" s="335">
        <v>0.12428320955927066</v>
      </c>
      <c r="W2" s="378">
        <v>185</v>
      </c>
      <c r="X2" s="195">
        <v>193022</v>
      </c>
      <c r="Y2" s="200">
        <v>0.17070097040842405</v>
      </c>
      <c r="Z2" s="201">
        <v>195.6</v>
      </c>
      <c r="AA2" s="379">
        <v>638013</v>
      </c>
      <c r="AB2" s="474">
        <v>1</v>
      </c>
      <c r="AC2" s="202">
        <v>571146</v>
      </c>
      <c r="AD2" s="195">
        <v>571146</v>
      </c>
      <c r="AE2" s="203">
        <v>478242</v>
      </c>
      <c r="AF2" s="203">
        <v>66867</v>
      </c>
      <c r="AG2" s="337">
        <v>0.11707514365853915</v>
      </c>
      <c r="AH2" s="195">
        <v>92904</v>
      </c>
      <c r="AI2" s="204">
        <v>0.19426148268031665</v>
      </c>
      <c r="AJ2" s="379">
        <v>604721</v>
      </c>
      <c r="AK2" s="198">
        <v>535499</v>
      </c>
      <c r="AL2" s="198">
        <v>535499</v>
      </c>
      <c r="AM2" s="199">
        <v>449281</v>
      </c>
      <c r="AN2" s="199">
        <v>69222</v>
      </c>
      <c r="AO2" s="336">
        <v>0.12926634783631716</v>
      </c>
      <c r="AP2" s="313">
        <v>0.75148720204697661</v>
      </c>
      <c r="AQ2" s="195">
        <v>86218</v>
      </c>
      <c r="AR2" s="200">
        <v>0.19190217258241501</v>
      </c>
      <c r="AS2" s="205">
        <v>0.79129090745203856</v>
      </c>
      <c r="AT2" s="206">
        <v>627570</v>
      </c>
      <c r="AU2" s="198">
        <v>415370</v>
      </c>
      <c r="AV2" s="198">
        <v>36845</v>
      </c>
      <c r="AW2" s="195">
        <v>452215</v>
      </c>
      <c r="AX2" s="200">
        <v>0.72058097104705454</v>
      </c>
      <c r="AY2" s="207">
        <v>0.99999995981999878</v>
      </c>
      <c r="AZ2" s="195">
        <v>115005</v>
      </c>
      <c r="BA2" s="200">
        <v>0.18325445767006071</v>
      </c>
      <c r="BB2" s="207">
        <v>1.0000024974628696</v>
      </c>
      <c r="BC2" s="195">
        <v>39465</v>
      </c>
      <c r="BD2" s="198">
        <v>14890</v>
      </c>
      <c r="BE2" s="195">
        <v>54355</v>
      </c>
      <c r="BF2" s="200">
        <v>8.6611852064311545E-2</v>
      </c>
      <c r="BG2" s="207">
        <v>0.99999829197237744</v>
      </c>
      <c r="BH2" s="195">
        <v>5995</v>
      </c>
      <c r="BI2" s="379">
        <v>434025</v>
      </c>
      <c r="BJ2" s="379">
        <v>315900</v>
      </c>
      <c r="BK2" s="379">
        <v>31855</v>
      </c>
      <c r="BL2" s="198">
        <v>347755</v>
      </c>
      <c r="BM2" s="338">
        <v>0.80131572883543023</v>
      </c>
      <c r="BN2" s="334">
        <v>1.0016446610442877</v>
      </c>
      <c r="BO2" s="379">
        <v>41985</v>
      </c>
      <c r="BP2" s="338">
        <v>9.6744089589381993E-2</v>
      </c>
      <c r="BQ2" s="334">
        <v>1.0004559419791312</v>
      </c>
      <c r="BR2" s="379">
        <v>25780</v>
      </c>
      <c r="BS2" s="379">
        <v>5630</v>
      </c>
      <c r="BT2" s="198">
        <v>31410</v>
      </c>
      <c r="BU2" s="338">
        <v>7.2376607216922434E-2</v>
      </c>
      <c r="BV2" s="334">
        <v>0.9996768952613595</v>
      </c>
      <c r="BW2" s="379">
        <v>12830</v>
      </c>
      <c r="BX2" s="208" t="s">
        <v>42</v>
      </c>
      <c r="BY2" s="208" t="s">
        <v>42</v>
      </c>
      <c r="BZ2" s="201" t="s">
        <v>42</v>
      </c>
      <c r="CA2" s="209"/>
      <c r="CB2" s="210"/>
    </row>
    <row r="3" spans="1:80" ht="13.5" thickBot="1" x14ac:dyDescent="0.25">
      <c r="A3" s="95" t="s">
        <v>768</v>
      </c>
      <c r="B3" s="161" t="s">
        <v>543</v>
      </c>
      <c r="C3" s="395">
        <v>5050001.04</v>
      </c>
      <c r="D3" s="89">
        <v>5050001.04</v>
      </c>
      <c r="E3" s="513">
        <v>1</v>
      </c>
      <c r="F3" s="319"/>
      <c r="G3" s="320"/>
      <c r="H3" s="321"/>
      <c r="I3" s="321"/>
      <c r="J3" s="322"/>
      <c r="K3" s="380">
        <v>355050001.04000002</v>
      </c>
      <c r="L3" s="381">
        <v>1.35</v>
      </c>
      <c r="M3" s="382">
        <v>135</v>
      </c>
      <c r="N3" s="91">
        <v>1.36</v>
      </c>
      <c r="O3" s="92">
        <v>136</v>
      </c>
      <c r="P3" s="383">
        <v>2865</v>
      </c>
      <c r="Q3" s="90">
        <v>2718</v>
      </c>
      <c r="R3" s="384">
        <v>2718</v>
      </c>
      <c r="S3" s="90">
        <v>2849</v>
      </c>
      <c r="T3" s="385">
        <v>2777</v>
      </c>
      <c r="U3" s="384">
        <v>147</v>
      </c>
      <c r="V3" s="386">
        <v>5.4083885209713023E-2</v>
      </c>
      <c r="W3" s="387">
        <v>2116.3000000000002</v>
      </c>
      <c r="X3" s="93">
        <v>-59</v>
      </c>
      <c r="Y3" s="94">
        <v>-2.1245948865682391E-2</v>
      </c>
      <c r="Z3" s="95">
        <v>1997.6</v>
      </c>
      <c r="AA3" s="388">
        <v>1238</v>
      </c>
      <c r="AB3" s="513">
        <v>1</v>
      </c>
      <c r="AC3" s="96">
        <v>1237</v>
      </c>
      <c r="AD3" s="93">
        <v>1237</v>
      </c>
      <c r="AE3" s="385">
        <v>1235</v>
      </c>
      <c r="AF3" s="389">
        <v>1</v>
      </c>
      <c r="AG3" s="390">
        <v>8.0840743734842356E-4</v>
      </c>
      <c r="AH3" s="90">
        <v>2</v>
      </c>
      <c r="AI3" s="151">
        <v>1.6194331983805667E-3</v>
      </c>
      <c r="AJ3" s="388">
        <v>1176</v>
      </c>
      <c r="AK3" s="90">
        <v>1163</v>
      </c>
      <c r="AL3" s="384">
        <v>1163</v>
      </c>
      <c r="AM3" s="385">
        <v>1192</v>
      </c>
      <c r="AN3" s="382">
        <v>13</v>
      </c>
      <c r="AO3" s="391">
        <v>1.117798796216681E-2</v>
      </c>
      <c r="AP3" s="392">
        <v>8.7111111111111104</v>
      </c>
      <c r="AQ3" s="93">
        <v>-29</v>
      </c>
      <c r="AR3" s="94">
        <v>-2.4328859060402684E-2</v>
      </c>
      <c r="AS3" s="97">
        <v>8.5514705882352935</v>
      </c>
      <c r="AT3" s="98">
        <v>1060</v>
      </c>
      <c r="AU3" s="90">
        <v>615</v>
      </c>
      <c r="AV3" s="90">
        <v>50</v>
      </c>
      <c r="AW3" s="93">
        <v>665</v>
      </c>
      <c r="AX3" s="94">
        <v>0.62735849056603776</v>
      </c>
      <c r="AY3" s="99">
        <v>0.87062868791438819</v>
      </c>
      <c r="AZ3" s="90">
        <v>320</v>
      </c>
      <c r="BA3" s="94">
        <v>0.30188679245283018</v>
      </c>
      <c r="BB3" s="100">
        <v>1.6473680926628078</v>
      </c>
      <c r="BC3" s="90">
        <v>55</v>
      </c>
      <c r="BD3" s="90">
        <v>15</v>
      </c>
      <c r="BE3" s="93">
        <v>70</v>
      </c>
      <c r="BF3" s="94">
        <v>6.6037735849056603E-2</v>
      </c>
      <c r="BG3" s="100">
        <v>0.76245480821429601</v>
      </c>
      <c r="BH3" s="90">
        <v>10</v>
      </c>
      <c r="BI3" s="388">
        <v>745</v>
      </c>
      <c r="BJ3" s="388">
        <v>425</v>
      </c>
      <c r="BK3" s="388">
        <v>60</v>
      </c>
      <c r="BL3" s="384">
        <v>485</v>
      </c>
      <c r="BM3" s="393">
        <v>0.65100671140939592</v>
      </c>
      <c r="BN3" s="394">
        <v>0.81375838926174482</v>
      </c>
      <c r="BO3" s="388">
        <v>155</v>
      </c>
      <c r="BP3" s="393">
        <v>0.20805369127516779</v>
      </c>
      <c r="BQ3" s="394">
        <v>2.1515376553791912</v>
      </c>
      <c r="BR3" s="388">
        <v>55</v>
      </c>
      <c r="BS3" s="388">
        <v>15</v>
      </c>
      <c r="BT3" s="384">
        <v>70</v>
      </c>
      <c r="BU3" s="393">
        <v>9.3959731543624164E-2</v>
      </c>
      <c r="BV3" s="394">
        <v>1.2977863472876265</v>
      </c>
      <c r="BW3" s="388">
        <v>30</v>
      </c>
      <c r="BX3" s="101" t="s">
        <v>6</v>
      </c>
      <c r="BY3" s="101" t="s">
        <v>6</v>
      </c>
      <c r="BZ3" s="95" t="s">
        <v>6</v>
      </c>
      <c r="CA3" s="14"/>
    </row>
    <row r="4" spans="1:80" ht="13.5" thickBot="1" x14ac:dyDescent="0.25">
      <c r="A4" s="81" t="s">
        <v>768</v>
      </c>
      <c r="B4" s="160" t="s">
        <v>544</v>
      </c>
      <c r="C4" s="414">
        <v>5050001.05</v>
      </c>
      <c r="D4" s="75">
        <v>5050001.05</v>
      </c>
      <c r="E4" s="510">
        <v>1</v>
      </c>
      <c r="F4" s="324"/>
      <c r="G4" s="325"/>
      <c r="H4" s="326"/>
      <c r="I4" s="326"/>
      <c r="J4" s="327"/>
      <c r="K4" s="416">
        <v>355050001.05000001</v>
      </c>
      <c r="L4" s="415">
        <v>2.67</v>
      </c>
      <c r="M4" s="417">
        <v>267</v>
      </c>
      <c r="N4" s="77">
        <v>2.7</v>
      </c>
      <c r="O4" s="78">
        <v>270</v>
      </c>
      <c r="P4" s="418">
        <v>5882</v>
      </c>
      <c r="Q4" s="76">
        <v>5984</v>
      </c>
      <c r="R4" s="419">
        <v>5984</v>
      </c>
      <c r="S4" s="76">
        <v>5875</v>
      </c>
      <c r="T4" s="420">
        <v>5431</v>
      </c>
      <c r="U4" s="419">
        <v>-102</v>
      </c>
      <c r="V4" s="421">
        <v>-1.7045454545454544E-2</v>
      </c>
      <c r="W4" s="422">
        <v>2204.6</v>
      </c>
      <c r="X4" s="79">
        <v>553</v>
      </c>
      <c r="Y4" s="80">
        <v>0.10182286871662677</v>
      </c>
      <c r="Z4" s="81">
        <v>2216</v>
      </c>
      <c r="AA4" s="423">
        <v>2027</v>
      </c>
      <c r="AB4" s="510">
        <v>1</v>
      </c>
      <c r="AC4" s="82">
        <v>2022</v>
      </c>
      <c r="AD4" s="79">
        <v>2022</v>
      </c>
      <c r="AE4" s="420">
        <v>1847</v>
      </c>
      <c r="AF4" s="424">
        <v>5</v>
      </c>
      <c r="AG4" s="425">
        <v>2.472799208704253E-3</v>
      </c>
      <c r="AH4" s="76">
        <v>175</v>
      </c>
      <c r="AI4" s="152">
        <v>9.4748240389821325E-2</v>
      </c>
      <c r="AJ4" s="423">
        <v>1989</v>
      </c>
      <c r="AK4" s="76">
        <v>1984</v>
      </c>
      <c r="AL4" s="419">
        <v>1984</v>
      </c>
      <c r="AM4" s="420">
        <v>1800</v>
      </c>
      <c r="AN4" s="417">
        <v>5</v>
      </c>
      <c r="AO4" s="426">
        <v>2.5201612903225806E-3</v>
      </c>
      <c r="AP4" s="427">
        <v>7.4494382022471912</v>
      </c>
      <c r="AQ4" s="79">
        <v>184</v>
      </c>
      <c r="AR4" s="80">
        <v>0.10222222222222223</v>
      </c>
      <c r="AS4" s="83">
        <v>7.3481481481481481</v>
      </c>
      <c r="AT4" s="84">
        <v>3050</v>
      </c>
      <c r="AU4" s="76">
        <v>1990</v>
      </c>
      <c r="AV4" s="76">
        <v>220</v>
      </c>
      <c r="AW4" s="79">
        <v>2210</v>
      </c>
      <c r="AX4" s="80">
        <v>0.72459016393442621</v>
      </c>
      <c r="AY4" s="85">
        <v>1.0055637935699473</v>
      </c>
      <c r="AZ4" s="76">
        <v>710</v>
      </c>
      <c r="BA4" s="80">
        <v>0.23278688524590163</v>
      </c>
      <c r="BB4" s="86">
        <v>1.2702963386660135</v>
      </c>
      <c r="BC4" s="76">
        <v>80</v>
      </c>
      <c r="BD4" s="76">
        <v>30</v>
      </c>
      <c r="BE4" s="79">
        <v>110</v>
      </c>
      <c r="BF4" s="80">
        <v>3.6065573770491806E-2</v>
      </c>
      <c r="BG4" s="86">
        <v>0.4164038905751144</v>
      </c>
      <c r="BH4" s="76">
        <v>25</v>
      </c>
      <c r="BI4" s="423">
        <v>1840</v>
      </c>
      <c r="BJ4" s="423">
        <v>1345</v>
      </c>
      <c r="BK4" s="423">
        <v>165</v>
      </c>
      <c r="BL4" s="419">
        <v>1510</v>
      </c>
      <c r="BM4" s="428">
        <v>0.82065217391304346</v>
      </c>
      <c r="BN4" s="429">
        <v>1.0258152173913042</v>
      </c>
      <c r="BO4" s="423">
        <v>175</v>
      </c>
      <c r="BP4" s="428">
        <v>9.5108695652173919E-2</v>
      </c>
      <c r="BQ4" s="429">
        <v>0.98354390539993719</v>
      </c>
      <c r="BR4" s="423">
        <v>40</v>
      </c>
      <c r="BS4" s="423">
        <v>35</v>
      </c>
      <c r="BT4" s="419">
        <v>75</v>
      </c>
      <c r="BU4" s="428">
        <v>4.0760869565217392E-2</v>
      </c>
      <c r="BV4" s="429">
        <v>0.56299543598366564</v>
      </c>
      <c r="BW4" s="423">
        <v>80</v>
      </c>
      <c r="BX4" s="87" t="s">
        <v>7</v>
      </c>
      <c r="BY4" s="87" t="s">
        <v>7</v>
      </c>
      <c r="BZ4" s="81" t="s">
        <v>7</v>
      </c>
      <c r="CA4" s="14"/>
    </row>
    <row r="5" spans="1:80" ht="13.5" thickBot="1" x14ac:dyDescent="0.25">
      <c r="A5" s="81" t="s">
        <v>768</v>
      </c>
      <c r="B5" s="160" t="s">
        <v>545</v>
      </c>
      <c r="C5" s="414">
        <v>5050001.0599999996</v>
      </c>
      <c r="D5" s="75">
        <v>5050001.0599999996</v>
      </c>
      <c r="E5" s="510">
        <v>1</v>
      </c>
      <c r="F5" s="324"/>
      <c r="G5" s="325"/>
      <c r="H5" s="326"/>
      <c r="I5" s="326"/>
      <c r="J5" s="327"/>
      <c r="K5" s="416">
        <v>355050001.06</v>
      </c>
      <c r="L5" s="415">
        <v>1.25</v>
      </c>
      <c r="M5" s="417">
        <v>125</v>
      </c>
      <c r="N5" s="77">
        <v>1.25</v>
      </c>
      <c r="O5" s="78">
        <v>125</v>
      </c>
      <c r="P5" s="418">
        <v>6083</v>
      </c>
      <c r="Q5" s="76">
        <v>6111</v>
      </c>
      <c r="R5" s="419">
        <v>6111</v>
      </c>
      <c r="S5" s="76">
        <v>6238</v>
      </c>
      <c r="T5" s="420">
        <v>5883</v>
      </c>
      <c r="U5" s="419">
        <v>-28</v>
      </c>
      <c r="V5" s="421">
        <v>-4.5819014891179842E-3</v>
      </c>
      <c r="W5" s="422">
        <v>4849.7</v>
      </c>
      <c r="X5" s="79">
        <v>228</v>
      </c>
      <c r="Y5" s="80">
        <v>3.8755736868944415E-2</v>
      </c>
      <c r="Z5" s="81">
        <v>4872</v>
      </c>
      <c r="AA5" s="423">
        <v>2398</v>
      </c>
      <c r="AB5" s="510">
        <v>1</v>
      </c>
      <c r="AC5" s="82">
        <v>2402</v>
      </c>
      <c r="AD5" s="79">
        <v>2402</v>
      </c>
      <c r="AE5" s="420">
        <v>2286</v>
      </c>
      <c r="AF5" s="424">
        <v>-4</v>
      </c>
      <c r="AG5" s="425">
        <v>-1.6652789342214821E-3</v>
      </c>
      <c r="AH5" s="76">
        <v>116</v>
      </c>
      <c r="AI5" s="152">
        <v>5.0743657042869643E-2</v>
      </c>
      <c r="AJ5" s="423">
        <v>2347</v>
      </c>
      <c r="AK5" s="76">
        <v>2347</v>
      </c>
      <c r="AL5" s="419">
        <v>2347</v>
      </c>
      <c r="AM5" s="420">
        <v>2204</v>
      </c>
      <c r="AN5" s="417">
        <v>0</v>
      </c>
      <c r="AO5" s="426">
        <v>0</v>
      </c>
      <c r="AP5" s="427">
        <v>18.776</v>
      </c>
      <c r="AQ5" s="79">
        <v>143</v>
      </c>
      <c r="AR5" s="80">
        <v>6.4882032667876594E-2</v>
      </c>
      <c r="AS5" s="83">
        <v>18.776</v>
      </c>
      <c r="AT5" s="84">
        <v>2740</v>
      </c>
      <c r="AU5" s="76">
        <v>1800</v>
      </c>
      <c r="AV5" s="76">
        <v>135</v>
      </c>
      <c r="AW5" s="79">
        <v>1935</v>
      </c>
      <c r="AX5" s="80">
        <v>0.70620437956204385</v>
      </c>
      <c r="AY5" s="85">
        <v>0.9800485713084911</v>
      </c>
      <c r="AZ5" s="76">
        <v>705</v>
      </c>
      <c r="BA5" s="80">
        <v>0.25729927007299269</v>
      </c>
      <c r="BB5" s="86">
        <v>1.4040581382834356</v>
      </c>
      <c r="BC5" s="76">
        <v>55</v>
      </c>
      <c r="BD5" s="76">
        <v>25</v>
      </c>
      <c r="BE5" s="79">
        <v>80</v>
      </c>
      <c r="BF5" s="80">
        <v>2.9197080291970802E-2</v>
      </c>
      <c r="BG5" s="86">
        <v>0.33710202156711316</v>
      </c>
      <c r="BH5" s="76">
        <v>25</v>
      </c>
      <c r="BI5" s="423">
        <v>1775</v>
      </c>
      <c r="BJ5" s="423">
        <v>1305</v>
      </c>
      <c r="BK5" s="423">
        <v>150</v>
      </c>
      <c r="BL5" s="419">
        <v>1455</v>
      </c>
      <c r="BM5" s="428">
        <v>0.81971830985915495</v>
      </c>
      <c r="BN5" s="429">
        <v>1.0246478873239435</v>
      </c>
      <c r="BO5" s="423">
        <v>160</v>
      </c>
      <c r="BP5" s="428">
        <v>9.014084507042254E-2</v>
      </c>
      <c r="BQ5" s="429">
        <v>0.93217006277582781</v>
      </c>
      <c r="BR5" s="423">
        <v>60</v>
      </c>
      <c r="BS5" s="423">
        <v>35</v>
      </c>
      <c r="BT5" s="419">
        <v>95</v>
      </c>
      <c r="BU5" s="428">
        <v>5.3521126760563378E-2</v>
      </c>
      <c r="BV5" s="429">
        <v>0.73924208232822342</v>
      </c>
      <c r="BW5" s="423">
        <v>70</v>
      </c>
      <c r="BX5" s="87" t="s">
        <v>7</v>
      </c>
      <c r="BY5" s="87" t="s">
        <v>7</v>
      </c>
      <c r="BZ5" s="81" t="s">
        <v>7</v>
      </c>
      <c r="CA5" s="14"/>
    </row>
    <row r="6" spans="1:80" ht="13.5" thickBot="1" x14ac:dyDescent="0.25">
      <c r="A6" s="81" t="s">
        <v>768</v>
      </c>
      <c r="B6" s="160" t="s">
        <v>546</v>
      </c>
      <c r="C6" s="414">
        <v>5050001.07</v>
      </c>
      <c r="D6" s="75">
        <v>5050001.07</v>
      </c>
      <c r="E6" s="510">
        <v>1</v>
      </c>
      <c r="F6" s="324"/>
      <c r="G6" s="325"/>
      <c r="H6" s="326"/>
      <c r="I6" s="326"/>
      <c r="J6" s="327"/>
      <c r="K6" s="416">
        <v>355050001.06999999</v>
      </c>
      <c r="L6" s="415">
        <v>0.97</v>
      </c>
      <c r="M6" s="417">
        <v>97</v>
      </c>
      <c r="N6" s="77">
        <v>0.97</v>
      </c>
      <c r="O6" s="78">
        <v>97</v>
      </c>
      <c r="P6" s="418">
        <v>4075</v>
      </c>
      <c r="Q6" s="76">
        <v>4193</v>
      </c>
      <c r="R6" s="419">
        <v>4193</v>
      </c>
      <c r="S6" s="76">
        <v>4324</v>
      </c>
      <c r="T6" s="420">
        <v>4290</v>
      </c>
      <c r="U6" s="419">
        <v>-118</v>
      </c>
      <c r="V6" s="421">
        <v>-2.8142141664679227E-2</v>
      </c>
      <c r="W6" s="422">
        <v>4182.8999999999996</v>
      </c>
      <c r="X6" s="79">
        <v>-97</v>
      </c>
      <c r="Y6" s="80">
        <v>-2.2610722610722611E-2</v>
      </c>
      <c r="Z6" s="81">
        <v>4303.6000000000004</v>
      </c>
      <c r="AA6" s="423">
        <v>1472</v>
      </c>
      <c r="AB6" s="510">
        <v>1</v>
      </c>
      <c r="AC6" s="82">
        <v>1473</v>
      </c>
      <c r="AD6" s="79">
        <v>1473</v>
      </c>
      <c r="AE6" s="420">
        <v>1473</v>
      </c>
      <c r="AF6" s="424">
        <v>-1</v>
      </c>
      <c r="AG6" s="425">
        <v>-6.7888662593346908E-4</v>
      </c>
      <c r="AH6" s="76">
        <v>0</v>
      </c>
      <c r="AI6" s="152">
        <v>0</v>
      </c>
      <c r="AJ6" s="423">
        <v>1438</v>
      </c>
      <c r="AK6" s="76">
        <v>1444</v>
      </c>
      <c r="AL6" s="419">
        <v>1444</v>
      </c>
      <c r="AM6" s="420">
        <v>1436</v>
      </c>
      <c r="AN6" s="417">
        <v>-6</v>
      </c>
      <c r="AO6" s="426">
        <v>-4.1551246537396124E-3</v>
      </c>
      <c r="AP6" s="427">
        <v>14.824742268041238</v>
      </c>
      <c r="AQ6" s="79">
        <v>8</v>
      </c>
      <c r="AR6" s="80">
        <v>5.5710306406685237E-3</v>
      </c>
      <c r="AS6" s="83">
        <v>14.88659793814433</v>
      </c>
      <c r="AT6" s="84">
        <v>1795</v>
      </c>
      <c r="AU6" s="76">
        <v>1240</v>
      </c>
      <c r="AV6" s="76">
        <v>120</v>
      </c>
      <c r="AW6" s="79">
        <v>1360</v>
      </c>
      <c r="AX6" s="80">
        <v>0.75766016713091922</v>
      </c>
      <c r="AY6" s="85">
        <v>1.0514573200388564</v>
      </c>
      <c r="AZ6" s="76">
        <v>385</v>
      </c>
      <c r="BA6" s="80">
        <v>0.21448467966573817</v>
      </c>
      <c r="BB6" s="86">
        <v>1.1704229084535027</v>
      </c>
      <c r="BC6" s="76">
        <v>30</v>
      </c>
      <c r="BD6" s="76">
        <v>15</v>
      </c>
      <c r="BE6" s="79">
        <v>45</v>
      </c>
      <c r="BF6" s="80">
        <v>2.5069637883008356E-2</v>
      </c>
      <c r="BG6" s="86">
        <v>0.2894476271533778</v>
      </c>
      <c r="BH6" s="76">
        <v>15</v>
      </c>
      <c r="BI6" s="423">
        <v>1165</v>
      </c>
      <c r="BJ6" s="423">
        <v>940</v>
      </c>
      <c r="BK6" s="423">
        <v>105</v>
      </c>
      <c r="BL6" s="419">
        <v>1045</v>
      </c>
      <c r="BM6" s="428">
        <v>0.89699570815450647</v>
      </c>
      <c r="BN6" s="429">
        <v>1.1212446351931331</v>
      </c>
      <c r="BO6" s="423">
        <v>85</v>
      </c>
      <c r="BP6" s="428">
        <v>7.2961373390557943E-2</v>
      </c>
      <c r="BQ6" s="429">
        <v>0.75451265140184021</v>
      </c>
      <c r="BR6" s="423">
        <v>20</v>
      </c>
      <c r="BS6" s="423">
        <v>0</v>
      </c>
      <c r="BT6" s="419">
        <v>20</v>
      </c>
      <c r="BU6" s="428">
        <v>1.7167381974248927E-2</v>
      </c>
      <c r="BV6" s="429">
        <v>0.23711853555592438</v>
      </c>
      <c r="BW6" s="423">
        <v>15</v>
      </c>
      <c r="BX6" s="87" t="s">
        <v>7</v>
      </c>
      <c r="BY6" s="87" t="s">
        <v>7</v>
      </c>
      <c r="BZ6" s="81" t="s">
        <v>7</v>
      </c>
      <c r="CA6" s="14"/>
    </row>
    <row r="7" spans="1:80" ht="13.5" thickBot="1" x14ac:dyDescent="0.25">
      <c r="A7" s="81" t="s">
        <v>768</v>
      </c>
      <c r="B7" s="160" t="s">
        <v>547</v>
      </c>
      <c r="C7" s="414">
        <v>5050001.08</v>
      </c>
      <c r="D7" s="75">
        <v>5050001.08</v>
      </c>
      <c r="E7" s="510">
        <v>1</v>
      </c>
      <c r="F7" s="324"/>
      <c r="G7" s="325"/>
      <c r="H7" s="326"/>
      <c r="I7" s="326"/>
      <c r="J7" s="327"/>
      <c r="K7" s="416">
        <v>355050001.07999998</v>
      </c>
      <c r="L7" s="415">
        <v>4.5999999999999996</v>
      </c>
      <c r="M7" s="417">
        <v>459.99999999999994</v>
      </c>
      <c r="N7" s="77">
        <v>4.6100000000000003</v>
      </c>
      <c r="O7" s="78">
        <v>461.00000000000006</v>
      </c>
      <c r="P7" s="418">
        <v>4481</v>
      </c>
      <c r="Q7" s="76">
        <v>4632</v>
      </c>
      <c r="R7" s="419">
        <v>4632</v>
      </c>
      <c r="S7" s="76">
        <v>4613</v>
      </c>
      <c r="T7" s="420">
        <v>4613</v>
      </c>
      <c r="U7" s="419">
        <v>-151</v>
      </c>
      <c r="V7" s="421">
        <v>-3.2599309153713299E-2</v>
      </c>
      <c r="W7" s="422">
        <v>973.1</v>
      </c>
      <c r="X7" s="79">
        <v>19</v>
      </c>
      <c r="Y7" s="80">
        <v>4.1187947106004772E-3</v>
      </c>
      <c r="Z7" s="81">
        <v>1005.6</v>
      </c>
      <c r="AA7" s="423">
        <v>1536</v>
      </c>
      <c r="AB7" s="510">
        <v>1</v>
      </c>
      <c r="AC7" s="82">
        <v>1496</v>
      </c>
      <c r="AD7" s="79">
        <v>1496</v>
      </c>
      <c r="AE7" s="420">
        <v>1463</v>
      </c>
      <c r="AF7" s="424">
        <v>40</v>
      </c>
      <c r="AG7" s="425">
        <v>2.6737967914438502E-2</v>
      </c>
      <c r="AH7" s="76">
        <v>33</v>
      </c>
      <c r="AI7" s="152">
        <v>2.2556390977443608E-2</v>
      </c>
      <c r="AJ7" s="423">
        <v>1511</v>
      </c>
      <c r="AK7" s="76">
        <v>1478</v>
      </c>
      <c r="AL7" s="419">
        <v>1478</v>
      </c>
      <c r="AM7" s="420">
        <v>1442</v>
      </c>
      <c r="AN7" s="417">
        <v>33</v>
      </c>
      <c r="AO7" s="426">
        <v>2.2327469553450607E-2</v>
      </c>
      <c r="AP7" s="427">
        <v>3.2847826086956524</v>
      </c>
      <c r="AQ7" s="79">
        <v>36</v>
      </c>
      <c r="AR7" s="80">
        <v>2.4965325936199722E-2</v>
      </c>
      <c r="AS7" s="83">
        <v>3.2060737527114962</v>
      </c>
      <c r="AT7" s="84">
        <v>2180</v>
      </c>
      <c r="AU7" s="76">
        <v>1525</v>
      </c>
      <c r="AV7" s="76">
        <v>185</v>
      </c>
      <c r="AW7" s="79">
        <v>1710</v>
      </c>
      <c r="AX7" s="80">
        <v>0.7844036697247706</v>
      </c>
      <c r="AY7" s="85">
        <v>1.0885711248628129</v>
      </c>
      <c r="AZ7" s="76">
        <v>390</v>
      </c>
      <c r="BA7" s="80">
        <v>0.17889908256880735</v>
      </c>
      <c r="BB7" s="86">
        <v>0.97623562142603904</v>
      </c>
      <c r="BC7" s="76">
        <v>45</v>
      </c>
      <c r="BD7" s="76">
        <v>0</v>
      </c>
      <c r="BE7" s="79">
        <v>45</v>
      </c>
      <c r="BF7" s="80">
        <v>2.0642201834862386E-2</v>
      </c>
      <c r="BG7" s="86">
        <v>0.23832958290840053</v>
      </c>
      <c r="BH7" s="76">
        <v>35</v>
      </c>
      <c r="BI7" s="423">
        <v>1315</v>
      </c>
      <c r="BJ7" s="423">
        <v>995</v>
      </c>
      <c r="BK7" s="423">
        <v>160</v>
      </c>
      <c r="BL7" s="419">
        <v>1155</v>
      </c>
      <c r="BM7" s="428">
        <v>0.87832699619771859</v>
      </c>
      <c r="BN7" s="429">
        <v>1.0979087452471481</v>
      </c>
      <c r="BO7" s="423">
        <v>95</v>
      </c>
      <c r="BP7" s="428">
        <v>7.2243346007604556E-2</v>
      </c>
      <c r="BQ7" s="429">
        <v>0.74708734237440078</v>
      </c>
      <c r="BR7" s="423">
        <v>40</v>
      </c>
      <c r="BS7" s="423">
        <v>10</v>
      </c>
      <c r="BT7" s="419">
        <v>50</v>
      </c>
      <c r="BU7" s="428">
        <v>3.8022813688212927E-2</v>
      </c>
      <c r="BV7" s="429">
        <v>0.5251769846438249</v>
      </c>
      <c r="BW7" s="423">
        <v>20</v>
      </c>
      <c r="BX7" s="87" t="s">
        <v>7</v>
      </c>
      <c r="BY7" s="87" t="s">
        <v>7</v>
      </c>
      <c r="BZ7" s="81" t="s">
        <v>7</v>
      </c>
      <c r="CA7" s="14"/>
    </row>
    <row r="8" spans="1:80" ht="13.5" thickBot="1" x14ac:dyDescent="0.25">
      <c r="A8" s="95" t="s">
        <v>768</v>
      </c>
      <c r="B8" s="161" t="s">
        <v>548</v>
      </c>
      <c r="C8" s="395">
        <v>5050001.09</v>
      </c>
      <c r="D8" s="89">
        <v>5050001.01</v>
      </c>
      <c r="E8" s="381">
        <v>0.63057386000000004</v>
      </c>
      <c r="F8" s="319"/>
      <c r="G8" s="320"/>
      <c r="H8" s="321"/>
      <c r="I8" s="321"/>
      <c r="J8" s="322"/>
      <c r="K8" s="380">
        <v>355050001.00999999</v>
      </c>
      <c r="L8" s="381">
        <v>1.1499999999999999</v>
      </c>
      <c r="M8" s="382">
        <v>114.99999999999999</v>
      </c>
      <c r="N8" s="91">
        <v>2.0099999999999998</v>
      </c>
      <c r="O8" s="92">
        <v>200.99999999999997</v>
      </c>
      <c r="P8" s="383">
        <v>5314</v>
      </c>
      <c r="Q8" s="90">
        <v>7982</v>
      </c>
      <c r="R8" s="384">
        <v>5033</v>
      </c>
      <c r="S8" s="90">
        <v>7741</v>
      </c>
      <c r="T8" s="385">
        <v>7342</v>
      </c>
      <c r="U8" s="384">
        <v>280.7594494799996</v>
      </c>
      <c r="V8" s="386">
        <v>5.5781051325073952E-2</v>
      </c>
      <c r="W8" s="387">
        <v>4633.8</v>
      </c>
      <c r="X8" s="93">
        <v>640</v>
      </c>
      <c r="Y8" s="94">
        <v>8.716970852628711E-2</v>
      </c>
      <c r="Z8" s="95">
        <v>3972.3</v>
      </c>
      <c r="AA8" s="388">
        <v>2279</v>
      </c>
      <c r="AB8" s="396">
        <v>0.64715999000000002</v>
      </c>
      <c r="AC8" s="96">
        <v>3514</v>
      </c>
      <c r="AD8" s="93">
        <v>2274.1202048600003</v>
      </c>
      <c r="AE8" s="385">
        <v>3189</v>
      </c>
      <c r="AF8" s="389">
        <v>4.8797951399997146</v>
      </c>
      <c r="AG8" s="390">
        <v>2.1457947251737842E-3</v>
      </c>
      <c r="AH8" s="90">
        <v>325</v>
      </c>
      <c r="AI8" s="151">
        <v>0.10191282533709627</v>
      </c>
      <c r="AJ8" s="388">
        <v>2200</v>
      </c>
      <c r="AK8" s="90">
        <v>3282</v>
      </c>
      <c r="AL8" s="384">
        <v>2123.9790871800001</v>
      </c>
      <c r="AM8" s="385">
        <v>3005</v>
      </c>
      <c r="AN8" s="382">
        <v>76.020912819999921</v>
      </c>
      <c r="AO8" s="391">
        <v>3.5791742620654814E-2</v>
      </c>
      <c r="AP8" s="392">
        <v>19.130434782608699</v>
      </c>
      <c r="AQ8" s="93">
        <v>277</v>
      </c>
      <c r="AR8" s="94">
        <v>9.2179700499168057E-2</v>
      </c>
      <c r="AS8" s="97">
        <v>16.328358208955226</v>
      </c>
      <c r="AT8" s="98">
        <v>3205</v>
      </c>
      <c r="AU8" s="90">
        <v>1740</v>
      </c>
      <c r="AV8" s="90">
        <v>140</v>
      </c>
      <c r="AW8" s="93">
        <v>1880</v>
      </c>
      <c r="AX8" s="94">
        <v>0.58658346333853351</v>
      </c>
      <c r="AY8" s="99">
        <v>0.8140423676707178</v>
      </c>
      <c r="AZ8" s="90">
        <v>1050</v>
      </c>
      <c r="BA8" s="94">
        <v>0.32761310452418096</v>
      </c>
      <c r="BB8" s="100">
        <v>1.7877541801225674</v>
      </c>
      <c r="BC8" s="90">
        <v>180</v>
      </c>
      <c r="BD8" s="90">
        <v>45</v>
      </c>
      <c r="BE8" s="93">
        <v>225</v>
      </c>
      <c r="BF8" s="94">
        <v>7.0202808112324488E-2</v>
      </c>
      <c r="BG8" s="100">
        <v>0.81054366730158056</v>
      </c>
      <c r="BH8" s="90">
        <v>55</v>
      </c>
      <c r="BI8" s="388">
        <v>1505</v>
      </c>
      <c r="BJ8" s="388">
        <v>855</v>
      </c>
      <c r="BK8" s="388">
        <v>150</v>
      </c>
      <c r="BL8" s="384">
        <v>1005</v>
      </c>
      <c r="BM8" s="393">
        <v>0.66777408637873759</v>
      </c>
      <c r="BN8" s="394">
        <v>0.83471760797342198</v>
      </c>
      <c r="BO8" s="388">
        <v>370</v>
      </c>
      <c r="BP8" s="393">
        <v>0.24584717607973422</v>
      </c>
      <c r="BQ8" s="394">
        <v>2.5423699698007676</v>
      </c>
      <c r="BR8" s="388">
        <v>80</v>
      </c>
      <c r="BS8" s="388">
        <v>10</v>
      </c>
      <c r="BT8" s="384">
        <v>90</v>
      </c>
      <c r="BU8" s="393">
        <v>5.9800664451827246E-2</v>
      </c>
      <c r="BV8" s="394">
        <v>0.82597602834015527</v>
      </c>
      <c r="BW8" s="388">
        <v>45</v>
      </c>
      <c r="BX8" s="101" t="s">
        <v>6</v>
      </c>
      <c r="BY8" s="101" t="s">
        <v>6</v>
      </c>
      <c r="BZ8" s="95" t="s">
        <v>6</v>
      </c>
      <c r="CA8" s="14" t="s">
        <v>496</v>
      </c>
    </row>
    <row r="9" spans="1:80" ht="13.5" thickBot="1" x14ac:dyDescent="0.25">
      <c r="A9" s="95" t="s">
        <v>768</v>
      </c>
      <c r="B9" s="161" t="s">
        <v>548</v>
      </c>
      <c r="C9" s="395">
        <v>5050001.0999999996</v>
      </c>
      <c r="D9" s="89"/>
      <c r="E9" s="381">
        <v>0.36942614000000001</v>
      </c>
      <c r="F9" s="319"/>
      <c r="G9" s="320"/>
      <c r="H9" s="321"/>
      <c r="I9" s="321"/>
      <c r="J9" s="322"/>
      <c r="K9" s="380"/>
      <c r="L9" s="381">
        <v>0.91</v>
      </c>
      <c r="M9" s="382">
        <v>91</v>
      </c>
      <c r="N9" s="91"/>
      <c r="O9" s="92"/>
      <c r="P9" s="383">
        <v>3111</v>
      </c>
      <c r="Q9" s="90"/>
      <c r="R9" s="384">
        <v>2949</v>
      </c>
      <c r="S9" s="90"/>
      <c r="T9" s="385"/>
      <c r="U9" s="384">
        <v>162.24055051999994</v>
      </c>
      <c r="V9" s="386">
        <v>5.5019934077230444E-2</v>
      </c>
      <c r="W9" s="387">
        <v>3436.8</v>
      </c>
      <c r="X9" s="93"/>
      <c r="Y9" s="94"/>
      <c r="Z9" s="95"/>
      <c r="AA9" s="388">
        <v>1244</v>
      </c>
      <c r="AB9" s="396">
        <v>0.35284000999999998</v>
      </c>
      <c r="AC9" s="96"/>
      <c r="AD9" s="93">
        <v>1239.8797951399999</v>
      </c>
      <c r="AE9" s="385"/>
      <c r="AF9" s="389">
        <v>4.120204860000058</v>
      </c>
      <c r="AG9" s="390">
        <v>3.3230679910666895E-3</v>
      </c>
      <c r="AH9" s="90"/>
      <c r="AI9" s="151"/>
      <c r="AJ9" s="388">
        <v>1180</v>
      </c>
      <c r="AK9" s="90"/>
      <c r="AL9" s="384">
        <v>1158.0209128199999</v>
      </c>
      <c r="AM9" s="385"/>
      <c r="AN9" s="382">
        <v>21.979087180000079</v>
      </c>
      <c r="AO9" s="391">
        <v>1.8979870688584411E-2</v>
      </c>
      <c r="AP9" s="392">
        <v>12.967032967032967</v>
      </c>
      <c r="AQ9" s="93"/>
      <c r="AR9" s="94"/>
      <c r="AS9" s="97"/>
      <c r="AT9" s="98"/>
      <c r="AU9" s="90"/>
      <c r="AV9" s="90"/>
      <c r="AW9" s="93"/>
      <c r="AX9" s="94"/>
      <c r="AY9" s="99"/>
      <c r="AZ9" s="90"/>
      <c r="BA9" s="94"/>
      <c r="BB9" s="100"/>
      <c r="BC9" s="90"/>
      <c r="BD9" s="90"/>
      <c r="BE9" s="93"/>
      <c r="BF9" s="94"/>
      <c r="BG9" s="100"/>
      <c r="BH9" s="90"/>
      <c r="BI9" s="388">
        <v>980</v>
      </c>
      <c r="BJ9" s="388">
        <v>640</v>
      </c>
      <c r="BK9" s="388">
        <v>65</v>
      </c>
      <c r="BL9" s="384">
        <v>705</v>
      </c>
      <c r="BM9" s="393">
        <v>0.71938775510204078</v>
      </c>
      <c r="BN9" s="394">
        <v>0.89923469387755095</v>
      </c>
      <c r="BO9" s="388">
        <v>200</v>
      </c>
      <c r="BP9" s="393">
        <v>0.20408163265306123</v>
      </c>
      <c r="BQ9" s="394">
        <v>2.1104615579427222</v>
      </c>
      <c r="BR9" s="388">
        <v>40</v>
      </c>
      <c r="BS9" s="388">
        <v>10</v>
      </c>
      <c r="BT9" s="384">
        <v>50</v>
      </c>
      <c r="BU9" s="393">
        <v>5.1020408163265307E-2</v>
      </c>
      <c r="BV9" s="394">
        <v>0.70470177021084668</v>
      </c>
      <c r="BW9" s="388">
        <v>20</v>
      </c>
      <c r="BX9" s="101" t="s">
        <v>6</v>
      </c>
      <c r="BY9" s="101" t="s">
        <v>6</v>
      </c>
      <c r="BZ9" s="81"/>
      <c r="CA9" s="14"/>
    </row>
    <row r="10" spans="1:80" ht="13.5" thickBot="1" x14ac:dyDescent="0.25">
      <c r="A10" s="81" t="s">
        <v>768</v>
      </c>
      <c r="B10" s="160" t="s">
        <v>550</v>
      </c>
      <c r="C10" s="414">
        <v>5050002.01</v>
      </c>
      <c r="D10" s="75">
        <v>5050002.01</v>
      </c>
      <c r="E10" s="415">
        <v>1</v>
      </c>
      <c r="F10" s="324"/>
      <c r="G10" s="325"/>
      <c r="H10" s="326"/>
      <c r="I10" s="326"/>
      <c r="J10" s="327"/>
      <c r="K10" s="416">
        <v>355050002.00999999</v>
      </c>
      <c r="L10" s="415">
        <v>2.59</v>
      </c>
      <c r="M10" s="417">
        <v>259</v>
      </c>
      <c r="N10" s="77">
        <v>2.58</v>
      </c>
      <c r="O10" s="78">
        <v>258</v>
      </c>
      <c r="P10" s="418">
        <v>3030</v>
      </c>
      <c r="Q10" s="76">
        <v>2885</v>
      </c>
      <c r="R10" s="419">
        <v>2885</v>
      </c>
      <c r="S10" s="76">
        <v>2893</v>
      </c>
      <c r="T10" s="420">
        <v>2923</v>
      </c>
      <c r="U10" s="419">
        <v>145</v>
      </c>
      <c r="V10" s="421">
        <v>5.0259965337954939E-2</v>
      </c>
      <c r="W10" s="422">
        <v>1169.5</v>
      </c>
      <c r="X10" s="79">
        <v>-38</v>
      </c>
      <c r="Y10" s="80">
        <v>-1.3000342114266164E-2</v>
      </c>
      <c r="Z10" s="81">
        <v>1119.3</v>
      </c>
      <c r="AA10" s="423">
        <v>1177</v>
      </c>
      <c r="AB10" s="415">
        <v>1</v>
      </c>
      <c r="AC10" s="82">
        <v>1174</v>
      </c>
      <c r="AD10" s="79">
        <v>1174</v>
      </c>
      <c r="AE10" s="420">
        <v>1161</v>
      </c>
      <c r="AF10" s="424">
        <v>3</v>
      </c>
      <c r="AG10" s="425">
        <v>2.5553662691652468E-3</v>
      </c>
      <c r="AH10" s="76">
        <v>13</v>
      </c>
      <c r="AI10" s="152">
        <v>1.119724375538329E-2</v>
      </c>
      <c r="AJ10" s="423">
        <v>1153</v>
      </c>
      <c r="AK10" s="76">
        <v>1145</v>
      </c>
      <c r="AL10" s="419">
        <v>1145</v>
      </c>
      <c r="AM10" s="420">
        <v>1135</v>
      </c>
      <c r="AN10" s="417">
        <v>8</v>
      </c>
      <c r="AO10" s="426">
        <v>6.9868995633187774E-3</v>
      </c>
      <c r="AP10" s="427">
        <v>4.4517374517374515</v>
      </c>
      <c r="AQ10" s="79">
        <v>10</v>
      </c>
      <c r="AR10" s="80">
        <v>8.8105726872246704E-3</v>
      </c>
      <c r="AS10" s="83">
        <v>4.4379844961240309</v>
      </c>
      <c r="AT10" s="84">
        <v>1200</v>
      </c>
      <c r="AU10" s="76">
        <v>750</v>
      </c>
      <c r="AV10" s="76">
        <v>135</v>
      </c>
      <c r="AW10" s="79">
        <v>885</v>
      </c>
      <c r="AX10" s="80">
        <v>0.73750000000000004</v>
      </c>
      <c r="AY10" s="85">
        <v>1.0234796643264255</v>
      </c>
      <c r="AZ10" s="76">
        <v>235</v>
      </c>
      <c r="BA10" s="80">
        <v>0.19583333333333333</v>
      </c>
      <c r="BB10" s="86">
        <v>1.0686442496935038</v>
      </c>
      <c r="BC10" s="76">
        <v>35</v>
      </c>
      <c r="BD10" s="76">
        <v>35</v>
      </c>
      <c r="BE10" s="79">
        <v>70</v>
      </c>
      <c r="BF10" s="80">
        <v>5.8333333333333334E-2</v>
      </c>
      <c r="BG10" s="86">
        <v>0.67350174725596146</v>
      </c>
      <c r="BH10" s="76">
        <v>15</v>
      </c>
      <c r="BI10" s="423">
        <v>655</v>
      </c>
      <c r="BJ10" s="423">
        <v>455</v>
      </c>
      <c r="BK10" s="423">
        <v>65</v>
      </c>
      <c r="BL10" s="419">
        <v>520</v>
      </c>
      <c r="BM10" s="428">
        <v>0.79389312977099236</v>
      </c>
      <c r="BN10" s="429">
        <v>0.99236641221374045</v>
      </c>
      <c r="BO10" s="423">
        <v>70</v>
      </c>
      <c r="BP10" s="428">
        <v>0.10687022900763359</v>
      </c>
      <c r="BQ10" s="429">
        <v>1.1051729990448147</v>
      </c>
      <c r="BR10" s="423">
        <v>25</v>
      </c>
      <c r="BS10" s="423">
        <v>15</v>
      </c>
      <c r="BT10" s="419">
        <v>40</v>
      </c>
      <c r="BU10" s="428">
        <v>6.1068702290076333E-2</v>
      </c>
      <c r="BV10" s="429">
        <v>0.84349036312260117</v>
      </c>
      <c r="BW10" s="423">
        <v>35</v>
      </c>
      <c r="BX10" s="87" t="s">
        <v>7</v>
      </c>
      <c r="BY10" s="87" t="s">
        <v>7</v>
      </c>
      <c r="BZ10" s="81" t="s">
        <v>7</v>
      </c>
      <c r="CA10" s="14"/>
    </row>
    <row r="11" spans="1:80" ht="13.5" thickBot="1" x14ac:dyDescent="0.25">
      <c r="A11" s="81" t="s">
        <v>768</v>
      </c>
      <c r="B11" s="160" t="s">
        <v>551</v>
      </c>
      <c r="C11" s="414">
        <v>5050002.0199999996</v>
      </c>
      <c r="D11" s="75">
        <v>5050002.0199999996</v>
      </c>
      <c r="E11" s="415">
        <v>1</v>
      </c>
      <c r="F11" s="324"/>
      <c r="G11" s="325"/>
      <c r="H11" s="326"/>
      <c r="I11" s="326"/>
      <c r="J11" s="327"/>
      <c r="K11" s="416">
        <v>355050002.01999998</v>
      </c>
      <c r="L11" s="415">
        <v>1.52</v>
      </c>
      <c r="M11" s="417">
        <v>152</v>
      </c>
      <c r="N11" s="77">
        <v>1.52</v>
      </c>
      <c r="O11" s="78">
        <v>152</v>
      </c>
      <c r="P11" s="418">
        <v>3445</v>
      </c>
      <c r="Q11" s="76">
        <v>3470</v>
      </c>
      <c r="R11" s="419">
        <v>3470</v>
      </c>
      <c r="S11" s="76">
        <v>3511</v>
      </c>
      <c r="T11" s="420">
        <v>3575</v>
      </c>
      <c r="U11" s="419">
        <v>-25</v>
      </c>
      <c r="V11" s="421">
        <v>-7.2046109510086453E-3</v>
      </c>
      <c r="W11" s="422">
        <v>2267.3000000000002</v>
      </c>
      <c r="X11" s="79">
        <v>-105</v>
      </c>
      <c r="Y11" s="80">
        <v>-2.937062937062937E-2</v>
      </c>
      <c r="Z11" s="81">
        <v>2282.1</v>
      </c>
      <c r="AA11" s="423">
        <v>1341</v>
      </c>
      <c r="AB11" s="415">
        <v>1</v>
      </c>
      <c r="AC11" s="82">
        <v>1307</v>
      </c>
      <c r="AD11" s="79">
        <v>1307</v>
      </c>
      <c r="AE11" s="420">
        <v>1290</v>
      </c>
      <c r="AF11" s="424">
        <v>34</v>
      </c>
      <c r="AG11" s="425">
        <v>2.6013771996939557E-2</v>
      </c>
      <c r="AH11" s="76">
        <v>17</v>
      </c>
      <c r="AI11" s="152">
        <v>1.3178294573643411E-2</v>
      </c>
      <c r="AJ11" s="423">
        <v>1309</v>
      </c>
      <c r="AK11" s="76">
        <v>1284</v>
      </c>
      <c r="AL11" s="419">
        <v>1284</v>
      </c>
      <c r="AM11" s="420">
        <v>1264</v>
      </c>
      <c r="AN11" s="417">
        <v>25</v>
      </c>
      <c r="AO11" s="426">
        <v>1.9470404984423675E-2</v>
      </c>
      <c r="AP11" s="427">
        <v>8.6118421052631575</v>
      </c>
      <c r="AQ11" s="79">
        <v>20</v>
      </c>
      <c r="AR11" s="80">
        <v>1.5822784810126583E-2</v>
      </c>
      <c r="AS11" s="83">
        <v>8.4473684210526319</v>
      </c>
      <c r="AT11" s="84">
        <v>1280</v>
      </c>
      <c r="AU11" s="76">
        <v>830</v>
      </c>
      <c r="AV11" s="76">
        <v>75</v>
      </c>
      <c r="AW11" s="79">
        <v>905</v>
      </c>
      <c r="AX11" s="80">
        <v>0.70703125</v>
      </c>
      <c r="AY11" s="85">
        <v>0.98119607649938034</v>
      </c>
      <c r="AZ11" s="76">
        <v>295</v>
      </c>
      <c r="BA11" s="80">
        <v>0.23046875</v>
      </c>
      <c r="BB11" s="86">
        <v>1.2576464906632325</v>
      </c>
      <c r="BC11" s="76">
        <v>40</v>
      </c>
      <c r="BD11" s="76">
        <v>30</v>
      </c>
      <c r="BE11" s="79">
        <v>70</v>
      </c>
      <c r="BF11" s="80">
        <v>5.46875E-2</v>
      </c>
      <c r="BG11" s="86">
        <v>0.63140788805246395</v>
      </c>
      <c r="BH11" s="76">
        <v>10</v>
      </c>
      <c r="BI11" s="423">
        <v>740</v>
      </c>
      <c r="BJ11" s="423">
        <v>545</v>
      </c>
      <c r="BK11" s="423">
        <v>80</v>
      </c>
      <c r="BL11" s="419">
        <v>625</v>
      </c>
      <c r="BM11" s="428">
        <v>0.84459459459459463</v>
      </c>
      <c r="BN11" s="429">
        <v>1.0557432432432432</v>
      </c>
      <c r="BO11" s="423">
        <v>75</v>
      </c>
      <c r="BP11" s="428">
        <v>0.10135135135135136</v>
      </c>
      <c r="BQ11" s="429">
        <v>1.0481008412756088</v>
      </c>
      <c r="BR11" s="423">
        <v>10</v>
      </c>
      <c r="BS11" s="423">
        <v>10</v>
      </c>
      <c r="BT11" s="419">
        <v>20</v>
      </c>
      <c r="BU11" s="428">
        <v>2.7027027027027029E-2</v>
      </c>
      <c r="BV11" s="429">
        <v>0.37330147827385396</v>
      </c>
      <c r="BW11" s="423">
        <v>15</v>
      </c>
      <c r="BX11" s="87" t="s">
        <v>7</v>
      </c>
      <c r="BY11" s="87" t="s">
        <v>7</v>
      </c>
      <c r="BZ11" s="81" t="s">
        <v>7</v>
      </c>
      <c r="CA11" s="14"/>
    </row>
    <row r="12" spans="1:80" ht="13.5" thickBot="1" x14ac:dyDescent="0.25">
      <c r="A12" s="81" t="s">
        <v>768</v>
      </c>
      <c r="B12" s="160" t="s">
        <v>552</v>
      </c>
      <c r="C12" s="414">
        <v>5050002.04</v>
      </c>
      <c r="D12" s="75">
        <v>5050002.04</v>
      </c>
      <c r="E12" s="415">
        <v>1</v>
      </c>
      <c r="F12" s="324"/>
      <c r="G12" s="325"/>
      <c r="H12" s="326"/>
      <c r="I12" s="326"/>
      <c r="J12" s="327"/>
      <c r="K12" s="416">
        <v>355050002.04000002</v>
      </c>
      <c r="L12" s="415">
        <v>1.19</v>
      </c>
      <c r="M12" s="417">
        <v>119</v>
      </c>
      <c r="N12" s="77">
        <v>1.18</v>
      </c>
      <c r="O12" s="78">
        <v>118</v>
      </c>
      <c r="P12" s="418">
        <v>1346</v>
      </c>
      <c r="Q12" s="76">
        <v>1381</v>
      </c>
      <c r="R12" s="419">
        <v>1381</v>
      </c>
      <c r="S12" s="76">
        <v>1363</v>
      </c>
      <c r="T12" s="420">
        <v>1104</v>
      </c>
      <c r="U12" s="419">
        <v>-35</v>
      </c>
      <c r="V12" s="421">
        <v>-2.5343953656770456E-2</v>
      </c>
      <c r="W12" s="422">
        <v>1133.3</v>
      </c>
      <c r="X12" s="79">
        <v>277</v>
      </c>
      <c r="Y12" s="80">
        <v>0.25090579710144928</v>
      </c>
      <c r="Z12" s="81">
        <v>1169.2</v>
      </c>
      <c r="AA12" s="423">
        <v>639</v>
      </c>
      <c r="AB12" s="415">
        <v>1</v>
      </c>
      <c r="AC12" s="82">
        <v>636</v>
      </c>
      <c r="AD12" s="79">
        <v>636</v>
      </c>
      <c r="AE12" s="420">
        <v>466</v>
      </c>
      <c r="AF12" s="424">
        <v>3</v>
      </c>
      <c r="AG12" s="425">
        <v>4.7169811320754715E-3</v>
      </c>
      <c r="AH12" s="76">
        <v>170</v>
      </c>
      <c r="AI12" s="152">
        <v>0.36480686695278969</v>
      </c>
      <c r="AJ12" s="423">
        <v>625</v>
      </c>
      <c r="AK12" s="76">
        <v>621</v>
      </c>
      <c r="AL12" s="419">
        <v>621</v>
      </c>
      <c r="AM12" s="420">
        <v>453</v>
      </c>
      <c r="AN12" s="417">
        <v>4</v>
      </c>
      <c r="AO12" s="426">
        <v>6.4412238325281803E-3</v>
      </c>
      <c r="AP12" s="427">
        <v>5.2521008403361344</v>
      </c>
      <c r="AQ12" s="79">
        <v>168</v>
      </c>
      <c r="AR12" s="80">
        <v>0.37086092715231789</v>
      </c>
      <c r="AS12" s="83">
        <v>5.2627118644067794</v>
      </c>
      <c r="AT12" s="84">
        <v>420</v>
      </c>
      <c r="AU12" s="76">
        <v>290</v>
      </c>
      <c r="AV12" s="76">
        <v>30</v>
      </c>
      <c r="AW12" s="79">
        <v>320</v>
      </c>
      <c r="AX12" s="80">
        <v>0.76190476190476186</v>
      </c>
      <c r="AY12" s="85">
        <v>1.0573478372379537</v>
      </c>
      <c r="AZ12" s="76">
        <v>70</v>
      </c>
      <c r="BA12" s="80">
        <v>0.16666666666666666</v>
      </c>
      <c r="BB12" s="86">
        <v>0.9094844678242584</v>
      </c>
      <c r="BC12" s="76">
        <v>10</v>
      </c>
      <c r="BD12" s="76">
        <v>0</v>
      </c>
      <c r="BE12" s="79">
        <v>10</v>
      </c>
      <c r="BF12" s="80">
        <v>2.3809523809523808E-2</v>
      </c>
      <c r="BG12" s="86">
        <v>0.27489867234937204</v>
      </c>
      <c r="BH12" s="76">
        <v>10</v>
      </c>
      <c r="BI12" s="423">
        <v>285</v>
      </c>
      <c r="BJ12" s="423">
        <v>195</v>
      </c>
      <c r="BK12" s="423">
        <v>25</v>
      </c>
      <c r="BL12" s="419">
        <v>220</v>
      </c>
      <c r="BM12" s="428">
        <v>0.77192982456140347</v>
      </c>
      <c r="BN12" s="429">
        <v>0.96491228070175428</v>
      </c>
      <c r="BO12" s="423">
        <v>30</v>
      </c>
      <c r="BP12" s="428">
        <v>0.10526315789473684</v>
      </c>
      <c r="BQ12" s="429">
        <v>1.0885538562020356</v>
      </c>
      <c r="BR12" s="423">
        <v>0</v>
      </c>
      <c r="BS12" s="423">
        <v>0</v>
      </c>
      <c r="BT12" s="419">
        <v>0</v>
      </c>
      <c r="BU12" s="428">
        <v>0</v>
      </c>
      <c r="BV12" s="429">
        <v>0</v>
      </c>
      <c r="BW12" s="423">
        <v>25</v>
      </c>
      <c r="BX12" s="87" t="s">
        <v>7</v>
      </c>
      <c r="BY12" s="87" t="s">
        <v>7</v>
      </c>
      <c r="BZ12" s="81" t="s">
        <v>7</v>
      </c>
      <c r="CA12" s="14"/>
    </row>
    <row r="13" spans="1:80" ht="13.5" thickBot="1" x14ac:dyDescent="0.25">
      <c r="A13" s="95" t="s">
        <v>768</v>
      </c>
      <c r="B13" s="161" t="s">
        <v>75</v>
      </c>
      <c r="C13" s="395">
        <v>5050002.05</v>
      </c>
      <c r="D13" s="89">
        <v>5050002.05</v>
      </c>
      <c r="E13" s="381">
        <v>1</v>
      </c>
      <c r="F13" s="319"/>
      <c r="G13" s="320"/>
      <c r="H13" s="321"/>
      <c r="I13" s="321"/>
      <c r="J13" s="322"/>
      <c r="K13" s="380">
        <v>355050002.05000001</v>
      </c>
      <c r="L13" s="381">
        <v>1.37</v>
      </c>
      <c r="M13" s="382">
        <v>137</v>
      </c>
      <c r="N13" s="91">
        <v>1.37</v>
      </c>
      <c r="O13" s="92">
        <v>137</v>
      </c>
      <c r="P13" s="383">
        <v>5194</v>
      </c>
      <c r="Q13" s="90">
        <v>5116</v>
      </c>
      <c r="R13" s="384">
        <v>5116</v>
      </c>
      <c r="S13" s="90">
        <v>5090</v>
      </c>
      <c r="T13" s="385">
        <v>4982</v>
      </c>
      <c r="U13" s="384">
        <v>78</v>
      </c>
      <c r="V13" s="386">
        <v>1.5246286161063331E-2</v>
      </c>
      <c r="W13" s="387">
        <v>3793.7</v>
      </c>
      <c r="X13" s="93">
        <v>134</v>
      </c>
      <c r="Y13" s="94">
        <v>2.6896828582898435E-2</v>
      </c>
      <c r="Z13" s="95">
        <v>3742.5</v>
      </c>
      <c r="AA13" s="388">
        <v>2036</v>
      </c>
      <c r="AB13" s="381">
        <v>1</v>
      </c>
      <c r="AC13" s="96">
        <v>2026</v>
      </c>
      <c r="AD13" s="93">
        <v>2026</v>
      </c>
      <c r="AE13" s="385">
        <v>1979</v>
      </c>
      <c r="AF13" s="389">
        <v>10</v>
      </c>
      <c r="AG13" s="390">
        <v>4.9358341559723592E-3</v>
      </c>
      <c r="AH13" s="90">
        <v>47</v>
      </c>
      <c r="AI13" s="151">
        <v>2.3749368367862556E-2</v>
      </c>
      <c r="AJ13" s="388">
        <v>1941</v>
      </c>
      <c r="AK13" s="90">
        <v>1943</v>
      </c>
      <c r="AL13" s="384">
        <v>1943</v>
      </c>
      <c r="AM13" s="385">
        <v>1843</v>
      </c>
      <c r="AN13" s="382">
        <v>-2</v>
      </c>
      <c r="AO13" s="391">
        <v>-1.029336078229542E-3</v>
      </c>
      <c r="AP13" s="392">
        <v>14.167883211678832</v>
      </c>
      <c r="AQ13" s="93">
        <v>100</v>
      </c>
      <c r="AR13" s="94">
        <v>5.425935973955507E-2</v>
      </c>
      <c r="AS13" s="97">
        <v>14.182481751824817</v>
      </c>
      <c r="AT13" s="98">
        <v>2175</v>
      </c>
      <c r="AU13" s="90">
        <v>1295</v>
      </c>
      <c r="AV13" s="90">
        <v>145</v>
      </c>
      <c r="AW13" s="93">
        <v>1440</v>
      </c>
      <c r="AX13" s="94">
        <v>0.66206896551724137</v>
      </c>
      <c r="AY13" s="99">
        <v>0.91879881028953214</v>
      </c>
      <c r="AZ13" s="90">
        <v>635</v>
      </c>
      <c r="BA13" s="94">
        <v>0.29195402298850576</v>
      </c>
      <c r="BB13" s="100">
        <v>1.593165895361115</v>
      </c>
      <c r="BC13" s="90">
        <v>65</v>
      </c>
      <c r="BD13" s="90">
        <v>20</v>
      </c>
      <c r="BE13" s="93">
        <v>85</v>
      </c>
      <c r="BF13" s="94">
        <v>3.9080459770114942E-2</v>
      </c>
      <c r="BG13" s="100">
        <v>0.451212993235521</v>
      </c>
      <c r="BH13" s="90">
        <v>20</v>
      </c>
      <c r="BI13" s="388">
        <v>1560</v>
      </c>
      <c r="BJ13" s="388">
        <v>1035</v>
      </c>
      <c r="BK13" s="388">
        <v>165</v>
      </c>
      <c r="BL13" s="384">
        <v>1200</v>
      </c>
      <c r="BM13" s="393">
        <v>0.76923076923076927</v>
      </c>
      <c r="BN13" s="394">
        <v>0.96153846153846156</v>
      </c>
      <c r="BO13" s="388">
        <v>250</v>
      </c>
      <c r="BP13" s="393">
        <v>0.16025641025641027</v>
      </c>
      <c r="BQ13" s="394">
        <v>1.6572534669742531</v>
      </c>
      <c r="BR13" s="388">
        <v>65</v>
      </c>
      <c r="BS13" s="388">
        <v>10</v>
      </c>
      <c r="BT13" s="384">
        <v>75</v>
      </c>
      <c r="BU13" s="393">
        <v>4.807692307692308E-2</v>
      </c>
      <c r="BV13" s="394">
        <v>0.66404589885252863</v>
      </c>
      <c r="BW13" s="388">
        <v>35</v>
      </c>
      <c r="BX13" s="101" t="s">
        <v>6</v>
      </c>
      <c r="BY13" s="101" t="s">
        <v>6</v>
      </c>
      <c r="BZ13" s="95" t="s">
        <v>6</v>
      </c>
      <c r="CA13" s="14"/>
    </row>
    <row r="14" spans="1:80" ht="13.5" thickBot="1" x14ac:dyDescent="0.25">
      <c r="A14" s="81" t="s">
        <v>767</v>
      </c>
      <c r="B14" s="160" t="s">
        <v>554</v>
      </c>
      <c r="C14" s="414">
        <v>5050002.0599999996</v>
      </c>
      <c r="D14" s="75">
        <v>5050002.0599999996</v>
      </c>
      <c r="E14" s="415">
        <v>1</v>
      </c>
      <c r="F14" s="324"/>
      <c r="G14" s="325"/>
      <c r="H14" s="326"/>
      <c r="I14" s="326"/>
      <c r="J14" s="327"/>
      <c r="K14" s="416">
        <v>355050002.06</v>
      </c>
      <c r="L14" s="415">
        <v>4.49</v>
      </c>
      <c r="M14" s="417">
        <v>449</v>
      </c>
      <c r="N14" s="77">
        <v>4.49</v>
      </c>
      <c r="O14" s="78">
        <v>449</v>
      </c>
      <c r="P14" s="418">
        <v>2666</v>
      </c>
      <c r="Q14" s="76">
        <v>2609</v>
      </c>
      <c r="R14" s="419">
        <v>2609</v>
      </c>
      <c r="S14" s="76">
        <v>2673</v>
      </c>
      <c r="T14" s="420">
        <v>2781</v>
      </c>
      <c r="U14" s="419">
        <v>57</v>
      </c>
      <c r="V14" s="421">
        <v>2.1847451130701419E-2</v>
      </c>
      <c r="W14" s="422">
        <v>594.1</v>
      </c>
      <c r="X14" s="79">
        <v>-172</v>
      </c>
      <c r="Y14" s="80">
        <v>-6.1848256023013304E-2</v>
      </c>
      <c r="Z14" s="81">
        <v>581.6</v>
      </c>
      <c r="AA14" s="423">
        <v>1063</v>
      </c>
      <c r="AB14" s="415">
        <v>1</v>
      </c>
      <c r="AC14" s="82">
        <v>1046</v>
      </c>
      <c r="AD14" s="79">
        <v>1046</v>
      </c>
      <c r="AE14" s="420">
        <v>1044</v>
      </c>
      <c r="AF14" s="424">
        <v>17</v>
      </c>
      <c r="AG14" s="425">
        <v>1.6252390057361378E-2</v>
      </c>
      <c r="AH14" s="76">
        <v>2</v>
      </c>
      <c r="AI14" s="152">
        <v>1.9157088122605363E-3</v>
      </c>
      <c r="AJ14" s="423">
        <v>1047</v>
      </c>
      <c r="AK14" s="76">
        <v>1015</v>
      </c>
      <c r="AL14" s="419">
        <v>1015</v>
      </c>
      <c r="AM14" s="420">
        <v>1014</v>
      </c>
      <c r="AN14" s="417">
        <v>32</v>
      </c>
      <c r="AO14" s="426">
        <v>3.1527093596059111E-2</v>
      </c>
      <c r="AP14" s="427">
        <v>2.3318485523385299</v>
      </c>
      <c r="AQ14" s="79">
        <v>1</v>
      </c>
      <c r="AR14" s="80">
        <v>9.8619329388560163E-4</v>
      </c>
      <c r="AS14" s="83">
        <v>2.2605790645879731</v>
      </c>
      <c r="AT14" s="84">
        <v>1285</v>
      </c>
      <c r="AU14" s="76">
        <v>895</v>
      </c>
      <c r="AV14" s="76">
        <v>95</v>
      </c>
      <c r="AW14" s="79">
        <v>990</v>
      </c>
      <c r="AX14" s="80">
        <v>0.77042801556420237</v>
      </c>
      <c r="AY14" s="85">
        <v>1.0691761447556936</v>
      </c>
      <c r="AZ14" s="76">
        <v>230</v>
      </c>
      <c r="BA14" s="80">
        <v>0.17898832684824903</v>
      </c>
      <c r="BB14" s="86">
        <v>0.9767226191420052</v>
      </c>
      <c r="BC14" s="76">
        <v>20</v>
      </c>
      <c r="BD14" s="76">
        <v>40</v>
      </c>
      <c r="BE14" s="79">
        <v>60</v>
      </c>
      <c r="BF14" s="80">
        <v>4.6692607003891051E-2</v>
      </c>
      <c r="BG14" s="86">
        <v>0.5391008983038269</v>
      </c>
      <c r="BH14" s="76">
        <v>10</v>
      </c>
      <c r="BI14" s="423">
        <v>705</v>
      </c>
      <c r="BJ14" s="423">
        <v>465</v>
      </c>
      <c r="BK14" s="423">
        <v>90</v>
      </c>
      <c r="BL14" s="419">
        <v>555</v>
      </c>
      <c r="BM14" s="428">
        <v>0.78723404255319152</v>
      </c>
      <c r="BN14" s="429">
        <v>0.98404255319148937</v>
      </c>
      <c r="BO14" s="423">
        <v>95</v>
      </c>
      <c r="BP14" s="428">
        <v>0.13475177304964539</v>
      </c>
      <c r="BQ14" s="429">
        <v>1.3935033407409039</v>
      </c>
      <c r="BR14" s="423">
        <v>20</v>
      </c>
      <c r="BS14" s="423">
        <v>0</v>
      </c>
      <c r="BT14" s="419">
        <v>20</v>
      </c>
      <c r="BU14" s="428">
        <v>2.8368794326241134E-2</v>
      </c>
      <c r="BV14" s="429">
        <v>0.39183417577681123</v>
      </c>
      <c r="BW14" s="423">
        <v>35</v>
      </c>
      <c r="BX14" s="87" t="s">
        <v>7</v>
      </c>
      <c r="BY14" s="87" t="s">
        <v>7</v>
      </c>
      <c r="BZ14" s="81" t="s">
        <v>7</v>
      </c>
      <c r="CA14" s="14"/>
    </row>
    <row r="15" spans="1:80" ht="13.5" thickBot="1" x14ac:dyDescent="0.25">
      <c r="A15" s="95" t="s">
        <v>768</v>
      </c>
      <c r="B15" s="161" t="s">
        <v>555</v>
      </c>
      <c r="C15" s="395">
        <v>5050003</v>
      </c>
      <c r="D15" s="89">
        <v>5050003</v>
      </c>
      <c r="E15" s="381">
        <v>1</v>
      </c>
      <c r="F15" s="319"/>
      <c r="G15" s="320"/>
      <c r="H15" s="321"/>
      <c r="I15" s="321"/>
      <c r="J15" s="322"/>
      <c r="K15" s="380">
        <v>355050003</v>
      </c>
      <c r="L15" s="381">
        <v>3.26</v>
      </c>
      <c r="M15" s="382">
        <v>326</v>
      </c>
      <c r="N15" s="91">
        <v>3.2</v>
      </c>
      <c r="O15" s="92">
        <v>320</v>
      </c>
      <c r="P15" s="383">
        <v>4692</v>
      </c>
      <c r="Q15" s="90">
        <v>4617</v>
      </c>
      <c r="R15" s="384">
        <v>4617</v>
      </c>
      <c r="S15" s="90">
        <v>4564</v>
      </c>
      <c r="T15" s="385">
        <v>4581</v>
      </c>
      <c r="U15" s="384">
        <v>75</v>
      </c>
      <c r="V15" s="386">
        <v>1.6244314489928524E-2</v>
      </c>
      <c r="W15" s="387">
        <v>1438.4</v>
      </c>
      <c r="X15" s="93">
        <v>36</v>
      </c>
      <c r="Y15" s="94">
        <v>7.8585461689587421E-3</v>
      </c>
      <c r="Z15" s="95">
        <v>1444.7</v>
      </c>
      <c r="AA15" s="388">
        <v>2121</v>
      </c>
      <c r="AB15" s="381">
        <v>1</v>
      </c>
      <c r="AC15" s="96">
        <v>2116</v>
      </c>
      <c r="AD15" s="93">
        <v>2116</v>
      </c>
      <c r="AE15" s="385">
        <v>2122</v>
      </c>
      <c r="AF15" s="389">
        <v>5</v>
      </c>
      <c r="AG15" s="390">
        <v>2.3629489603024575E-3</v>
      </c>
      <c r="AH15" s="90">
        <v>-6</v>
      </c>
      <c r="AI15" s="151">
        <v>-2.8275212064090482E-3</v>
      </c>
      <c r="AJ15" s="388">
        <v>2054</v>
      </c>
      <c r="AK15" s="90">
        <v>1982</v>
      </c>
      <c r="AL15" s="384">
        <v>1982</v>
      </c>
      <c r="AM15" s="385">
        <v>1938</v>
      </c>
      <c r="AN15" s="382">
        <v>72</v>
      </c>
      <c r="AO15" s="391">
        <v>3.6326942482341071E-2</v>
      </c>
      <c r="AP15" s="392">
        <v>6.3006134969325149</v>
      </c>
      <c r="AQ15" s="93">
        <v>44</v>
      </c>
      <c r="AR15" s="94">
        <v>2.2703818369453045E-2</v>
      </c>
      <c r="AS15" s="97">
        <v>6.1937499999999996</v>
      </c>
      <c r="AT15" s="98">
        <v>2025</v>
      </c>
      <c r="AU15" s="90">
        <v>1155</v>
      </c>
      <c r="AV15" s="90">
        <v>110</v>
      </c>
      <c r="AW15" s="93">
        <v>1265</v>
      </c>
      <c r="AX15" s="94">
        <v>0.62469135802469133</v>
      </c>
      <c r="AY15" s="99">
        <v>0.86692732395759997</v>
      </c>
      <c r="AZ15" s="90">
        <v>560</v>
      </c>
      <c r="BA15" s="94">
        <v>0.27654320987654318</v>
      </c>
      <c r="BB15" s="100">
        <v>1.5090705243898805</v>
      </c>
      <c r="BC15" s="90">
        <v>85</v>
      </c>
      <c r="BD15" s="90">
        <v>90</v>
      </c>
      <c r="BE15" s="93">
        <v>175</v>
      </c>
      <c r="BF15" s="94">
        <v>8.6419753086419748E-2</v>
      </c>
      <c r="BG15" s="100">
        <v>0.99778036630512812</v>
      </c>
      <c r="BH15" s="90">
        <v>20</v>
      </c>
      <c r="BI15" s="388">
        <v>1200</v>
      </c>
      <c r="BJ15" s="388">
        <v>760</v>
      </c>
      <c r="BK15" s="388">
        <v>95</v>
      </c>
      <c r="BL15" s="384">
        <v>855</v>
      </c>
      <c r="BM15" s="393">
        <v>0.71250000000000002</v>
      </c>
      <c r="BN15" s="394">
        <v>0.890625</v>
      </c>
      <c r="BO15" s="388">
        <v>225</v>
      </c>
      <c r="BP15" s="393">
        <v>0.1875</v>
      </c>
      <c r="BQ15" s="394">
        <v>1.938986556359876</v>
      </c>
      <c r="BR15" s="388">
        <v>65</v>
      </c>
      <c r="BS15" s="388">
        <v>20</v>
      </c>
      <c r="BT15" s="384">
        <v>85</v>
      </c>
      <c r="BU15" s="393">
        <v>7.0833333333333331E-2</v>
      </c>
      <c r="BV15" s="394">
        <v>0.97836095764272546</v>
      </c>
      <c r="BW15" s="388">
        <v>35</v>
      </c>
      <c r="BX15" s="101" t="s">
        <v>6</v>
      </c>
      <c r="BY15" s="101" t="s">
        <v>6</v>
      </c>
      <c r="BZ15" s="81" t="s">
        <v>7</v>
      </c>
      <c r="CA15" s="14"/>
    </row>
    <row r="16" spans="1:80" ht="13.5" thickBot="1" x14ac:dyDescent="0.25">
      <c r="A16" s="95" t="s">
        <v>768</v>
      </c>
      <c r="B16" s="161" t="s">
        <v>556</v>
      </c>
      <c r="C16" s="395">
        <v>5050004</v>
      </c>
      <c r="D16" s="89">
        <v>5050004</v>
      </c>
      <c r="E16" s="381">
        <v>1</v>
      </c>
      <c r="F16" s="319"/>
      <c r="G16" s="320"/>
      <c r="H16" s="321"/>
      <c r="I16" s="321"/>
      <c r="J16" s="322"/>
      <c r="K16" s="380">
        <v>355050004</v>
      </c>
      <c r="L16" s="381">
        <v>1.88</v>
      </c>
      <c r="M16" s="382">
        <v>188</v>
      </c>
      <c r="N16" s="91">
        <v>1.88</v>
      </c>
      <c r="O16" s="92">
        <v>188</v>
      </c>
      <c r="P16" s="383">
        <v>4147</v>
      </c>
      <c r="Q16" s="90">
        <v>3824</v>
      </c>
      <c r="R16" s="384">
        <v>3824</v>
      </c>
      <c r="S16" s="90">
        <v>3829</v>
      </c>
      <c r="T16" s="385">
        <v>3891</v>
      </c>
      <c r="U16" s="384">
        <v>323</v>
      </c>
      <c r="V16" s="386">
        <v>8.4466527196652721E-2</v>
      </c>
      <c r="W16" s="387">
        <v>2203.6999999999998</v>
      </c>
      <c r="X16" s="93">
        <v>-67</v>
      </c>
      <c r="Y16" s="94">
        <v>-1.7219223849910047E-2</v>
      </c>
      <c r="Z16" s="95">
        <v>2034.2</v>
      </c>
      <c r="AA16" s="388">
        <v>2183</v>
      </c>
      <c r="AB16" s="381">
        <v>1</v>
      </c>
      <c r="AC16" s="96">
        <v>2074</v>
      </c>
      <c r="AD16" s="93">
        <v>2074</v>
      </c>
      <c r="AE16" s="385">
        <v>1945</v>
      </c>
      <c r="AF16" s="389">
        <v>109</v>
      </c>
      <c r="AG16" s="390">
        <v>5.2555448408871747E-2</v>
      </c>
      <c r="AH16" s="90">
        <v>129</v>
      </c>
      <c r="AI16" s="151">
        <v>6.6323907455012848E-2</v>
      </c>
      <c r="AJ16" s="388">
        <v>2009</v>
      </c>
      <c r="AK16" s="90">
        <v>1840</v>
      </c>
      <c r="AL16" s="384">
        <v>1840</v>
      </c>
      <c r="AM16" s="385">
        <v>1809</v>
      </c>
      <c r="AN16" s="382">
        <v>169</v>
      </c>
      <c r="AO16" s="391">
        <v>9.1847826086956519E-2</v>
      </c>
      <c r="AP16" s="392">
        <v>10.686170212765957</v>
      </c>
      <c r="AQ16" s="93">
        <v>31</v>
      </c>
      <c r="AR16" s="94">
        <v>1.7136539524599224E-2</v>
      </c>
      <c r="AS16" s="97">
        <v>9.787234042553191</v>
      </c>
      <c r="AT16" s="98">
        <v>1670</v>
      </c>
      <c r="AU16" s="90">
        <v>900</v>
      </c>
      <c r="AV16" s="90">
        <v>60</v>
      </c>
      <c r="AW16" s="93">
        <v>960</v>
      </c>
      <c r="AX16" s="94">
        <v>0.57485029940119758</v>
      </c>
      <c r="AY16" s="99">
        <v>0.79775944605977334</v>
      </c>
      <c r="AZ16" s="90">
        <v>555</v>
      </c>
      <c r="BA16" s="94">
        <v>0.33233532934131738</v>
      </c>
      <c r="BB16" s="100">
        <v>1.8135229208711263</v>
      </c>
      <c r="BC16" s="90">
        <v>100</v>
      </c>
      <c r="BD16" s="90">
        <v>55</v>
      </c>
      <c r="BE16" s="93">
        <v>155</v>
      </c>
      <c r="BF16" s="94">
        <v>9.2814371257485026E-2</v>
      </c>
      <c r="BG16" s="100">
        <v>1.0716109922122228</v>
      </c>
      <c r="BH16" s="90">
        <v>10</v>
      </c>
      <c r="BI16" s="388">
        <v>1160</v>
      </c>
      <c r="BJ16" s="388">
        <v>705</v>
      </c>
      <c r="BK16" s="388">
        <v>80</v>
      </c>
      <c r="BL16" s="384">
        <v>785</v>
      </c>
      <c r="BM16" s="393">
        <v>0.67672413793103448</v>
      </c>
      <c r="BN16" s="394">
        <v>0.84590517241379304</v>
      </c>
      <c r="BO16" s="388">
        <v>215</v>
      </c>
      <c r="BP16" s="393">
        <v>0.18534482758620691</v>
      </c>
      <c r="BQ16" s="394">
        <v>1.9166993545626361</v>
      </c>
      <c r="BR16" s="388">
        <v>95</v>
      </c>
      <c r="BS16" s="388">
        <v>10</v>
      </c>
      <c r="BT16" s="384">
        <v>105</v>
      </c>
      <c r="BU16" s="393">
        <v>9.0517241379310345E-2</v>
      </c>
      <c r="BV16" s="394">
        <v>1.250238140598209</v>
      </c>
      <c r="BW16" s="388">
        <v>50</v>
      </c>
      <c r="BX16" s="101" t="s">
        <v>6</v>
      </c>
      <c r="BY16" s="101" t="s">
        <v>6</v>
      </c>
      <c r="BZ16" s="81" t="s">
        <v>7</v>
      </c>
      <c r="CA16" s="14"/>
    </row>
    <row r="17" spans="1:79" ht="13.5" thickBot="1" x14ac:dyDescent="0.25">
      <c r="A17" s="65" t="s">
        <v>768</v>
      </c>
      <c r="B17" s="159" t="s">
        <v>549</v>
      </c>
      <c r="C17" s="397">
        <v>5050005</v>
      </c>
      <c r="D17" s="62">
        <v>5050005</v>
      </c>
      <c r="E17" s="398">
        <v>1</v>
      </c>
      <c r="F17" s="328"/>
      <c r="G17" s="329"/>
      <c r="H17" s="330"/>
      <c r="I17" s="330"/>
      <c r="J17" s="331"/>
      <c r="K17" s="399">
        <v>355050005</v>
      </c>
      <c r="L17" s="398">
        <v>2.23</v>
      </c>
      <c r="M17" s="400">
        <v>223</v>
      </c>
      <c r="N17" s="64">
        <v>2.23</v>
      </c>
      <c r="O17" s="73">
        <v>223</v>
      </c>
      <c r="P17" s="401">
        <v>6553</v>
      </c>
      <c r="Q17" s="63">
        <v>5876</v>
      </c>
      <c r="R17" s="402">
        <v>5876</v>
      </c>
      <c r="S17" s="63">
        <v>6107</v>
      </c>
      <c r="T17" s="403">
        <v>5421</v>
      </c>
      <c r="U17" s="402">
        <v>677</v>
      </c>
      <c r="V17" s="404">
        <v>0.115214431586113</v>
      </c>
      <c r="W17" s="405">
        <v>2938.2</v>
      </c>
      <c r="X17" s="68">
        <v>455</v>
      </c>
      <c r="Y17" s="69">
        <v>8.3932853717026384E-2</v>
      </c>
      <c r="Z17" s="65">
        <v>2635.2</v>
      </c>
      <c r="AA17" s="406">
        <v>3113</v>
      </c>
      <c r="AB17" s="398">
        <v>1</v>
      </c>
      <c r="AC17" s="66">
        <v>2686</v>
      </c>
      <c r="AD17" s="68">
        <v>2686</v>
      </c>
      <c r="AE17" s="403">
        <v>2597</v>
      </c>
      <c r="AF17" s="407">
        <v>427</v>
      </c>
      <c r="AG17" s="408">
        <v>0.15897244973938943</v>
      </c>
      <c r="AH17" s="63">
        <v>89</v>
      </c>
      <c r="AI17" s="153">
        <v>3.4270311898344244E-2</v>
      </c>
      <c r="AJ17" s="406">
        <v>2849</v>
      </c>
      <c r="AK17" s="63">
        <v>2522</v>
      </c>
      <c r="AL17" s="402">
        <v>2522</v>
      </c>
      <c r="AM17" s="403">
        <v>2420</v>
      </c>
      <c r="AN17" s="400">
        <v>327</v>
      </c>
      <c r="AO17" s="409">
        <v>0.12965900079302142</v>
      </c>
      <c r="AP17" s="410">
        <v>12.775784753363229</v>
      </c>
      <c r="AQ17" s="68">
        <v>102</v>
      </c>
      <c r="AR17" s="69">
        <v>4.2148760330578509E-2</v>
      </c>
      <c r="AS17" s="74">
        <v>11.309417040358744</v>
      </c>
      <c r="AT17" s="67">
        <v>2650</v>
      </c>
      <c r="AU17" s="63">
        <v>1440</v>
      </c>
      <c r="AV17" s="63">
        <v>165</v>
      </c>
      <c r="AW17" s="68">
        <v>1605</v>
      </c>
      <c r="AX17" s="69">
        <v>0.60566037735849054</v>
      </c>
      <c r="AY17" s="70">
        <v>0.84051671825719876</v>
      </c>
      <c r="AZ17" s="63">
        <v>660</v>
      </c>
      <c r="BA17" s="69">
        <v>0.24905660377358491</v>
      </c>
      <c r="BB17" s="71">
        <v>1.3590786764468166</v>
      </c>
      <c r="BC17" s="63">
        <v>235</v>
      </c>
      <c r="BD17" s="63">
        <v>130</v>
      </c>
      <c r="BE17" s="68">
        <v>365</v>
      </c>
      <c r="BF17" s="69">
        <v>0.13773584905660377</v>
      </c>
      <c r="BG17" s="71">
        <v>1.590262885704103</v>
      </c>
      <c r="BH17" s="63">
        <v>20</v>
      </c>
      <c r="BI17" s="406">
        <v>1690</v>
      </c>
      <c r="BJ17" s="406">
        <v>1050</v>
      </c>
      <c r="BK17" s="406">
        <v>145</v>
      </c>
      <c r="BL17" s="402">
        <v>1195</v>
      </c>
      <c r="BM17" s="411">
        <v>0.70710059171597628</v>
      </c>
      <c r="BN17" s="412">
        <v>0.88387573964497035</v>
      </c>
      <c r="BO17" s="406">
        <v>265</v>
      </c>
      <c r="BP17" s="411">
        <v>0.15680473372781065</v>
      </c>
      <c r="BQ17" s="412">
        <v>1.621558776916346</v>
      </c>
      <c r="BR17" s="406">
        <v>150</v>
      </c>
      <c r="BS17" s="406">
        <v>35</v>
      </c>
      <c r="BT17" s="402">
        <v>185</v>
      </c>
      <c r="BU17" s="411">
        <v>0.10946745562130178</v>
      </c>
      <c r="BV17" s="412">
        <v>1.5119814312334499</v>
      </c>
      <c r="BW17" s="406">
        <v>50</v>
      </c>
      <c r="BX17" s="72" t="s">
        <v>5</v>
      </c>
      <c r="BY17" s="72" t="s">
        <v>5</v>
      </c>
      <c r="BZ17" s="65" t="s">
        <v>5</v>
      </c>
      <c r="CA17" s="14"/>
    </row>
    <row r="18" spans="1:79" ht="13.5" thickBot="1" x14ac:dyDescent="0.25">
      <c r="A18" s="65" t="s">
        <v>768</v>
      </c>
      <c r="B18" s="159" t="s">
        <v>557</v>
      </c>
      <c r="C18" s="397">
        <v>5050006</v>
      </c>
      <c r="D18" s="62">
        <v>5050006</v>
      </c>
      <c r="E18" s="398">
        <v>1</v>
      </c>
      <c r="F18" s="328"/>
      <c r="G18" s="329"/>
      <c r="H18" s="330"/>
      <c r="I18" s="330"/>
      <c r="J18" s="331"/>
      <c r="K18" s="399">
        <v>355050006</v>
      </c>
      <c r="L18" s="398">
        <v>2.5299999999999998</v>
      </c>
      <c r="M18" s="400">
        <v>252.99999999999997</v>
      </c>
      <c r="N18" s="64">
        <v>2.5299999999999998</v>
      </c>
      <c r="O18" s="73">
        <v>252.99999999999997</v>
      </c>
      <c r="P18" s="401">
        <v>4014</v>
      </c>
      <c r="Q18" s="63">
        <v>4097</v>
      </c>
      <c r="R18" s="402">
        <v>4097</v>
      </c>
      <c r="S18" s="63">
        <v>4090</v>
      </c>
      <c r="T18" s="403">
        <v>4038</v>
      </c>
      <c r="U18" s="402">
        <v>-83</v>
      </c>
      <c r="V18" s="404">
        <v>-2.0258725896997804E-2</v>
      </c>
      <c r="W18" s="405">
        <v>1586.5</v>
      </c>
      <c r="X18" s="68">
        <v>59</v>
      </c>
      <c r="Y18" s="69">
        <v>1.4611193660227836E-2</v>
      </c>
      <c r="Z18" s="65">
        <v>1619.6</v>
      </c>
      <c r="AA18" s="406">
        <v>1570</v>
      </c>
      <c r="AB18" s="398">
        <v>1</v>
      </c>
      <c r="AC18" s="66">
        <v>1591</v>
      </c>
      <c r="AD18" s="68">
        <v>1591</v>
      </c>
      <c r="AE18" s="403">
        <v>1595</v>
      </c>
      <c r="AF18" s="407">
        <v>-21</v>
      </c>
      <c r="AG18" s="408">
        <v>-1.3199245757385292E-2</v>
      </c>
      <c r="AH18" s="63">
        <v>-4</v>
      </c>
      <c r="AI18" s="153">
        <v>-2.5078369905956114E-3</v>
      </c>
      <c r="AJ18" s="406">
        <v>1518</v>
      </c>
      <c r="AK18" s="63">
        <v>1533</v>
      </c>
      <c r="AL18" s="402">
        <v>1533</v>
      </c>
      <c r="AM18" s="403">
        <v>1544</v>
      </c>
      <c r="AN18" s="400">
        <v>-15</v>
      </c>
      <c r="AO18" s="409">
        <v>-9.7847358121330719E-3</v>
      </c>
      <c r="AP18" s="410">
        <v>6.0000000000000009</v>
      </c>
      <c r="AQ18" s="68">
        <v>-11</v>
      </c>
      <c r="AR18" s="69">
        <v>-7.1243523316062178E-3</v>
      </c>
      <c r="AS18" s="74">
        <v>6.0592885375494081</v>
      </c>
      <c r="AT18" s="67">
        <v>1825</v>
      </c>
      <c r="AU18" s="63">
        <v>1130</v>
      </c>
      <c r="AV18" s="63">
        <v>105</v>
      </c>
      <c r="AW18" s="68">
        <v>1235</v>
      </c>
      <c r="AX18" s="69">
        <v>0.67671232876712328</v>
      </c>
      <c r="AY18" s="70">
        <v>0.9391204163961071</v>
      </c>
      <c r="AZ18" s="63">
        <v>290</v>
      </c>
      <c r="BA18" s="69">
        <v>0.15890410958904111</v>
      </c>
      <c r="BB18" s="71">
        <v>0.86712491726806018</v>
      </c>
      <c r="BC18" s="63">
        <v>120</v>
      </c>
      <c r="BD18" s="63">
        <v>135</v>
      </c>
      <c r="BE18" s="68">
        <v>255</v>
      </c>
      <c r="BF18" s="69">
        <v>0.13972602739726028</v>
      </c>
      <c r="BG18" s="71">
        <v>1.6132409758146711</v>
      </c>
      <c r="BH18" s="63">
        <v>40</v>
      </c>
      <c r="BI18" s="406">
        <v>865</v>
      </c>
      <c r="BJ18" s="406">
        <v>590</v>
      </c>
      <c r="BK18" s="406">
        <v>60</v>
      </c>
      <c r="BL18" s="402">
        <v>650</v>
      </c>
      <c r="BM18" s="411">
        <v>0.75144508670520227</v>
      </c>
      <c r="BN18" s="412">
        <v>0.93930635838150278</v>
      </c>
      <c r="BO18" s="406">
        <v>50</v>
      </c>
      <c r="BP18" s="411">
        <v>5.7803468208092484E-2</v>
      </c>
      <c r="BQ18" s="412">
        <v>0.59776078808782307</v>
      </c>
      <c r="BR18" s="406">
        <v>90</v>
      </c>
      <c r="BS18" s="406">
        <v>20</v>
      </c>
      <c r="BT18" s="402">
        <v>110</v>
      </c>
      <c r="BU18" s="411">
        <v>0.12716763005780346</v>
      </c>
      <c r="BV18" s="412">
        <v>1.7564589786989426</v>
      </c>
      <c r="BW18" s="406">
        <v>55</v>
      </c>
      <c r="BX18" s="72" t="s">
        <v>5</v>
      </c>
      <c r="BY18" s="72" t="s">
        <v>5</v>
      </c>
      <c r="BZ18" s="81" t="s">
        <v>7</v>
      </c>
      <c r="CA18" s="14"/>
    </row>
    <row r="19" spans="1:79" ht="13.5" thickBot="1" x14ac:dyDescent="0.25">
      <c r="A19" s="81" t="s">
        <v>768</v>
      </c>
      <c r="B19" s="160" t="s">
        <v>558</v>
      </c>
      <c r="C19" s="414">
        <v>5050007.01</v>
      </c>
      <c r="D19" s="75">
        <v>5050007.01</v>
      </c>
      <c r="E19" s="415">
        <v>1</v>
      </c>
      <c r="F19" s="324"/>
      <c r="G19" s="325"/>
      <c r="H19" s="326"/>
      <c r="I19" s="326"/>
      <c r="J19" s="327"/>
      <c r="K19" s="416">
        <v>355050007.00999999</v>
      </c>
      <c r="L19" s="415">
        <v>0.84</v>
      </c>
      <c r="M19" s="417">
        <v>84</v>
      </c>
      <c r="N19" s="77">
        <v>0.84</v>
      </c>
      <c r="O19" s="78">
        <v>84</v>
      </c>
      <c r="P19" s="418">
        <v>2463</v>
      </c>
      <c r="Q19" s="76">
        <v>2230</v>
      </c>
      <c r="R19" s="419">
        <v>2230</v>
      </c>
      <c r="S19" s="76">
        <v>2254</v>
      </c>
      <c r="T19" s="420">
        <v>2271</v>
      </c>
      <c r="U19" s="419">
        <v>233</v>
      </c>
      <c r="V19" s="421">
        <v>0.10448430493273543</v>
      </c>
      <c r="W19" s="422">
        <v>2949.3</v>
      </c>
      <c r="X19" s="79">
        <v>-41</v>
      </c>
      <c r="Y19" s="80">
        <v>-1.8053720827829151E-2</v>
      </c>
      <c r="Z19" s="81">
        <v>2670</v>
      </c>
      <c r="AA19" s="423">
        <v>1195</v>
      </c>
      <c r="AB19" s="415">
        <v>1</v>
      </c>
      <c r="AC19" s="82">
        <v>1166</v>
      </c>
      <c r="AD19" s="79">
        <v>1166</v>
      </c>
      <c r="AE19" s="420">
        <v>1159</v>
      </c>
      <c r="AF19" s="424">
        <v>29</v>
      </c>
      <c r="AG19" s="425">
        <v>2.4871355060034305E-2</v>
      </c>
      <c r="AH19" s="76">
        <v>7</v>
      </c>
      <c r="AI19" s="152">
        <v>6.0396893874029335E-3</v>
      </c>
      <c r="AJ19" s="423">
        <v>1167</v>
      </c>
      <c r="AK19" s="76">
        <v>1101</v>
      </c>
      <c r="AL19" s="419">
        <v>1101</v>
      </c>
      <c r="AM19" s="420">
        <v>1094</v>
      </c>
      <c r="AN19" s="417">
        <v>66</v>
      </c>
      <c r="AO19" s="426">
        <v>5.9945504087193457E-2</v>
      </c>
      <c r="AP19" s="427">
        <v>13.892857142857142</v>
      </c>
      <c r="AQ19" s="79">
        <v>7</v>
      </c>
      <c r="AR19" s="80">
        <v>6.3985374771480807E-3</v>
      </c>
      <c r="AS19" s="83">
        <v>13.107142857142858</v>
      </c>
      <c r="AT19" s="84">
        <v>835</v>
      </c>
      <c r="AU19" s="76">
        <v>565</v>
      </c>
      <c r="AV19" s="76">
        <v>40</v>
      </c>
      <c r="AW19" s="79">
        <v>605</v>
      </c>
      <c r="AX19" s="80">
        <v>0.72455089820359286</v>
      </c>
      <c r="AY19" s="85">
        <v>1.005509301804506</v>
      </c>
      <c r="AZ19" s="76">
        <v>135</v>
      </c>
      <c r="BA19" s="80">
        <v>0.16167664670658682</v>
      </c>
      <c r="BB19" s="86">
        <v>0.88225439393730465</v>
      </c>
      <c r="BC19" s="76">
        <v>50</v>
      </c>
      <c r="BD19" s="76">
        <v>45</v>
      </c>
      <c r="BE19" s="79">
        <v>95</v>
      </c>
      <c r="BF19" s="80">
        <v>0.11377245508982035</v>
      </c>
      <c r="BG19" s="86">
        <v>1.3135876678730471</v>
      </c>
      <c r="BH19" s="76">
        <v>0</v>
      </c>
      <c r="BI19" s="423">
        <v>635</v>
      </c>
      <c r="BJ19" s="423">
        <v>370</v>
      </c>
      <c r="BK19" s="423">
        <v>50</v>
      </c>
      <c r="BL19" s="419">
        <v>420</v>
      </c>
      <c r="BM19" s="428">
        <v>0.66141732283464572</v>
      </c>
      <c r="BN19" s="429">
        <v>0.82677165354330706</v>
      </c>
      <c r="BO19" s="423">
        <v>100</v>
      </c>
      <c r="BP19" s="428">
        <v>0.15748031496062992</v>
      </c>
      <c r="BQ19" s="429">
        <v>1.6285451391998957</v>
      </c>
      <c r="BR19" s="423">
        <v>50</v>
      </c>
      <c r="BS19" s="423">
        <v>15</v>
      </c>
      <c r="BT19" s="419">
        <v>65</v>
      </c>
      <c r="BU19" s="428">
        <v>0.10236220472440945</v>
      </c>
      <c r="BV19" s="429">
        <v>1.4138426066907381</v>
      </c>
      <c r="BW19" s="423">
        <v>45</v>
      </c>
      <c r="BX19" s="87" t="s">
        <v>7</v>
      </c>
      <c r="BY19" s="87" t="s">
        <v>7</v>
      </c>
      <c r="BZ19" s="81" t="s">
        <v>7</v>
      </c>
      <c r="CA19" s="14" t="s">
        <v>493</v>
      </c>
    </row>
    <row r="20" spans="1:79" ht="13.5" thickBot="1" x14ac:dyDescent="0.25">
      <c r="A20" s="95" t="s">
        <v>768</v>
      </c>
      <c r="B20" s="161" t="s">
        <v>74</v>
      </c>
      <c r="C20" s="395">
        <v>5050007.0199999996</v>
      </c>
      <c r="D20" s="89">
        <v>5050007.0199999996</v>
      </c>
      <c r="E20" s="381">
        <v>1</v>
      </c>
      <c r="F20" s="319"/>
      <c r="G20" s="320"/>
      <c r="H20" s="321"/>
      <c r="I20" s="321"/>
      <c r="J20" s="322"/>
      <c r="K20" s="380">
        <v>355050007.01999998</v>
      </c>
      <c r="L20" s="381">
        <v>0.42</v>
      </c>
      <c r="M20" s="382">
        <v>42</v>
      </c>
      <c r="N20" s="91">
        <v>0.42</v>
      </c>
      <c r="O20" s="92">
        <v>42</v>
      </c>
      <c r="P20" s="383">
        <v>4660</v>
      </c>
      <c r="Q20" s="90">
        <v>4681</v>
      </c>
      <c r="R20" s="384">
        <v>4681</v>
      </c>
      <c r="S20" s="90">
        <v>4953</v>
      </c>
      <c r="T20" s="385">
        <v>4861</v>
      </c>
      <c r="U20" s="384">
        <v>-21</v>
      </c>
      <c r="V20" s="386">
        <v>-4.4862208929715873E-3</v>
      </c>
      <c r="W20" s="387">
        <v>11050.5</v>
      </c>
      <c r="X20" s="93">
        <v>-180</v>
      </c>
      <c r="Y20" s="94">
        <v>-3.7029417815264351E-2</v>
      </c>
      <c r="Z20" s="95">
        <v>11100.3</v>
      </c>
      <c r="AA20" s="388">
        <v>2091</v>
      </c>
      <c r="AB20" s="381">
        <v>1</v>
      </c>
      <c r="AC20" s="96">
        <v>1909</v>
      </c>
      <c r="AD20" s="93">
        <v>1909</v>
      </c>
      <c r="AE20" s="385">
        <v>1977</v>
      </c>
      <c r="AF20" s="389">
        <v>182</v>
      </c>
      <c r="AG20" s="390">
        <v>9.5337873232058667E-2</v>
      </c>
      <c r="AH20" s="90">
        <v>-68</v>
      </c>
      <c r="AI20" s="151">
        <v>-3.43955488113303E-2</v>
      </c>
      <c r="AJ20" s="388">
        <v>1773</v>
      </c>
      <c r="AK20" s="90">
        <v>1630</v>
      </c>
      <c r="AL20" s="384">
        <v>1630</v>
      </c>
      <c r="AM20" s="385">
        <v>1820</v>
      </c>
      <c r="AN20" s="382">
        <v>143</v>
      </c>
      <c r="AO20" s="391">
        <v>8.7730061349693245E-2</v>
      </c>
      <c r="AP20" s="392">
        <v>42.214285714285715</v>
      </c>
      <c r="AQ20" s="93">
        <v>-190</v>
      </c>
      <c r="AR20" s="94">
        <v>-0.1043956043956044</v>
      </c>
      <c r="AS20" s="97">
        <v>38.80952380952381</v>
      </c>
      <c r="AT20" s="98">
        <v>1420</v>
      </c>
      <c r="AU20" s="90">
        <v>715</v>
      </c>
      <c r="AV20" s="90">
        <v>105</v>
      </c>
      <c r="AW20" s="93">
        <v>820</v>
      </c>
      <c r="AX20" s="94">
        <v>0.57746478873239437</v>
      </c>
      <c r="AY20" s="99">
        <v>0.8013877533995406</v>
      </c>
      <c r="AZ20" s="90">
        <v>475</v>
      </c>
      <c r="BA20" s="94">
        <v>0.33450704225352113</v>
      </c>
      <c r="BB20" s="100">
        <v>1.8253737558444625</v>
      </c>
      <c r="BC20" s="90">
        <v>110</v>
      </c>
      <c r="BD20" s="90">
        <v>20</v>
      </c>
      <c r="BE20" s="93">
        <v>130</v>
      </c>
      <c r="BF20" s="94">
        <v>9.154929577464789E-2</v>
      </c>
      <c r="BG20" s="100">
        <v>1.0570047542447685</v>
      </c>
      <c r="BH20" s="90">
        <v>10</v>
      </c>
      <c r="BI20" s="388">
        <v>1390</v>
      </c>
      <c r="BJ20" s="388">
        <v>810</v>
      </c>
      <c r="BK20" s="388">
        <v>140</v>
      </c>
      <c r="BL20" s="384">
        <v>950</v>
      </c>
      <c r="BM20" s="393">
        <v>0.68345323741007191</v>
      </c>
      <c r="BN20" s="394">
        <v>0.85431654676258983</v>
      </c>
      <c r="BO20" s="388">
        <v>300</v>
      </c>
      <c r="BP20" s="393">
        <v>0.21582733812949639</v>
      </c>
      <c r="BQ20" s="394">
        <v>2.2319269713494974</v>
      </c>
      <c r="BR20" s="388">
        <v>60</v>
      </c>
      <c r="BS20" s="388">
        <v>25</v>
      </c>
      <c r="BT20" s="384">
        <v>85</v>
      </c>
      <c r="BU20" s="393">
        <v>6.1151079136690649E-2</v>
      </c>
      <c r="BV20" s="394">
        <v>0.84462816487141779</v>
      </c>
      <c r="BW20" s="388">
        <v>55</v>
      </c>
      <c r="BX20" s="101" t="s">
        <v>6</v>
      </c>
      <c r="BY20" s="101" t="s">
        <v>6</v>
      </c>
      <c r="BZ20" s="95" t="s">
        <v>6</v>
      </c>
      <c r="CA20" s="14"/>
    </row>
    <row r="21" spans="1:79" ht="13.5" thickBot="1" x14ac:dyDescent="0.25">
      <c r="A21" s="81" t="s">
        <v>768</v>
      </c>
      <c r="B21" s="160" t="s">
        <v>559</v>
      </c>
      <c r="C21" s="414">
        <v>5050007.03</v>
      </c>
      <c r="D21" s="75">
        <v>5050007.03</v>
      </c>
      <c r="E21" s="415">
        <v>1</v>
      </c>
      <c r="F21" s="324"/>
      <c r="G21" s="325"/>
      <c r="H21" s="326"/>
      <c r="I21" s="326"/>
      <c r="J21" s="327"/>
      <c r="K21" s="416">
        <v>355050007.02999997</v>
      </c>
      <c r="L21" s="415">
        <v>1.21</v>
      </c>
      <c r="M21" s="417">
        <v>121</v>
      </c>
      <c r="N21" s="77">
        <v>1.21</v>
      </c>
      <c r="O21" s="78">
        <v>121</v>
      </c>
      <c r="P21" s="418">
        <v>3723</v>
      </c>
      <c r="Q21" s="76">
        <v>3731</v>
      </c>
      <c r="R21" s="419">
        <v>3731</v>
      </c>
      <c r="S21" s="76">
        <v>3719</v>
      </c>
      <c r="T21" s="420">
        <v>3786</v>
      </c>
      <c r="U21" s="419">
        <v>-8</v>
      </c>
      <c r="V21" s="421">
        <v>-2.1441972661484857E-3</v>
      </c>
      <c r="W21" s="422">
        <v>3065.5</v>
      </c>
      <c r="X21" s="79">
        <v>-55</v>
      </c>
      <c r="Y21" s="80">
        <v>-1.4527205493924987E-2</v>
      </c>
      <c r="Z21" s="81">
        <v>3073.1</v>
      </c>
      <c r="AA21" s="423">
        <v>1482</v>
      </c>
      <c r="AB21" s="415">
        <v>1</v>
      </c>
      <c r="AC21" s="82">
        <v>1477</v>
      </c>
      <c r="AD21" s="79">
        <v>1477</v>
      </c>
      <c r="AE21" s="420">
        <v>1476</v>
      </c>
      <c r="AF21" s="424">
        <v>5</v>
      </c>
      <c r="AG21" s="425">
        <v>3.3852403520649968E-3</v>
      </c>
      <c r="AH21" s="76">
        <v>1</v>
      </c>
      <c r="AI21" s="152">
        <v>6.7750677506775068E-4</v>
      </c>
      <c r="AJ21" s="423">
        <v>1441</v>
      </c>
      <c r="AK21" s="76">
        <v>1442</v>
      </c>
      <c r="AL21" s="419">
        <v>1442</v>
      </c>
      <c r="AM21" s="420">
        <v>1427</v>
      </c>
      <c r="AN21" s="417">
        <v>-1</v>
      </c>
      <c r="AO21" s="426">
        <v>-6.9348127600554787E-4</v>
      </c>
      <c r="AP21" s="427">
        <v>11.909090909090908</v>
      </c>
      <c r="AQ21" s="79">
        <v>15</v>
      </c>
      <c r="AR21" s="80">
        <v>1.051156271899089E-2</v>
      </c>
      <c r="AS21" s="83">
        <v>11.917355371900827</v>
      </c>
      <c r="AT21" s="84">
        <v>1475</v>
      </c>
      <c r="AU21" s="76">
        <v>990</v>
      </c>
      <c r="AV21" s="76">
        <v>120</v>
      </c>
      <c r="AW21" s="79">
        <v>1110</v>
      </c>
      <c r="AX21" s="80">
        <v>0.75254237288135595</v>
      </c>
      <c r="AY21" s="85">
        <v>1.0443550036447755</v>
      </c>
      <c r="AZ21" s="76">
        <v>245</v>
      </c>
      <c r="BA21" s="80">
        <v>0.16610169491525423</v>
      </c>
      <c r="BB21" s="86">
        <v>0.90640146962824397</v>
      </c>
      <c r="BC21" s="76">
        <v>50</v>
      </c>
      <c r="BD21" s="76">
        <v>40</v>
      </c>
      <c r="BE21" s="79">
        <v>90</v>
      </c>
      <c r="BF21" s="80">
        <v>6.1016949152542375E-2</v>
      </c>
      <c r="BG21" s="86">
        <v>0.70448608913940769</v>
      </c>
      <c r="BH21" s="76">
        <v>30</v>
      </c>
      <c r="BI21" s="423">
        <v>860</v>
      </c>
      <c r="BJ21" s="423">
        <v>625</v>
      </c>
      <c r="BK21" s="423">
        <v>30</v>
      </c>
      <c r="BL21" s="419">
        <v>655</v>
      </c>
      <c r="BM21" s="428">
        <v>0.76162790697674421</v>
      </c>
      <c r="BN21" s="429">
        <v>0.95203488372093026</v>
      </c>
      <c r="BO21" s="423">
        <v>105</v>
      </c>
      <c r="BP21" s="428">
        <v>0.12209302325581395</v>
      </c>
      <c r="BQ21" s="429">
        <v>1.2625958971645703</v>
      </c>
      <c r="BR21" s="423">
        <v>40</v>
      </c>
      <c r="BS21" s="423">
        <v>20</v>
      </c>
      <c r="BT21" s="419">
        <v>60</v>
      </c>
      <c r="BU21" s="428">
        <v>6.9767441860465115E-2</v>
      </c>
      <c r="BV21" s="429">
        <v>0.96363869973018113</v>
      </c>
      <c r="BW21" s="423">
        <v>40</v>
      </c>
      <c r="BX21" s="87" t="s">
        <v>7</v>
      </c>
      <c r="BY21" s="87" t="s">
        <v>7</v>
      </c>
      <c r="BZ21" s="81" t="s">
        <v>7</v>
      </c>
      <c r="CA21" s="14"/>
    </row>
    <row r="22" spans="1:79" ht="13.5" thickBot="1" x14ac:dyDescent="0.25">
      <c r="A22" s="81" t="s">
        <v>768</v>
      </c>
      <c r="B22" s="160" t="s">
        <v>560</v>
      </c>
      <c r="C22" s="414">
        <v>5050008</v>
      </c>
      <c r="D22" s="75">
        <v>5050008</v>
      </c>
      <c r="E22" s="415">
        <v>1</v>
      </c>
      <c r="F22" s="324"/>
      <c r="G22" s="325"/>
      <c r="H22" s="326"/>
      <c r="I22" s="326"/>
      <c r="J22" s="327"/>
      <c r="K22" s="416">
        <v>355050008</v>
      </c>
      <c r="L22" s="415">
        <v>1.55</v>
      </c>
      <c r="M22" s="417">
        <v>155</v>
      </c>
      <c r="N22" s="77">
        <v>1.55</v>
      </c>
      <c r="O22" s="78">
        <v>155</v>
      </c>
      <c r="P22" s="418">
        <v>4836</v>
      </c>
      <c r="Q22" s="76">
        <v>4622</v>
      </c>
      <c r="R22" s="419">
        <v>4622</v>
      </c>
      <c r="S22" s="76">
        <v>4597</v>
      </c>
      <c r="T22" s="420">
        <v>4686</v>
      </c>
      <c r="U22" s="419">
        <v>214</v>
      </c>
      <c r="V22" s="421">
        <v>4.6300302899177845E-2</v>
      </c>
      <c r="W22" s="422">
        <v>3111.2</v>
      </c>
      <c r="X22" s="79">
        <v>-64</v>
      </c>
      <c r="Y22" s="80">
        <v>-1.365770379854887E-2</v>
      </c>
      <c r="Z22" s="81">
        <v>2973.5</v>
      </c>
      <c r="AA22" s="423">
        <v>2164</v>
      </c>
      <c r="AB22" s="415">
        <v>1</v>
      </c>
      <c r="AC22" s="82">
        <v>2155</v>
      </c>
      <c r="AD22" s="79">
        <v>2155</v>
      </c>
      <c r="AE22" s="420">
        <v>2137</v>
      </c>
      <c r="AF22" s="424">
        <v>9</v>
      </c>
      <c r="AG22" s="425">
        <v>4.1763341067285386E-3</v>
      </c>
      <c r="AH22" s="76">
        <v>18</v>
      </c>
      <c r="AI22" s="152">
        <v>8.4230229293401973E-3</v>
      </c>
      <c r="AJ22" s="423">
        <v>2115</v>
      </c>
      <c r="AK22" s="76">
        <v>2068</v>
      </c>
      <c r="AL22" s="419">
        <v>2068</v>
      </c>
      <c r="AM22" s="420">
        <v>2073</v>
      </c>
      <c r="AN22" s="417">
        <v>47</v>
      </c>
      <c r="AO22" s="426">
        <v>2.2727272727272728E-2</v>
      </c>
      <c r="AP22" s="427">
        <v>13.64516129032258</v>
      </c>
      <c r="AQ22" s="79">
        <v>-5</v>
      </c>
      <c r="AR22" s="80">
        <v>-2.41196333815726E-3</v>
      </c>
      <c r="AS22" s="83">
        <v>13.341935483870968</v>
      </c>
      <c r="AT22" s="84">
        <v>2110</v>
      </c>
      <c r="AU22" s="76">
        <v>1420</v>
      </c>
      <c r="AV22" s="76">
        <v>145</v>
      </c>
      <c r="AW22" s="79">
        <v>1565</v>
      </c>
      <c r="AX22" s="80">
        <v>0.74170616113744081</v>
      </c>
      <c r="AY22" s="85">
        <v>1.029316844514969</v>
      </c>
      <c r="AZ22" s="76">
        <v>355</v>
      </c>
      <c r="BA22" s="80">
        <v>0.16824644549763032</v>
      </c>
      <c r="BB22" s="86">
        <v>0.91810517368041256</v>
      </c>
      <c r="BC22" s="76">
        <v>105</v>
      </c>
      <c r="BD22" s="76">
        <v>60</v>
      </c>
      <c r="BE22" s="79">
        <v>165</v>
      </c>
      <c r="BF22" s="80">
        <v>7.8199052132701424E-2</v>
      </c>
      <c r="BG22" s="86">
        <v>0.90286625563087597</v>
      </c>
      <c r="BH22" s="76">
        <v>15</v>
      </c>
      <c r="BI22" s="423">
        <v>1275</v>
      </c>
      <c r="BJ22" s="423">
        <v>870</v>
      </c>
      <c r="BK22" s="423">
        <v>100</v>
      </c>
      <c r="BL22" s="419">
        <v>970</v>
      </c>
      <c r="BM22" s="428">
        <v>0.76078431372549016</v>
      </c>
      <c r="BN22" s="429">
        <v>0.9509803921568627</v>
      </c>
      <c r="BO22" s="423">
        <v>145</v>
      </c>
      <c r="BP22" s="428">
        <v>0.11372549019607843</v>
      </c>
      <c r="BQ22" s="429">
        <v>1.1760650485633757</v>
      </c>
      <c r="BR22" s="423">
        <v>100</v>
      </c>
      <c r="BS22" s="423">
        <v>40</v>
      </c>
      <c r="BT22" s="419">
        <v>140</v>
      </c>
      <c r="BU22" s="428">
        <v>0.10980392156862745</v>
      </c>
      <c r="BV22" s="429">
        <v>1.5166287509478928</v>
      </c>
      <c r="BW22" s="423">
        <v>25</v>
      </c>
      <c r="BX22" s="87" t="s">
        <v>7</v>
      </c>
      <c r="BY22" s="87" t="s">
        <v>7</v>
      </c>
      <c r="BZ22" s="81" t="s">
        <v>7</v>
      </c>
      <c r="CA22" s="14" t="s">
        <v>493</v>
      </c>
    </row>
    <row r="23" spans="1:79" ht="13.5" thickBot="1" x14ac:dyDescent="0.25">
      <c r="A23" s="81" t="s">
        <v>768</v>
      </c>
      <c r="B23" s="160" t="s">
        <v>561</v>
      </c>
      <c r="C23" s="414">
        <v>5050009</v>
      </c>
      <c r="D23" s="75">
        <v>5050009</v>
      </c>
      <c r="E23" s="415">
        <v>1</v>
      </c>
      <c r="F23" s="324"/>
      <c r="G23" s="325"/>
      <c r="H23" s="326"/>
      <c r="I23" s="326"/>
      <c r="J23" s="327"/>
      <c r="K23" s="416">
        <v>355050009</v>
      </c>
      <c r="L23" s="415">
        <v>1.03</v>
      </c>
      <c r="M23" s="417">
        <v>103</v>
      </c>
      <c r="N23" s="77">
        <v>1.03</v>
      </c>
      <c r="O23" s="78">
        <v>103</v>
      </c>
      <c r="P23" s="418">
        <v>3313</v>
      </c>
      <c r="Q23" s="76">
        <v>3271</v>
      </c>
      <c r="R23" s="419">
        <v>3271</v>
      </c>
      <c r="S23" s="76">
        <v>3280</v>
      </c>
      <c r="T23" s="420">
        <v>3254</v>
      </c>
      <c r="U23" s="419">
        <v>42</v>
      </c>
      <c r="V23" s="421">
        <v>1.2840110058086213E-2</v>
      </c>
      <c r="W23" s="422">
        <v>3219.3</v>
      </c>
      <c r="X23" s="79">
        <v>17</v>
      </c>
      <c r="Y23" s="80">
        <v>5.2243392747387827E-3</v>
      </c>
      <c r="Z23" s="81">
        <v>3177.9</v>
      </c>
      <c r="AA23" s="423">
        <v>1482</v>
      </c>
      <c r="AB23" s="415">
        <v>1</v>
      </c>
      <c r="AC23" s="82">
        <v>1465</v>
      </c>
      <c r="AD23" s="79">
        <v>1465</v>
      </c>
      <c r="AE23" s="420">
        <v>1446</v>
      </c>
      <c r="AF23" s="424">
        <v>17</v>
      </c>
      <c r="AG23" s="425">
        <v>1.1604095563139932E-2</v>
      </c>
      <c r="AH23" s="76">
        <v>19</v>
      </c>
      <c r="AI23" s="152">
        <v>1.313969571230982E-2</v>
      </c>
      <c r="AJ23" s="423">
        <v>1451</v>
      </c>
      <c r="AK23" s="76">
        <v>1407</v>
      </c>
      <c r="AL23" s="419">
        <v>1407</v>
      </c>
      <c r="AM23" s="420">
        <v>1410</v>
      </c>
      <c r="AN23" s="417">
        <v>44</v>
      </c>
      <c r="AO23" s="426">
        <v>3.1272210376687988E-2</v>
      </c>
      <c r="AP23" s="427">
        <v>14.087378640776699</v>
      </c>
      <c r="AQ23" s="79">
        <v>-3</v>
      </c>
      <c r="AR23" s="80">
        <v>-2.1276595744680851E-3</v>
      </c>
      <c r="AS23" s="83">
        <v>13.660194174757281</v>
      </c>
      <c r="AT23" s="84">
        <v>1530</v>
      </c>
      <c r="AU23" s="76">
        <v>860</v>
      </c>
      <c r="AV23" s="76">
        <v>115</v>
      </c>
      <c r="AW23" s="79">
        <v>975</v>
      </c>
      <c r="AX23" s="80">
        <v>0.63725490196078427</v>
      </c>
      <c r="AY23" s="85">
        <v>0.88436262121924425</v>
      </c>
      <c r="AZ23" s="76">
        <v>330</v>
      </c>
      <c r="BA23" s="80">
        <v>0.21568627450980393</v>
      </c>
      <c r="BB23" s="86">
        <v>1.1769798995372758</v>
      </c>
      <c r="BC23" s="76">
        <v>105</v>
      </c>
      <c r="BD23" s="76">
        <v>90</v>
      </c>
      <c r="BE23" s="79">
        <v>195</v>
      </c>
      <c r="BF23" s="80">
        <v>0.12745098039215685</v>
      </c>
      <c r="BG23" s="86">
        <v>1.4715164225760502</v>
      </c>
      <c r="BH23" s="76">
        <v>25</v>
      </c>
      <c r="BI23" s="423">
        <v>885</v>
      </c>
      <c r="BJ23" s="423">
        <v>505</v>
      </c>
      <c r="BK23" s="423">
        <v>70</v>
      </c>
      <c r="BL23" s="419">
        <v>575</v>
      </c>
      <c r="BM23" s="428">
        <v>0.64971751412429379</v>
      </c>
      <c r="BN23" s="429">
        <v>0.81214689265536721</v>
      </c>
      <c r="BO23" s="423">
        <v>105</v>
      </c>
      <c r="BP23" s="428">
        <v>0.11864406779661017</v>
      </c>
      <c r="BQ23" s="429">
        <v>1.2269293463972097</v>
      </c>
      <c r="BR23" s="423">
        <v>130</v>
      </c>
      <c r="BS23" s="423">
        <v>10</v>
      </c>
      <c r="BT23" s="419">
        <v>140</v>
      </c>
      <c r="BU23" s="428">
        <v>0.15819209039548024</v>
      </c>
      <c r="BV23" s="429">
        <v>2.1849736242469646</v>
      </c>
      <c r="BW23" s="423">
        <v>65</v>
      </c>
      <c r="BX23" s="87" t="s">
        <v>7</v>
      </c>
      <c r="BY23" s="87" t="s">
        <v>7</v>
      </c>
      <c r="BZ23" s="81" t="s">
        <v>7</v>
      </c>
      <c r="CA23" s="14" t="s">
        <v>493</v>
      </c>
    </row>
    <row r="24" spans="1:79" ht="13.5" thickBot="1" x14ac:dyDescent="0.25">
      <c r="A24" s="95" t="s">
        <v>768</v>
      </c>
      <c r="B24" s="161" t="s">
        <v>562</v>
      </c>
      <c r="C24" s="395">
        <v>5050010</v>
      </c>
      <c r="D24" s="89">
        <v>5050010</v>
      </c>
      <c r="E24" s="381">
        <v>1</v>
      </c>
      <c r="F24" s="319"/>
      <c r="G24" s="320"/>
      <c r="H24" s="321"/>
      <c r="I24" s="321"/>
      <c r="J24" s="322"/>
      <c r="K24" s="380">
        <v>355050010</v>
      </c>
      <c r="L24" s="381">
        <v>0.63</v>
      </c>
      <c r="M24" s="382">
        <v>63</v>
      </c>
      <c r="N24" s="91">
        <v>0.63</v>
      </c>
      <c r="O24" s="92">
        <v>63</v>
      </c>
      <c r="P24" s="383">
        <v>3975</v>
      </c>
      <c r="Q24" s="90">
        <v>3866</v>
      </c>
      <c r="R24" s="384">
        <v>3866</v>
      </c>
      <c r="S24" s="90">
        <v>3787</v>
      </c>
      <c r="T24" s="385">
        <v>3938</v>
      </c>
      <c r="U24" s="384">
        <v>109</v>
      </c>
      <c r="V24" s="386">
        <v>2.8194516295913088E-2</v>
      </c>
      <c r="W24" s="387">
        <v>6353.9</v>
      </c>
      <c r="X24" s="93">
        <v>-72</v>
      </c>
      <c r="Y24" s="94">
        <v>-1.8283392585068562E-2</v>
      </c>
      <c r="Z24" s="95">
        <v>6178.7</v>
      </c>
      <c r="AA24" s="388">
        <v>1822</v>
      </c>
      <c r="AB24" s="381">
        <v>1</v>
      </c>
      <c r="AC24" s="96">
        <v>1817</v>
      </c>
      <c r="AD24" s="93">
        <v>1817</v>
      </c>
      <c r="AE24" s="385">
        <v>1815</v>
      </c>
      <c r="AF24" s="389">
        <v>5</v>
      </c>
      <c r="AG24" s="390">
        <v>2.7517886626307101E-3</v>
      </c>
      <c r="AH24" s="90">
        <v>2</v>
      </c>
      <c r="AI24" s="151">
        <v>1.1019283746556473E-3</v>
      </c>
      <c r="AJ24" s="388">
        <v>1698</v>
      </c>
      <c r="AK24" s="90">
        <v>1697</v>
      </c>
      <c r="AL24" s="384">
        <v>1697</v>
      </c>
      <c r="AM24" s="385">
        <v>1714</v>
      </c>
      <c r="AN24" s="382">
        <v>1</v>
      </c>
      <c r="AO24" s="391">
        <v>5.8927519151443723E-4</v>
      </c>
      <c r="AP24" s="392">
        <v>26.952380952380953</v>
      </c>
      <c r="AQ24" s="93">
        <v>-17</v>
      </c>
      <c r="AR24" s="94">
        <v>-9.9183197199533262E-3</v>
      </c>
      <c r="AS24" s="97">
        <v>26.936507936507937</v>
      </c>
      <c r="AT24" s="98">
        <v>1445</v>
      </c>
      <c r="AU24" s="90">
        <v>730</v>
      </c>
      <c r="AV24" s="90">
        <v>105</v>
      </c>
      <c r="AW24" s="93">
        <v>835</v>
      </c>
      <c r="AX24" s="94">
        <v>0.57785467128027679</v>
      </c>
      <c r="AY24" s="99">
        <v>0.80192882032731472</v>
      </c>
      <c r="AZ24" s="90">
        <v>460</v>
      </c>
      <c r="BA24" s="94">
        <v>0.31833910034602075</v>
      </c>
      <c r="BB24" s="100">
        <v>1.7371468035951234</v>
      </c>
      <c r="BC24" s="90">
        <v>75</v>
      </c>
      <c r="BD24" s="90">
        <v>45</v>
      </c>
      <c r="BE24" s="93">
        <v>120</v>
      </c>
      <c r="BF24" s="94">
        <v>8.3044982698961933E-2</v>
      </c>
      <c r="BG24" s="100">
        <v>0.95881613054729065</v>
      </c>
      <c r="BH24" s="90">
        <v>25</v>
      </c>
      <c r="BI24" s="388">
        <v>1180</v>
      </c>
      <c r="BJ24" s="388">
        <v>640</v>
      </c>
      <c r="BK24" s="388">
        <v>135</v>
      </c>
      <c r="BL24" s="384">
        <v>775</v>
      </c>
      <c r="BM24" s="393">
        <v>0.65677966101694918</v>
      </c>
      <c r="BN24" s="394">
        <v>0.82097457627118642</v>
      </c>
      <c r="BO24" s="388">
        <v>255</v>
      </c>
      <c r="BP24" s="393">
        <v>0.21610169491525424</v>
      </c>
      <c r="BQ24" s="394">
        <v>2.2347641666520608</v>
      </c>
      <c r="BR24" s="388">
        <v>100</v>
      </c>
      <c r="BS24" s="388">
        <v>20</v>
      </c>
      <c r="BT24" s="384">
        <v>120</v>
      </c>
      <c r="BU24" s="393">
        <v>0.10169491525423729</v>
      </c>
      <c r="BV24" s="394">
        <v>1.40462590130162</v>
      </c>
      <c r="BW24" s="388">
        <v>30</v>
      </c>
      <c r="BX24" s="101" t="s">
        <v>6</v>
      </c>
      <c r="BY24" s="101" t="s">
        <v>6</v>
      </c>
      <c r="BZ24" s="95" t="s">
        <v>6</v>
      </c>
      <c r="CA24" s="14"/>
    </row>
    <row r="25" spans="1:79" ht="13.5" thickBot="1" x14ac:dyDescent="0.25">
      <c r="A25" s="95" t="s">
        <v>768</v>
      </c>
      <c r="B25" s="161" t="s">
        <v>563</v>
      </c>
      <c r="C25" s="395">
        <v>5050011.01</v>
      </c>
      <c r="D25" s="89">
        <v>5050011.01</v>
      </c>
      <c r="E25" s="381">
        <v>1</v>
      </c>
      <c r="F25" s="319"/>
      <c r="G25" s="320"/>
      <c r="H25" s="321"/>
      <c r="I25" s="321"/>
      <c r="J25" s="322"/>
      <c r="K25" s="380">
        <v>355050011.00999999</v>
      </c>
      <c r="L25" s="381">
        <v>7.83</v>
      </c>
      <c r="M25" s="382">
        <v>783</v>
      </c>
      <c r="N25" s="91">
        <v>7.81</v>
      </c>
      <c r="O25" s="92">
        <v>781</v>
      </c>
      <c r="P25" s="383">
        <v>7865</v>
      </c>
      <c r="Q25" s="90">
        <v>6948</v>
      </c>
      <c r="R25" s="384">
        <v>6948</v>
      </c>
      <c r="S25" s="90">
        <v>6690</v>
      </c>
      <c r="T25" s="385">
        <v>7204</v>
      </c>
      <c r="U25" s="384">
        <v>917</v>
      </c>
      <c r="V25" s="386">
        <v>0.13198042602187679</v>
      </c>
      <c r="W25" s="387">
        <v>1004.7</v>
      </c>
      <c r="X25" s="93">
        <v>-256</v>
      </c>
      <c r="Y25" s="94">
        <v>-3.5535813436979459E-2</v>
      </c>
      <c r="Z25" s="95">
        <v>889.4</v>
      </c>
      <c r="AA25" s="388">
        <v>3442</v>
      </c>
      <c r="AB25" s="381">
        <v>1</v>
      </c>
      <c r="AC25" s="96">
        <v>3313</v>
      </c>
      <c r="AD25" s="93">
        <v>3313</v>
      </c>
      <c r="AE25" s="385">
        <v>3221</v>
      </c>
      <c r="AF25" s="389">
        <v>129</v>
      </c>
      <c r="AG25" s="390">
        <v>3.8937518865076973E-2</v>
      </c>
      <c r="AH25" s="90">
        <v>92</v>
      </c>
      <c r="AI25" s="151">
        <v>2.8562558211735485E-2</v>
      </c>
      <c r="AJ25" s="388">
        <v>3297</v>
      </c>
      <c r="AK25" s="90">
        <v>3040</v>
      </c>
      <c r="AL25" s="384">
        <v>3040</v>
      </c>
      <c r="AM25" s="385">
        <v>3040</v>
      </c>
      <c r="AN25" s="382">
        <v>257</v>
      </c>
      <c r="AO25" s="391">
        <v>8.4539473684210525E-2</v>
      </c>
      <c r="AP25" s="392">
        <v>4.2107279693486586</v>
      </c>
      <c r="AQ25" s="93">
        <v>0</v>
      </c>
      <c r="AR25" s="94">
        <v>0</v>
      </c>
      <c r="AS25" s="97">
        <v>3.8924455825864275</v>
      </c>
      <c r="AT25" s="98">
        <v>3170</v>
      </c>
      <c r="AU25" s="90">
        <v>1720</v>
      </c>
      <c r="AV25" s="90">
        <v>165</v>
      </c>
      <c r="AW25" s="93">
        <v>1885</v>
      </c>
      <c r="AX25" s="94">
        <v>0.59463722397476337</v>
      </c>
      <c r="AY25" s="99">
        <v>0.82521912730805191</v>
      </c>
      <c r="AZ25" s="90">
        <v>940</v>
      </c>
      <c r="BA25" s="94">
        <v>0.29652996845425866</v>
      </c>
      <c r="BB25" s="100">
        <v>1.6181364033213936</v>
      </c>
      <c r="BC25" s="90">
        <v>240</v>
      </c>
      <c r="BD25" s="90">
        <v>45</v>
      </c>
      <c r="BE25" s="93">
        <v>285</v>
      </c>
      <c r="BF25" s="94">
        <v>8.9905362776025233E-2</v>
      </c>
      <c r="BG25" s="100">
        <v>1.0380243242971556</v>
      </c>
      <c r="BH25" s="90">
        <v>55</v>
      </c>
      <c r="BI25" s="388">
        <v>2240</v>
      </c>
      <c r="BJ25" s="388">
        <v>1330</v>
      </c>
      <c r="BK25" s="388">
        <v>175</v>
      </c>
      <c r="BL25" s="384">
        <v>1505</v>
      </c>
      <c r="BM25" s="393">
        <v>0.671875</v>
      </c>
      <c r="BN25" s="394">
        <v>0.83984375</v>
      </c>
      <c r="BO25" s="388">
        <v>350</v>
      </c>
      <c r="BP25" s="393">
        <v>0.15625</v>
      </c>
      <c r="BQ25" s="394">
        <v>1.6158221302998967</v>
      </c>
      <c r="BR25" s="388">
        <v>210</v>
      </c>
      <c r="BS25" s="388">
        <v>95</v>
      </c>
      <c r="BT25" s="384">
        <v>305</v>
      </c>
      <c r="BU25" s="393">
        <v>0.13616071428571427</v>
      </c>
      <c r="BV25" s="394">
        <v>1.880672849250197</v>
      </c>
      <c r="BW25" s="388">
        <v>80</v>
      </c>
      <c r="BX25" s="101" t="s">
        <v>6</v>
      </c>
      <c r="BY25" s="101" t="s">
        <v>6</v>
      </c>
      <c r="BZ25" s="95" t="s">
        <v>6</v>
      </c>
      <c r="CA25" s="14" t="s">
        <v>494</v>
      </c>
    </row>
    <row r="26" spans="1:79" ht="13.5" thickBot="1" x14ac:dyDescent="0.25">
      <c r="A26" s="95" t="s">
        <v>768</v>
      </c>
      <c r="B26" s="161" t="s">
        <v>564</v>
      </c>
      <c r="C26" s="395">
        <v>5050011.03</v>
      </c>
      <c r="D26" s="89">
        <v>5050011.03</v>
      </c>
      <c r="E26" s="381">
        <v>1</v>
      </c>
      <c r="F26" s="319"/>
      <c r="G26" s="320"/>
      <c r="H26" s="321"/>
      <c r="I26" s="321"/>
      <c r="J26" s="322"/>
      <c r="K26" s="380">
        <v>355050011.02999997</v>
      </c>
      <c r="L26" s="381">
        <v>1.23</v>
      </c>
      <c r="M26" s="382">
        <v>123</v>
      </c>
      <c r="N26" s="91">
        <v>1.23</v>
      </c>
      <c r="O26" s="92">
        <v>123</v>
      </c>
      <c r="P26" s="383">
        <v>4426</v>
      </c>
      <c r="Q26" s="90">
        <v>4009</v>
      </c>
      <c r="R26" s="384">
        <v>4009</v>
      </c>
      <c r="S26" s="90">
        <v>4076</v>
      </c>
      <c r="T26" s="385">
        <v>4042</v>
      </c>
      <c r="U26" s="384">
        <v>417</v>
      </c>
      <c r="V26" s="386">
        <v>0.10401596408081816</v>
      </c>
      <c r="W26" s="387">
        <v>3599.8</v>
      </c>
      <c r="X26" s="93">
        <v>-33</v>
      </c>
      <c r="Y26" s="94">
        <v>-8.1642751113310246E-3</v>
      </c>
      <c r="Z26" s="95">
        <v>3264.1</v>
      </c>
      <c r="AA26" s="388">
        <v>2537</v>
      </c>
      <c r="AB26" s="381">
        <v>1</v>
      </c>
      <c r="AC26" s="96">
        <v>2540</v>
      </c>
      <c r="AD26" s="93">
        <v>2540</v>
      </c>
      <c r="AE26" s="385">
        <v>2519</v>
      </c>
      <c r="AF26" s="389">
        <v>-3</v>
      </c>
      <c r="AG26" s="390">
        <v>-1.1811023622047244E-3</v>
      </c>
      <c r="AH26" s="90">
        <v>21</v>
      </c>
      <c r="AI26" s="151">
        <v>8.3366415244144499E-3</v>
      </c>
      <c r="AJ26" s="388">
        <v>2356</v>
      </c>
      <c r="AK26" s="90">
        <v>2256</v>
      </c>
      <c r="AL26" s="384">
        <v>2256</v>
      </c>
      <c r="AM26" s="385">
        <v>2295</v>
      </c>
      <c r="AN26" s="382">
        <v>100</v>
      </c>
      <c r="AO26" s="391">
        <v>4.4326241134751775E-2</v>
      </c>
      <c r="AP26" s="392">
        <v>19.154471544715449</v>
      </c>
      <c r="AQ26" s="93">
        <v>-39</v>
      </c>
      <c r="AR26" s="94">
        <v>-1.699346405228758E-2</v>
      </c>
      <c r="AS26" s="97">
        <v>18.341463414634145</v>
      </c>
      <c r="AT26" s="98">
        <v>1695</v>
      </c>
      <c r="AU26" s="90">
        <v>595</v>
      </c>
      <c r="AV26" s="90">
        <v>35</v>
      </c>
      <c r="AW26" s="93">
        <v>630</v>
      </c>
      <c r="AX26" s="94">
        <v>0.37168141592920356</v>
      </c>
      <c r="AY26" s="99">
        <v>0.51580796042249732</v>
      </c>
      <c r="AZ26" s="90">
        <v>920</v>
      </c>
      <c r="BA26" s="94">
        <v>0.54277286135693215</v>
      </c>
      <c r="BB26" s="100">
        <v>2.9618609217639569</v>
      </c>
      <c r="BC26" s="90">
        <v>75</v>
      </c>
      <c r="BD26" s="90">
        <v>45</v>
      </c>
      <c r="BE26" s="93">
        <v>120</v>
      </c>
      <c r="BF26" s="94">
        <v>7.0796460176991149E-2</v>
      </c>
      <c r="BG26" s="100">
        <v>0.81739782220698232</v>
      </c>
      <c r="BH26" s="90">
        <v>25</v>
      </c>
      <c r="BI26" s="388">
        <v>1300</v>
      </c>
      <c r="BJ26" s="388">
        <v>585</v>
      </c>
      <c r="BK26" s="388">
        <v>115</v>
      </c>
      <c r="BL26" s="384">
        <v>700</v>
      </c>
      <c r="BM26" s="393">
        <v>0.53846153846153844</v>
      </c>
      <c r="BN26" s="394">
        <v>0.67307692307692302</v>
      </c>
      <c r="BO26" s="388">
        <v>440</v>
      </c>
      <c r="BP26" s="393">
        <v>0.33846153846153848</v>
      </c>
      <c r="BQ26" s="394">
        <v>3.5001193222496227</v>
      </c>
      <c r="BR26" s="388">
        <v>85</v>
      </c>
      <c r="BS26" s="388">
        <v>40</v>
      </c>
      <c r="BT26" s="384">
        <v>125</v>
      </c>
      <c r="BU26" s="393">
        <v>9.6153846153846159E-2</v>
      </c>
      <c r="BV26" s="394">
        <v>1.3280917977050573</v>
      </c>
      <c r="BW26" s="388">
        <v>45</v>
      </c>
      <c r="BX26" s="101" t="s">
        <v>6</v>
      </c>
      <c r="BY26" s="101" t="s">
        <v>6</v>
      </c>
      <c r="BZ26" s="95" t="s">
        <v>6</v>
      </c>
      <c r="CA26" s="14"/>
    </row>
    <row r="27" spans="1:79" ht="13.5" thickBot="1" x14ac:dyDescent="0.25">
      <c r="A27" s="65" t="s">
        <v>768</v>
      </c>
      <c r="B27" s="159" t="s">
        <v>565</v>
      </c>
      <c r="C27" s="397">
        <v>5050011.04</v>
      </c>
      <c r="D27" s="62">
        <v>5050011.04</v>
      </c>
      <c r="E27" s="398">
        <v>1</v>
      </c>
      <c r="F27" s="328"/>
      <c r="G27" s="329"/>
      <c r="H27" s="330"/>
      <c r="I27" s="330"/>
      <c r="J27" s="331"/>
      <c r="K27" s="399">
        <v>355050011.04000002</v>
      </c>
      <c r="L27" s="398">
        <v>2.0299999999999998</v>
      </c>
      <c r="M27" s="400">
        <v>202.99999999999997</v>
      </c>
      <c r="N27" s="64">
        <v>2.0299999999999998</v>
      </c>
      <c r="O27" s="73">
        <v>202.99999999999997</v>
      </c>
      <c r="P27" s="401">
        <v>4296</v>
      </c>
      <c r="Q27" s="63">
        <v>4607</v>
      </c>
      <c r="R27" s="402">
        <v>4607</v>
      </c>
      <c r="S27" s="63">
        <v>4778</v>
      </c>
      <c r="T27" s="403">
        <v>3931</v>
      </c>
      <c r="U27" s="402">
        <v>-311</v>
      </c>
      <c r="V27" s="404">
        <v>-6.7505969177338837E-2</v>
      </c>
      <c r="W27" s="405">
        <v>2120</v>
      </c>
      <c r="X27" s="68">
        <v>676</v>
      </c>
      <c r="Y27" s="69">
        <v>0.17196642075807683</v>
      </c>
      <c r="Z27" s="65">
        <v>2268.3000000000002</v>
      </c>
      <c r="AA27" s="406">
        <v>1917</v>
      </c>
      <c r="AB27" s="398">
        <v>1</v>
      </c>
      <c r="AC27" s="66">
        <v>1914</v>
      </c>
      <c r="AD27" s="68">
        <v>1914</v>
      </c>
      <c r="AE27" s="403">
        <v>1858</v>
      </c>
      <c r="AF27" s="407">
        <v>3</v>
      </c>
      <c r="AG27" s="408">
        <v>1.567398119122257E-3</v>
      </c>
      <c r="AH27" s="63">
        <v>56</v>
      </c>
      <c r="AI27" s="153">
        <v>3.0139935414424113E-2</v>
      </c>
      <c r="AJ27" s="406">
        <v>1840</v>
      </c>
      <c r="AK27" s="63">
        <v>1776</v>
      </c>
      <c r="AL27" s="402">
        <v>1776</v>
      </c>
      <c r="AM27" s="403">
        <v>1780</v>
      </c>
      <c r="AN27" s="400">
        <v>64</v>
      </c>
      <c r="AO27" s="409">
        <v>3.6036036036036036E-2</v>
      </c>
      <c r="AP27" s="410">
        <v>9.0640394088669964</v>
      </c>
      <c r="AQ27" s="68">
        <v>-4</v>
      </c>
      <c r="AR27" s="69">
        <v>-2.2471910112359553E-3</v>
      </c>
      <c r="AS27" s="74">
        <v>8.7487684729064057</v>
      </c>
      <c r="AT27" s="67">
        <v>2000</v>
      </c>
      <c r="AU27" s="63">
        <v>875</v>
      </c>
      <c r="AV27" s="63">
        <v>65</v>
      </c>
      <c r="AW27" s="68">
        <v>940</v>
      </c>
      <c r="AX27" s="69">
        <v>0.47</v>
      </c>
      <c r="AY27" s="70">
        <v>0.65225144709616267</v>
      </c>
      <c r="AZ27" s="63">
        <v>655</v>
      </c>
      <c r="BA27" s="69">
        <v>0.32750000000000001</v>
      </c>
      <c r="BB27" s="71">
        <v>1.7871369792746681</v>
      </c>
      <c r="BC27" s="63">
        <v>260</v>
      </c>
      <c r="BD27" s="63">
        <v>110</v>
      </c>
      <c r="BE27" s="68">
        <v>370</v>
      </c>
      <c r="BF27" s="69">
        <v>0.185</v>
      </c>
      <c r="BG27" s="71">
        <v>2.1359626841546206</v>
      </c>
      <c r="BH27" s="63">
        <v>30</v>
      </c>
      <c r="BI27" s="406">
        <v>1240</v>
      </c>
      <c r="BJ27" s="406">
        <v>655</v>
      </c>
      <c r="BK27" s="406">
        <v>95</v>
      </c>
      <c r="BL27" s="402">
        <v>750</v>
      </c>
      <c r="BM27" s="411">
        <v>0.60483870967741937</v>
      </c>
      <c r="BN27" s="412">
        <v>0.75604838709677413</v>
      </c>
      <c r="BO27" s="406">
        <v>270</v>
      </c>
      <c r="BP27" s="411">
        <v>0.21774193548387097</v>
      </c>
      <c r="BQ27" s="412">
        <v>2.2517263235146947</v>
      </c>
      <c r="BR27" s="406">
        <v>160</v>
      </c>
      <c r="BS27" s="406">
        <v>35</v>
      </c>
      <c r="BT27" s="402">
        <v>195</v>
      </c>
      <c r="BU27" s="411">
        <v>0.15725806451612903</v>
      </c>
      <c r="BV27" s="412">
        <v>2.1720727143111742</v>
      </c>
      <c r="BW27" s="406">
        <v>20</v>
      </c>
      <c r="BX27" s="72" t="s">
        <v>5</v>
      </c>
      <c r="BY27" s="72" t="s">
        <v>5</v>
      </c>
      <c r="BZ27" s="95" t="s">
        <v>6</v>
      </c>
      <c r="CA27" s="14"/>
    </row>
    <row r="28" spans="1:79" ht="13.5" thickBot="1" x14ac:dyDescent="0.25">
      <c r="A28" s="81" t="s">
        <v>768</v>
      </c>
      <c r="B28" s="160" t="s">
        <v>566</v>
      </c>
      <c r="C28" s="414">
        <v>5050012</v>
      </c>
      <c r="D28" s="75">
        <v>5050012</v>
      </c>
      <c r="E28" s="415">
        <v>1</v>
      </c>
      <c r="F28" s="324"/>
      <c r="G28" s="325"/>
      <c r="H28" s="326"/>
      <c r="I28" s="326"/>
      <c r="J28" s="327"/>
      <c r="K28" s="416">
        <v>355050012</v>
      </c>
      <c r="L28" s="415">
        <v>1.52</v>
      </c>
      <c r="M28" s="417">
        <v>152</v>
      </c>
      <c r="N28" s="77">
        <v>1.52</v>
      </c>
      <c r="O28" s="78">
        <v>152</v>
      </c>
      <c r="P28" s="418">
        <v>4410</v>
      </c>
      <c r="Q28" s="76">
        <v>4367</v>
      </c>
      <c r="R28" s="419">
        <v>4367</v>
      </c>
      <c r="S28" s="76">
        <v>4531</v>
      </c>
      <c r="T28" s="420">
        <v>4364</v>
      </c>
      <c r="U28" s="419">
        <v>43</v>
      </c>
      <c r="V28" s="421">
        <v>9.8465765972063201E-3</v>
      </c>
      <c r="W28" s="422">
        <v>2896</v>
      </c>
      <c r="X28" s="79">
        <v>3</v>
      </c>
      <c r="Y28" s="80">
        <v>6.8744271310724103E-4</v>
      </c>
      <c r="Z28" s="81">
        <v>2868.7</v>
      </c>
      <c r="AA28" s="423">
        <v>1708</v>
      </c>
      <c r="AB28" s="415">
        <v>1</v>
      </c>
      <c r="AC28" s="82">
        <v>1695</v>
      </c>
      <c r="AD28" s="79">
        <v>1695</v>
      </c>
      <c r="AE28" s="420">
        <v>1649</v>
      </c>
      <c r="AF28" s="424">
        <v>13</v>
      </c>
      <c r="AG28" s="425">
        <v>7.6696165191740412E-3</v>
      </c>
      <c r="AH28" s="76">
        <v>46</v>
      </c>
      <c r="AI28" s="152">
        <v>2.7895694360218316E-2</v>
      </c>
      <c r="AJ28" s="423">
        <v>1620</v>
      </c>
      <c r="AK28" s="76">
        <v>1618</v>
      </c>
      <c r="AL28" s="419">
        <v>1618</v>
      </c>
      <c r="AM28" s="420">
        <v>1544</v>
      </c>
      <c r="AN28" s="417">
        <v>2</v>
      </c>
      <c r="AO28" s="426">
        <v>1.2360939431396785E-3</v>
      </c>
      <c r="AP28" s="427">
        <v>10.657894736842104</v>
      </c>
      <c r="AQ28" s="79">
        <v>74</v>
      </c>
      <c r="AR28" s="80">
        <v>4.792746113989637E-2</v>
      </c>
      <c r="AS28" s="83">
        <v>10.644736842105264</v>
      </c>
      <c r="AT28" s="84">
        <v>1530</v>
      </c>
      <c r="AU28" s="76">
        <v>815</v>
      </c>
      <c r="AV28" s="76">
        <v>120</v>
      </c>
      <c r="AW28" s="79">
        <v>935</v>
      </c>
      <c r="AX28" s="80">
        <v>0.61111111111111116</v>
      </c>
      <c r="AY28" s="85">
        <v>0.84808107778460873</v>
      </c>
      <c r="AZ28" s="76">
        <v>380</v>
      </c>
      <c r="BA28" s="80">
        <v>0.24836601307189543</v>
      </c>
      <c r="BB28" s="86">
        <v>1.3553101873459539</v>
      </c>
      <c r="BC28" s="76">
        <v>125</v>
      </c>
      <c r="BD28" s="76">
        <v>50</v>
      </c>
      <c r="BE28" s="79">
        <v>175</v>
      </c>
      <c r="BF28" s="80">
        <v>0.11437908496732026</v>
      </c>
      <c r="BG28" s="86">
        <v>1.320591661286199</v>
      </c>
      <c r="BH28" s="76">
        <v>35</v>
      </c>
      <c r="BI28" s="423">
        <v>1155</v>
      </c>
      <c r="BJ28" s="423">
        <v>690</v>
      </c>
      <c r="BK28" s="423">
        <v>120</v>
      </c>
      <c r="BL28" s="419">
        <v>810</v>
      </c>
      <c r="BM28" s="428">
        <v>0.70129870129870131</v>
      </c>
      <c r="BN28" s="429">
        <v>0.87662337662337664</v>
      </c>
      <c r="BO28" s="423">
        <v>195</v>
      </c>
      <c r="BP28" s="428">
        <v>0.16883116883116883</v>
      </c>
      <c r="BQ28" s="429">
        <v>1.7459272888435247</v>
      </c>
      <c r="BR28" s="423">
        <v>85</v>
      </c>
      <c r="BS28" s="423">
        <v>35</v>
      </c>
      <c r="BT28" s="419">
        <v>120</v>
      </c>
      <c r="BU28" s="428">
        <v>0.1038961038961039</v>
      </c>
      <c r="BV28" s="429">
        <v>1.4350290593384516</v>
      </c>
      <c r="BW28" s="423">
        <v>25</v>
      </c>
      <c r="BX28" s="87" t="s">
        <v>7</v>
      </c>
      <c r="BY28" s="87" t="s">
        <v>7</v>
      </c>
      <c r="BZ28" s="81" t="s">
        <v>7</v>
      </c>
      <c r="CA28" s="14" t="s">
        <v>493</v>
      </c>
    </row>
    <row r="29" spans="1:79" ht="13.5" thickBot="1" x14ac:dyDescent="0.25">
      <c r="A29" s="65" t="s">
        <v>768</v>
      </c>
      <c r="B29" s="159" t="s">
        <v>567</v>
      </c>
      <c r="C29" s="397">
        <v>5050013</v>
      </c>
      <c r="D29" s="62">
        <v>5050013</v>
      </c>
      <c r="E29" s="398">
        <v>1</v>
      </c>
      <c r="F29" s="328"/>
      <c r="G29" s="329"/>
      <c r="H29" s="330"/>
      <c r="I29" s="330"/>
      <c r="J29" s="331"/>
      <c r="K29" s="399">
        <v>355050013</v>
      </c>
      <c r="L29" s="398">
        <v>1.53</v>
      </c>
      <c r="M29" s="400">
        <v>153</v>
      </c>
      <c r="N29" s="64">
        <v>1.52</v>
      </c>
      <c r="O29" s="73">
        <v>152</v>
      </c>
      <c r="P29" s="401">
        <v>5848</v>
      </c>
      <c r="Q29" s="63">
        <v>4922</v>
      </c>
      <c r="R29" s="402">
        <v>4922</v>
      </c>
      <c r="S29" s="63">
        <v>5119</v>
      </c>
      <c r="T29" s="403">
        <v>5073</v>
      </c>
      <c r="U29" s="402">
        <v>926</v>
      </c>
      <c r="V29" s="404">
        <v>0.18813490451036163</v>
      </c>
      <c r="W29" s="405">
        <v>3834.8</v>
      </c>
      <c r="X29" s="68">
        <v>-151</v>
      </c>
      <c r="Y29" s="69">
        <v>-2.976542479794993E-2</v>
      </c>
      <c r="Z29" s="65">
        <v>3240.7</v>
      </c>
      <c r="AA29" s="406">
        <v>3086</v>
      </c>
      <c r="AB29" s="398">
        <v>1</v>
      </c>
      <c r="AC29" s="66">
        <v>2680</v>
      </c>
      <c r="AD29" s="68">
        <v>2680</v>
      </c>
      <c r="AE29" s="403">
        <v>2556</v>
      </c>
      <c r="AF29" s="407">
        <v>406</v>
      </c>
      <c r="AG29" s="408">
        <v>0.15149253731343285</v>
      </c>
      <c r="AH29" s="63">
        <v>124</v>
      </c>
      <c r="AI29" s="153">
        <v>4.8513302034428794E-2</v>
      </c>
      <c r="AJ29" s="406">
        <v>2887</v>
      </c>
      <c r="AK29" s="63">
        <v>2463</v>
      </c>
      <c r="AL29" s="402">
        <v>2463</v>
      </c>
      <c r="AM29" s="403">
        <v>2367</v>
      </c>
      <c r="AN29" s="400">
        <v>424</v>
      </c>
      <c r="AO29" s="409">
        <v>0.17214778725131952</v>
      </c>
      <c r="AP29" s="410">
        <v>18.869281045751634</v>
      </c>
      <c r="AQ29" s="68">
        <v>96</v>
      </c>
      <c r="AR29" s="69">
        <v>4.0557667934093787E-2</v>
      </c>
      <c r="AS29" s="74">
        <v>16.203947368421051</v>
      </c>
      <c r="AT29" s="67">
        <v>2195</v>
      </c>
      <c r="AU29" s="63">
        <v>1015</v>
      </c>
      <c r="AV29" s="63">
        <v>125</v>
      </c>
      <c r="AW29" s="68">
        <v>1140</v>
      </c>
      <c r="AX29" s="69">
        <v>0.51936218678815493</v>
      </c>
      <c r="AY29" s="70">
        <v>0.72075476148851403</v>
      </c>
      <c r="AZ29" s="63">
        <v>655</v>
      </c>
      <c r="BA29" s="69">
        <v>0.29840546697038722</v>
      </c>
      <c r="BB29" s="71">
        <v>1.6283708239404717</v>
      </c>
      <c r="BC29" s="63">
        <v>170</v>
      </c>
      <c r="BD29" s="63">
        <v>195</v>
      </c>
      <c r="BE29" s="68">
        <v>365</v>
      </c>
      <c r="BF29" s="69">
        <v>0.1662870159453303</v>
      </c>
      <c r="BG29" s="71">
        <v>1.9199073563170266</v>
      </c>
      <c r="BH29" s="63">
        <v>40</v>
      </c>
      <c r="BI29" s="406">
        <v>1400</v>
      </c>
      <c r="BJ29" s="406">
        <v>790</v>
      </c>
      <c r="BK29" s="406">
        <v>85</v>
      </c>
      <c r="BL29" s="402">
        <v>875</v>
      </c>
      <c r="BM29" s="411">
        <v>0.625</v>
      </c>
      <c r="BN29" s="412">
        <v>0.78125</v>
      </c>
      <c r="BO29" s="406">
        <v>300</v>
      </c>
      <c r="BP29" s="411">
        <v>0.21428571428571427</v>
      </c>
      <c r="BQ29" s="412">
        <v>2.2159846358398583</v>
      </c>
      <c r="BR29" s="406">
        <v>120</v>
      </c>
      <c r="BS29" s="406">
        <v>45</v>
      </c>
      <c r="BT29" s="402">
        <v>165</v>
      </c>
      <c r="BU29" s="411">
        <v>0.11785714285714285</v>
      </c>
      <c r="BV29" s="412">
        <v>1.627861089187056</v>
      </c>
      <c r="BW29" s="406">
        <v>60</v>
      </c>
      <c r="BX29" s="72" t="s">
        <v>5</v>
      </c>
      <c r="BY29" s="72" t="s">
        <v>5</v>
      </c>
      <c r="BZ29" s="81" t="s">
        <v>7</v>
      </c>
      <c r="CA29" s="14"/>
    </row>
    <row r="30" spans="1:79" ht="13.5" thickBot="1" x14ac:dyDescent="0.25">
      <c r="A30" s="65" t="s">
        <v>768</v>
      </c>
      <c r="B30" s="159" t="s">
        <v>568</v>
      </c>
      <c r="C30" s="397">
        <v>5050014</v>
      </c>
      <c r="D30" s="62">
        <v>5050014</v>
      </c>
      <c r="E30" s="398">
        <v>1</v>
      </c>
      <c r="F30" s="328"/>
      <c r="G30" s="329"/>
      <c r="H30" s="330"/>
      <c r="I30" s="330"/>
      <c r="J30" s="331"/>
      <c r="K30" s="399">
        <v>355050014</v>
      </c>
      <c r="L30" s="398">
        <v>0.38</v>
      </c>
      <c r="M30" s="400">
        <v>38</v>
      </c>
      <c r="N30" s="64">
        <v>0.38</v>
      </c>
      <c r="O30" s="73">
        <v>38</v>
      </c>
      <c r="P30" s="401">
        <v>1891</v>
      </c>
      <c r="Q30" s="63">
        <v>1872</v>
      </c>
      <c r="R30" s="402">
        <v>1872</v>
      </c>
      <c r="S30" s="63">
        <v>1873</v>
      </c>
      <c r="T30" s="403">
        <v>1755</v>
      </c>
      <c r="U30" s="402">
        <v>19</v>
      </c>
      <c r="V30" s="404">
        <v>1.014957264957265E-2</v>
      </c>
      <c r="W30" s="405">
        <v>4947.7</v>
      </c>
      <c r="X30" s="68">
        <v>117</v>
      </c>
      <c r="Y30" s="69">
        <v>6.6666666666666666E-2</v>
      </c>
      <c r="Z30" s="65">
        <v>4905.7</v>
      </c>
      <c r="AA30" s="406">
        <v>913</v>
      </c>
      <c r="AB30" s="398">
        <v>1</v>
      </c>
      <c r="AC30" s="66">
        <v>935</v>
      </c>
      <c r="AD30" s="68">
        <v>935</v>
      </c>
      <c r="AE30" s="403">
        <v>921</v>
      </c>
      <c r="AF30" s="407">
        <v>-22</v>
      </c>
      <c r="AG30" s="408">
        <v>-2.3529411764705882E-2</v>
      </c>
      <c r="AH30" s="63">
        <v>14</v>
      </c>
      <c r="AI30" s="153">
        <v>1.5200868621064061E-2</v>
      </c>
      <c r="AJ30" s="406">
        <v>855</v>
      </c>
      <c r="AK30" s="63">
        <v>842</v>
      </c>
      <c r="AL30" s="402">
        <v>842</v>
      </c>
      <c r="AM30" s="403">
        <v>776</v>
      </c>
      <c r="AN30" s="400">
        <v>13</v>
      </c>
      <c r="AO30" s="409">
        <v>1.5439429928741092E-2</v>
      </c>
      <c r="AP30" s="410">
        <v>22.5</v>
      </c>
      <c r="AQ30" s="68">
        <v>66</v>
      </c>
      <c r="AR30" s="69">
        <v>8.505154639175258E-2</v>
      </c>
      <c r="AS30" s="74">
        <v>22.157894736842106</v>
      </c>
      <c r="AT30" s="67">
        <v>495</v>
      </c>
      <c r="AU30" s="63">
        <v>165</v>
      </c>
      <c r="AV30" s="63">
        <v>20</v>
      </c>
      <c r="AW30" s="68">
        <v>185</v>
      </c>
      <c r="AX30" s="69">
        <v>0.37373737373737376</v>
      </c>
      <c r="AY30" s="70">
        <v>0.51866115500876897</v>
      </c>
      <c r="AZ30" s="63">
        <v>230</v>
      </c>
      <c r="BA30" s="69">
        <v>0.46464646464646464</v>
      </c>
      <c r="BB30" s="71">
        <v>2.5355324557524783</v>
      </c>
      <c r="BC30" s="63">
        <v>35</v>
      </c>
      <c r="BD30" s="63">
        <v>30</v>
      </c>
      <c r="BE30" s="68">
        <v>65</v>
      </c>
      <c r="BF30" s="69">
        <v>0.13131313131313133</v>
      </c>
      <c r="BG30" s="71">
        <v>1.5161078293207793</v>
      </c>
      <c r="BH30" s="63">
        <v>20</v>
      </c>
      <c r="BI30" s="406">
        <v>385</v>
      </c>
      <c r="BJ30" s="406">
        <v>180</v>
      </c>
      <c r="BK30" s="406">
        <v>35</v>
      </c>
      <c r="BL30" s="402">
        <v>215</v>
      </c>
      <c r="BM30" s="411">
        <v>0.55844155844155841</v>
      </c>
      <c r="BN30" s="412">
        <v>0.69805194805194792</v>
      </c>
      <c r="BO30" s="406">
        <v>85</v>
      </c>
      <c r="BP30" s="411">
        <v>0.22077922077922077</v>
      </c>
      <c r="BQ30" s="412">
        <v>2.2831356854107629</v>
      </c>
      <c r="BR30" s="406">
        <v>55</v>
      </c>
      <c r="BS30" s="406">
        <v>0</v>
      </c>
      <c r="BT30" s="402">
        <v>55</v>
      </c>
      <c r="BU30" s="411">
        <v>0.14285714285714285</v>
      </c>
      <c r="BV30" s="412">
        <v>1.9731649565903706</v>
      </c>
      <c r="BW30" s="406">
        <v>30</v>
      </c>
      <c r="BX30" s="72" t="s">
        <v>5</v>
      </c>
      <c r="BY30" s="72" t="s">
        <v>5</v>
      </c>
      <c r="BZ30" s="95" t="s">
        <v>6</v>
      </c>
      <c r="CA30" s="14"/>
    </row>
    <row r="31" spans="1:79" ht="13.5" thickBot="1" x14ac:dyDescent="0.25">
      <c r="A31" s="65" t="s">
        <v>768</v>
      </c>
      <c r="B31" s="159" t="s">
        <v>569</v>
      </c>
      <c r="C31" s="397">
        <v>5050015</v>
      </c>
      <c r="D31" s="62">
        <v>5050015</v>
      </c>
      <c r="E31" s="398">
        <v>1</v>
      </c>
      <c r="F31" s="328"/>
      <c r="G31" s="329"/>
      <c r="H31" s="330"/>
      <c r="I31" s="330"/>
      <c r="J31" s="331"/>
      <c r="K31" s="399">
        <v>355050015</v>
      </c>
      <c r="L31" s="398">
        <v>1.1100000000000001</v>
      </c>
      <c r="M31" s="400">
        <v>111.00000000000001</v>
      </c>
      <c r="N31" s="64">
        <v>1.1100000000000001</v>
      </c>
      <c r="O31" s="73">
        <v>111.00000000000001</v>
      </c>
      <c r="P31" s="401">
        <v>6273</v>
      </c>
      <c r="Q31" s="63">
        <v>5190</v>
      </c>
      <c r="R31" s="402">
        <v>5190</v>
      </c>
      <c r="S31" s="63">
        <v>5110</v>
      </c>
      <c r="T31" s="403">
        <v>4907</v>
      </c>
      <c r="U31" s="402">
        <v>1083</v>
      </c>
      <c r="V31" s="404">
        <v>0.20867052023121388</v>
      </c>
      <c r="W31" s="405">
        <v>5655.9</v>
      </c>
      <c r="X31" s="68">
        <v>283</v>
      </c>
      <c r="Y31" s="69">
        <v>5.7672712451599759E-2</v>
      </c>
      <c r="Z31" s="65">
        <v>4680.3</v>
      </c>
      <c r="AA31" s="406">
        <v>3528</v>
      </c>
      <c r="AB31" s="398">
        <v>1</v>
      </c>
      <c r="AC31" s="66">
        <v>3085</v>
      </c>
      <c r="AD31" s="68">
        <v>3085</v>
      </c>
      <c r="AE31" s="403">
        <v>3027</v>
      </c>
      <c r="AF31" s="407">
        <v>443</v>
      </c>
      <c r="AG31" s="408">
        <v>0.14359805510534845</v>
      </c>
      <c r="AH31" s="63">
        <v>58</v>
      </c>
      <c r="AI31" s="153">
        <v>1.9160885365047901E-2</v>
      </c>
      <c r="AJ31" s="406">
        <v>3077</v>
      </c>
      <c r="AK31" s="63">
        <v>2544</v>
      </c>
      <c r="AL31" s="402">
        <v>2544</v>
      </c>
      <c r="AM31" s="403">
        <v>2376</v>
      </c>
      <c r="AN31" s="400">
        <v>533</v>
      </c>
      <c r="AO31" s="409">
        <v>0.2095125786163522</v>
      </c>
      <c r="AP31" s="410">
        <v>27.720720720720717</v>
      </c>
      <c r="AQ31" s="68">
        <v>168</v>
      </c>
      <c r="AR31" s="69">
        <v>7.0707070707070704E-2</v>
      </c>
      <c r="AS31" s="74">
        <v>22.918918918918916</v>
      </c>
      <c r="AT31" s="67">
        <v>2695</v>
      </c>
      <c r="AU31" s="63">
        <v>1050</v>
      </c>
      <c r="AV31" s="63">
        <v>95</v>
      </c>
      <c r="AW31" s="68">
        <v>1145</v>
      </c>
      <c r="AX31" s="69">
        <v>0.42486085343228203</v>
      </c>
      <c r="AY31" s="70">
        <v>0.58960873716109918</v>
      </c>
      <c r="AZ31" s="63">
        <v>775</v>
      </c>
      <c r="BA31" s="69">
        <v>0.28756957328385901</v>
      </c>
      <c r="BB31" s="71">
        <v>1.5692403619231177</v>
      </c>
      <c r="BC31" s="63">
        <v>480</v>
      </c>
      <c r="BD31" s="63">
        <v>285</v>
      </c>
      <c r="BE31" s="68">
        <v>765</v>
      </c>
      <c r="BF31" s="69">
        <v>0.28385899814471244</v>
      </c>
      <c r="BG31" s="71">
        <v>3.2773633924249812</v>
      </c>
      <c r="BH31" s="63">
        <v>10</v>
      </c>
      <c r="BI31" s="406">
        <v>1825</v>
      </c>
      <c r="BJ31" s="406">
        <v>805</v>
      </c>
      <c r="BK31" s="406">
        <v>145</v>
      </c>
      <c r="BL31" s="402">
        <v>950</v>
      </c>
      <c r="BM31" s="411">
        <v>0.52054794520547942</v>
      </c>
      <c r="BN31" s="412">
        <v>0.65068493150684925</v>
      </c>
      <c r="BO31" s="406">
        <v>460</v>
      </c>
      <c r="BP31" s="411">
        <v>0.25205479452054796</v>
      </c>
      <c r="BQ31" s="412">
        <v>2.606564576220765</v>
      </c>
      <c r="BR31" s="406">
        <v>265</v>
      </c>
      <c r="BS31" s="406">
        <v>90</v>
      </c>
      <c r="BT31" s="402">
        <v>355</v>
      </c>
      <c r="BU31" s="411">
        <v>0.19452054794520549</v>
      </c>
      <c r="BV31" s="412">
        <v>2.6867478997956558</v>
      </c>
      <c r="BW31" s="406">
        <v>70</v>
      </c>
      <c r="BX31" s="72" t="s">
        <v>5</v>
      </c>
      <c r="BY31" s="72" t="s">
        <v>5</v>
      </c>
      <c r="BZ31" s="65" t="s">
        <v>5</v>
      </c>
      <c r="CA31" s="14"/>
    </row>
    <row r="32" spans="1:79" ht="13.5" thickBot="1" x14ac:dyDescent="0.25">
      <c r="A32" s="65" t="s">
        <v>768</v>
      </c>
      <c r="B32" s="159" t="s">
        <v>570</v>
      </c>
      <c r="C32" s="397">
        <v>5050016</v>
      </c>
      <c r="D32" s="62">
        <v>5050016</v>
      </c>
      <c r="E32" s="398">
        <v>1</v>
      </c>
      <c r="F32" s="328"/>
      <c r="G32" s="329"/>
      <c r="H32" s="330"/>
      <c r="I32" s="330"/>
      <c r="J32" s="331"/>
      <c r="K32" s="399">
        <v>355050016</v>
      </c>
      <c r="L32" s="398">
        <v>1.0900000000000001</v>
      </c>
      <c r="M32" s="400">
        <v>109.00000000000001</v>
      </c>
      <c r="N32" s="64">
        <v>1.0900000000000001</v>
      </c>
      <c r="O32" s="73">
        <v>109.00000000000001</v>
      </c>
      <c r="P32" s="401">
        <v>4613</v>
      </c>
      <c r="Q32" s="63">
        <v>4596</v>
      </c>
      <c r="R32" s="402">
        <v>4596</v>
      </c>
      <c r="S32" s="63">
        <v>4470</v>
      </c>
      <c r="T32" s="403">
        <v>4275</v>
      </c>
      <c r="U32" s="402">
        <v>17</v>
      </c>
      <c r="V32" s="404">
        <v>3.6988685813751088E-3</v>
      </c>
      <c r="W32" s="405">
        <v>4223.6000000000004</v>
      </c>
      <c r="X32" s="68">
        <v>321</v>
      </c>
      <c r="Y32" s="69">
        <v>7.508771929824562E-2</v>
      </c>
      <c r="Z32" s="65">
        <v>4198.8</v>
      </c>
      <c r="AA32" s="406">
        <v>1873</v>
      </c>
      <c r="AB32" s="398">
        <v>1</v>
      </c>
      <c r="AC32" s="66">
        <v>1878</v>
      </c>
      <c r="AD32" s="68">
        <v>1878</v>
      </c>
      <c r="AE32" s="403">
        <v>1850</v>
      </c>
      <c r="AF32" s="407">
        <v>-5</v>
      </c>
      <c r="AG32" s="408">
        <v>-2.6624068157614484E-3</v>
      </c>
      <c r="AH32" s="63">
        <v>28</v>
      </c>
      <c r="AI32" s="153">
        <v>1.5135135135135135E-2</v>
      </c>
      <c r="AJ32" s="406">
        <v>1812</v>
      </c>
      <c r="AK32" s="63">
        <v>1799</v>
      </c>
      <c r="AL32" s="402">
        <v>1799</v>
      </c>
      <c r="AM32" s="403">
        <v>1720</v>
      </c>
      <c r="AN32" s="400">
        <v>13</v>
      </c>
      <c r="AO32" s="409">
        <v>7.2262367982212344E-3</v>
      </c>
      <c r="AP32" s="410">
        <v>16.623853211009173</v>
      </c>
      <c r="AQ32" s="68">
        <v>79</v>
      </c>
      <c r="AR32" s="69">
        <v>4.5930232558139536E-2</v>
      </c>
      <c r="AS32" s="74">
        <v>16.5045871559633</v>
      </c>
      <c r="AT32" s="67">
        <v>2025</v>
      </c>
      <c r="AU32" s="63">
        <v>1015</v>
      </c>
      <c r="AV32" s="63">
        <v>110</v>
      </c>
      <c r="AW32" s="68">
        <v>1125</v>
      </c>
      <c r="AX32" s="69">
        <v>0.55555555555555558</v>
      </c>
      <c r="AY32" s="70">
        <v>0.77098279798600788</v>
      </c>
      <c r="AZ32" s="63">
        <v>280</v>
      </c>
      <c r="BA32" s="69">
        <v>0.13827160493827159</v>
      </c>
      <c r="BB32" s="71">
        <v>0.75453526219494027</v>
      </c>
      <c r="BC32" s="63">
        <v>320</v>
      </c>
      <c r="BD32" s="63">
        <v>275</v>
      </c>
      <c r="BE32" s="68">
        <v>595</v>
      </c>
      <c r="BF32" s="69">
        <v>0.29382716049382718</v>
      </c>
      <c r="BG32" s="71">
        <v>3.3924532454374359</v>
      </c>
      <c r="BH32" s="63">
        <v>20</v>
      </c>
      <c r="BI32" s="406">
        <v>790</v>
      </c>
      <c r="BJ32" s="406">
        <v>445</v>
      </c>
      <c r="BK32" s="406">
        <v>45</v>
      </c>
      <c r="BL32" s="402">
        <v>490</v>
      </c>
      <c r="BM32" s="411">
        <v>0.620253164556962</v>
      </c>
      <c r="BN32" s="412">
        <v>0.77531645569620244</v>
      </c>
      <c r="BO32" s="406">
        <v>25</v>
      </c>
      <c r="BP32" s="411">
        <v>3.1645569620253167E-2</v>
      </c>
      <c r="BQ32" s="412">
        <v>0.32725511499744747</v>
      </c>
      <c r="BR32" s="406">
        <v>165</v>
      </c>
      <c r="BS32" s="406">
        <v>85</v>
      </c>
      <c r="BT32" s="402">
        <v>250</v>
      </c>
      <c r="BU32" s="411">
        <v>0.31645569620253167</v>
      </c>
      <c r="BV32" s="412">
        <v>4.3709350304217081</v>
      </c>
      <c r="BW32" s="406">
        <v>25</v>
      </c>
      <c r="BX32" s="72" t="s">
        <v>5</v>
      </c>
      <c r="BY32" s="72" t="s">
        <v>5</v>
      </c>
      <c r="BZ32" s="65" t="s">
        <v>5</v>
      </c>
      <c r="CA32" s="14"/>
    </row>
    <row r="33" spans="1:79" ht="13.5" thickBot="1" x14ac:dyDescent="0.25">
      <c r="A33" s="65" t="s">
        <v>768</v>
      </c>
      <c r="B33" s="159" t="s">
        <v>571</v>
      </c>
      <c r="C33" s="397">
        <v>5050017</v>
      </c>
      <c r="D33" s="62">
        <v>5050017</v>
      </c>
      <c r="E33" s="398">
        <v>1</v>
      </c>
      <c r="F33" s="328"/>
      <c r="G33" s="329"/>
      <c r="H33" s="330"/>
      <c r="I33" s="330"/>
      <c r="J33" s="331"/>
      <c r="K33" s="399">
        <v>355050017</v>
      </c>
      <c r="L33" s="398">
        <v>0.94</v>
      </c>
      <c r="M33" s="400">
        <v>94</v>
      </c>
      <c r="N33" s="64">
        <v>0.94</v>
      </c>
      <c r="O33" s="73">
        <v>94</v>
      </c>
      <c r="P33" s="401">
        <v>4126</v>
      </c>
      <c r="Q33" s="63">
        <v>4042</v>
      </c>
      <c r="R33" s="402">
        <v>4042</v>
      </c>
      <c r="S33" s="63">
        <v>3992</v>
      </c>
      <c r="T33" s="403">
        <v>3893</v>
      </c>
      <c r="U33" s="402">
        <v>84</v>
      </c>
      <c r="V33" s="404">
        <v>2.0781791192478971E-2</v>
      </c>
      <c r="W33" s="405">
        <v>4410.5</v>
      </c>
      <c r="X33" s="68">
        <v>149</v>
      </c>
      <c r="Y33" s="69">
        <v>3.8273824813768301E-2</v>
      </c>
      <c r="Z33" s="65">
        <v>4308.2</v>
      </c>
      <c r="AA33" s="406">
        <v>1675</v>
      </c>
      <c r="AB33" s="398">
        <v>1</v>
      </c>
      <c r="AC33" s="66">
        <v>1654</v>
      </c>
      <c r="AD33" s="68">
        <v>1654</v>
      </c>
      <c r="AE33" s="403">
        <v>1584</v>
      </c>
      <c r="AF33" s="407">
        <v>21</v>
      </c>
      <c r="AG33" s="408">
        <v>1.2696493349455865E-2</v>
      </c>
      <c r="AH33" s="63">
        <v>70</v>
      </c>
      <c r="AI33" s="153">
        <v>4.4191919191919192E-2</v>
      </c>
      <c r="AJ33" s="406">
        <v>1571</v>
      </c>
      <c r="AK33" s="63">
        <v>1502</v>
      </c>
      <c r="AL33" s="402">
        <v>1502</v>
      </c>
      <c r="AM33" s="403">
        <v>1453</v>
      </c>
      <c r="AN33" s="400">
        <v>69</v>
      </c>
      <c r="AO33" s="409">
        <v>4.5938748335552594E-2</v>
      </c>
      <c r="AP33" s="410">
        <v>16.712765957446809</v>
      </c>
      <c r="AQ33" s="68">
        <v>49</v>
      </c>
      <c r="AR33" s="69">
        <v>3.3723331039229178E-2</v>
      </c>
      <c r="AS33" s="74">
        <v>15.978723404255319</v>
      </c>
      <c r="AT33" s="67">
        <v>1895</v>
      </c>
      <c r="AU33" s="63">
        <v>825</v>
      </c>
      <c r="AV33" s="63">
        <v>75</v>
      </c>
      <c r="AW33" s="68">
        <v>900</v>
      </c>
      <c r="AX33" s="69">
        <v>0.47493403693931396</v>
      </c>
      <c r="AY33" s="70">
        <v>0.65909875078487212</v>
      </c>
      <c r="AZ33" s="63">
        <v>320</v>
      </c>
      <c r="BA33" s="69">
        <v>0.16886543535620052</v>
      </c>
      <c r="BB33" s="71">
        <v>0.92148294365307459</v>
      </c>
      <c r="BC33" s="63">
        <v>315</v>
      </c>
      <c r="BD33" s="63">
        <v>325</v>
      </c>
      <c r="BE33" s="68">
        <v>640</v>
      </c>
      <c r="BF33" s="69">
        <v>0.33773087071240104</v>
      </c>
      <c r="BG33" s="71">
        <v>3.8993542547499316</v>
      </c>
      <c r="BH33" s="63">
        <v>35</v>
      </c>
      <c r="BI33" s="406">
        <v>865</v>
      </c>
      <c r="BJ33" s="406">
        <v>465</v>
      </c>
      <c r="BK33" s="406">
        <v>70</v>
      </c>
      <c r="BL33" s="402">
        <v>535</v>
      </c>
      <c r="BM33" s="411">
        <v>0.61849710982658956</v>
      </c>
      <c r="BN33" s="412">
        <v>0.77312138728323687</v>
      </c>
      <c r="BO33" s="406">
        <v>100</v>
      </c>
      <c r="BP33" s="411">
        <v>0.11560693641618497</v>
      </c>
      <c r="BQ33" s="412">
        <v>1.1955215761756461</v>
      </c>
      <c r="BR33" s="406">
        <v>125</v>
      </c>
      <c r="BS33" s="406">
        <v>85</v>
      </c>
      <c r="BT33" s="402">
        <v>210</v>
      </c>
      <c r="BU33" s="411">
        <v>0.24277456647398843</v>
      </c>
      <c r="BV33" s="412">
        <v>3.3532398684252542</v>
      </c>
      <c r="BW33" s="406">
        <v>25</v>
      </c>
      <c r="BX33" s="72" t="s">
        <v>5</v>
      </c>
      <c r="BY33" s="72" t="s">
        <v>5</v>
      </c>
      <c r="BZ33" s="65" t="s">
        <v>5</v>
      </c>
      <c r="CA33" s="14"/>
    </row>
    <row r="34" spans="1:79" ht="13.5" thickBot="1" x14ac:dyDescent="0.25">
      <c r="A34" s="65" t="s">
        <v>768</v>
      </c>
      <c r="B34" s="159" t="s">
        <v>572</v>
      </c>
      <c r="C34" s="397">
        <v>5050018</v>
      </c>
      <c r="D34" s="62">
        <v>5050018</v>
      </c>
      <c r="E34" s="398">
        <v>1</v>
      </c>
      <c r="F34" s="328"/>
      <c r="G34" s="329"/>
      <c r="H34" s="330"/>
      <c r="I34" s="330"/>
      <c r="J34" s="331"/>
      <c r="K34" s="399">
        <v>355050018</v>
      </c>
      <c r="L34" s="398">
        <v>0.74</v>
      </c>
      <c r="M34" s="400">
        <v>74</v>
      </c>
      <c r="N34" s="64">
        <v>0.74</v>
      </c>
      <c r="O34" s="73">
        <v>74</v>
      </c>
      <c r="P34" s="401">
        <v>4451</v>
      </c>
      <c r="Q34" s="63">
        <v>4263</v>
      </c>
      <c r="R34" s="402">
        <v>4263</v>
      </c>
      <c r="S34" s="63">
        <v>3912</v>
      </c>
      <c r="T34" s="403">
        <v>3675</v>
      </c>
      <c r="U34" s="402">
        <v>188</v>
      </c>
      <c r="V34" s="404">
        <v>4.4100398780201736E-2</v>
      </c>
      <c r="W34" s="405">
        <v>5998.7</v>
      </c>
      <c r="X34" s="68">
        <v>588</v>
      </c>
      <c r="Y34" s="69">
        <v>0.16</v>
      </c>
      <c r="Z34" s="65">
        <v>5785.8</v>
      </c>
      <c r="AA34" s="406">
        <v>2201</v>
      </c>
      <c r="AB34" s="398">
        <v>1</v>
      </c>
      <c r="AC34" s="66">
        <v>2096</v>
      </c>
      <c r="AD34" s="68">
        <v>2096</v>
      </c>
      <c r="AE34" s="403">
        <v>1880</v>
      </c>
      <c r="AF34" s="407">
        <v>105</v>
      </c>
      <c r="AG34" s="408">
        <v>5.0095419847328244E-2</v>
      </c>
      <c r="AH34" s="63">
        <v>216</v>
      </c>
      <c r="AI34" s="153">
        <v>0.1148936170212766</v>
      </c>
      <c r="AJ34" s="406">
        <v>2053</v>
      </c>
      <c r="AK34" s="63">
        <v>1874</v>
      </c>
      <c r="AL34" s="402">
        <v>1874</v>
      </c>
      <c r="AM34" s="403">
        <v>1679</v>
      </c>
      <c r="AN34" s="400">
        <v>179</v>
      </c>
      <c r="AO34" s="409">
        <v>9.5517609391675556E-2</v>
      </c>
      <c r="AP34" s="410">
        <v>27.743243243243242</v>
      </c>
      <c r="AQ34" s="68">
        <v>195</v>
      </c>
      <c r="AR34" s="69">
        <v>0.11614055985705778</v>
      </c>
      <c r="AS34" s="74">
        <v>25.324324324324323</v>
      </c>
      <c r="AT34" s="67">
        <v>1930</v>
      </c>
      <c r="AU34" s="63">
        <v>770</v>
      </c>
      <c r="AV34" s="63">
        <v>110</v>
      </c>
      <c r="AW34" s="68">
        <v>880</v>
      </c>
      <c r="AX34" s="69">
        <v>0.45595854922279794</v>
      </c>
      <c r="AY34" s="70">
        <v>0.63276515648178056</v>
      </c>
      <c r="AZ34" s="63">
        <v>315</v>
      </c>
      <c r="BA34" s="69">
        <v>0.16321243523316062</v>
      </c>
      <c r="BB34" s="71">
        <v>0.89063504880199407</v>
      </c>
      <c r="BC34" s="63">
        <v>490</v>
      </c>
      <c r="BD34" s="63">
        <v>230</v>
      </c>
      <c r="BE34" s="68">
        <v>720</v>
      </c>
      <c r="BF34" s="69">
        <v>0.37305699481865284</v>
      </c>
      <c r="BG34" s="71">
        <v>4.3072206486243578</v>
      </c>
      <c r="BH34" s="63">
        <v>10</v>
      </c>
      <c r="BI34" s="406">
        <v>1000</v>
      </c>
      <c r="BJ34" s="406">
        <v>435</v>
      </c>
      <c r="BK34" s="406">
        <v>60</v>
      </c>
      <c r="BL34" s="402">
        <v>495</v>
      </c>
      <c r="BM34" s="411">
        <v>0.495</v>
      </c>
      <c r="BN34" s="412">
        <v>0.61874999999999991</v>
      </c>
      <c r="BO34" s="406">
        <v>65</v>
      </c>
      <c r="BP34" s="411">
        <v>6.5000000000000002E-2</v>
      </c>
      <c r="BQ34" s="412">
        <v>0.67218200620475699</v>
      </c>
      <c r="BR34" s="406">
        <v>310</v>
      </c>
      <c r="BS34" s="406">
        <v>80</v>
      </c>
      <c r="BT34" s="402">
        <v>390</v>
      </c>
      <c r="BU34" s="411">
        <v>0.39</v>
      </c>
      <c r="BV34" s="412">
        <v>5.3867403314917128</v>
      </c>
      <c r="BW34" s="406">
        <v>45</v>
      </c>
      <c r="BX34" s="72" t="s">
        <v>5</v>
      </c>
      <c r="BY34" s="72" t="s">
        <v>5</v>
      </c>
      <c r="BZ34" s="65" t="s">
        <v>5</v>
      </c>
      <c r="CA34" s="14"/>
    </row>
    <row r="35" spans="1:79" ht="13.5" thickBot="1" x14ac:dyDescent="0.25">
      <c r="A35" s="65" t="s">
        <v>768</v>
      </c>
      <c r="B35" s="159" t="s">
        <v>573</v>
      </c>
      <c r="C35" s="397">
        <v>5050019</v>
      </c>
      <c r="D35" s="62">
        <v>5050019</v>
      </c>
      <c r="E35" s="398">
        <v>1</v>
      </c>
      <c r="F35" s="328"/>
      <c r="G35" s="329"/>
      <c r="H35" s="330"/>
      <c r="I35" s="330"/>
      <c r="J35" s="331"/>
      <c r="K35" s="399">
        <v>355050019</v>
      </c>
      <c r="L35" s="398">
        <v>1.04</v>
      </c>
      <c r="M35" s="400">
        <v>104</v>
      </c>
      <c r="N35" s="64">
        <v>1.03</v>
      </c>
      <c r="O35" s="73">
        <v>103</v>
      </c>
      <c r="P35" s="401">
        <v>4029</v>
      </c>
      <c r="Q35" s="63">
        <v>3966</v>
      </c>
      <c r="R35" s="402">
        <v>3966</v>
      </c>
      <c r="S35" s="63">
        <v>3906</v>
      </c>
      <c r="T35" s="403">
        <v>3920</v>
      </c>
      <c r="U35" s="402">
        <v>63</v>
      </c>
      <c r="V35" s="404">
        <v>1.588502269288956E-2</v>
      </c>
      <c r="W35" s="405">
        <v>3857.7</v>
      </c>
      <c r="X35" s="68">
        <v>46</v>
      </c>
      <c r="Y35" s="69">
        <v>1.1734693877551021E-2</v>
      </c>
      <c r="Z35" s="65">
        <v>3858.7</v>
      </c>
      <c r="AA35" s="406">
        <v>1947</v>
      </c>
      <c r="AB35" s="398">
        <v>1</v>
      </c>
      <c r="AC35" s="66">
        <v>1885</v>
      </c>
      <c r="AD35" s="68">
        <v>1885</v>
      </c>
      <c r="AE35" s="403">
        <v>1809</v>
      </c>
      <c r="AF35" s="407">
        <v>62</v>
      </c>
      <c r="AG35" s="408">
        <v>3.2891246684350131E-2</v>
      </c>
      <c r="AH35" s="63">
        <v>76</v>
      </c>
      <c r="AI35" s="153">
        <v>4.2012161415146493E-2</v>
      </c>
      <c r="AJ35" s="406">
        <v>1808</v>
      </c>
      <c r="AK35" s="63">
        <v>1710</v>
      </c>
      <c r="AL35" s="402">
        <v>1710</v>
      </c>
      <c r="AM35" s="403">
        <v>1677</v>
      </c>
      <c r="AN35" s="400">
        <v>98</v>
      </c>
      <c r="AO35" s="409">
        <v>5.7309941520467839E-2</v>
      </c>
      <c r="AP35" s="410">
        <v>17.384615384615383</v>
      </c>
      <c r="AQ35" s="68">
        <v>33</v>
      </c>
      <c r="AR35" s="69">
        <v>1.9677996422182469E-2</v>
      </c>
      <c r="AS35" s="74">
        <v>16.601941747572816</v>
      </c>
      <c r="AT35" s="67">
        <v>1820</v>
      </c>
      <c r="AU35" s="63">
        <v>850</v>
      </c>
      <c r="AV35" s="63">
        <v>70</v>
      </c>
      <c r="AW35" s="68">
        <v>920</v>
      </c>
      <c r="AX35" s="69">
        <v>0.50549450549450547</v>
      </c>
      <c r="AY35" s="70">
        <v>0.7015096227828731</v>
      </c>
      <c r="AZ35" s="63">
        <v>230</v>
      </c>
      <c r="BA35" s="69">
        <v>0.12637362637362637</v>
      </c>
      <c r="BB35" s="71">
        <v>0.6896091019766355</v>
      </c>
      <c r="BC35" s="63">
        <v>400</v>
      </c>
      <c r="BD35" s="63">
        <v>265</v>
      </c>
      <c r="BE35" s="68">
        <v>665</v>
      </c>
      <c r="BF35" s="69">
        <v>0.36538461538461536</v>
      </c>
      <c r="BG35" s="71">
        <v>4.218637317976901</v>
      </c>
      <c r="BH35" s="63">
        <v>10</v>
      </c>
      <c r="BI35" s="406">
        <v>890</v>
      </c>
      <c r="BJ35" s="406">
        <v>460</v>
      </c>
      <c r="BK35" s="406">
        <v>60</v>
      </c>
      <c r="BL35" s="402">
        <v>520</v>
      </c>
      <c r="BM35" s="411">
        <v>0.5842696629213483</v>
      </c>
      <c r="BN35" s="412">
        <v>0.73033707865168529</v>
      </c>
      <c r="BO35" s="406">
        <v>85</v>
      </c>
      <c r="BP35" s="411">
        <v>9.5505617977528087E-2</v>
      </c>
      <c r="BQ35" s="412">
        <v>0.98764858301476832</v>
      </c>
      <c r="BR35" s="406">
        <v>180</v>
      </c>
      <c r="BS35" s="406">
        <v>70</v>
      </c>
      <c r="BT35" s="402">
        <v>250</v>
      </c>
      <c r="BU35" s="411">
        <v>0.2808988764044944</v>
      </c>
      <c r="BV35" s="412">
        <v>3.879818734868707</v>
      </c>
      <c r="BW35" s="406">
        <v>30</v>
      </c>
      <c r="BX35" s="72" t="s">
        <v>5</v>
      </c>
      <c r="BY35" s="72" t="s">
        <v>5</v>
      </c>
      <c r="BZ35" s="65" t="s">
        <v>5</v>
      </c>
      <c r="CA35" s="14"/>
    </row>
    <row r="36" spans="1:79" ht="13.5" thickBot="1" x14ac:dyDescent="0.25">
      <c r="A36" s="81" t="s">
        <v>768</v>
      </c>
      <c r="B36" s="160" t="s">
        <v>574</v>
      </c>
      <c r="C36" s="414">
        <v>5050020.01</v>
      </c>
      <c r="D36" s="75">
        <v>5050020.01</v>
      </c>
      <c r="E36" s="415">
        <v>1</v>
      </c>
      <c r="F36" s="324"/>
      <c r="G36" s="325"/>
      <c r="H36" s="326"/>
      <c r="I36" s="326"/>
      <c r="J36" s="327"/>
      <c r="K36" s="416">
        <v>355050020.00999999</v>
      </c>
      <c r="L36" s="415">
        <v>5.77</v>
      </c>
      <c r="M36" s="417">
        <v>577</v>
      </c>
      <c r="N36" s="77">
        <v>5.75</v>
      </c>
      <c r="O36" s="78">
        <v>575</v>
      </c>
      <c r="P36" s="418">
        <v>5720</v>
      </c>
      <c r="Q36" s="76">
        <v>5008</v>
      </c>
      <c r="R36" s="419">
        <v>5008</v>
      </c>
      <c r="S36" s="76">
        <v>5504</v>
      </c>
      <c r="T36" s="420">
        <v>5792</v>
      </c>
      <c r="U36" s="419">
        <v>712</v>
      </c>
      <c r="V36" s="421">
        <v>0.14217252396166133</v>
      </c>
      <c r="W36" s="422">
        <v>991.7</v>
      </c>
      <c r="X36" s="79">
        <v>-784</v>
      </c>
      <c r="Y36" s="80">
        <v>-0.13535911602209943</v>
      </c>
      <c r="Z36" s="81">
        <v>870.4</v>
      </c>
      <c r="AA36" s="423">
        <v>2858</v>
      </c>
      <c r="AB36" s="415">
        <v>1</v>
      </c>
      <c r="AC36" s="82">
        <v>2868</v>
      </c>
      <c r="AD36" s="79">
        <v>2868</v>
      </c>
      <c r="AE36" s="420">
        <v>2816</v>
      </c>
      <c r="AF36" s="424">
        <v>-10</v>
      </c>
      <c r="AG36" s="425">
        <v>-3.4867503486750349E-3</v>
      </c>
      <c r="AH36" s="76">
        <v>52</v>
      </c>
      <c r="AI36" s="152">
        <v>1.8465909090909092E-2</v>
      </c>
      <c r="AJ36" s="423">
        <v>2663</v>
      </c>
      <c r="AK36" s="76">
        <v>2384</v>
      </c>
      <c r="AL36" s="419">
        <v>2384</v>
      </c>
      <c r="AM36" s="420">
        <v>2501</v>
      </c>
      <c r="AN36" s="417">
        <v>279</v>
      </c>
      <c r="AO36" s="426">
        <v>0.11703020134228188</v>
      </c>
      <c r="AP36" s="427">
        <v>4.6152512998266895</v>
      </c>
      <c r="AQ36" s="79">
        <v>-117</v>
      </c>
      <c r="AR36" s="80">
        <v>-4.6781287485005998E-2</v>
      </c>
      <c r="AS36" s="83">
        <v>4.1460869565217395</v>
      </c>
      <c r="AT36" s="84">
        <v>2320</v>
      </c>
      <c r="AU36" s="76">
        <v>1260</v>
      </c>
      <c r="AV36" s="76">
        <v>150</v>
      </c>
      <c r="AW36" s="79">
        <v>1410</v>
      </c>
      <c r="AX36" s="80">
        <v>0.60775862068965514</v>
      </c>
      <c r="AY36" s="85">
        <v>0.84342859538296888</v>
      </c>
      <c r="AZ36" s="76">
        <v>595</v>
      </c>
      <c r="BA36" s="80">
        <v>0.25646551724137934</v>
      </c>
      <c r="BB36" s="86">
        <v>1.3995084267812945</v>
      </c>
      <c r="BC36" s="76">
        <v>155</v>
      </c>
      <c r="BD36" s="76">
        <v>140</v>
      </c>
      <c r="BE36" s="79">
        <v>295</v>
      </c>
      <c r="BF36" s="80">
        <v>0.12715517241379309</v>
      </c>
      <c r="BG36" s="86">
        <v>1.468101099314103</v>
      </c>
      <c r="BH36" s="76">
        <v>25</v>
      </c>
      <c r="BI36" s="423">
        <v>1765</v>
      </c>
      <c r="BJ36" s="423">
        <v>1115</v>
      </c>
      <c r="BK36" s="423">
        <v>145</v>
      </c>
      <c r="BL36" s="419">
        <v>1260</v>
      </c>
      <c r="BM36" s="428">
        <v>0.71388101983002827</v>
      </c>
      <c r="BN36" s="429">
        <v>0.89235127478753529</v>
      </c>
      <c r="BO36" s="423">
        <v>340</v>
      </c>
      <c r="BP36" s="428">
        <v>0.19263456090651557</v>
      </c>
      <c r="BQ36" s="429">
        <v>1.9920843940694475</v>
      </c>
      <c r="BR36" s="423">
        <v>110</v>
      </c>
      <c r="BS36" s="423">
        <v>25</v>
      </c>
      <c r="BT36" s="419">
        <v>135</v>
      </c>
      <c r="BU36" s="428">
        <v>7.6487252124645896E-2</v>
      </c>
      <c r="BV36" s="429">
        <v>1.0564537586277056</v>
      </c>
      <c r="BW36" s="423">
        <v>35</v>
      </c>
      <c r="BX36" s="87" t="s">
        <v>7</v>
      </c>
      <c r="BY36" s="87" t="s">
        <v>7</v>
      </c>
      <c r="BZ36" s="65" t="s">
        <v>5</v>
      </c>
      <c r="CA36" s="14" t="s">
        <v>493</v>
      </c>
    </row>
    <row r="37" spans="1:79" ht="13.5" thickBot="1" x14ac:dyDescent="0.25">
      <c r="A37" s="81" t="s">
        <v>768</v>
      </c>
      <c r="B37" s="160" t="s">
        <v>575</v>
      </c>
      <c r="C37" s="414">
        <v>5050020.0199999996</v>
      </c>
      <c r="D37" s="75">
        <v>5050020.0199999996</v>
      </c>
      <c r="E37" s="415">
        <v>1</v>
      </c>
      <c r="F37" s="324"/>
      <c r="G37" s="325"/>
      <c r="H37" s="326"/>
      <c r="I37" s="326"/>
      <c r="J37" s="327"/>
      <c r="K37" s="416">
        <v>355050020.01999998</v>
      </c>
      <c r="L37" s="415">
        <v>1.55</v>
      </c>
      <c r="M37" s="417">
        <v>155</v>
      </c>
      <c r="N37" s="77">
        <v>1.51</v>
      </c>
      <c r="O37" s="78">
        <v>151</v>
      </c>
      <c r="P37" s="418">
        <v>2901</v>
      </c>
      <c r="Q37" s="76">
        <v>2888</v>
      </c>
      <c r="R37" s="419">
        <v>2888</v>
      </c>
      <c r="S37" s="76">
        <v>2872</v>
      </c>
      <c r="T37" s="420">
        <v>2365</v>
      </c>
      <c r="U37" s="419">
        <v>13</v>
      </c>
      <c r="V37" s="421">
        <v>4.5013850415512469E-3</v>
      </c>
      <c r="W37" s="422">
        <v>1875.6</v>
      </c>
      <c r="X37" s="79">
        <v>523</v>
      </c>
      <c r="Y37" s="80">
        <v>0.22114164904862579</v>
      </c>
      <c r="Z37" s="81">
        <v>1915.4</v>
      </c>
      <c r="AA37" s="423">
        <v>1149</v>
      </c>
      <c r="AB37" s="415">
        <v>1</v>
      </c>
      <c r="AC37" s="82">
        <v>1139</v>
      </c>
      <c r="AD37" s="79">
        <v>1139</v>
      </c>
      <c r="AE37" s="420">
        <v>905</v>
      </c>
      <c r="AF37" s="424">
        <v>10</v>
      </c>
      <c r="AG37" s="425">
        <v>8.7796312554872698E-3</v>
      </c>
      <c r="AH37" s="76">
        <v>234</v>
      </c>
      <c r="AI37" s="152">
        <v>0.25856353591160219</v>
      </c>
      <c r="AJ37" s="423">
        <v>1089</v>
      </c>
      <c r="AK37" s="76">
        <v>1050</v>
      </c>
      <c r="AL37" s="419">
        <v>1050</v>
      </c>
      <c r="AM37" s="420">
        <v>870</v>
      </c>
      <c r="AN37" s="417">
        <v>39</v>
      </c>
      <c r="AO37" s="426">
        <v>3.7142857142857144E-2</v>
      </c>
      <c r="AP37" s="427">
        <v>7.0258064516129028</v>
      </c>
      <c r="AQ37" s="79">
        <v>180</v>
      </c>
      <c r="AR37" s="80">
        <v>0.20689655172413793</v>
      </c>
      <c r="AS37" s="83">
        <v>6.9536423841059607</v>
      </c>
      <c r="AT37" s="84">
        <v>1260</v>
      </c>
      <c r="AU37" s="76">
        <v>940</v>
      </c>
      <c r="AV37" s="76">
        <v>105</v>
      </c>
      <c r="AW37" s="79">
        <v>1045</v>
      </c>
      <c r="AX37" s="80">
        <v>0.82936507936507942</v>
      </c>
      <c r="AY37" s="85">
        <v>1.1509671769933976</v>
      </c>
      <c r="AZ37" s="76">
        <v>145</v>
      </c>
      <c r="BA37" s="80">
        <v>0.11507936507936507</v>
      </c>
      <c r="BB37" s="86">
        <v>0.62797737064055936</v>
      </c>
      <c r="BC37" s="76">
        <v>20</v>
      </c>
      <c r="BD37" s="76">
        <v>50</v>
      </c>
      <c r="BE37" s="79">
        <v>70</v>
      </c>
      <c r="BF37" s="80">
        <v>5.5555555555555552E-2</v>
      </c>
      <c r="BG37" s="86">
        <v>0.64143023548186806</v>
      </c>
      <c r="BH37" s="76">
        <v>10</v>
      </c>
      <c r="BI37" s="423">
        <v>770</v>
      </c>
      <c r="BJ37" s="423">
        <v>540</v>
      </c>
      <c r="BK37" s="423">
        <v>50</v>
      </c>
      <c r="BL37" s="419">
        <v>590</v>
      </c>
      <c r="BM37" s="428">
        <v>0.76623376623376627</v>
      </c>
      <c r="BN37" s="429">
        <v>0.95779220779220775</v>
      </c>
      <c r="BO37" s="423">
        <v>120</v>
      </c>
      <c r="BP37" s="428">
        <v>0.15584415584415584</v>
      </c>
      <c r="BQ37" s="429">
        <v>1.6116251897017151</v>
      </c>
      <c r="BR37" s="423">
        <v>10</v>
      </c>
      <c r="BS37" s="423">
        <v>20</v>
      </c>
      <c r="BT37" s="419">
        <v>30</v>
      </c>
      <c r="BU37" s="428">
        <v>3.896103896103896E-2</v>
      </c>
      <c r="BV37" s="429">
        <v>0.53813589725191935</v>
      </c>
      <c r="BW37" s="423">
        <v>25</v>
      </c>
      <c r="BX37" s="87" t="s">
        <v>7</v>
      </c>
      <c r="BY37" s="87" t="s">
        <v>7</v>
      </c>
      <c r="BZ37" s="81" t="s">
        <v>7</v>
      </c>
      <c r="CA37" s="14" t="s">
        <v>493</v>
      </c>
    </row>
    <row r="38" spans="1:79" ht="13.5" thickBot="1" x14ac:dyDescent="0.25">
      <c r="A38" s="81" t="s">
        <v>768</v>
      </c>
      <c r="B38" s="160" t="s">
        <v>576</v>
      </c>
      <c r="C38" s="414">
        <v>5050021</v>
      </c>
      <c r="D38" s="75">
        <v>5050021</v>
      </c>
      <c r="E38" s="415">
        <v>1</v>
      </c>
      <c r="F38" s="324"/>
      <c r="G38" s="325"/>
      <c r="H38" s="326"/>
      <c r="I38" s="326"/>
      <c r="J38" s="327"/>
      <c r="K38" s="416">
        <v>355050021</v>
      </c>
      <c r="L38" s="415">
        <v>2.14</v>
      </c>
      <c r="M38" s="417">
        <v>214</v>
      </c>
      <c r="N38" s="77">
        <v>2.14</v>
      </c>
      <c r="O38" s="78">
        <v>214</v>
      </c>
      <c r="P38" s="418">
        <v>6369</v>
      </c>
      <c r="Q38" s="76">
        <v>6076</v>
      </c>
      <c r="R38" s="419">
        <v>6076</v>
      </c>
      <c r="S38" s="76">
        <v>6261</v>
      </c>
      <c r="T38" s="420">
        <v>6064</v>
      </c>
      <c r="U38" s="419">
        <v>293</v>
      </c>
      <c r="V38" s="421">
        <v>4.8222514812376563E-2</v>
      </c>
      <c r="W38" s="422">
        <v>2976.4</v>
      </c>
      <c r="X38" s="79">
        <v>12</v>
      </c>
      <c r="Y38" s="80">
        <v>1.9788918205804751E-3</v>
      </c>
      <c r="Z38" s="81">
        <v>2839.5</v>
      </c>
      <c r="AA38" s="423">
        <v>2908</v>
      </c>
      <c r="AB38" s="415">
        <v>1</v>
      </c>
      <c r="AC38" s="82">
        <v>2915</v>
      </c>
      <c r="AD38" s="79">
        <v>2915</v>
      </c>
      <c r="AE38" s="420">
        <v>2897</v>
      </c>
      <c r="AF38" s="424">
        <v>-7</v>
      </c>
      <c r="AG38" s="425">
        <v>-2.4013722126929675E-3</v>
      </c>
      <c r="AH38" s="76">
        <v>18</v>
      </c>
      <c r="AI38" s="152">
        <v>6.2133241284086987E-3</v>
      </c>
      <c r="AJ38" s="423">
        <v>2774</v>
      </c>
      <c r="AK38" s="76">
        <v>2711</v>
      </c>
      <c r="AL38" s="419">
        <v>2711</v>
      </c>
      <c r="AM38" s="420">
        <v>2706</v>
      </c>
      <c r="AN38" s="417">
        <v>63</v>
      </c>
      <c r="AO38" s="426">
        <v>2.3238657322021395E-2</v>
      </c>
      <c r="AP38" s="427">
        <v>12.962616822429906</v>
      </c>
      <c r="AQ38" s="79">
        <v>5</v>
      </c>
      <c r="AR38" s="80">
        <v>1.8477457501847746E-3</v>
      </c>
      <c r="AS38" s="83">
        <v>12.66822429906542</v>
      </c>
      <c r="AT38" s="84">
        <v>2840</v>
      </c>
      <c r="AU38" s="76">
        <v>1550</v>
      </c>
      <c r="AV38" s="76">
        <v>210</v>
      </c>
      <c r="AW38" s="79">
        <v>1760</v>
      </c>
      <c r="AX38" s="80">
        <v>0.61971830985915488</v>
      </c>
      <c r="AY38" s="85">
        <v>0.86002588169706784</v>
      </c>
      <c r="AZ38" s="76">
        <v>700</v>
      </c>
      <c r="BA38" s="80">
        <v>0.24647887323943662</v>
      </c>
      <c r="BB38" s="86">
        <v>1.3450122411485512</v>
      </c>
      <c r="BC38" s="76">
        <v>185</v>
      </c>
      <c r="BD38" s="76">
        <v>170</v>
      </c>
      <c r="BE38" s="79">
        <v>355</v>
      </c>
      <c r="BF38" s="80">
        <v>0.125</v>
      </c>
      <c r="BG38" s="86">
        <v>1.4432180298342032</v>
      </c>
      <c r="BH38" s="76">
        <v>25</v>
      </c>
      <c r="BI38" s="423">
        <v>1815</v>
      </c>
      <c r="BJ38" s="423">
        <v>1055</v>
      </c>
      <c r="BK38" s="423">
        <v>215</v>
      </c>
      <c r="BL38" s="419">
        <v>1270</v>
      </c>
      <c r="BM38" s="428">
        <v>0.69972451790633605</v>
      </c>
      <c r="BN38" s="429">
        <v>0.87465564738292001</v>
      </c>
      <c r="BO38" s="423">
        <v>285</v>
      </c>
      <c r="BP38" s="428">
        <v>0.15702479338842976</v>
      </c>
      <c r="BQ38" s="429">
        <v>1.6238344714418798</v>
      </c>
      <c r="BR38" s="423">
        <v>150</v>
      </c>
      <c r="BS38" s="423">
        <v>55</v>
      </c>
      <c r="BT38" s="419">
        <v>205</v>
      </c>
      <c r="BU38" s="428">
        <v>0.11294765840220386</v>
      </c>
      <c r="BV38" s="429">
        <v>1.5600505304171803</v>
      </c>
      <c r="BW38" s="423">
        <v>55</v>
      </c>
      <c r="BX38" s="87" t="s">
        <v>7</v>
      </c>
      <c r="BY38" s="87" t="s">
        <v>7</v>
      </c>
      <c r="BZ38" s="81" t="s">
        <v>7</v>
      </c>
      <c r="CA38" s="14" t="s">
        <v>493</v>
      </c>
    </row>
    <row r="39" spans="1:79" ht="13.5" thickBot="1" x14ac:dyDescent="0.25">
      <c r="A39" s="95" t="s">
        <v>768</v>
      </c>
      <c r="B39" s="161" t="s">
        <v>577</v>
      </c>
      <c r="C39" s="395">
        <v>5050022</v>
      </c>
      <c r="D39" s="89">
        <v>5050022</v>
      </c>
      <c r="E39" s="381">
        <v>1</v>
      </c>
      <c r="F39" s="319"/>
      <c r="G39" s="320"/>
      <c r="H39" s="321"/>
      <c r="I39" s="321"/>
      <c r="J39" s="322"/>
      <c r="K39" s="380">
        <v>355050022</v>
      </c>
      <c r="L39" s="381">
        <v>1.76</v>
      </c>
      <c r="M39" s="382">
        <v>176</v>
      </c>
      <c r="N39" s="91">
        <v>1.74</v>
      </c>
      <c r="O39" s="92">
        <v>174</v>
      </c>
      <c r="P39" s="383">
        <v>6015</v>
      </c>
      <c r="Q39" s="90">
        <v>5562</v>
      </c>
      <c r="R39" s="384">
        <v>5562</v>
      </c>
      <c r="S39" s="90">
        <v>5621</v>
      </c>
      <c r="T39" s="385">
        <v>5448</v>
      </c>
      <c r="U39" s="384">
        <v>453</v>
      </c>
      <c r="V39" s="386">
        <v>8.1445523193096003E-2</v>
      </c>
      <c r="W39" s="387">
        <v>3424.4</v>
      </c>
      <c r="X39" s="93">
        <v>114</v>
      </c>
      <c r="Y39" s="94">
        <v>2.092511013215859E-2</v>
      </c>
      <c r="Z39" s="95">
        <v>3195.8</v>
      </c>
      <c r="AA39" s="388">
        <v>3005</v>
      </c>
      <c r="AB39" s="381">
        <v>1</v>
      </c>
      <c r="AC39" s="96">
        <v>2932</v>
      </c>
      <c r="AD39" s="93">
        <v>2932</v>
      </c>
      <c r="AE39" s="385">
        <v>2894</v>
      </c>
      <c r="AF39" s="389">
        <v>73</v>
      </c>
      <c r="AG39" s="390">
        <v>2.4897680763983628E-2</v>
      </c>
      <c r="AH39" s="90">
        <v>38</v>
      </c>
      <c r="AI39" s="151">
        <v>1.3130615065653075E-2</v>
      </c>
      <c r="AJ39" s="388">
        <v>2752</v>
      </c>
      <c r="AK39" s="90">
        <v>2626</v>
      </c>
      <c r="AL39" s="384">
        <v>2626</v>
      </c>
      <c r="AM39" s="385">
        <v>2609</v>
      </c>
      <c r="AN39" s="382">
        <v>126</v>
      </c>
      <c r="AO39" s="391">
        <v>4.7981721249047982E-2</v>
      </c>
      <c r="AP39" s="392">
        <v>15.636363636363637</v>
      </c>
      <c r="AQ39" s="93">
        <v>17</v>
      </c>
      <c r="AR39" s="94">
        <v>6.5159064775776156E-3</v>
      </c>
      <c r="AS39" s="97">
        <v>15.091954022988507</v>
      </c>
      <c r="AT39" s="98">
        <v>2130</v>
      </c>
      <c r="AU39" s="90">
        <v>1090</v>
      </c>
      <c r="AV39" s="90">
        <v>100</v>
      </c>
      <c r="AW39" s="93">
        <v>1190</v>
      </c>
      <c r="AX39" s="94">
        <v>0.55868544600938963</v>
      </c>
      <c r="AY39" s="99">
        <v>0.77532636304508395</v>
      </c>
      <c r="AZ39" s="90">
        <v>700</v>
      </c>
      <c r="BA39" s="94">
        <v>0.32863849765258218</v>
      </c>
      <c r="BB39" s="100">
        <v>1.7933496548647352</v>
      </c>
      <c r="BC39" s="90">
        <v>150</v>
      </c>
      <c r="BD39" s="90">
        <v>70</v>
      </c>
      <c r="BE39" s="93">
        <v>220</v>
      </c>
      <c r="BF39" s="94">
        <v>0.10328638497652583</v>
      </c>
      <c r="BG39" s="100">
        <v>1.1925181842761492</v>
      </c>
      <c r="BH39" s="90">
        <v>15</v>
      </c>
      <c r="BI39" s="388">
        <v>1640</v>
      </c>
      <c r="BJ39" s="388">
        <v>885</v>
      </c>
      <c r="BK39" s="388">
        <v>140</v>
      </c>
      <c r="BL39" s="384">
        <v>1025</v>
      </c>
      <c r="BM39" s="393">
        <v>0.625</v>
      </c>
      <c r="BN39" s="394">
        <v>0.78125</v>
      </c>
      <c r="BO39" s="388">
        <v>445</v>
      </c>
      <c r="BP39" s="393">
        <v>0.27134146341463417</v>
      </c>
      <c r="BQ39" s="394">
        <v>2.806013065301284</v>
      </c>
      <c r="BR39" s="388">
        <v>70</v>
      </c>
      <c r="BS39" s="388">
        <v>35</v>
      </c>
      <c r="BT39" s="384">
        <v>105</v>
      </c>
      <c r="BU39" s="393">
        <v>6.402439024390244E-2</v>
      </c>
      <c r="BV39" s="394">
        <v>0.88431478237434302</v>
      </c>
      <c r="BW39" s="388">
        <v>65</v>
      </c>
      <c r="BX39" s="101" t="s">
        <v>6</v>
      </c>
      <c r="BY39" s="101" t="s">
        <v>6</v>
      </c>
      <c r="BZ39" s="95" t="s">
        <v>6</v>
      </c>
      <c r="CA39" s="14"/>
    </row>
    <row r="40" spans="1:79" ht="13.5" thickBot="1" x14ac:dyDescent="0.25">
      <c r="A40" s="81" t="s">
        <v>768</v>
      </c>
      <c r="B40" s="160" t="s">
        <v>578</v>
      </c>
      <c r="C40" s="414">
        <v>5050023.01</v>
      </c>
      <c r="D40" s="75">
        <v>5050023.01</v>
      </c>
      <c r="E40" s="415">
        <v>1</v>
      </c>
      <c r="F40" s="324"/>
      <c r="G40" s="325"/>
      <c r="H40" s="326"/>
      <c r="I40" s="326"/>
      <c r="J40" s="327"/>
      <c r="K40" s="416">
        <v>355050023.00999999</v>
      </c>
      <c r="L40" s="415">
        <v>1.29</v>
      </c>
      <c r="M40" s="417">
        <v>129</v>
      </c>
      <c r="N40" s="77">
        <v>1.29</v>
      </c>
      <c r="O40" s="78">
        <v>129</v>
      </c>
      <c r="P40" s="418">
        <v>6244</v>
      </c>
      <c r="Q40" s="76">
        <v>5772</v>
      </c>
      <c r="R40" s="419">
        <v>5772</v>
      </c>
      <c r="S40" s="76">
        <v>5828</v>
      </c>
      <c r="T40" s="420">
        <v>5527</v>
      </c>
      <c r="U40" s="419">
        <v>472</v>
      </c>
      <c r="V40" s="421">
        <v>8.1774081774081769E-2</v>
      </c>
      <c r="W40" s="422">
        <v>4856.8999999999996</v>
      </c>
      <c r="X40" s="79">
        <v>245</v>
      </c>
      <c r="Y40" s="80">
        <v>4.4327845123937039E-2</v>
      </c>
      <c r="Z40" s="81">
        <v>4488.7</v>
      </c>
      <c r="AA40" s="423">
        <v>2931</v>
      </c>
      <c r="AB40" s="415">
        <v>1</v>
      </c>
      <c r="AC40" s="82">
        <v>2853</v>
      </c>
      <c r="AD40" s="79">
        <v>2853</v>
      </c>
      <c r="AE40" s="420">
        <v>2778</v>
      </c>
      <c r="AF40" s="424">
        <v>78</v>
      </c>
      <c r="AG40" s="425">
        <v>2.7339642481598318E-2</v>
      </c>
      <c r="AH40" s="76">
        <v>75</v>
      </c>
      <c r="AI40" s="152">
        <v>2.6997840172786176E-2</v>
      </c>
      <c r="AJ40" s="423">
        <v>2780</v>
      </c>
      <c r="AK40" s="76">
        <v>2638</v>
      </c>
      <c r="AL40" s="419">
        <v>2638</v>
      </c>
      <c r="AM40" s="420">
        <v>2554</v>
      </c>
      <c r="AN40" s="417">
        <v>142</v>
      </c>
      <c r="AO40" s="426">
        <v>5.3828658074298714E-2</v>
      </c>
      <c r="AP40" s="427">
        <v>21.550387596899224</v>
      </c>
      <c r="AQ40" s="79">
        <v>84</v>
      </c>
      <c r="AR40" s="80">
        <v>3.2889584964761159E-2</v>
      </c>
      <c r="AS40" s="83">
        <v>20.449612403100776</v>
      </c>
      <c r="AT40" s="84">
        <v>2745</v>
      </c>
      <c r="AU40" s="76">
        <v>1565</v>
      </c>
      <c r="AV40" s="76">
        <v>180</v>
      </c>
      <c r="AW40" s="79">
        <v>1745</v>
      </c>
      <c r="AX40" s="80">
        <v>0.63570127504553731</v>
      </c>
      <c r="AY40" s="85">
        <v>0.88220654589218606</v>
      </c>
      <c r="AZ40" s="76">
        <v>650</v>
      </c>
      <c r="BA40" s="80">
        <v>0.23679417122040072</v>
      </c>
      <c r="BB40" s="86">
        <v>1.292163724777635</v>
      </c>
      <c r="BC40" s="76">
        <v>195</v>
      </c>
      <c r="BD40" s="76">
        <v>120</v>
      </c>
      <c r="BE40" s="79">
        <v>315</v>
      </c>
      <c r="BF40" s="80">
        <v>0.11475409836065574</v>
      </c>
      <c r="BG40" s="86">
        <v>1.3249214700117276</v>
      </c>
      <c r="BH40" s="76">
        <v>30</v>
      </c>
      <c r="BI40" s="423">
        <v>1900</v>
      </c>
      <c r="BJ40" s="423">
        <v>1180</v>
      </c>
      <c r="BK40" s="423">
        <v>150</v>
      </c>
      <c r="BL40" s="419">
        <v>1330</v>
      </c>
      <c r="BM40" s="428">
        <v>0.7</v>
      </c>
      <c r="BN40" s="429">
        <v>0.87499999999999989</v>
      </c>
      <c r="BO40" s="423">
        <v>395</v>
      </c>
      <c r="BP40" s="428">
        <v>0.20789473684210527</v>
      </c>
      <c r="BQ40" s="429">
        <v>2.1498938659990205</v>
      </c>
      <c r="BR40" s="423">
        <v>85</v>
      </c>
      <c r="BS40" s="423">
        <v>55</v>
      </c>
      <c r="BT40" s="419">
        <v>140</v>
      </c>
      <c r="BU40" s="428">
        <v>7.3684210526315783E-2</v>
      </c>
      <c r="BV40" s="429">
        <v>1.0177377144518753</v>
      </c>
      <c r="BW40" s="423">
        <v>30</v>
      </c>
      <c r="BX40" s="87" t="s">
        <v>7</v>
      </c>
      <c r="BY40" s="87" t="s">
        <v>7</v>
      </c>
      <c r="BZ40" s="81" t="s">
        <v>7</v>
      </c>
      <c r="CA40" s="14" t="s">
        <v>493</v>
      </c>
    </row>
    <row r="41" spans="1:79" ht="13.5" thickBot="1" x14ac:dyDescent="0.25">
      <c r="A41" s="81" t="s">
        <v>768</v>
      </c>
      <c r="B41" s="160" t="s">
        <v>579</v>
      </c>
      <c r="C41" s="414">
        <v>5050023.0199999996</v>
      </c>
      <c r="D41" s="75">
        <v>5050023.0199999996</v>
      </c>
      <c r="E41" s="415">
        <v>1</v>
      </c>
      <c r="F41" s="324"/>
      <c r="G41" s="325"/>
      <c r="H41" s="326"/>
      <c r="I41" s="326"/>
      <c r="J41" s="327"/>
      <c r="K41" s="416">
        <v>355050023.01999998</v>
      </c>
      <c r="L41" s="415">
        <v>0.91</v>
      </c>
      <c r="M41" s="417">
        <v>91</v>
      </c>
      <c r="N41" s="77">
        <v>0.91</v>
      </c>
      <c r="O41" s="78">
        <v>91</v>
      </c>
      <c r="P41" s="418">
        <v>3970</v>
      </c>
      <c r="Q41" s="76">
        <v>3888</v>
      </c>
      <c r="R41" s="419">
        <v>3888</v>
      </c>
      <c r="S41" s="76">
        <v>3832</v>
      </c>
      <c r="T41" s="420">
        <v>3403</v>
      </c>
      <c r="U41" s="419">
        <v>82</v>
      </c>
      <c r="V41" s="421">
        <v>2.1090534979423869E-2</v>
      </c>
      <c r="W41" s="422">
        <v>4357.3999999999996</v>
      </c>
      <c r="X41" s="79">
        <v>485</v>
      </c>
      <c r="Y41" s="80">
        <v>0.1425213047311196</v>
      </c>
      <c r="Z41" s="81">
        <v>4267.8</v>
      </c>
      <c r="AA41" s="423">
        <v>1697</v>
      </c>
      <c r="AB41" s="415">
        <v>1</v>
      </c>
      <c r="AC41" s="82">
        <v>1688</v>
      </c>
      <c r="AD41" s="79">
        <v>1688</v>
      </c>
      <c r="AE41" s="420">
        <v>1449</v>
      </c>
      <c r="AF41" s="424">
        <v>9</v>
      </c>
      <c r="AG41" s="425">
        <v>5.3317535545023701E-3</v>
      </c>
      <c r="AH41" s="76">
        <v>239</v>
      </c>
      <c r="AI41" s="152">
        <v>0.16494133885438234</v>
      </c>
      <c r="AJ41" s="423">
        <v>1646</v>
      </c>
      <c r="AK41" s="76">
        <v>1615</v>
      </c>
      <c r="AL41" s="419">
        <v>1615</v>
      </c>
      <c r="AM41" s="420">
        <v>1353</v>
      </c>
      <c r="AN41" s="417">
        <v>31</v>
      </c>
      <c r="AO41" s="426">
        <v>1.9195046439628483E-2</v>
      </c>
      <c r="AP41" s="427">
        <v>18.087912087912088</v>
      </c>
      <c r="AQ41" s="79">
        <v>262</v>
      </c>
      <c r="AR41" s="80">
        <v>0.19364375461936437</v>
      </c>
      <c r="AS41" s="83">
        <v>17.747252747252748</v>
      </c>
      <c r="AT41" s="84">
        <v>2200</v>
      </c>
      <c r="AU41" s="76">
        <v>1400</v>
      </c>
      <c r="AV41" s="76">
        <v>175</v>
      </c>
      <c r="AW41" s="79">
        <v>1575</v>
      </c>
      <c r="AX41" s="80">
        <v>0.71590909090909094</v>
      </c>
      <c r="AY41" s="85">
        <v>0.9935164692228784</v>
      </c>
      <c r="AZ41" s="76">
        <v>410</v>
      </c>
      <c r="BA41" s="80">
        <v>0.18636363636363637</v>
      </c>
      <c r="BB41" s="86">
        <v>1.0169689958398527</v>
      </c>
      <c r="BC41" s="76">
        <v>125</v>
      </c>
      <c r="BD41" s="76">
        <v>70</v>
      </c>
      <c r="BE41" s="79">
        <v>195</v>
      </c>
      <c r="BF41" s="80">
        <v>8.8636363636363638E-2</v>
      </c>
      <c r="BG41" s="86">
        <v>1.0233727847915259</v>
      </c>
      <c r="BH41" s="76">
        <v>25</v>
      </c>
      <c r="BI41" s="423">
        <v>1035</v>
      </c>
      <c r="BJ41" s="423">
        <v>745</v>
      </c>
      <c r="BK41" s="423">
        <v>100</v>
      </c>
      <c r="BL41" s="419">
        <v>845</v>
      </c>
      <c r="BM41" s="428">
        <v>0.81642512077294682</v>
      </c>
      <c r="BN41" s="429">
        <v>1.0205314009661834</v>
      </c>
      <c r="BO41" s="423">
        <v>115</v>
      </c>
      <c r="BP41" s="428">
        <v>0.1111111111111111</v>
      </c>
      <c r="BQ41" s="429">
        <v>1.149029070435482</v>
      </c>
      <c r="BR41" s="423">
        <v>30</v>
      </c>
      <c r="BS41" s="423">
        <v>10</v>
      </c>
      <c r="BT41" s="419">
        <v>40</v>
      </c>
      <c r="BU41" s="428">
        <v>3.864734299516908E-2</v>
      </c>
      <c r="BV41" s="429">
        <v>0.53380308004377175</v>
      </c>
      <c r="BW41" s="423">
        <v>35</v>
      </c>
      <c r="BX41" s="87" t="s">
        <v>7</v>
      </c>
      <c r="BY41" s="87" t="s">
        <v>7</v>
      </c>
      <c r="BZ41" s="81" t="s">
        <v>7</v>
      </c>
      <c r="CA41" s="14"/>
    </row>
    <row r="42" spans="1:79" ht="13.5" thickBot="1" x14ac:dyDescent="0.25">
      <c r="A42" s="81" t="s">
        <v>768</v>
      </c>
      <c r="B42" s="160" t="s">
        <v>580</v>
      </c>
      <c r="C42" s="414">
        <v>5050024</v>
      </c>
      <c r="D42" s="75">
        <v>5050024</v>
      </c>
      <c r="E42" s="415">
        <v>1</v>
      </c>
      <c r="F42" s="324"/>
      <c r="G42" s="325"/>
      <c r="H42" s="326"/>
      <c r="I42" s="326"/>
      <c r="J42" s="327"/>
      <c r="K42" s="416">
        <v>355050024</v>
      </c>
      <c r="L42" s="415">
        <v>1.37</v>
      </c>
      <c r="M42" s="417">
        <v>137</v>
      </c>
      <c r="N42" s="77">
        <v>1.37</v>
      </c>
      <c r="O42" s="78">
        <v>137</v>
      </c>
      <c r="P42" s="418">
        <v>3197</v>
      </c>
      <c r="Q42" s="76">
        <v>3196</v>
      </c>
      <c r="R42" s="419">
        <v>3196</v>
      </c>
      <c r="S42" s="76">
        <v>3139</v>
      </c>
      <c r="T42" s="420">
        <v>3086</v>
      </c>
      <c r="U42" s="419">
        <v>1</v>
      </c>
      <c r="V42" s="421">
        <v>3.1289111389236547E-4</v>
      </c>
      <c r="W42" s="422">
        <v>2331.1999999999998</v>
      </c>
      <c r="X42" s="79">
        <v>110</v>
      </c>
      <c r="Y42" s="80">
        <v>3.5644847699287101E-2</v>
      </c>
      <c r="Z42" s="81">
        <v>2330.6</v>
      </c>
      <c r="AA42" s="423">
        <v>1369</v>
      </c>
      <c r="AB42" s="415">
        <v>1</v>
      </c>
      <c r="AC42" s="82">
        <v>1343</v>
      </c>
      <c r="AD42" s="79">
        <v>1343</v>
      </c>
      <c r="AE42" s="420">
        <v>1332</v>
      </c>
      <c r="AF42" s="424">
        <v>26</v>
      </c>
      <c r="AG42" s="425">
        <v>1.9359642591213699E-2</v>
      </c>
      <c r="AH42" s="76">
        <v>11</v>
      </c>
      <c r="AI42" s="152">
        <v>8.2582582582582578E-3</v>
      </c>
      <c r="AJ42" s="423">
        <v>1309</v>
      </c>
      <c r="AK42" s="76">
        <v>1292</v>
      </c>
      <c r="AL42" s="419">
        <v>1292</v>
      </c>
      <c r="AM42" s="420">
        <v>1258</v>
      </c>
      <c r="AN42" s="417">
        <v>17</v>
      </c>
      <c r="AO42" s="426">
        <v>1.3157894736842105E-2</v>
      </c>
      <c r="AP42" s="427">
        <v>9.554744525547445</v>
      </c>
      <c r="AQ42" s="79">
        <v>34</v>
      </c>
      <c r="AR42" s="80">
        <v>2.7027027027027029E-2</v>
      </c>
      <c r="AS42" s="83">
        <v>9.4306569343065689</v>
      </c>
      <c r="AT42" s="84">
        <v>1520</v>
      </c>
      <c r="AU42" s="76">
        <v>925</v>
      </c>
      <c r="AV42" s="76">
        <v>85</v>
      </c>
      <c r="AW42" s="79">
        <v>1010</v>
      </c>
      <c r="AX42" s="80">
        <v>0.66447368421052633</v>
      </c>
      <c r="AY42" s="85">
        <v>0.92213600443326471</v>
      </c>
      <c r="AZ42" s="76">
        <v>340</v>
      </c>
      <c r="BA42" s="80">
        <v>0.22368421052631579</v>
      </c>
      <c r="BB42" s="86">
        <v>1.2206238910272944</v>
      </c>
      <c r="BC42" s="76">
        <v>100</v>
      </c>
      <c r="BD42" s="76">
        <v>50</v>
      </c>
      <c r="BE42" s="79">
        <v>150</v>
      </c>
      <c r="BF42" s="80">
        <v>9.8684210526315791E-2</v>
      </c>
      <c r="BG42" s="86">
        <v>1.1393826551322657</v>
      </c>
      <c r="BH42" s="76">
        <v>20</v>
      </c>
      <c r="BI42" s="423">
        <v>930</v>
      </c>
      <c r="BJ42" s="423">
        <v>630</v>
      </c>
      <c r="BK42" s="423">
        <v>70</v>
      </c>
      <c r="BL42" s="419">
        <v>700</v>
      </c>
      <c r="BM42" s="428">
        <v>0.75268817204301075</v>
      </c>
      <c r="BN42" s="429">
        <v>0.94086021505376338</v>
      </c>
      <c r="BO42" s="423">
        <v>115</v>
      </c>
      <c r="BP42" s="428">
        <v>0.12365591397849462</v>
      </c>
      <c r="BQ42" s="429">
        <v>1.2787581590330366</v>
      </c>
      <c r="BR42" s="423">
        <v>60</v>
      </c>
      <c r="BS42" s="423">
        <v>20</v>
      </c>
      <c r="BT42" s="419">
        <v>80</v>
      </c>
      <c r="BU42" s="428">
        <v>8.6021505376344093E-2</v>
      </c>
      <c r="BV42" s="429">
        <v>1.1881423394522663</v>
      </c>
      <c r="BW42" s="423">
        <v>25</v>
      </c>
      <c r="BX42" s="87" t="s">
        <v>7</v>
      </c>
      <c r="BY42" s="87" t="s">
        <v>7</v>
      </c>
      <c r="BZ42" s="81" t="s">
        <v>7</v>
      </c>
      <c r="CA42" s="14"/>
    </row>
    <row r="43" spans="1:79" ht="13.5" thickBot="1" x14ac:dyDescent="0.25">
      <c r="A43" s="81" t="s">
        <v>768</v>
      </c>
      <c r="B43" s="160" t="s">
        <v>581</v>
      </c>
      <c r="C43" s="414">
        <v>5050025</v>
      </c>
      <c r="D43" s="75">
        <v>5050025</v>
      </c>
      <c r="E43" s="415">
        <v>1</v>
      </c>
      <c r="F43" s="324"/>
      <c r="G43" s="325"/>
      <c r="H43" s="326"/>
      <c r="I43" s="326"/>
      <c r="J43" s="327"/>
      <c r="K43" s="416">
        <v>355050025</v>
      </c>
      <c r="L43" s="415">
        <v>2.4900000000000002</v>
      </c>
      <c r="M43" s="417">
        <v>249.00000000000003</v>
      </c>
      <c r="N43" s="77">
        <v>2.48</v>
      </c>
      <c r="O43" s="78">
        <v>248</v>
      </c>
      <c r="P43" s="418">
        <v>5749</v>
      </c>
      <c r="Q43" s="76">
        <v>5514</v>
      </c>
      <c r="R43" s="419">
        <v>5514</v>
      </c>
      <c r="S43" s="76">
        <v>5329</v>
      </c>
      <c r="T43" s="420">
        <v>5506</v>
      </c>
      <c r="U43" s="419">
        <v>235</v>
      </c>
      <c r="V43" s="421">
        <v>4.2618788538266235E-2</v>
      </c>
      <c r="W43" s="422">
        <v>2310.4</v>
      </c>
      <c r="X43" s="79">
        <v>8</v>
      </c>
      <c r="Y43" s="80">
        <v>1.452960406828914E-3</v>
      </c>
      <c r="Z43" s="81">
        <v>2222.1</v>
      </c>
      <c r="AA43" s="423">
        <v>2069</v>
      </c>
      <c r="AB43" s="415">
        <v>1</v>
      </c>
      <c r="AC43" s="82">
        <v>2020</v>
      </c>
      <c r="AD43" s="79">
        <v>2020</v>
      </c>
      <c r="AE43" s="420">
        <v>2068</v>
      </c>
      <c r="AF43" s="424">
        <v>49</v>
      </c>
      <c r="AG43" s="425">
        <v>2.4257425742574258E-2</v>
      </c>
      <c r="AH43" s="76">
        <v>-48</v>
      </c>
      <c r="AI43" s="152">
        <v>-2.321083172147002E-2</v>
      </c>
      <c r="AJ43" s="423">
        <v>2021</v>
      </c>
      <c r="AK43" s="76">
        <v>1942</v>
      </c>
      <c r="AL43" s="419">
        <v>1942</v>
      </c>
      <c r="AM43" s="420">
        <v>2012</v>
      </c>
      <c r="AN43" s="417">
        <v>79</v>
      </c>
      <c r="AO43" s="426">
        <v>4.0679711637487126E-2</v>
      </c>
      <c r="AP43" s="427">
        <v>8.1164658634538149</v>
      </c>
      <c r="AQ43" s="79">
        <v>-70</v>
      </c>
      <c r="AR43" s="80">
        <v>-3.4791252485089463E-2</v>
      </c>
      <c r="AS43" s="83">
        <v>7.830645161290323</v>
      </c>
      <c r="AT43" s="84">
        <v>2180</v>
      </c>
      <c r="AU43" s="76">
        <v>1300</v>
      </c>
      <c r="AV43" s="76">
        <v>130</v>
      </c>
      <c r="AW43" s="79">
        <v>1430</v>
      </c>
      <c r="AX43" s="80">
        <v>0.65596330275229353</v>
      </c>
      <c r="AY43" s="85">
        <v>0.9103255605577909</v>
      </c>
      <c r="AZ43" s="76">
        <v>485</v>
      </c>
      <c r="BA43" s="80">
        <v>0.22247706422018348</v>
      </c>
      <c r="BB43" s="86">
        <v>1.2140366061323817</v>
      </c>
      <c r="BC43" s="76">
        <v>155</v>
      </c>
      <c r="BD43" s="76">
        <v>80</v>
      </c>
      <c r="BE43" s="79">
        <v>235</v>
      </c>
      <c r="BF43" s="80">
        <v>0.10779816513761468</v>
      </c>
      <c r="BG43" s="86">
        <v>1.2446100440772028</v>
      </c>
      <c r="BH43" s="76">
        <v>25</v>
      </c>
      <c r="BI43" s="423">
        <v>1335</v>
      </c>
      <c r="BJ43" s="423">
        <v>900</v>
      </c>
      <c r="BK43" s="423">
        <v>90</v>
      </c>
      <c r="BL43" s="419">
        <v>990</v>
      </c>
      <c r="BM43" s="428">
        <v>0.7415730337078652</v>
      </c>
      <c r="BN43" s="429">
        <v>0.9269662921348315</v>
      </c>
      <c r="BO43" s="423">
        <v>240</v>
      </c>
      <c r="BP43" s="428">
        <v>0.1797752808988764</v>
      </c>
      <c r="BQ43" s="429">
        <v>1.8591032150866227</v>
      </c>
      <c r="BR43" s="423">
        <v>65</v>
      </c>
      <c r="BS43" s="423">
        <v>10</v>
      </c>
      <c r="BT43" s="419">
        <v>75</v>
      </c>
      <c r="BU43" s="428">
        <v>5.6179775280898875E-2</v>
      </c>
      <c r="BV43" s="429">
        <v>0.77596374697374126</v>
      </c>
      <c r="BW43" s="423">
        <v>40</v>
      </c>
      <c r="BX43" s="87" t="s">
        <v>7</v>
      </c>
      <c r="BY43" s="87" t="s">
        <v>7</v>
      </c>
      <c r="BZ43" s="81" t="s">
        <v>7</v>
      </c>
      <c r="CA43" s="14" t="s">
        <v>493</v>
      </c>
    </row>
    <row r="44" spans="1:79" ht="13.5" thickBot="1" x14ac:dyDescent="0.25">
      <c r="A44" s="95" t="s">
        <v>768</v>
      </c>
      <c r="B44" s="161" t="s">
        <v>582</v>
      </c>
      <c r="C44" s="395">
        <v>5050026</v>
      </c>
      <c r="D44" s="89">
        <v>5050026</v>
      </c>
      <c r="E44" s="381">
        <v>1</v>
      </c>
      <c r="F44" s="319"/>
      <c r="G44" s="320"/>
      <c r="H44" s="321"/>
      <c r="I44" s="321"/>
      <c r="J44" s="322"/>
      <c r="K44" s="380">
        <v>355050026</v>
      </c>
      <c r="L44" s="381">
        <v>2.2200000000000002</v>
      </c>
      <c r="M44" s="382">
        <v>222.00000000000003</v>
      </c>
      <c r="N44" s="91">
        <v>2.2200000000000002</v>
      </c>
      <c r="O44" s="92">
        <v>222.00000000000003</v>
      </c>
      <c r="P44" s="383">
        <v>5542</v>
      </c>
      <c r="Q44" s="90">
        <v>5367</v>
      </c>
      <c r="R44" s="384">
        <v>5367</v>
      </c>
      <c r="S44" s="90">
        <v>5355</v>
      </c>
      <c r="T44" s="385">
        <v>5448</v>
      </c>
      <c r="U44" s="384">
        <v>175</v>
      </c>
      <c r="V44" s="386">
        <v>3.2606670393143286E-2</v>
      </c>
      <c r="W44" s="387">
        <v>2496.3000000000002</v>
      </c>
      <c r="X44" s="93">
        <v>-81</v>
      </c>
      <c r="Y44" s="94">
        <v>-1.4867841409691629E-2</v>
      </c>
      <c r="Z44" s="95">
        <v>2417.6999999999998</v>
      </c>
      <c r="AA44" s="388">
        <v>2333</v>
      </c>
      <c r="AB44" s="381">
        <v>1</v>
      </c>
      <c r="AC44" s="96">
        <v>2281</v>
      </c>
      <c r="AD44" s="93">
        <v>2281</v>
      </c>
      <c r="AE44" s="385">
        <v>2262</v>
      </c>
      <c r="AF44" s="389">
        <v>52</v>
      </c>
      <c r="AG44" s="390">
        <v>2.2797018851380975E-2</v>
      </c>
      <c r="AH44" s="90">
        <v>19</v>
      </c>
      <c r="AI44" s="151">
        <v>8.3996463306808128E-3</v>
      </c>
      <c r="AJ44" s="388">
        <v>2213</v>
      </c>
      <c r="AK44" s="90">
        <v>2176</v>
      </c>
      <c r="AL44" s="384">
        <v>2176</v>
      </c>
      <c r="AM44" s="385">
        <v>2187</v>
      </c>
      <c r="AN44" s="382">
        <v>37</v>
      </c>
      <c r="AO44" s="391">
        <v>1.7003676470588234E-2</v>
      </c>
      <c r="AP44" s="392">
        <v>9.9684684684684672</v>
      </c>
      <c r="AQ44" s="93">
        <v>-11</v>
      </c>
      <c r="AR44" s="94">
        <v>-5.0297210791037956E-3</v>
      </c>
      <c r="AS44" s="97">
        <v>9.8018018018018012</v>
      </c>
      <c r="AT44" s="98">
        <v>2545</v>
      </c>
      <c r="AU44" s="90">
        <v>1445</v>
      </c>
      <c r="AV44" s="90">
        <v>120</v>
      </c>
      <c r="AW44" s="93">
        <v>1565</v>
      </c>
      <c r="AX44" s="94">
        <v>0.61493123772102165</v>
      </c>
      <c r="AY44" s="99">
        <v>0.85338253120887397</v>
      </c>
      <c r="AZ44" s="90">
        <v>765</v>
      </c>
      <c r="BA44" s="94">
        <v>0.3005893909626719</v>
      </c>
      <c r="BB44" s="100">
        <v>1.6402882936398218</v>
      </c>
      <c r="BC44" s="90">
        <v>125</v>
      </c>
      <c r="BD44" s="90">
        <v>70</v>
      </c>
      <c r="BE44" s="93">
        <v>195</v>
      </c>
      <c r="BF44" s="94">
        <v>7.6620825147347735E-2</v>
      </c>
      <c r="BG44" s="100">
        <v>0.88464445050740936</v>
      </c>
      <c r="BH44" s="90">
        <v>20</v>
      </c>
      <c r="BI44" s="388">
        <v>1820</v>
      </c>
      <c r="BJ44" s="388">
        <v>1215</v>
      </c>
      <c r="BK44" s="388">
        <v>185</v>
      </c>
      <c r="BL44" s="384">
        <v>1400</v>
      </c>
      <c r="BM44" s="393">
        <v>0.76923076923076927</v>
      </c>
      <c r="BN44" s="394">
        <v>0.96153846153846156</v>
      </c>
      <c r="BO44" s="388">
        <v>255</v>
      </c>
      <c r="BP44" s="393">
        <v>0.14010989010989011</v>
      </c>
      <c r="BQ44" s="394">
        <v>1.4489130311260612</v>
      </c>
      <c r="BR44" s="388">
        <v>115</v>
      </c>
      <c r="BS44" s="388">
        <v>20</v>
      </c>
      <c r="BT44" s="384">
        <v>135</v>
      </c>
      <c r="BU44" s="393">
        <v>7.4175824175824176E-2</v>
      </c>
      <c r="BV44" s="394">
        <v>1.0245279582296156</v>
      </c>
      <c r="BW44" s="388">
        <v>35</v>
      </c>
      <c r="BX44" s="101" t="s">
        <v>6</v>
      </c>
      <c r="BY44" s="101" t="s">
        <v>6</v>
      </c>
      <c r="BZ44" s="81" t="s">
        <v>7</v>
      </c>
      <c r="CA44" s="14" t="s">
        <v>494</v>
      </c>
    </row>
    <row r="45" spans="1:79" ht="13.5" thickBot="1" x14ac:dyDescent="0.25">
      <c r="A45" s="95" t="s">
        <v>768</v>
      </c>
      <c r="B45" s="161" t="s">
        <v>583</v>
      </c>
      <c r="C45" s="395">
        <v>5050027</v>
      </c>
      <c r="D45" s="89">
        <v>5050027</v>
      </c>
      <c r="E45" s="381">
        <v>1</v>
      </c>
      <c r="F45" s="319"/>
      <c r="G45" s="320"/>
      <c r="H45" s="321"/>
      <c r="I45" s="321"/>
      <c r="J45" s="322"/>
      <c r="K45" s="380">
        <v>355050027</v>
      </c>
      <c r="L45" s="381">
        <v>0.75</v>
      </c>
      <c r="M45" s="382">
        <v>75</v>
      </c>
      <c r="N45" s="91">
        <v>0.75</v>
      </c>
      <c r="O45" s="92">
        <v>75</v>
      </c>
      <c r="P45" s="383">
        <v>3896</v>
      </c>
      <c r="Q45" s="90">
        <v>3856</v>
      </c>
      <c r="R45" s="384">
        <v>3856</v>
      </c>
      <c r="S45" s="90">
        <v>3817</v>
      </c>
      <c r="T45" s="385">
        <v>4095</v>
      </c>
      <c r="U45" s="384">
        <v>40</v>
      </c>
      <c r="V45" s="386">
        <v>1.0373443983402489E-2</v>
      </c>
      <c r="W45" s="387">
        <v>5208.6000000000004</v>
      </c>
      <c r="X45" s="93">
        <v>-239</v>
      </c>
      <c r="Y45" s="94">
        <v>-5.8363858363858365E-2</v>
      </c>
      <c r="Z45" s="95">
        <v>5155.8</v>
      </c>
      <c r="AA45" s="388">
        <v>1805</v>
      </c>
      <c r="AB45" s="381">
        <v>1</v>
      </c>
      <c r="AC45" s="96">
        <v>1808</v>
      </c>
      <c r="AD45" s="93">
        <v>1808</v>
      </c>
      <c r="AE45" s="385">
        <v>1911</v>
      </c>
      <c r="AF45" s="389">
        <v>-3</v>
      </c>
      <c r="AG45" s="390">
        <v>-1.6592920353982301E-3</v>
      </c>
      <c r="AH45" s="90">
        <v>-103</v>
      </c>
      <c r="AI45" s="151">
        <v>-5.3898482469911038E-2</v>
      </c>
      <c r="AJ45" s="388">
        <v>1749</v>
      </c>
      <c r="AK45" s="90">
        <v>1723</v>
      </c>
      <c r="AL45" s="384">
        <v>1723</v>
      </c>
      <c r="AM45" s="385">
        <v>1790</v>
      </c>
      <c r="AN45" s="382">
        <v>26</v>
      </c>
      <c r="AO45" s="391">
        <v>1.5089959373186303E-2</v>
      </c>
      <c r="AP45" s="392">
        <v>23.32</v>
      </c>
      <c r="AQ45" s="93">
        <v>-67</v>
      </c>
      <c r="AR45" s="94">
        <v>-3.7430167597765365E-2</v>
      </c>
      <c r="AS45" s="97">
        <v>22.973333333333333</v>
      </c>
      <c r="AT45" s="98">
        <v>1840</v>
      </c>
      <c r="AU45" s="90">
        <v>1010</v>
      </c>
      <c r="AV45" s="90">
        <v>120</v>
      </c>
      <c r="AW45" s="93">
        <v>1130</v>
      </c>
      <c r="AX45" s="94">
        <v>0.61413043478260865</v>
      </c>
      <c r="AY45" s="99">
        <v>0.85227120168670645</v>
      </c>
      <c r="AZ45" s="90">
        <v>580</v>
      </c>
      <c r="BA45" s="94">
        <v>0.31521739130434784</v>
      </c>
      <c r="BB45" s="100">
        <v>1.7201119282763151</v>
      </c>
      <c r="BC45" s="90">
        <v>80</v>
      </c>
      <c r="BD45" s="90">
        <v>25</v>
      </c>
      <c r="BE45" s="93">
        <v>105</v>
      </c>
      <c r="BF45" s="94">
        <v>5.7065217391304345E-2</v>
      </c>
      <c r="BG45" s="100">
        <v>0.65886040492431008</v>
      </c>
      <c r="BH45" s="90">
        <v>30</v>
      </c>
      <c r="BI45" s="388">
        <v>1200</v>
      </c>
      <c r="BJ45" s="388">
        <v>785</v>
      </c>
      <c r="BK45" s="388">
        <v>95</v>
      </c>
      <c r="BL45" s="384">
        <v>880</v>
      </c>
      <c r="BM45" s="393">
        <v>0.73333333333333328</v>
      </c>
      <c r="BN45" s="394">
        <v>0.91666666666666652</v>
      </c>
      <c r="BO45" s="388">
        <v>215</v>
      </c>
      <c r="BP45" s="393">
        <v>0.17916666666666667</v>
      </c>
      <c r="BQ45" s="394">
        <v>1.8528093760772149</v>
      </c>
      <c r="BR45" s="388">
        <v>60</v>
      </c>
      <c r="BS45" s="388">
        <v>10</v>
      </c>
      <c r="BT45" s="384">
        <v>70</v>
      </c>
      <c r="BU45" s="393">
        <v>5.8333333333333334E-2</v>
      </c>
      <c r="BV45" s="394">
        <v>0.80570902394106814</v>
      </c>
      <c r="BW45" s="388">
        <v>35</v>
      </c>
      <c r="BX45" s="101" t="s">
        <v>6</v>
      </c>
      <c r="BY45" s="101" t="s">
        <v>6</v>
      </c>
      <c r="BZ45" s="81" t="s">
        <v>7</v>
      </c>
      <c r="CA45" s="14"/>
    </row>
    <row r="46" spans="1:79" ht="13.5" thickBot="1" x14ac:dyDescent="0.25">
      <c r="A46" s="95" t="s">
        <v>768</v>
      </c>
      <c r="B46" s="161" t="s">
        <v>584</v>
      </c>
      <c r="C46" s="395">
        <v>5050028</v>
      </c>
      <c r="D46" s="89">
        <v>5050028</v>
      </c>
      <c r="E46" s="381">
        <v>1</v>
      </c>
      <c r="F46" s="319"/>
      <c r="G46" s="320"/>
      <c r="H46" s="321"/>
      <c r="I46" s="321"/>
      <c r="J46" s="322"/>
      <c r="K46" s="380">
        <v>355050028</v>
      </c>
      <c r="L46" s="381">
        <v>1.96</v>
      </c>
      <c r="M46" s="382">
        <v>196</v>
      </c>
      <c r="N46" s="91">
        <v>1.97</v>
      </c>
      <c r="O46" s="92">
        <v>197</v>
      </c>
      <c r="P46" s="383">
        <v>6826</v>
      </c>
      <c r="Q46" s="90">
        <v>6649</v>
      </c>
      <c r="R46" s="384">
        <v>6649</v>
      </c>
      <c r="S46" s="90">
        <v>6844</v>
      </c>
      <c r="T46" s="385">
        <v>6800</v>
      </c>
      <c r="U46" s="384">
        <v>177</v>
      </c>
      <c r="V46" s="386">
        <v>2.6620544442773349E-2</v>
      </c>
      <c r="W46" s="387">
        <v>3477.5</v>
      </c>
      <c r="X46" s="93">
        <v>-151</v>
      </c>
      <c r="Y46" s="94">
        <v>-2.2205882352941176E-2</v>
      </c>
      <c r="Z46" s="95">
        <v>3375.8</v>
      </c>
      <c r="AA46" s="388">
        <v>2824</v>
      </c>
      <c r="AB46" s="381">
        <v>1</v>
      </c>
      <c r="AC46" s="96">
        <v>2792</v>
      </c>
      <c r="AD46" s="93">
        <v>2792</v>
      </c>
      <c r="AE46" s="385">
        <v>2735</v>
      </c>
      <c r="AF46" s="389">
        <v>32</v>
      </c>
      <c r="AG46" s="390">
        <v>1.1461318051575931E-2</v>
      </c>
      <c r="AH46" s="90">
        <v>57</v>
      </c>
      <c r="AI46" s="151">
        <v>2.0840950639853747E-2</v>
      </c>
      <c r="AJ46" s="388">
        <v>2730</v>
      </c>
      <c r="AK46" s="90">
        <v>2636</v>
      </c>
      <c r="AL46" s="384">
        <v>2636</v>
      </c>
      <c r="AM46" s="385">
        <v>2612</v>
      </c>
      <c r="AN46" s="382">
        <v>94</v>
      </c>
      <c r="AO46" s="391">
        <v>3.5660091047040973E-2</v>
      </c>
      <c r="AP46" s="392">
        <v>13.928571428571429</v>
      </c>
      <c r="AQ46" s="93">
        <v>24</v>
      </c>
      <c r="AR46" s="94">
        <v>9.1883614088820835E-3</v>
      </c>
      <c r="AS46" s="97">
        <v>13.380710659898478</v>
      </c>
      <c r="AT46" s="98">
        <v>2780</v>
      </c>
      <c r="AU46" s="90">
        <v>1580</v>
      </c>
      <c r="AV46" s="90">
        <v>160</v>
      </c>
      <c r="AW46" s="93">
        <v>1740</v>
      </c>
      <c r="AX46" s="94">
        <v>0.62589928057553956</v>
      </c>
      <c r="AY46" s="99">
        <v>0.86860364147200597</v>
      </c>
      <c r="AZ46" s="90">
        <v>815</v>
      </c>
      <c r="BA46" s="94">
        <v>0.29316546762589929</v>
      </c>
      <c r="BB46" s="100">
        <v>1.5997766358491454</v>
      </c>
      <c r="BC46" s="90">
        <v>135</v>
      </c>
      <c r="BD46" s="90">
        <v>85</v>
      </c>
      <c r="BE46" s="93">
        <v>220</v>
      </c>
      <c r="BF46" s="94">
        <v>7.9136690647482008E-2</v>
      </c>
      <c r="BG46" s="100">
        <v>0.91369199011086244</v>
      </c>
      <c r="BH46" s="90">
        <v>10</v>
      </c>
      <c r="BI46" s="388">
        <v>1865</v>
      </c>
      <c r="BJ46" s="388">
        <v>1260</v>
      </c>
      <c r="BK46" s="388">
        <v>165</v>
      </c>
      <c r="BL46" s="384">
        <v>1425</v>
      </c>
      <c r="BM46" s="393">
        <v>0.76407506702412864</v>
      </c>
      <c r="BN46" s="394">
        <v>0.95509383378016077</v>
      </c>
      <c r="BO46" s="388">
        <v>280</v>
      </c>
      <c r="BP46" s="393">
        <v>0.15013404825737264</v>
      </c>
      <c r="BQ46" s="394">
        <v>1.5525754731889623</v>
      </c>
      <c r="BR46" s="388">
        <v>75</v>
      </c>
      <c r="BS46" s="388">
        <v>10</v>
      </c>
      <c r="BT46" s="384">
        <v>85</v>
      </c>
      <c r="BU46" s="393">
        <v>4.5576407506702415E-2</v>
      </c>
      <c r="BV46" s="394">
        <v>0.62950839097655265</v>
      </c>
      <c r="BW46" s="388">
        <v>75</v>
      </c>
      <c r="BX46" s="101" t="s">
        <v>6</v>
      </c>
      <c r="BY46" s="101" t="s">
        <v>6</v>
      </c>
      <c r="BZ46" s="95" t="s">
        <v>6</v>
      </c>
      <c r="CA46" s="14"/>
    </row>
    <row r="47" spans="1:79" ht="13.5" thickBot="1" x14ac:dyDescent="0.25">
      <c r="A47" s="95" t="s">
        <v>768</v>
      </c>
      <c r="B47" s="161" t="s">
        <v>585</v>
      </c>
      <c r="C47" s="395">
        <v>5050029</v>
      </c>
      <c r="D47" s="89">
        <v>5050029</v>
      </c>
      <c r="E47" s="381">
        <v>1</v>
      </c>
      <c r="F47" s="319"/>
      <c r="G47" s="320"/>
      <c r="H47" s="321"/>
      <c r="I47" s="321"/>
      <c r="J47" s="322"/>
      <c r="K47" s="380">
        <v>355050029</v>
      </c>
      <c r="L47" s="381">
        <v>1.05</v>
      </c>
      <c r="M47" s="382">
        <v>105</v>
      </c>
      <c r="N47" s="91">
        <v>1.01</v>
      </c>
      <c r="O47" s="92">
        <v>101</v>
      </c>
      <c r="P47" s="383">
        <v>5094</v>
      </c>
      <c r="Q47" s="90">
        <v>4932</v>
      </c>
      <c r="R47" s="384">
        <v>4932</v>
      </c>
      <c r="S47" s="90">
        <v>4918</v>
      </c>
      <c r="T47" s="385">
        <v>4827</v>
      </c>
      <c r="U47" s="384">
        <v>162</v>
      </c>
      <c r="V47" s="386">
        <v>3.2846715328467155E-2</v>
      </c>
      <c r="W47" s="387">
        <v>4869</v>
      </c>
      <c r="X47" s="93">
        <v>105</v>
      </c>
      <c r="Y47" s="94">
        <v>2.175264139216905E-2</v>
      </c>
      <c r="Z47" s="95">
        <v>4898.7</v>
      </c>
      <c r="AA47" s="388">
        <v>2382</v>
      </c>
      <c r="AB47" s="381">
        <v>1</v>
      </c>
      <c r="AC47" s="96">
        <v>2408</v>
      </c>
      <c r="AD47" s="93">
        <v>2408</v>
      </c>
      <c r="AE47" s="385">
        <v>2330</v>
      </c>
      <c r="AF47" s="389">
        <v>-26</v>
      </c>
      <c r="AG47" s="390">
        <v>-1.079734219269103E-2</v>
      </c>
      <c r="AH47" s="90">
        <v>78</v>
      </c>
      <c r="AI47" s="151">
        <v>3.3476394849785408E-2</v>
      </c>
      <c r="AJ47" s="388">
        <v>2272</v>
      </c>
      <c r="AK47" s="90">
        <v>2253</v>
      </c>
      <c r="AL47" s="384">
        <v>2253</v>
      </c>
      <c r="AM47" s="385">
        <v>2150</v>
      </c>
      <c r="AN47" s="382">
        <v>19</v>
      </c>
      <c r="AO47" s="391">
        <v>8.4332001775410566E-3</v>
      </c>
      <c r="AP47" s="392">
        <v>21.638095238095239</v>
      </c>
      <c r="AQ47" s="93">
        <v>103</v>
      </c>
      <c r="AR47" s="94">
        <v>4.7906976744186043E-2</v>
      </c>
      <c r="AS47" s="97">
        <v>22.306930693069308</v>
      </c>
      <c r="AT47" s="98">
        <v>1860</v>
      </c>
      <c r="AU47" s="90">
        <v>925</v>
      </c>
      <c r="AV47" s="90">
        <v>75</v>
      </c>
      <c r="AW47" s="93">
        <v>1000</v>
      </c>
      <c r="AX47" s="94">
        <v>0.5376344086021505</v>
      </c>
      <c r="AY47" s="99">
        <v>0.74611238514774947</v>
      </c>
      <c r="AZ47" s="90">
        <v>670</v>
      </c>
      <c r="BA47" s="94">
        <v>0.36021505376344087</v>
      </c>
      <c r="BB47" s="100">
        <v>1.9656599788459781</v>
      </c>
      <c r="BC47" s="90">
        <v>135</v>
      </c>
      <c r="BD47" s="90">
        <v>25</v>
      </c>
      <c r="BE47" s="93">
        <v>160</v>
      </c>
      <c r="BF47" s="94">
        <v>8.6021505376344093E-2</v>
      </c>
      <c r="BG47" s="100">
        <v>0.99318230010095709</v>
      </c>
      <c r="BH47" s="90">
        <v>40</v>
      </c>
      <c r="BI47" s="388">
        <v>1440</v>
      </c>
      <c r="BJ47" s="388">
        <v>895</v>
      </c>
      <c r="BK47" s="388">
        <v>120</v>
      </c>
      <c r="BL47" s="384">
        <v>1015</v>
      </c>
      <c r="BM47" s="393">
        <v>0.70486111111111116</v>
      </c>
      <c r="BN47" s="394">
        <v>0.88107638888888895</v>
      </c>
      <c r="BO47" s="388">
        <v>305</v>
      </c>
      <c r="BP47" s="393">
        <v>0.21180555555555555</v>
      </c>
      <c r="BQ47" s="394">
        <v>2.1903366655176377</v>
      </c>
      <c r="BR47" s="388">
        <v>75</v>
      </c>
      <c r="BS47" s="388">
        <v>10</v>
      </c>
      <c r="BT47" s="384">
        <v>85</v>
      </c>
      <c r="BU47" s="393">
        <v>5.9027777777777776E-2</v>
      </c>
      <c r="BV47" s="394">
        <v>0.81530079803560462</v>
      </c>
      <c r="BW47" s="388">
        <v>40</v>
      </c>
      <c r="BX47" s="101" t="s">
        <v>6</v>
      </c>
      <c r="BY47" s="101" t="s">
        <v>6</v>
      </c>
      <c r="BZ47" s="95" t="s">
        <v>6</v>
      </c>
      <c r="CA47" s="14"/>
    </row>
    <row r="48" spans="1:79" ht="13.5" thickBot="1" x14ac:dyDescent="0.25">
      <c r="A48" s="95" t="s">
        <v>768</v>
      </c>
      <c r="B48" s="161" t="s">
        <v>586</v>
      </c>
      <c r="C48" s="395">
        <v>5050030</v>
      </c>
      <c r="D48" s="89">
        <v>5050030</v>
      </c>
      <c r="E48" s="381">
        <v>1</v>
      </c>
      <c r="F48" s="319"/>
      <c r="G48" s="320"/>
      <c r="H48" s="321"/>
      <c r="I48" s="321"/>
      <c r="J48" s="322"/>
      <c r="K48" s="380">
        <v>355050030</v>
      </c>
      <c r="L48" s="381">
        <v>1.9</v>
      </c>
      <c r="M48" s="382">
        <v>190</v>
      </c>
      <c r="N48" s="91">
        <v>1.79</v>
      </c>
      <c r="O48" s="92">
        <v>179</v>
      </c>
      <c r="P48" s="383">
        <v>6447</v>
      </c>
      <c r="Q48" s="90">
        <v>6360</v>
      </c>
      <c r="R48" s="384">
        <v>6360</v>
      </c>
      <c r="S48" s="90">
        <v>6551</v>
      </c>
      <c r="T48" s="385">
        <v>6608</v>
      </c>
      <c r="U48" s="384">
        <v>87</v>
      </c>
      <c r="V48" s="386">
        <v>1.3679245283018868E-2</v>
      </c>
      <c r="W48" s="387">
        <v>3399.6</v>
      </c>
      <c r="X48" s="93">
        <v>-248</v>
      </c>
      <c r="Y48" s="94">
        <v>-3.7530266343825669E-2</v>
      </c>
      <c r="Z48" s="95">
        <v>3548.7</v>
      </c>
      <c r="AA48" s="388">
        <v>3775</v>
      </c>
      <c r="AB48" s="381">
        <v>1</v>
      </c>
      <c r="AC48" s="96">
        <v>3767</v>
      </c>
      <c r="AD48" s="93">
        <v>3767</v>
      </c>
      <c r="AE48" s="385">
        <v>3722</v>
      </c>
      <c r="AF48" s="389">
        <v>8</v>
      </c>
      <c r="AG48" s="390">
        <v>2.123705866737457E-3</v>
      </c>
      <c r="AH48" s="90">
        <v>45</v>
      </c>
      <c r="AI48" s="151">
        <v>1.2090274046211715E-2</v>
      </c>
      <c r="AJ48" s="388">
        <v>3577</v>
      </c>
      <c r="AK48" s="90">
        <v>3528</v>
      </c>
      <c r="AL48" s="384">
        <v>3528</v>
      </c>
      <c r="AM48" s="385">
        <v>3513</v>
      </c>
      <c r="AN48" s="382">
        <v>49</v>
      </c>
      <c r="AO48" s="391">
        <v>1.3888888888888888E-2</v>
      </c>
      <c r="AP48" s="392">
        <v>18.826315789473686</v>
      </c>
      <c r="AQ48" s="93">
        <v>15</v>
      </c>
      <c r="AR48" s="94">
        <v>4.269854824935952E-3</v>
      </c>
      <c r="AS48" s="97">
        <v>19.709497206703912</v>
      </c>
      <c r="AT48" s="98">
        <v>2600</v>
      </c>
      <c r="AU48" s="90">
        <v>1365</v>
      </c>
      <c r="AV48" s="90">
        <v>140</v>
      </c>
      <c r="AW48" s="93">
        <v>1505</v>
      </c>
      <c r="AX48" s="94">
        <v>0.5788461538461539</v>
      </c>
      <c r="AY48" s="99">
        <v>0.80330476913234439</v>
      </c>
      <c r="AZ48" s="90">
        <v>885</v>
      </c>
      <c r="BA48" s="94">
        <v>0.3403846153846154</v>
      </c>
      <c r="BB48" s="100">
        <v>1.8574471246718511</v>
      </c>
      <c r="BC48" s="90">
        <v>110</v>
      </c>
      <c r="BD48" s="90">
        <v>60</v>
      </c>
      <c r="BE48" s="93">
        <v>170</v>
      </c>
      <c r="BF48" s="94">
        <v>6.5384615384615388E-2</v>
      </c>
      <c r="BG48" s="100">
        <v>0.75491404637481407</v>
      </c>
      <c r="BH48" s="90">
        <v>30</v>
      </c>
      <c r="BI48" s="388">
        <v>1700</v>
      </c>
      <c r="BJ48" s="388">
        <v>890</v>
      </c>
      <c r="BK48" s="388">
        <v>150</v>
      </c>
      <c r="BL48" s="384">
        <v>1040</v>
      </c>
      <c r="BM48" s="393">
        <v>0.61176470588235299</v>
      </c>
      <c r="BN48" s="394">
        <v>0.76470588235294124</v>
      </c>
      <c r="BO48" s="388">
        <v>445</v>
      </c>
      <c r="BP48" s="393">
        <v>0.26176470588235295</v>
      </c>
      <c r="BQ48" s="394">
        <v>2.7069773100553562</v>
      </c>
      <c r="BR48" s="388">
        <v>155</v>
      </c>
      <c r="BS48" s="388">
        <v>15</v>
      </c>
      <c r="BT48" s="384">
        <v>170</v>
      </c>
      <c r="BU48" s="393">
        <v>0.1</v>
      </c>
      <c r="BV48" s="394">
        <v>1.3812154696132597</v>
      </c>
      <c r="BW48" s="388">
        <v>45</v>
      </c>
      <c r="BX48" s="101" t="s">
        <v>6</v>
      </c>
      <c r="BY48" s="101" t="s">
        <v>6</v>
      </c>
      <c r="BZ48" s="95" t="s">
        <v>6</v>
      </c>
      <c r="CA48" s="14"/>
    </row>
    <row r="49" spans="1:79" ht="13.5" thickBot="1" x14ac:dyDescent="0.25">
      <c r="A49" s="95" t="s">
        <v>768</v>
      </c>
      <c r="B49" s="161" t="s">
        <v>587</v>
      </c>
      <c r="C49" s="395">
        <v>5050031</v>
      </c>
      <c r="D49" s="89">
        <v>5050031</v>
      </c>
      <c r="E49" s="381">
        <v>1</v>
      </c>
      <c r="F49" s="319"/>
      <c r="G49" s="320"/>
      <c r="H49" s="321"/>
      <c r="I49" s="321"/>
      <c r="J49" s="322"/>
      <c r="K49" s="380">
        <v>355050031</v>
      </c>
      <c r="L49" s="381">
        <v>1.1200000000000001</v>
      </c>
      <c r="M49" s="382">
        <v>112.00000000000001</v>
      </c>
      <c r="N49" s="91">
        <v>1.1100000000000001</v>
      </c>
      <c r="O49" s="92">
        <v>111.00000000000001</v>
      </c>
      <c r="P49" s="383">
        <v>5554</v>
      </c>
      <c r="Q49" s="90">
        <v>5349</v>
      </c>
      <c r="R49" s="384">
        <v>5349</v>
      </c>
      <c r="S49" s="90">
        <v>5341</v>
      </c>
      <c r="T49" s="385">
        <v>5305</v>
      </c>
      <c r="U49" s="384">
        <v>205</v>
      </c>
      <c r="V49" s="386">
        <v>3.8324920545896431E-2</v>
      </c>
      <c r="W49" s="387">
        <v>4959.8</v>
      </c>
      <c r="X49" s="93">
        <v>44</v>
      </c>
      <c r="Y49" s="94">
        <v>8.294062205466541E-3</v>
      </c>
      <c r="Z49" s="95">
        <v>4836.3</v>
      </c>
      <c r="AA49" s="388">
        <v>3281</v>
      </c>
      <c r="AB49" s="381">
        <v>1</v>
      </c>
      <c r="AC49" s="96">
        <v>3272</v>
      </c>
      <c r="AD49" s="93">
        <v>3272</v>
      </c>
      <c r="AE49" s="385">
        <v>3168</v>
      </c>
      <c r="AF49" s="389">
        <v>9</v>
      </c>
      <c r="AG49" s="390">
        <v>2.7506112469437654E-3</v>
      </c>
      <c r="AH49" s="90">
        <v>104</v>
      </c>
      <c r="AI49" s="151">
        <v>3.2828282828282832E-2</v>
      </c>
      <c r="AJ49" s="388">
        <v>3149</v>
      </c>
      <c r="AK49" s="90">
        <v>3129</v>
      </c>
      <c r="AL49" s="384">
        <v>3129</v>
      </c>
      <c r="AM49" s="385">
        <v>2994</v>
      </c>
      <c r="AN49" s="382">
        <v>20</v>
      </c>
      <c r="AO49" s="391">
        <v>6.3918184723553853E-3</v>
      </c>
      <c r="AP49" s="392">
        <v>28.116071428571423</v>
      </c>
      <c r="AQ49" s="93">
        <v>135</v>
      </c>
      <c r="AR49" s="94">
        <v>4.5090180360721446E-2</v>
      </c>
      <c r="AS49" s="97">
        <v>28.189189189189186</v>
      </c>
      <c r="AT49" s="98">
        <v>2275</v>
      </c>
      <c r="AU49" s="90">
        <v>1225</v>
      </c>
      <c r="AV49" s="90">
        <v>125</v>
      </c>
      <c r="AW49" s="93">
        <v>1350</v>
      </c>
      <c r="AX49" s="94">
        <v>0.59340659340659341</v>
      </c>
      <c r="AY49" s="99">
        <v>0.82351129631032927</v>
      </c>
      <c r="AZ49" s="90">
        <v>695</v>
      </c>
      <c r="BA49" s="94">
        <v>0.30549450549450552</v>
      </c>
      <c r="BB49" s="100">
        <v>1.6670550465174321</v>
      </c>
      <c r="BC49" s="90">
        <v>160</v>
      </c>
      <c r="BD49" s="90">
        <v>20</v>
      </c>
      <c r="BE49" s="93">
        <v>180</v>
      </c>
      <c r="BF49" s="94">
        <v>7.9120879120879117E-2</v>
      </c>
      <c r="BG49" s="100">
        <v>0.91350943426868247</v>
      </c>
      <c r="BH49" s="90">
        <v>50</v>
      </c>
      <c r="BI49" s="388">
        <v>1335</v>
      </c>
      <c r="BJ49" s="388">
        <v>785</v>
      </c>
      <c r="BK49" s="388">
        <v>100</v>
      </c>
      <c r="BL49" s="384">
        <v>885</v>
      </c>
      <c r="BM49" s="393">
        <v>0.6629213483146067</v>
      </c>
      <c r="BN49" s="394">
        <v>0.82865168539325829</v>
      </c>
      <c r="BO49" s="388">
        <v>225</v>
      </c>
      <c r="BP49" s="393">
        <v>0.16853932584269662</v>
      </c>
      <c r="BQ49" s="394">
        <v>1.7429092641437087</v>
      </c>
      <c r="BR49" s="388">
        <v>140</v>
      </c>
      <c r="BS49" s="388">
        <v>15</v>
      </c>
      <c r="BT49" s="384">
        <v>155</v>
      </c>
      <c r="BU49" s="393">
        <v>0.11610486891385768</v>
      </c>
      <c r="BV49" s="394">
        <v>1.6036584104123988</v>
      </c>
      <c r="BW49" s="388">
        <v>70</v>
      </c>
      <c r="BX49" s="101" t="s">
        <v>6</v>
      </c>
      <c r="BY49" s="101" t="s">
        <v>6</v>
      </c>
      <c r="BZ49" s="95" t="s">
        <v>6</v>
      </c>
      <c r="CA49" s="14" t="s">
        <v>494</v>
      </c>
    </row>
    <row r="50" spans="1:79" ht="13.5" thickBot="1" x14ac:dyDescent="0.25">
      <c r="A50" s="65" t="s">
        <v>768</v>
      </c>
      <c r="B50" s="159" t="s">
        <v>588</v>
      </c>
      <c r="C50" s="397">
        <v>5050032.01</v>
      </c>
      <c r="D50" s="62">
        <v>5050032.01</v>
      </c>
      <c r="E50" s="398">
        <v>1</v>
      </c>
      <c r="F50" s="328"/>
      <c r="G50" s="329"/>
      <c r="H50" s="330"/>
      <c r="I50" s="330"/>
      <c r="J50" s="331"/>
      <c r="K50" s="399">
        <v>355050032.00999999</v>
      </c>
      <c r="L50" s="398">
        <v>0.78</v>
      </c>
      <c r="M50" s="400">
        <v>78</v>
      </c>
      <c r="N50" s="64">
        <v>0.78</v>
      </c>
      <c r="O50" s="73">
        <v>78</v>
      </c>
      <c r="P50" s="401">
        <v>3622</v>
      </c>
      <c r="Q50" s="63">
        <v>3558</v>
      </c>
      <c r="R50" s="402">
        <v>3558</v>
      </c>
      <c r="S50" s="63">
        <v>3376</v>
      </c>
      <c r="T50" s="403">
        <v>3336</v>
      </c>
      <c r="U50" s="402">
        <v>64</v>
      </c>
      <c r="V50" s="404">
        <v>1.7987633501967398E-2</v>
      </c>
      <c r="W50" s="405">
        <v>4650.7</v>
      </c>
      <c r="X50" s="68">
        <v>222</v>
      </c>
      <c r="Y50" s="69">
        <v>6.654676258992806E-2</v>
      </c>
      <c r="Z50" s="65">
        <v>4569.2</v>
      </c>
      <c r="AA50" s="406">
        <v>1855</v>
      </c>
      <c r="AB50" s="398">
        <v>1</v>
      </c>
      <c r="AC50" s="66">
        <v>1857</v>
      </c>
      <c r="AD50" s="68">
        <v>1857</v>
      </c>
      <c r="AE50" s="403">
        <v>1870</v>
      </c>
      <c r="AF50" s="407">
        <v>-2</v>
      </c>
      <c r="AG50" s="408">
        <v>-1.0770059235325794E-3</v>
      </c>
      <c r="AH50" s="63">
        <v>-13</v>
      </c>
      <c r="AI50" s="153">
        <v>-6.9518716577540111E-3</v>
      </c>
      <c r="AJ50" s="406">
        <v>1815</v>
      </c>
      <c r="AK50" s="63">
        <v>1823</v>
      </c>
      <c r="AL50" s="402">
        <v>1823</v>
      </c>
      <c r="AM50" s="403">
        <v>1795</v>
      </c>
      <c r="AN50" s="400">
        <v>-8</v>
      </c>
      <c r="AO50" s="409">
        <v>-4.388370817334065E-3</v>
      </c>
      <c r="AP50" s="410">
        <v>23.26923076923077</v>
      </c>
      <c r="AQ50" s="68">
        <v>28</v>
      </c>
      <c r="AR50" s="69">
        <v>1.5598885793871866E-2</v>
      </c>
      <c r="AS50" s="74">
        <v>23.371794871794872</v>
      </c>
      <c r="AT50" s="67">
        <v>1395</v>
      </c>
      <c r="AU50" s="63">
        <v>645</v>
      </c>
      <c r="AV50" s="63">
        <v>55</v>
      </c>
      <c r="AW50" s="68">
        <v>700</v>
      </c>
      <c r="AX50" s="69">
        <v>0.50179211469534046</v>
      </c>
      <c r="AY50" s="70">
        <v>0.69637155947123286</v>
      </c>
      <c r="AZ50" s="63">
        <v>470</v>
      </c>
      <c r="BA50" s="69">
        <v>0.33691756272401435</v>
      </c>
      <c r="BB50" s="71">
        <v>1.8385277414081787</v>
      </c>
      <c r="BC50" s="63">
        <v>165</v>
      </c>
      <c r="BD50" s="63">
        <v>55</v>
      </c>
      <c r="BE50" s="68">
        <v>220</v>
      </c>
      <c r="BF50" s="69">
        <v>0.15770609318996415</v>
      </c>
      <c r="BG50" s="71">
        <v>1.8208342168517544</v>
      </c>
      <c r="BH50" s="63">
        <v>0</v>
      </c>
      <c r="BI50" s="406">
        <v>925</v>
      </c>
      <c r="BJ50" s="406">
        <v>540</v>
      </c>
      <c r="BK50" s="406">
        <v>80</v>
      </c>
      <c r="BL50" s="402">
        <v>620</v>
      </c>
      <c r="BM50" s="411">
        <v>0.67027027027027031</v>
      </c>
      <c r="BN50" s="412">
        <v>0.83783783783783783</v>
      </c>
      <c r="BO50" s="406">
        <v>155</v>
      </c>
      <c r="BP50" s="411">
        <v>0.16756756756756758</v>
      </c>
      <c r="BQ50" s="412">
        <v>1.7328600575756732</v>
      </c>
      <c r="BR50" s="406">
        <v>100</v>
      </c>
      <c r="BS50" s="406">
        <v>25</v>
      </c>
      <c r="BT50" s="402">
        <v>125</v>
      </c>
      <c r="BU50" s="411">
        <v>0.13513513513513514</v>
      </c>
      <c r="BV50" s="412">
        <v>1.8665073913692698</v>
      </c>
      <c r="BW50" s="406">
        <v>25</v>
      </c>
      <c r="BX50" s="72" t="s">
        <v>5</v>
      </c>
      <c r="BY50" s="72" t="s">
        <v>5</v>
      </c>
      <c r="BZ50" s="65" t="s">
        <v>5</v>
      </c>
      <c r="CA50" s="14"/>
    </row>
    <row r="51" spans="1:79" ht="13.5" thickBot="1" x14ac:dyDescent="0.25">
      <c r="A51" s="65" t="s">
        <v>768</v>
      </c>
      <c r="B51" s="159" t="s">
        <v>589</v>
      </c>
      <c r="C51" s="397">
        <v>5050032.0199999996</v>
      </c>
      <c r="D51" s="62">
        <v>5050032.0199999996</v>
      </c>
      <c r="E51" s="398">
        <v>1</v>
      </c>
      <c r="F51" s="328"/>
      <c r="G51" s="329"/>
      <c r="H51" s="330"/>
      <c r="I51" s="330"/>
      <c r="J51" s="331"/>
      <c r="K51" s="399">
        <v>355050032.01999998</v>
      </c>
      <c r="L51" s="398">
        <v>1.83</v>
      </c>
      <c r="M51" s="400">
        <v>183</v>
      </c>
      <c r="N51" s="64">
        <v>1.82</v>
      </c>
      <c r="O51" s="73">
        <v>182</v>
      </c>
      <c r="P51" s="401">
        <v>6024</v>
      </c>
      <c r="Q51" s="63">
        <v>6015</v>
      </c>
      <c r="R51" s="402">
        <v>6015</v>
      </c>
      <c r="S51" s="63">
        <v>5771</v>
      </c>
      <c r="T51" s="403">
        <v>5515</v>
      </c>
      <c r="U51" s="402">
        <v>9</v>
      </c>
      <c r="V51" s="404">
        <v>1.4962593516209476E-3</v>
      </c>
      <c r="W51" s="405">
        <v>3299</v>
      </c>
      <c r="X51" s="68">
        <v>500</v>
      </c>
      <c r="Y51" s="69">
        <v>9.0661831368993653E-2</v>
      </c>
      <c r="Z51" s="65">
        <v>3302.9</v>
      </c>
      <c r="AA51" s="406">
        <v>2727</v>
      </c>
      <c r="AB51" s="398">
        <v>1</v>
      </c>
      <c r="AC51" s="66">
        <v>2547</v>
      </c>
      <c r="AD51" s="68">
        <v>2547</v>
      </c>
      <c r="AE51" s="403">
        <v>2489</v>
      </c>
      <c r="AF51" s="407">
        <v>180</v>
      </c>
      <c r="AG51" s="408">
        <v>7.0671378091872794E-2</v>
      </c>
      <c r="AH51" s="63">
        <v>58</v>
      </c>
      <c r="AI51" s="153">
        <v>2.3302531137002813E-2</v>
      </c>
      <c r="AJ51" s="406">
        <v>2628</v>
      </c>
      <c r="AK51" s="63">
        <v>2479</v>
      </c>
      <c r="AL51" s="402">
        <v>2479</v>
      </c>
      <c r="AM51" s="403">
        <v>2397</v>
      </c>
      <c r="AN51" s="400">
        <v>149</v>
      </c>
      <c r="AO51" s="409">
        <v>6.0104881000403391E-2</v>
      </c>
      <c r="AP51" s="410">
        <v>14.360655737704919</v>
      </c>
      <c r="AQ51" s="68">
        <v>82</v>
      </c>
      <c r="AR51" s="69">
        <v>3.4209428452231953E-2</v>
      </c>
      <c r="AS51" s="74">
        <v>13.62087912087912</v>
      </c>
      <c r="AT51" s="67">
        <v>2315</v>
      </c>
      <c r="AU51" s="63">
        <v>1425</v>
      </c>
      <c r="AV51" s="63">
        <v>110</v>
      </c>
      <c r="AW51" s="68">
        <v>1535</v>
      </c>
      <c r="AX51" s="69">
        <v>0.66306695464362853</v>
      </c>
      <c r="AY51" s="70">
        <v>0.92018378869777095</v>
      </c>
      <c r="AZ51" s="63">
        <v>430</v>
      </c>
      <c r="BA51" s="69">
        <v>0.18574514038876891</v>
      </c>
      <c r="BB51" s="71">
        <v>1.0135939209445299</v>
      </c>
      <c r="BC51" s="63">
        <v>195</v>
      </c>
      <c r="BD51" s="63">
        <v>140</v>
      </c>
      <c r="BE51" s="68">
        <v>335</v>
      </c>
      <c r="BF51" s="69">
        <v>0.1447084233261339</v>
      </c>
      <c r="BG51" s="71">
        <v>1.6707664449052546</v>
      </c>
      <c r="BH51" s="63">
        <v>10</v>
      </c>
      <c r="BI51" s="406">
        <v>925</v>
      </c>
      <c r="BJ51" s="406">
        <v>600</v>
      </c>
      <c r="BK51" s="406">
        <v>60</v>
      </c>
      <c r="BL51" s="402">
        <v>660</v>
      </c>
      <c r="BM51" s="411">
        <v>0.71351351351351355</v>
      </c>
      <c r="BN51" s="412">
        <v>0.89189189189189189</v>
      </c>
      <c r="BO51" s="406">
        <v>120</v>
      </c>
      <c r="BP51" s="411">
        <v>0.12972972972972974</v>
      </c>
      <c r="BQ51" s="412">
        <v>1.3415690768327793</v>
      </c>
      <c r="BR51" s="406">
        <v>65</v>
      </c>
      <c r="BS51" s="406">
        <v>35</v>
      </c>
      <c r="BT51" s="402">
        <v>100</v>
      </c>
      <c r="BU51" s="411">
        <v>0.10810810810810811</v>
      </c>
      <c r="BV51" s="412">
        <v>1.4932059130954158</v>
      </c>
      <c r="BW51" s="406">
        <v>50</v>
      </c>
      <c r="BX51" s="72" t="s">
        <v>5</v>
      </c>
      <c r="BY51" s="72" t="s">
        <v>5</v>
      </c>
      <c r="BZ51" s="65" t="s">
        <v>5</v>
      </c>
      <c r="CA51" s="14"/>
    </row>
    <row r="52" spans="1:79" ht="13.5" thickBot="1" x14ac:dyDescent="0.25">
      <c r="A52" s="65" t="s">
        <v>768</v>
      </c>
      <c r="B52" s="159" t="s">
        <v>590</v>
      </c>
      <c r="C52" s="397">
        <v>5050033.01</v>
      </c>
      <c r="D52" s="62">
        <v>5050033.01</v>
      </c>
      <c r="E52" s="398">
        <v>1</v>
      </c>
      <c r="F52" s="328"/>
      <c r="G52" s="329"/>
      <c r="H52" s="330"/>
      <c r="I52" s="330"/>
      <c r="J52" s="331"/>
      <c r="K52" s="399">
        <v>355050033.00999999</v>
      </c>
      <c r="L52" s="398">
        <v>1.06</v>
      </c>
      <c r="M52" s="400">
        <v>106</v>
      </c>
      <c r="N52" s="64">
        <v>1.06</v>
      </c>
      <c r="O52" s="73">
        <v>106</v>
      </c>
      <c r="P52" s="401">
        <v>5213</v>
      </c>
      <c r="Q52" s="63">
        <v>5106</v>
      </c>
      <c r="R52" s="402">
        <v>5106</v>
      </c>
      <c r="S52" s="63">
        <v>4560</v>
      </c>
      <c r="T52" s="403">
        <v>4358</v>
      </c>
      <c r="U52" s="402">
        <v>107</v>
      </c>
      <c r="V52" s="404">
        <v>2.0955738347042695E-2</v>
      </c>
      <c r="W52" s="405">
        <v>4929.1000000000004</v>
      </c>
      <c r="X52" s="68">
        <v>748</v>
      </c>
      <c r="Y52" s="69">
        <v>0.1716383662230381</v>
      </c>
      <c r="Z52" s="65">
        <v>4826.5</v>
      </c>
      <c r="AA52" s="406">
        <v>2293</v>
      </c>
      <c r="AB52" s="398">
        <v>1</v>
      </c>
      <c r="AC52" s="66">
        <v>2198</v>
      </c>
      <c r="AD52" s="68">
        <v>2198</v>
      </c>
      <c r="AE52" s="403">
        <v>1867</v>
      </c>
      <c r="AF52" s="407">
        <v>95</v>
      </c>
      <c r="AG52" s="408">
        <v>4.3221110100090991E-2</v>
      </c>
      <c r="AH52" s="63">
        <v>331</v>
      </c>
      <c r="AI52" s="153">
        <v>0.17728976968398499</v>
      </c>
      <c r="AJ52" s="406">
        <v>2185</v>
      </c>
      <c r="AK52" s="63">
        <v>2107</v>
      </c>
      <c r="AL52" s="402">
        <v>2107</v>
      </c>
      <c r="AM52" s="403">
        <v>1790</v>
      </c>
      <c r="AN52" s="400">
        <v>78</v>
      </c>
      <c r="AO52" s="409">
        <v>3.7019458946369245E-2</v>
      </c>
      <c r="AP52" s="410">
        <v>20.613207547169811</v>
      </c>
      <c r="AQ52" s="68">
        <v>317</v>
      </c>
      <c r="AR52" s="69">
        <v>0.17709497206703911</v>
      </c>
      <c r="AS52" s="74">
        <v>19.877358490566039</v>
      </c>
      <c r="AT52" s="67">
        <v>2575</v>
      </c>
      <c r="AU52" s="63">
        <v>1430</v>
      </c>
      <c r="AV52" s="63">
        <v>165</v>
      </c>
      <c r="AW52" s="68">
        <v>1595</v>
      </c>
      <c r="AX52" s="69">
        <v>0.61941747572815531</v>
      </c>
      <c r="AY52" s="70">
        <v>0.85960839340498196</v>
      </c>
      <c r="AZ52" s="63">
        <v>540</v>
      </c>
      <c r="BA52" s="69">
        <v>0.20970873786407768</v>
      </c>
      <c r="BB52" s="71">
        <v>1.1443610391264456</v>
      </c>
      <c r="BC52" s="63">
        <v>240</v>
      </c>
      <c r="BD52" s="63">
        <v>195</v>
      </c>
      <c r="BE52" s="68">
        <v>435</v>
      </c>
      <c r="BF52" s="69">
        <v>0.16893203883495145</v>
      </c>
      <c r="BG52" s="71">
        <v>1.9504461141060299</v>
      </c>
      <c r="BH52" s="63">
        <v>10</v>
      </c>
      <c r="BI52" s="406">
        <v>1225</v>
      </c>
      <c r="BJ52" s="406">
        <v>785</v>
      </c>
      <c r="BK52" s="406">
        <v>75</v>
      </c>
      <c r="BL52" s="402">
        <v>860</v>
      </c>
      <c r="BM52" s="411">
        <v>0.70204081632653059</v>
      </c>
      <c r="BN52" s="412">
        <v>0.87755102040816324</v>
      </c>
      <c r="BO52" s="406">
        <v>135</v>
      </c>
      <c r="BP52" s="411">
        <v>0.11020408163265306</v>
      </c>
      <c r="BQ52" s="412">
        <v>1.13964924128907</v>
      </c>
      <c r="BR52" s="406">
        <v>155</v>
      </c>
      <c r="BS52" s="406">
        <v>35</v>
      </c>
      <c r="BT52" s="402">
        <v>190</v>
      </c>
      <c r="BU52" s="411">
        <v>0.15510204081632653</v>
      </c>
      <c r="BV52" s="412">
        <v>2.1422933814409739</v>
      </c>
      <c r="BW52" s="406">
        <v>35</v>
      </c>
      <c r="BX52" s="72" t="s">
        <v>5</v>
      </c>
      <c r="BY52" s="72" t="s">
        <v>5</v>
      </c>
      <c r="BZ52" s="65" t="s">
        <v>5</v>
      </c>
      <c r="CA52" s="14"/>
    </row>
    <row r="53" spans="1:79" ht="13.5" thickBot="1" x14ac:dyDescent="0.25">
      <c r="A53" s="65" t="s">
        <v>768</v>
      </c>
      <c r="B53" s="159" t="s">
        <v>591</v>
      </c>
      <c r="C53" s="397">
        <v>5050033.0199999996</v>
      </c>
      <c r="D53" s="62">
        <v>5050033.0199999996</v>
      </c>
      <c r="E53" s="398">
        <v>1</v>
      </c>
      <c r="F53" s="328"/>
      <c r="G53" s="329"/>
      <c r="H53" s="330"/>
      <c r="I53" s="330"/>
      <c r="J53" s="331"/>
      <c r="K53" s="399">
        <v>355050033.01999998</v>
      </c>
      <c r="L53" s="398">
        <v>1.02</v>
      </c>
      <c r="M53" s="400">
        <v>102</v>
      </c>
      <c r="N53" s="64">
        <v>1.02</v>
      </c>
      <c r="O53" s="73">
        <v>102</v>
      </c>
      <c r="P53" s="401">
        <v>3630</v>
      </c>
      <c r="Q53" s="63">
        <v>3198</v>
      </c>
      <c r="R53" s="402">
        <v>3198</v>
      </c>
      <c r="S53" s="63">
        <v>2852</v>
      </c>
      <c r="T53" s="403">
        <v>2782</v>
      </c>
      <c r="U53" s="402">
        <v>432</v>
      </c>
      <c r="V53" s="404">
        <v>0.1350844277673546</v>
      </c>
      <c r="W53" s="405">
        <v>3566.2</v>
      </c>
      <c r="X53" s="68">
        <v>416</v>
      </c>
      <c r="Y53" s="69">
        <v>0.14953271028037382</v>
      </c>
      <c r="Z53" s="65">
        <v>3141.8</v>
      </c>
      <c r="AA53" s="406">
        <v>1922</v>
      </c>
      <c r="AB53" s="398">
        <v>1</v>
      </c>
      <c r="AC53" s="66">
        <v>1780</v>
      </c>
      <c r="AD53" s="68">
        <v>1780</v>
      </c>
      <c r="AE53" s="403">
        <v>1411</v>
      </c>
      <c r="AF53" s="407">
        <v>142</v>
      </c>
      <c r="AG53" s="408">
        <v>7.9775280898876408E-2</v>
      </c>
      <c r="AH53" s="63">
        <v>369</v>
      </c>
      <c r="AI53" s="153">
        <v>0.26151665485471298</v>
      </c>
      <c r="AJ53" s="406">
        <v>1808</v>
      </c>
      <c r="AK53" s="63">
        <v>1618</v>
      </c>
      <c r="AL53" s="402">
        <v>1618</v>
      </c>
      <c r="AM53" s="403">
        <v>1370</v>
      </c>
      <c r="AN53" s="400">
        <v>190</v>
      </c>
      <c r="AO53" s="409">
        <v>0.11742892459826947</v>
      </c>
      <c r="AP53" s="410">
        <v>17.725490196078432</v>
      </c>
      <c r="AQ53" s="68">
        <v>248</v>
      </c>
      <c r="AR53" s="69">
        <v>0.18102189781021899</v>
      </c>
      <c r="AS53" s="74">
        <v>15.862745098039216</v>
      </c>
      <c r="AT53" s="67">
        <v>1545</v>
      </c>
      <c r="AU53" s="63">
        <v>825</v>
      </c>
      <c r="AV53" s="63">
        <v>100</v>
      </c>
      <c r="AW53" s="68">
        <v>925</v>
      </c>
      <c r="AX53" s="69">
        <v>0.59870550161812297</v>
      </c>
      <c r="AY53" s="70">
        <v>0.83086495705288221</v>
      </c>
      <c r="AZ53" s="63">
        <v>360</v>
      </c>
      <c r="BA53" s="69">
        <v>0.23300970873786409</v>
      </c>
      <c r="BB53" s="71">
        <v>1.2715122656960507</v>
      </c>
      <c r="BC53" s="63">
        <v>150</v>
      </c>
      <c r="BD53" s="63">
        <v>100</v>
      </c>
      <c r="BE53" s="68">
        <v>250</v>
      </c>
      <c r="BF53" s="69">
        <v>0.16181229773462782</v>
      </c>
      <c r="BG53" s="71">
        <v>1.8682434043161205</v>
      </c>
      <c r="BH53" s="63">
        <v>10</v>
      </c>
      <c r="BI53" s="406">
        <v>770</v>
      </c>
      <c r="BJ53" s="406">
        <v>515</v>
      </c>
      <c r="BK53" s="406">
        <v>50</v>
      </c>
      <c r="BL53" s="402">
        <v>565</v>
      </c>
      <c r="BM53" s="411">
        <v>0.73376623376623373</v>
      </c>
      <c r="BN53" s="412">
        <v>0.91720779220779214</v>
      </c>
      <c r="BO53" s="406">
        <v>65</v>
      </c>
      <c r="BP53" s="411">
        <v>8.4415584415584416E-2</v>
      </c>
      <c r="BQ53" s="412">
        <v>0.87296364442176233</v>
      </c>
      <c r="BR53" s="406">
        <v>80</v>
      </c>
      <c r="BS53" s="406">
        <v>30</v>
      </c>
      <c r="BT53" s="402">
        <v>110</v>
      </c>
      <c r="BU53" s="411">
        <v>0.14285714285714285</v>
      </c>
      <c r="BV53" s="412">
        <v>1.9731649565903706</v>
      </c>
      <c r="BW53" s="406">
        <v>20</v>
      </c>
      <c r="BX53" s="72" t="s">
        <v>5</v>
      </c>
      <c r="BY53" s="72" t="s">
        <v>5</v>
      </c>
      <c r="BZ53" s="65" t="s">
        <v>5</v>
      </c>
      <c r="CA53" s="14"/>
    </row>
    <row r="54" spans="1:79" ht="13.5" thickBot="1" x14ac:dyDescent="0.25">
      <c r="A54" s="65" t="s">
        <v>768</v>
      </c>
      <c r="B54" s="159" t="s">
        <v>592</v>
      </c>
      <c r="C54" s="397">
        <v>5050034</v>
      </c>
      <c r="D54" s="62">
        <v>5050034</v>
      </c>
      <c r="E54" s="398">
        <v>1</v>
      </c>
      <c r="F54" s="328"/>
      <c r="G54" s="329"/>
      <c r="H54" s="330"/>
      <c r="I54" s="330"/>
      <c r="J54" s="331"/>
      <c r="K54" s="399">
        <v>355050034</v>
      </c>
      <c r="L54" s="398">
        <v>1.28</v>
      </c>
      <c r="M54" s="400">
        <v>128</v>
      </c>
      <c r="N54" s="64">
        <v>1.28</v>
      </c>
      <c r="O54" s="73">
        <v>128</v>
      </c>
      <c r="P54" s="401">
        <v>3564</v>
      </c>
      <c r="Q54" s="63">
        <v>3631</v>
      </c>
      <c r="R54" s="402">
        <v>3631</v>
      </c>
      <c r="S54" s="63">
        <v>3656</v>
      </c>
      <c r="T54" s="403">
        <v>3440</v>
      </c>
      <c r="U54" s="402">
        <v>-67</v>
      </c>
      <c r="V54" s="404">
        <v>-1.8452217020104654E-2</v>
      </c>
      <c r="W54" s="405">
        <v>2782</v>
      </c>
      <c r="X54" s="68">
        <v>191</v>
      </c>
      <c r="Y54" s="69">
        <v>5.5523255813953488E-2</v>
      </c>
      <c r="Z54" s="65">
        <v>2834.7</v>
      </c>
      <c r="AA54" s="406">
        <v>1369</v>
      </c>
      <c r="AB54" s="398">
        <v>1</v>
      </c>
      <c r="AC54" s="66">
        <v>1371</v>
      </c>
      <c r="AD54" s="68">
        <v>1371</v>
      </c>
      <c r="AE54" s="403">
        <v>1375</v>
      </c>
      <c r="AF54" s="407">
        <v>-2</v>
      </c>
      <c r="AG54" s="408">
        <v>-1.4587892049598833E-3</v>
      </c>
      <c r="AH54" s="63">
        <v>-4</v>
      </c>
      <c r="AI54" s="153">
        <v>-2.9090909090909089E-3</v>
      </c>
      <c r="AJ54" s="406">
        <v>1328</v>
      </c>
      <c r="AK54" s="63">
        <v>1316</v>
      </c>
      <c r="AL54" s="402">
        <v>1316</v>
      </c>
      <c r="AM54" s="403">
        <v>1332</v>
      </c>
      <c r="AN54" s="400">
        <v>12</v>
      </c>
      <c r="AO54" s="409">
        <v>9.11854103343465E-3</v>
      </c>
      <c r="AP54" s="410">
        <v>10.375</v>
      </c>
      <c r="AQ54" s="68">
        <v>-16</v>
      </c>
      <c r="AR54" s="69">
        <v>-1.2012012012012012E-2</v>
      </c>
      <c r="AS54" s="74">
        <v>10.28125</v>
      </c>
      <c r="AT54" s="67">
        <v>1565</v>
      </c>
      <c r="AU54" s="63">
        <v>740</v>
      </c>
      <c r="AV54" s="63">
        <v>110</v>
      </c>
      <c r="AW54" s="68">
        <v>850</v>
      </c>
      <c r="AX54" s="69">
        <v>0.54313099041533541</v>
      </c>
      <c r="AY54" s="70">
        <v>0.7537403711939884</v>
      </c>
      <c r="AZ54" s="63">
        <v>235</v>
      </c>
      <c r="BA54" s="69">
        <v>0.15015974440894569</v>
      </c>
      <c r="BB54" s="71">
        <v>0.81940773139437995</v>
      </c>
      <c r="BC54" s="63">
        <v>255</v>
      </c>
      <c r="BD54" s="63">
        <v>190</v>
      </c>
      <c r="BE54" s="68">
        <v>445</v>
      </c>
      <c r="BF54" s="69">
        <v>0.28434504792332266</v>
      </c>
      <c r="BG54" s="71">
        <v>3.2829751988560787</v>
      </c>
      <c r="BH54" s="63">
        <v>35</v>
      </c>
      <c r="BI54" s="406">
        <v>700</v>
      </c>
      <c r="BJ54" s="406">
        <v>390</v>
      </c>
      <c r="BK54" s="406">
        <v>45</v>
      </c>
      <c r="BL54" s="402">
        <v>435</v>
      </c>
      <c r="BM54" s="411">
        <v>0.62142857142857144</v>
      </c>
      <c r="BN54" s="412">
        <v>0.7767857142857143</v>
      </c>
      <c r="BO54" s="406">
        <v>50</v>
      </c>
      <c r="BP54" s="411">
        <v>7.1428571428571425E-2</v>
      </c>
      <c r="BQ54" s="412">
        <v>0.73866154527995276</v>
      </c>
      <c r="BR54" s="406">
        <v>125</v>
      </c>
      <c r="BS54" s="406">
        <v>40</v>
      </c>
      <c r="BT54" s="402">
        <v>165</v>
      </c>
      <c r="BU54" s="411">
        <v>0.23571428571428571</v>
      </c>
      <c r="BV54" s="412">
        <v>3.2557221783741119</v>
      </c>
      <c r="BW54" s="406">
        <v>55</v>
      </c>
      <c r="BX54" s="72" t="s">
        <v>5</v>
      </c>
      <c r="BY54" s="72" t="s">
        <v>5</v>
      </c>
      <c r="BZ54" s="65" t="s">
        <v>5</v>
      </c>
      <c r="CA54" s="14"/>
    </row>
    <row r="55" spans="1:79" ht="13.5" thickBot="1" x14ac:dyDescent="0.25">
      <c r="A55" s="65" t="s">
        <v>768</v>
      </c>
      <c r="B55" s="159" t="s">
        <v>593</v>
      </c>
      <c r="C55" s="397">
        <v>5050035</v>
      </c>
      <c r="D55" s="62">
        <v>5050035</v>
      </c>
      <c r="E55" s="398">
        <v>1</v>
      </c>
      <c r="F55" s="328"/>
      <c r="G55" s="329"/>
      <c r="H55" s="330"/>
      <c r="I55" s="330"/>
      <c r="J55" s="331"/>
      <c r="K55" s="399">
        <v>355050035</v>
      </c>
      <c r="L55" s="398">
        <v>0.79</v>
      </c>
      <c r="M55" s="400">
        <v>79</v>
      </c>
      <c r="N55" s="64">
        <v>0.79</v>
      </c>
      <c r="O55" s="73">
        <v>79</v>
      </c>
      <c r="P55" s="401">
        <v>4835</v>
      </c>
      <c r="Q55" s="63">
        <v>3956</v>
      </c>
      <c r="R55" s="402">
        <v>3956</v>
      </c>
      <c r="S55" s="63">
        <v>3676</v>
      </c>
      <c r="T55" s="403">
        <v>3426</v>
      </c>
      <c r="U55" s="402">
        <v>879</v>
      </c>
      <c r="V55" s="404">
        <v>0.22219413549039435</v>
      </c>
      <c r="W55" s="405">
        <v>6152.2</v>
      </c>
      <c r="X55" s="68">
        <v>530</v>
      </c>
      <c r="Y55" s="69">
        <v>0.15469935785172212</v>
      </c>
      <c r="Z55" s="65">
        <v>5034.3999999999996</v>
      </c>
      <c r="AA55" s="406">
        <v>3073</v>
      </c>
      <c r="AB55" s="398">
        <v>1</v>
      </c>
      <c r="AC55" s="66">
        <v>2659</v>
      </c>
      <c r="AD55" s="68">
        <v>2659</v>
      </c>
      <c r="AE55" s="403">
        <v>2195</v>
      </c>
      <c r="AF55" s="407">
        <v>414</v>
      </c>
      <c r="AG55" s="408">
        <v>0.15569763068822864</v>
      </c>
      <c r="AH55" s="63">
        <v>464</v>
      </c>
      <c r="AI55" s="153">
        <v>0.21138952164009112</v>
      </c>
      <c r="AJ55" s="406">
        <v>2825</v>
      </c>
      <c r="AK55" s="63">
        <v>2297</v>
      </c>
      <c r="AL55" s="402">
        <v>2297</v>
      </c>
      <c r="AM55" s="403">
        <v>1903</v>
      </c>
      <c r="AN55" s="400">
        <v>528</v>
      </c>
      <c r="AO55" s="409">
        <v>0.22986504135829341</v>
      </c>
      <c r="AP55" s="410">
        <v>35.759493670886073</v>
      </c>
      <c r="AQ55" s="68">
        <v>394</v>
      </c>
      <c r="AR55" s="69">
        <v>0.20704151339989491</v>
      </c>
      <c r="AS55" s="74">
        <v>29.075949367088608</v>
      </c>
      <c r="AT55" s="67">
        <v>2385</v>
      </c>
      <c r="AU55" s="63">
        <v>900</v>
      </c>
      <c r="AV55" s="63">
        <v>115</v>
      </c>
      <c r="AW55" s="68">
        <v>1015</v>
      </c>
      <c r="AX55" s="69">
        <v>0.42557651991614254</v>
      </c>
      <c r="AY55" s="70">
        <v>0.59060191694777209</v>
      </c>
      <c r="AZ55" s="63">
        <v>640</v>
      </c>
      <c r="BA55" s="69">
        <v>0.26834381551362685</v>
      </c>
      <c r="BB55" s="71">
        <v>1.4643271934780515</v>
      </c>
      <c r="BC55" s="63">
        <v>465</v>
      </c>
      <c r="BD55" s="63">
        <v>230</v>
      </c>
      <c r="BE55" s="68">
        <v>695</v>
      </c>
      <c r="BF55" s="69">
        <v>0.29140461215932911</v>
      </c>
      <c r="BG55" s="71">
        <v>3.3644831219614963</v>
      </c>
      <c r="BH55" s="63">
        <v>45</v>
      </c>
      <c r="BI55" s="406">
        <v>1360</v>
      </c>
      <c r="BJ55" s="406">
        <v>680</v>
      </c>
      <c r="BK55" s="406">
        <v>95</v>
      </c>
      <c r="BL55" s="402">
        <v>775</v>
      </c>
      <c r="BM55" s="411">
        <v>0.56985294117647056</v>
      </c>
      <c r="BN55" s="412">
        <v>0.7123161764705882</v>
      </c>
      <c r="BO55" s="406">
        <v>220</v>
      </c>
      <c r="BP55" s="411">
        <v>0.16176470588235295</v>
      </c>
      <c r="BQ55" s="412">
        <v>1.6728511466634226</v>
      </c>
      <c r="BR55" s="406">
        <v>275</v>
      </c>
      <c r="BS55" s="406">
        <v>45</v>
      </c>
      <c r="BT55" s="402">
        <v>320</v>
      </c>
      <c r="BU55" s="411">
        <v>0.23529411764705882</v>
      </c>
      <c r="BV55" s="412">
        <v>3.2499187520311987</v>
      </c>
      <c r="BW55" s="406">
        <v>45</v>
      </c>
      <c r="BX55" s="72" t="s">
        <v>5</v>
      </c>
      <c r="BY55" s="72" t="s">
        <v>5</v>
      </c>
      <c r="BZ55" s="65" t="s">
        <v>5</v>
      </c>
      <c r="CA55" s="14"/>
    </row>
    <row r="56" spans="1:79" ht="13.5" thickBot="1" x14ac:dyDescent="0.25">
      <c r="A56" s="65" t="s">
        <v>768</v>
      </c>
      <c r="B56" s="159" t="s">
        <v>594</v>
      </c>
      <c r="C56" s="397">
        <v>5050036</v>
      </c>
      <c r="D56" s="62">
        <v>5050036</v>
      </c>
      <c r="E56" s="398">
        <v>1</v>
      </c>
      <c r="F56" s="328"/>
      <c r="G56" s="329"/>
      <c r="H56" s="330"/>
      <c r="I56" s="330"/>
      <c r="J56" s="331"/>
      <c r="K56" s="399">
        <v>355050036</v>
      </c>
      <c r="L56" s="398">
        <v>0.79</v>
      </c>
      <c r="M56" s="400">
        <v>79</v>
      </c>
      <c r="N56" s="64">
        <v>0.79</v>
      </c>
      <c r="O56" s="73">
        <v>79</v>
      </c>
      <c r="P56" s="401">
        <v>3442</v>
      </c>
      <c r="Q56" s="63">
        <v>3330</v>
      </c>
      <c r="R56" s="402">
        <v>3330</v>
      </c>
      <c r="S56" s="63">
        <v>3366</v>
      </c>
      <c r="T56" s="403">
        <v>3291</v>
      </c>
      <c r="U56" s="402">
        <v>112</v>
      </c>
      <c r="V56" s="404">
        <v>3.3633633633633635E-2</v>
      </c>
      <c r="W56" s="405">
        <v>4345.3999999999996</v>
      </c>
      <c r="X56" s="68">
        <v>39</v>
      </c>
      <c r="Y56" s="69">
        <v>1.1850501367365542E-2</v>
      </c>
      <c r="Z56" s="65">
        <v>4222.7</v>
      </c>
      <c r="AA56" s="406">
        <v>1631</v>
      </c>
      <c r="AB56" s="398">
        <v>1</v>
      </c>
      <c r="AC56" s="66">
        <v>1465</v>
      </c>
      <c r="AD56" s="68">
        <v>1465</v>
      </c>
      <c r="AE56" s="403">
        <v>1495</v>
      </c>
      <c r="AF56" s="407">
        <v>166</v>
      </c>
      <c r="AG56" s="408">
        <v>0.11331058020477816</v>
      </c>
      <c r="AH56" s="63">
        <v>-30</v>
      </c>
      <c r="AI56" s="153">
        <v>-2.0066889632107024E-2</v>
      </c>
      <c r="AJ56" s="406">
        <v>1497</v>
      </c>
      <c r="AK56" s="63">
        <v>1353</v>
      </c>
      <c r="AL56" s="402">
        <v>1353</v>
      </c>
      <c r="AM56" s="403">
        <v>1384</v>
      </c>
      <c r="AN56" s="400">
        <v>144</v>
      </c>
      <c r="AO56" s="409">
        <v>0.10643015521064302</v>
      </c>
      <c r="AP56" s="410">
        <v>18.949367088607595</v>
      </c>
      <c r="AQ56" s="68">
        <v>-31</v>
      </c>
      <c r="AR56" s="69">
        <v>-2.2398843930635837E-2</v>
      </c>
      <c r="AS56" s="74">
        <v>17.126582278481013</v>
      </c>
      <c r="AT56" s="67">
        <v>1570</v>
      </c>
      <c r="AU56" s="63">
        <v>710</v>
      </c>
      <c r="AV56" s="63">
        <v>45</v>
      </c>
      <c r="AW56" s="68">
        <v>755</v>
      </c>
      <c r="AX56" s="69">
        <v>0.48089171974522293</v>
      </c>
      <c r="AY56" s="70">
        <v>0.66736663851145517</v>
      </c>
      <c r="AZ56" s="63">
        <v>185</v>
      </c>
      <c r="BA56" s="69">
        <v>0.1178343949044586</v>
      </c>
      <c r="BB56" s="71">
        <v>0.64301131164645031</v>
      </c>
      <c r="BC56" s="63">
        <v>455</v>
      </c>
      <c r="BD56" s="63">
        <v>160</v>
      </c>
      <c r="BE56" s="68">
        <v>615</v>
      </c>
      <c r="BF56" s="69">
        <v>0.39171974522292996</v>
      </c>
      <c r="BG56" s="71">
        <v>4.5226959915823439</v>
      </c>
      <c r="BH56" s="63">
        <v>15</v>
      </c>
      <c r="BI56" s="406">
        <v>810</v>
      </c>
      <c r="BJ56" s="406">
        <v>430</v>
      </c>
      <c r="BK56" s="406">
        <v>45</v>
      </c>
      <c r="BL56" s="402">
        <v>475</v>
      </c>
      <c r="BM56" s="411">
        <v>0.5864197530864198</v>
      </c>
      <c r="BN56" s="412">
        <v>0.73302469135802473</v>
      </c>
      <c r="BO56" s="406">
        <v>30</v>
      </c>
      <c r="BP56" s="411">
        <v>3.7037037037037035E-2</v>
      </c>
      <c r="BQ56" s="412">
        <v>0.38300969014516068</v>
      </c>
      <c r="BR56" s="406">
        <v>175</v>
      </c>
      <c r="BS56" s="406">
        <v>70</v>
      </c>
      <c r="BT56" s="402">
        <v>245</v>
      </c>
      <c r="BU56" s="411">
        <v>0.30246913580246915</v>
      </c>
      <c r="BV56" s="412">
        <v>4.1777504945092421</v>
      </c>
      <c r="BW56" s="406">
        <v>60</v>
      </c>
      <c r="BX56" s="72" t="s">
        <v>5</v>
      </c>
      <c r="BY56" s="72" t="s">
        <v>5</v>
      </c>
      <c r="BZ56" s="65" t="s">
        <v>5</v>
      </c>
      <c r="CA56" s="14"/>
    </row>
    <row r="57" spans="1:79" ht="13.5" thickBot="1" x14ac:dyDescent="0.25">
      <c r="A57" s="65" t="s">
        <v>768</v>
      </c>
      <c r="B57" s="159" t="s">
        <v>596</v>
      </c>
      <c r="C57" s="397">
        <v>5050037.01</v>
      </c>
      <c r="D57" s="62">
        <v>5050037</v>
      </c>
      <c r="E57" s="398">
        <v>0.49884905000000002</v>
      </c>
      <c r="F57" s="328"/>
      <c r="G57" s="329"/>
      <c r="H57" s="330"/>
      <c r="I57" s="330"/>
      <c r="J57" s="331"/>
      <c r="K57" s="399">
        <v>355050037</v>
      </c>
      <c r="L57" s="398">
        <v>0.2</v>
      </c>
      <c r="M57" s="400">
        <v>20</v>
      </c>
      <c r="N57" s="64">
        <v>0.56999999999999995</v>
      </c>
      <c r="O57" s="73">
        <v>56.999999999999993</v>
      </c>
      <c r="P57" s="401">
        <v>4881</v>
      </c>
      <c r="Q57" s="63">
        <v>8283</v>
      </c>
      <c r="R57" s="402">
        <v>4132</v>
      </c>
      <c r="S57" s="63">
        <v>7166</v>
      </c>
      <c r="T57" s="403">
        <v>6726</v>
      </c>
      <c r="U57" s="402">
        <v>749.03331884999989</v>
      </c>
      <c r="V57" s="404">
        <v>0.18127767638279468</v>
      </c>
      <c r="W57" s="405">
        <v>24726.400000000001</v>
      </c>
      <c r="X57" s="68">
        <v>1557</v>
      </c>
      <c r="Y57" s="69">
        <v>0.23148974130240857</v>
      </c>
      <c r="Z57" s="65">
        <v>14447.9</v>
      </c>
      <c r="AA57" s="406">
        <v>4052</v>
      </c>
      <c r="AB57" s="413">
        <v>0.55066663999999999</v>
      </c>
      <c r="AC57" s="66">
        <v>6325</v>
      </c>
      <c r="AD57" s="68">
        <v>3482.9664979999998</v>
      </c>
      <c r="AE57" s="403">
        <v>5312</v>
      </c>
      <c r="AF57" s="407">
        <v>569.03350200000023</v>
      </c>
      <c r="AG57" s="408">
        <v>0.16337610549132542</v>
      </c>
      <c r="AH57" s="63">
        <v>1013</v>
      </c>
      <c r="AI57" s="153">
        <v>0.19070030120481929</v>
      </c>
      <c r="AJ57" s="406">
        <v>3473</v>
      </c>
      <c r="AK57" s="63">
        <v>5621</v>
      </c>
      <c r="AL57" s="402">
        <v>3095.29718344</v>
      </c>
      <c r="AM57" s="403">
        <v>4723</v>
      </c>
      <c r="AN57" s="400">
        <v>377.70281655999997</v>
      </c>
      <c r="AO57" s="409">
        <v>0.12202473435530829</v>
      </c>
      <c r="AP57" s="410">
        <v>173.65</v>
      </c>
      <c r="AQ57" s="68">
        <v>898</v>
      </c>
      <c r="AR57" s="69">
        <v>0.19013338979462205</v>
      </c>
      <c r="AS57" s="74">
        <v>98.614035087719316</v>
      </c>
      <c r="AT57" s="67">
        <v>5275</v>
      </c>
      <c r="AU57" s="63">
        <v>1100</v>
      </c>
      <c r="AV57" s="63">
        <v>100</v>
      </c>
      <c r="AW57" s="68">
        <v>1200</v>
      </c>
      <c r="AX57" s="69">
        <v>0.22748815165876776</v>
      </c>
      <c r="AY57" s="70">
        <v>0.31570101301417575</v>
      </c>
      <c r="AZ57" s="63">
        <v>1055</v>
      </c>
      <c r="BA57" s="69">
        <v>0.2</v>
      </c>
      <c r="BB57" s="71">
        <v>1.0913813613891103</v>
      </c>
      <c r="BC57" s="63">
        <v>2665</v>
      </c>
      <c r="BD57" s="63">
        <v>330</v>
      </c>
      <c r="BE57" s="68">
        <v>2995</v>
      </c>
      <c r="BF57" s="69">
        <v>0.56777251184834121</v>
      </c>
      <c r="BG57" s="71">
        <v>6.5553562075502381</v>
      </c>
      <c r="BH57" s="63">
        <v>30</v>
      </c>
      <c r="BI57" s="406">
        <v>1380</v>
      </c>
      <c r="BJ57" s="406">
        <v>390</v>
      </c>
      <c r="BK57" s="406">
        <v>55</v>
      </c>
      <c r="BL57" s="402">
        <v>445</v>
      </c>
      <c r="BM57" s="411">
        <v>0.32246376811594202</v>
      </c>
      <c r="BN57" s="412">
        <v>0.40307971014492749</v>
      </c>
      <c r="BO57" s="406">
        <v>215</v>
      </c>
      <c r="BP57" s="411">
        <v>0.15579710144927536</v>
      </c>
      <c r="BQ57" s="412">
        <v>1.6111385878932303</v>
      </c>
      <c r="BR57" s="406">
        <v>620</v>
      </c>
      <c r="BS57" s="406">
        <v>60</v>
      </c>
      <c r="BT57" s="402">
        <v>680</v>
      </c>
      <c r="BU57" s="411">
        <v>0.49275362318840582</v>
      </c>
      <c r="BV57" s="412">
        <v>6.8059892705580909</v>
      </c>
      <c r="BW57" s="406">
        <v>55</v>
      </c>
      <c r="BX57" s="72" t="s">
        <v>5</v>
      </c>
      <c r="BY57" s="72" t="s">
        <v>5</v>
      </c>
      <c r="BZ57" s="65" t="s">
        <v>5</v>
      </c>
      <c r="CA57" s="14" t="s">
        <v>496</v>
      </c>
    </row>
    <row r="58" spans="1:79" ht="13.5" thickBot="1" x14ac:dyDescent="0.25">
      <c r="A58" s="65" t="s">
        <v>768</v>
      </c>
      <c r="B58" s="159" t="s">
        <v>598</v>
      </c>
      <c r="C58" s="397">
        <v>5050037.0199999996</v>
      </c>
      <c r="D58" s="62"/>
      <c r="E58" s="398">
        <v>0.50115094999999998</v>
      </c>
      <c r="F58" s="328"/>
      <c r="G58" s="329"/>
      <c r="H58" s="330"/>
      <c r="I58" s="330"/>
      <c r="J58" s="331"/>
      <c r="K58" s="399"/>
      <c r="L58" s="398">
        <v>0.38</v>
      </c>
      <c r="M58" s="400">
        <v>38</v>
      </c>
      <c r="N58" s="64"/>
      <c r="O58" s="73"/>
      <c r="P58" s="401">
        <v>4059</v>
      </c>
      <c r="Q58" s="63"/>
      <c r="R58" s="402">
        <v>4151</v>
      </c>
      <c r="S58" s="63"/>
      <c r="T58" s="403"/>
      <c r="U58" s="402">
        <v>-92.033318849999887</v>
      </c>
      <c r="V58" s="404">
        <v>-2.2171182879229874E-2</v>
      </c>
      <c r="W58" s="405">
        <v>10795.2</v>
      </c>
      <c r="X58" s="68"/>
      <c r="Y58" s="69"/>
      <c r="Z58" s="65"/>
      <c r="AA58" s="406">
        <v>2840</v>
      </c>
      <c r="AB58" s="413">
        <v>0.44933336000000001</v>
      </c>
      <c r="AC58" s="66"/>
      <c r="AD58" s="68">
        <v>2842.0335020000002</v>
      </c>
      <c r="AE58" s="403"/>
      <c r="AF58" s="407">
        <v>-2.033502000000226</v>
      </c>
      <c r="AG58" s="408">
        <v>-7.1550951055615879E-4</v>
      </c>
      <c r="AH58" s="63"/>
      <c r="AI58" s="153"/>
      <c r="AJ58" s="406">
        <v>2619</v>
      </c>
      <c r="AK58" s="63"/>
      <c r="AL58" s="402">
        <v>2525.70281656</v>
      </c>
      <c r="AM58" s="403"/>
      <c r="AN58" s="400">
        <v>93.297183440000026</v>
      </c>
      <c r="AO58" s="409">
        <v>3.6939097833794447E-2</v>
      </c>
      <c r="AP58" s="410">
        <v>68.921052631578945</v>
      </c>
      <c r="AQ58" s="68"/>
      <c r="AR58" s="69"/>
      <c r="AS58" s="74"/>
      <c r="AT58" s="67"/>
      <c r="AU58" s="63"/>
      <c r="AV58" s="63"/>
      <c r="AW58" s="68"/>
      <c r="AX58" s="69"/>
      <c r="AY58" s="70"/>
      <c r="AZ58" s="63"/>
      <c r="BA58" s="69"/>
      <c r="BB58" s="71"/>
      <c r="BC58" s="63"/>
      <c r="BD58" s="63"/>
      <c r="BE58" s="68"/>
      <c r="BF58" s="69"/>
      <c r="BG58" s="71"/>
      <c r="BH58" s="63"/>
      <c r="BI58" s="406">
        <v>1110</v>
      </c>
      <c r="BJ58" s="406">
        <v>355</v>
      </c>
      <c r="BK58" s="406">
        <v>70</v>
      </c>
      <c r="BL58" s="402">
        <v>425</v>
      </c>
      <c r="BM58" s="411">
        <v>0.38288288288288286</v>
      </c>
      <c r="BN58" s="412">
        <v>0.47860360360360354</v>
      </c>
      <c r="BO58" s="406">
        <v>200</v>
      </c>
      <c r="BP58" s="411">
        <v>0.18018018018018017</v>
      </c>
      <c r="BQ58" s="412">
        <v>1.8632903844899709</v>
      </c>
      <c r="BR58" s="406">
        <v>385</v>
      </c>
      <c r="BS58" s="406">
        <v>80</v>
      </c>
      <c r="BT58" s="402">
        <v>465</v>
      </c>
      <c r="BU58" s="411">
        <v>0.41891891891891891</v>
      </c>
      <c r="BV58" s="412">
        <v>5.7861729132447355</v>
      </c>
      <c r="BW58" s="406">
        <v>25</v>
      </c>
      <c r="BX58" s="72" t="s">
        <v>5</v>
      </c>
      <c r="BY58" s="72" t="s">
        <v>5</v>
      </c>
      <c r="BZ58" s="65"/>
      <c r="CA58" s="14"/>
    </row>
    <row r="59" spans="1:79" ht="13.5" thickBot="1" x14ac:dyDescent="0.25">
      <c r="A59" s="65" t="s">
        <v>768</v>
      </c>
      <c r="B59" s="159" t="s">
        <v>595</v>
      </c>
      <c r="C59" s="397">
        <v>5050038</v>
      </c>
      <c r="D59" s="62">
        <v>5050038</v>
      </c>
      <c r="E59" s="398">
        <v>1</v>
      </c>
      <c r="F59" s="328"/>
      <c r="G59" s="329"/>
      <c r="H59" s="330"/>
      <c r="I59" s="330"/>
      <c r="J59" s="331"/>
      <c r="K59" s="399">
        <v>355050038</v>
      </c>
      <c r="L59" s="398">
        <v>0.43</v>
      </c>
      <c r="M59" s="400">
        <v>43</v>
      </c>
      <c r="N59" s="64">
        <v>0.43</v>
      </c>
      <c r="O59" s="73">
        <v>43</v>
      </c>
      <c r="P59" s="401">
        <v>6233</v>
      </c>
      <c r="Q59" s="63">
        <v>5883</v>
      </c>
      <c r="R59" s="402">
        <v>5883</v>
      </c>
      <c r="S59" s="63">
        <v>4995</v>
      </c>
      <c r="T59" s="403">
        <v>4482</v>
      </c>
      <c r="U59" s="402">
        <v>350</v>
      </c>
      <c r="V59" s="404">
        <v>5.9493455719870816E-2</v>
      </c>
      <c r="W59" s="405">
        <v>14388.3</v>
      </c>
      <c r="X59" s="68">
        <v>1401</v>
      </c>
      <c r="Y59" s="69">
        <v>0.31258366800535475</v>
      </c>
      <c r="Z59" s="65">
        <v>13583.5</v>
      </c>
      <c r="AA59" s="406">
        <v>4680</v>
      </c>
      <c r="AB59" s="398">
        <v>1</v>
      </c>
      <c r="AC59" s="66">
        <v>4381</v>
      </c>
      <c r="AD59" s="68">
        <v>4381</v>
      </c>
      <c r="AE59" s="403">
        <v>3144</v>
      </c>
      <c r="AF59" s="407">
        <v>299</v>
      </c>
      <c r="AG59" s="408">
        <v>6.8249258160237386E-2</v>
      </c>
      <c r="AH59" s="63">
        <v>1237</v>
      </c>
      <c r="AI59" s="153">
        <v>0.39344783715012721</v>
      </c>
      <c r="AJ59" s="406">
        <v>4189</v>
      </c>
      <c r="AK59" s="63">
        <v>3943</v>
      </c>
      <c r="AL59" s="402">
        <v>3943</v>
      </c>
      <c r="AM59" s="403">
        <v>2882</v>
      </c>
      <c r="AN59" s="400">
        <v>246</v>
      </c>
      <c r="AO59" s="409">
        <v>6.2389043875221914E-2</v>
      </c>
      <c r="AP59" s="410">
        <v>97.418604651162795</v>
      </c>
      <c r="AQ59" s="68">
        <v>1061</v>
      </c>
      <c r="AR59" s="69">
        <v>0.36814712005551703</v>
      </c>
      <c r="AS59" s="74">
        <v>91.697674418604649</v>
      </c>
      <c r="AT59" s="67">
        <v>3410</v>
      </c>
      <c r="AU59" s="63">
        <v>710</v>
      </c>
      <c r="AV59" s="63">
        <v>50</v>
      </c>
      <c r="AW59" s="68">
        <v>760</v>
      </c>
      <c r="AX59" s="69">
        <v>0.22287390029325513</v>
      </c>
      <c r="AY59" s="70">
        <v>0.30929749784306709</v>
      </c>
      <c r="AZ59" s="63">
        <v>820</v>
      </c>
      <c r="BA59" s="69">
        <v>0.2404692082111437</v>
      </c>
      <c r="BB59" s="71">
        <v>1.3122180591481971</v>
      </c>
      <c r="BC59" s="63">
        <v>1620</v>
      </c>
      <c r="BD59" s="63">
        <v>180</v>
      </c>
      <c r="BE59" s="68">
        <v>1800</v>
      </c>
      <c r="BF59" s="69">
        <v>0.52785923753665687</v>
      </c>
      <c r="BG59" s="71">
        <v>6.094527750619509</v>
      </c>
      <c r="BH59" s="63">
        <v>25</v>
      </c>
      <c r="BI59" s="406">
        <v>1555</v>
      </c>
      <c r="BJ59" s="406">
        <v>495</v>
      </c>
      <c r="BK59" s="406">
        <v>80</v>
      </c>
      <c r="BL59" s="402">
        <v>575</v>
      </c>
      <c r="BM59" s="411">
        <v>0.36977491961414793</v>
      </c>
      <c r="BN59" s="412">
        <v>0.46221864951768488</v>
      </c>
      <c r="BO59" s="406">
        <v>270</v>
      </c>
      <c r="BP59" s="411">
        <v>0.17363344051446947</v>
      </c>
      <c r="BQ59" s="412">
        <v>1.7955888367576989</v>
      </c>
      <c r="BR59" s="406">
        <v>590</v>
      </c>
      <c r="BS59" s="406">
        <v>70</v>
      </c>
      <c r="BT59" s="402">
        <v>660</v>
      </c>
      <c r="BU59" s="411">
        <v>0.42443729903536975</v>
      </c>
      <c r="BV59" s="412">
        <v>5.8623936330852171</v>
      </c>
      <c r="BW59" s="406">
        <v>50</v>
      </c>
      <c r="BX59" s="72" t="s">
        <v>5</v>
      </c>
      <c r="BY59" s="72" t="s">
        <v>5</v>
      </c>
      <c r="BZ59" s="65" t="s">
        <v>5</v>
      </c>
      <c r="CA59" s="14"/>
    </row>
    <row r="60" spans="1:79" ht="13.5" thickBot="1" x14ac:dyDescent="0.25">
      <c r="A60" s="65" t="s">
        <v>768</v>
      </c>
      <c r="B60" s="159" t="s">
        <v>597</v>
      </c>
      <c r="C60" s="397">
        <v>5050039</v>
      </c>
      <c r="D60" s="62">
        <v>5050039</v>
      </c>
      <c r="E60" s="398">
        <v>1</v>
      </c>
      <c r="F60" s="328"/>
      <c r="G60" s="329"/>
      <c r="H60" s="330"/>
      <c r="I60" s="330"/>
      <c r="J60" s="331"/>
      <c r="K60" s="399">
        <v>355050039</v>
      </c>
      <c r="L60" s="398">
        <v>0.4</v>
      </c>
      <c r="M60" s="400">
        <v>40</v>
      </c>
      <c r="N60" s="64">
        <v>0.4</v>
      </c>
      <c r="O60" s="73">
        <v>40</v>
      </c>
      <c r="P60" s="401">
        <v>2774</v>
      </c>
      <c r="Q60" s="63">
        <v>2604</v>
      </c>
      <c r="R60" s="402">
        <v>2604</v>
      </c>
      <c r="S60" s="63">
        <v>2636</v>
      </c>
      <c r="T60" s="403">
        <v>2544</v>
      </c>
      <c r="U60" s="402">
        <v>170</v>
      </c>
      <c r="V60" s="404">
        <v>6.5284178187403993E-2</v>
      </c>
      <c r="W60" s="405">
        <v>6891.9</v>
      </c>
      <c r="X60" s="68">
        <v>60</v>
      </c>
      <c r="Y60" s="69">
        <v>2.358490566037736E-2</v>
      </c>
      <c r="Z60" s="65">
        <v>6466.4</v>
      </c>
      <c r="AA60" s="406">
        <v>1626</v>
      </c>
      <c r="AB60" s="398">
        <v>1</v>
      </c>
      <c r="AC60" s="66">
        <v>1573</v>
      </c>
      <c r="AD60" s="68">
        <v>1573</v>
      </c>
      <c r="AE60" s="403">
        <v>1531</v>
      </c>
      <c r="AF60" s="407">
        <v>53</v>
      </c>
      <c r="AG60" s="408">
        <v>3.3693579148124604E-2</v>
      </c>
      <c r="AH60" s="63">
        <v>42</v>
      </c>
      <c r="AI60" s="153">
        <v>2.7433050293925537E-2</v>
      </c>
      <c r="AJ60" s="406">
        <v>1466</v>
      </c>
      <c r="AK60" s="63">
        <v>1389</v>
      </c>
      <c r="AL60" s="402">
        <v>1389</v>
      </c>
      <c r="AM60" s="403">
        <v>1336</v>
      </c>
      <c r="AN60" s="400">
        <v>77</v>
      </c>
      <c r="AO60" s="409">
        <v>5.5435565154787619E-2</v>
      </c>
      <c r="AP60" s="410">
        <v>36.65</v>
      </c>
      <c r="AQ60" s="68">
        <v>53</v>
      </c>
      <c r="AR60" s="69">
        <v>3.9670658682634731E-2</v>
      </c>
      <c r="AS60" s="74">
        <v>34.725000000000001</v>
      </c>
      <c r="AT60" s="67">
        <v>1545</v>
      </c>
      <c r="AU60" s="63">
        <v>410</v>
      </c>
      <c r="AV60" s="63">
        <v>45</v>
      </c>
      <c r="AW60" s="68">
        <v>455</v>
      </c>
      <c r="AX60" s="69">
        <v>0.29449838187702265</v>
      </c>
      <c r="AY60" s="70">
        <v>0.40869573563141776</v>
      </c>
      <c r="AZ60" s="63">
        <v>285</v>
      </c>
      <c r="BA60" s="69">
        <v>0.18446601941747573</v>
      </c>
      <c r="BB60" s="71">
        <v>1.0066138770093735</v>
      </c>
      <c r="BC60" s="63">
        <v>580</v>
      </c>
      <c r="BD60" s="63">
        <v>210</v>
      </c>
      <c r="BE60" s="68">
        <v>790</v>
      </c>
      <c r="BF60" s="69">
        <v>0.51132686084142398</v>
      </c>
      <c r="BG60" s="71">
        <v>5.9036491576389416</v>
      </c>
      <c r="BH60" s="63">
        <v>25</v>
      </c>
      <c r="BI60" s="406">
        <v>710</v>
      </c>
      <c r="BJ60" s="406">
        <v>250</v>
      </c>
      <c r="BK60" s="406">
        <v>50</v>
      </c>
      <c r="BL60" s="402">
        <v>300</v>
      </c>
      <c r="BM60" s="411">
        <v>0.42253521126760563</v>
      </c>
      <c r="BN60" s="412">
        <v>0.528169014084507</v>
      </c>
      <c r="BO60" s="406">
        <v>90</v>
      </c>
      <c r="BP60" s="411">
        <v>0.12676056338028169</v>
      </c>
      <c r="BQ60" s="412">
        <v>1.3108641507785077</v>
      </c>
      <c r="BR60" s="406">
        <v>250</v>
      </c>
      <c r="BS60" s="406">
        <v>45</v>
      </c>
      <c r="BT60" s="402">
        <v>295</v>
      </c>
      <c r="BU60" s="411">
        <v>0.41549295774647887</v>
      </c>
      <c r="BV60" s="412">
        <v>5.7388530075480499</v>
      </c>
      <c r="BW60" s="406">
        <v>20</v>
      </c>
      <c r="BX60" s="72" t="s">
        <v>5</v>
      </c>
      <c r="BY60" s="72" t="s">
        <v>5</v>
      </c>
      <c r="BZ60" s="65" t="s">
        <v>5</v>
      </c>
      <c r="CA60" s="14"/>
    </row>
    <row r="61" spans="1:79" ht="13.5" thickBot="1" x14ac:dyDescent="0.25">
      <c r="A61" s="65" t="s">
        <v>768</v>
      </c>
      <c r="B61" s="159" t="s">
        <v>597</v>
      </c>
      <c r="C61" s="397">
        <v>5050040</v>
      </c>
      <c r="D61" s="62">
        <v>5050040</v>
      </c>
      <c r="E61" s="398">
        <v>1</v>
      </c>
      <c r="F61" s="328"/>
      <c r="G61" s="329"/>
      <c r="H61" s="330"/>
      <c r="I61" s="330"/>
      <c r="J61" s="331"/>
      <c r="K61" s="399">
        <v>355050040</v>
      </c>
      <c r="L61" s="398">
        <v>0.38</v>
      </c>
      <c r="M61" s="400">
        <v>38</v>
      </c>
      <c r="N61" s="64">
        <v>0.38</v>
      </c>
      <c r="O61" s="73">
        <v>38</v>
      </c>
      <c r="P61" s="401">
        <v>4502</v>
      </c>
      <c r="Q61" s="63">
        <v>3955</v>
      </c>
      <c r="R61" s="402">
        <v>3955</v>
      </c>
      <c r="S61" s="63">
        <v>3766</v>
      </c>
      <c r="T61" s="403">
        <v>3790</v>
      </c>
      <c r="U61" s="402">
        <v>547</v>
      </c>
      <c r="V61" s="404">
        <v>0.13830594184576486</v>
      </c>
      <c r="W61" s="405">
        <v>11794.6</v>
      </c>
      <c r="X61" s="68">
        <v>165</v>
      </c>
      <c r="Y61" s="69">
        <v>4.3535620052770452E-2</v>
      </c>
      <c r="Z61" s="65">
        <v>10364.299999999999</v>
      </c>
      <c r="AA61" s="406">
        <v>2819</v>
      </c>
      <c r="AB61" s="398">
        <v>1</v>
      </c>
      <c r="AC61" s="66">
        <v>2556</v>
      </c>
      <c r="AD61" s="68">
        <v>2556</v>
      </c>
      <c r="AE61" s="403">
        <v>2288</v>
      </c>
      <c r="AF61" s="407">
        <v>263</v>
      </c>
      <c r="AG61" s="408">
        <v>0.10289514866979656</v>
      </c>
      <c r="AH61" s="63">
        <v>268</v>
      </c>
      <c r="AI61" s="153">
        <v>0.11713286713286714</v>
      </c>
      <c r="AJ61" s="406">
        <v>2584</v>
      </c>
      <c r="AK61" s="63">
        <v>2195</v>
      </c>
      <c r="AL61" s="402">
        <v>2195</v>
      </c>
      <c r="AM61" s="403">
        <v>2031</v>
      </c>
      <c r="AN61" s="400">
        <v>389</v>
      </c>
      <c r="AO61" s="409">
        <v>0.17722095671981777</v>
      </c>
      <c r="AP61" s="410">
        <v>68</v>
      </c>
      <c r="AQ61" s="68">
        <v>164</v>
      </c>
      <c r="AR61" s="69">
        <v>8.0748399803052678E-2</v>
      </c>
      <c r="AS61" s="74">
        <v>57.763157894736842</v>
      </c>
      <c r="AT61" s="67">
        <v>2525</v>
      </c>
      <c r="AU61" s="63">
        <v>640</v>
      </c>
      <c r="AV61" s="63">
        <v>90</v>
      </c>
      <c r="AW61" s="68">
        <v>730</v>
      </c>
      <c r="AX61" s="69">
        <v>0.28910891089108909</v>
      </c>
      <c r="AY61" s="70">
        <v>0.40121639467469872</v>
      </c>
      <c r="AZ61" s="63">
        <v>605</v>
      </c>
      <c r="BA61" s="69">
        <v>0.23960396039603959</v>
      </c>
      <c r="BB61" s="71">
        <v>1.3074964824562607</v>
      </c>
      <c r="BC61" s="63">
        <v>920</v>
      </c>
      <c r="BD61" s="63">
        <v>245</v>
      </c>
      <c r="BE61" s="68">
        <v>1165</v>
      </c>
      <c r="BF61" s="69">
        <v>0.46138613861386141</v>
      </c>
      <c r="BG61" s="71">
        <v>5.327046351704861</v>
      </c>
      <c r="BH61" s="63">
        <v>25</v>
      </c>
      <c r="BI61" s="406">
        <v>1290</v>
      </c>
      <c r="BJ61" s="406">
        <v>480</v>
      </c>
      <c r="BK61" s="406">
        <v>50</v>
      </c>
      <c r="BL61" s="402">
        <v>530</v>
      </c>
      <c r="BM61" s="411">
        <v>0.41085271317829458</v>
      </c>
      <c r="BN61" s="412">
        <v>0.51356589147286824</v>
      </c>
      <c r="BO61" s="406">
        <v>185</v>
      </c>
      <c r="BP61" s="411">
        <v>0.1434108527131783</v>
      </c>
      <c r="BQ61" s="412">
        <v>1.4830491490504478</v>
      </c>
      <c r="BR61" s="406">
        <v>480</v>
      </c>
      <c r="BS61" s="406">
        <v>55</v>
      </c>
      <c r="BT61" s="402">
        <v>535</v>
      </c>
      <c r="BU61" s="411">
        <v>0.41472868217054265</v>
      </c>
      <c r="BV61" s="412">
        <v>5.7282967150627435</v>
      </c>
      <c r="BW61" s="406">
        <v>30</v>
      </c>
      <c r="BX61" s="72" t="s">
        <v>5</v>
      </c>
      <c r="BY61" s="72" t="s">
        <v>5</v>
      </c>
      <c r="BZ61" s="65" t="s">
        <v>5</v>
      </c>
      <c r="CA61" s="14"/>
    </row>
    <row r="62" spans="1:79" ht="13.5" thickBot="1" x14ac:dyDescent="0.25">
      <c r="A62" s="65" t="s">
        <v>768</v>
      </c>
      <c r="B62" s="159" t="s">
        <v>599</v>
      </c>
      <c r="C62" s="397">
        <v>5050041</v>
      </c>
      <c r="D62" s="62">
        <v>5050041</v>
      </c>
      <c r="E62" s="398">
        <v>1</v>
      </c>
      <c r="F62" s="328"/>
      <c r="G62" s="329"/>
      <c r="H62" s="330"/>
      <c r="I62" s="330"/>
      <c r="J62" s="331"/>
      <c r="K62" s="399">
        <v>355050041</v>
      </c>
      <c r="L62" s="398">
        <v>0.56999999999999995</v>
      </c>
      <c r="M62" s="400">
        <v>56.999999999999993</v>
      </c>
      <c r="N62" s="64">
        <v>0.56999999999999995</v>
      </c>
      <c r="O62" s="73">
        <v>56.999999999999993</v>
      </c>
      <c r="P62" s="401">
        <v>4187</v>
      </c>
      <c r="Q62" s="63">
        <v>3991</v>
      </c>
      <c r="R62" s="402">
        <v>3991</v>
      </c>
      <c r="S62" s="63">
        <v>4125</v>
      </c>
      <c r="T62" s="403">
        <v>4443</v>
      </c>
      <c r="U62" s="402">
        <v>196</v>
      </c>
      <c r="V62" s="404">
        <v>4.9110498621899271E-2</v>
      </c>
      <c r="W62" s="405">
        <v>7352.1</v>
      </c>
      <c r="X62" s="68">
        <v>-452</v>
      </c>
      <c r="Y62" s="69">
        <v>-0.10173306324555481</v>
      </c>
      <c r="Z62" s="65">
        <v>6993.2</v>
      </c>
      <c r="AA62" s="406">
        <v>2267</v>
      </c>
      <c r="AB62" s="398">
        <v>1</v>
      </c>
      <c r="AC62" s="66">
        <v>2198</v>
      </c>
      <c r="AD62" s="68">
        <v>2198</v>
      </c>
      <c r="AE62" s="403">
        <v>2265</v>
      </c>
      <c r="AF62" s="407">
        <v>69</v>
      </c>
      <c r="AG62" s="408">
        <v>3.1392174704276618E-2</v>
      </c>
      <c r="AH62" s="63">
        <v>-67</v>
      </c>
      <c r="AI62" s="153">
        <v>-2.9580573951434878E-2</v>
      </c>
      <c r="AJ62" s="406">
        <v>2106</v>
      </c>
      <c r="AK62" s="63">
        <v>2000</v>
      </c>
      <c r="AL62" s="402">
        <v>2000</v>
      </c>
      <c r="AM62" s="403">
        <v>2055</v>
      </c>
      <c r="AN62" s="400">
        <v>106</v>
      </c>
      <c r="AO62" s="409">
        <v>5.2999999999999999E-2</v>
      </c>
      <c r="AP62" s="410">
        <v>36.947368421052637</v>
      </c>
      <c r="AQ62" s="68">
        <v>-55</v>
      </c>
      <c r="AR62" s="69">
        <v>-2.6763990267639901E-2</v>
      </c>
      <c r="AS62" s="74">
        <v>35.087719298245617</v>
      </c>
      <c r="AT62" s="67">
        <v>1955</v>
      </c>
      <c r="AU62" s="63">
        <v>565</v>
      </c>
      <c r="AV62" s="63">
        <v>85</v>
      </c>
      <c r="AW62" s="68">
        <v>650</v>
      </c>
      <c r="AX62" s="69">
        <v>0.33248081841432225</v>
      </c>
      <c r="AY62" s="70">
        <v>0.46140658498395354</v>
      </c>
      <c r="AZ62" s="63">
        <v>505</v>
      </c>
      <c r="BA62" s="69">
        <v>0.25831202046035806</v>
      </c>
      <c r="BB62" s="71">
        <v>1.4095846227659863</v>
      </c>
      <c r="BC62" s="63">
        <v>540</v>
      </c>
      <c r="BD62" s="63">
        <v>225</v>
      </c>
      <c r="BE62" s="68">
        <v>765</v>
      </c>
      <c r="BF62" s="69">
        <v>0.39130434782608697</v>
      </c>
      <c r="BG62" s="71">
        <v>4.5178999194809846</v>
      </c>
      <c r="BH62" s="63">
        <v>25</v>
      </c>
      <c r="BI62" s="406">
        <v>1035</v>
      </c>
      <c r="BJ62" s="406">
        <v>410</v>
      </c>
      <c r="BK62" s="406">
        <v>60</v>
      </c>
      <c r="BL62" s="402">
        <v>470</v>
      </c>
      <c r="BM62" s="411">
        <v>0.45410628019323673</v>
      </c>
      <c r="BN62" s="412">
        <v>0.56763285024154586</v>
      </c>
      <c r="BO62" s="406">
        <v>215</v>
      </c>
      <c r="BP62" s="411">
        <v>0.20772946859903382</v>
      </c>
      <c r="BQ62" s="412">
        <v>2.1481847838576407</v>
      </c>
      <c r="BR62" s="406">
        <v>265</v>
      </c>
      <c r="BS62" s="406">
        <v>55</v>
      </c>
      <c r="BT62" s="402">
        <v>320</v>
      </c>
      <c r="BU62" s="411">
        <v>0.30917874396135264</v>
      </c>
      <c r="BV62" s="412">
        <v>4.270424640350174</v>
      </c>
      <c r="BW62" s="406">
        <v>30</v>
      </c>
      <c r="BX62" s="72" t="s">
        <v>5</v>
      </c>
      <c r="BY62" s="72" t="s">
        <v>5</v>
      </c>
      <c r="BZ62" s="65" t="s">
        <v>5</v>
      </c>
      <c r="CA62" s="14"/>
    </row>
    <row r="63" spans="1:79" ht="13.5" thickBot="1" x14ac:dyDescent="0.25">
      <c r="A63" s="65" t="s">
        <v>768</v>
      </c>
      <c r="B63" s="159" t="s">
        <v>600</v>
      </c>
      <c r="C63" s="397">
        <v>5050042</v>
      </c>
      <c r="D63" s="62">
        <v>5050042</v>
      </c>
      <c r="E63" s="398">
        <v>1</v>
      </c>
      <c r="F63" s="328"/>
      <c r="G63" s="329"/>
      <c r="H63" s="330"/>
      <c r="I63" s="330"/>
      <c r="J63" s="331"/>
      <c r="K63" s="399">
        <v>355050042</v>
      </c>
      <c r="L63" s="398">
        <v>0.57999999999999996</v>
      </c>
      <c r="M63" s="400">
        <v>57.999999999999993</v>
      </c>
      <c r="N63" s="64">
        <v>0.57999999999999996</v>
      </c>
      <c r="O63" s="73">
        <v>57.999999999999993</v>
      </c>
      <c r="P63" s="401">
        <v>3579</v>
      </c>
      <c r="Q63" s="63">
        <v>3589</v>
      </c>
      <c r="R63" s="402">
        <v>3589</v>
      </c>
      <c r="S63" s="63">
        <v>4221</v>
      </c>
      <c r="T63" s="403">
        <v>4046</v>
      </c>
      <c r="U63" s="402">
        <v>-10</v>
      </c>
      <c r="V63" s="404">
        <v>-2.7862914460852605E-3</v>
      </c>
      <c r="W63" s="405">
        <v>6212.5</v>
      </c>
      <c r="X63" s="68">
        <v>-457</v>
      </c>
      <c r="Y63" s="69">
        <v>-0.11295106277805239</v>
      </c>
      <c r="Z63" s="65">
        <v>6212.6</v>
      </c>
      <c r="AA63" s="406">
        <v>2339</v>
      </c>
      <c r="AB63" s="398">
        <v>1</v>
      </c>
      <c r="AC63" s="66">
        <v>2308</v>
      </c>
      <c r="AD63" s="68">
        <v>2308</v>
      </c>
      <c r="AE63" s="403">
        <v>2382</v>
      </c>
      <c r="AF63" s="407">
        <v>31</v>
      </c>
      <c r="AG63" s="408">
        <v>1.3431542461005199E-2</v>
      </c>
      <c r="AH63" s="63">
        <v>-74</v>
      </c>
      <c r="AI63" s="153">
        <v>-3.1066330814441646E-2</v>
      </c>
      <c r="AJ63" s="406">
        <v>2040</v>
      </c>
      <c r="AK63" s="63">
        <v>1929</v>
      </c>
      <c r="AL63" s="402">
        <v>1929</v>
      </c>
      <c r="AM63" s="403">
        <v>2086</v>
      </c>
      <c r="AN63" s="400">
        <v>111</v>
      </c>
      <c r="AO63" s="409">
        <v>5.7542768273716953E-2</v>
      </c>
      <c r="AP63" s="410">
        <v>35.172413793103452</v>
      </c>
      <c r="AQ63" s="68">
        <v>-157</v>
      </c>
      <c r="AR63" s="69">
        <v>-7.5263662511984658E-2</v>
      </c>
      <c r="AS63" s="74">
        <v>33.258620689655174</v>
      </c>
      <c r="AT63" s="67">
        <v>1560</v>
      </c>
      <c r="AU63" s="63">
        <v>500</v>
      </c>
      <c r="AV63" s="63">
        <v>85</v>
      </c>
      <c r="AW63" s="68">
        <v>585</v>
      </c>
      <c r="AX63" s="69">
        <v>0.375</v>
      </c>
      <c r="AY63" s="70">
        <v>0.52041338864055531</v>
      </c>
      <c r="AZ63" s="63">
        <v>405</v>
      </c>
      <c r="BA63" s="69">
        <v>0.25961538461538464</v>
      </c>
      <c r="BB63" s="71">
        <v>1.4166969594954797</v>
      </c>
      <c r="BC63" s="63">
        <v>410</v>
      </c>
      <c r="BD63" s="63">
        <v>145</v>
      </c>
      <c r="BE63" s="68">
        <v>555</v>
      </c>
      <c r="BF63" s="69">
        <v>0.35576923076923078</v>
      </c>
      <c r="BG63" s="71">
        <v>4.1076205464511935</v>
      </c>
      <c r="BH63" s="63">
        <v>20</v>
      </c>
      <c r="BI63" s="406">
        <v>935</v>
      </c>
      <c r="BJ63" s="406">
        <v>420</v>
      </c>
      <c r="BK63" s="406">
        <v>45</v>
      </c>
      <c r="BL63" s="402">
        <v>465</v>
      </c>
      <c r="BM63" s="411">
        <v>0.49732620320855614</v>
      </c>
      <c r="BN63" s="412">
        <v>0.62165775401069512</v>
      </c>
      <c r="BO63" s="406">
        <v>205</v>
      </c>
      <c r="BP63" s="411">
        <v>0.21925133689839571</v>
      </c>
      <c r="BQ63" s="412">
        <v>2.267335438452903</v>
      </c>
      <c r="BR63" s="406">
        <v>170</v>
      </c>
      <c r="BS63" s="406">
        <v>55</v>
      </c>
      <c r="BT63" s="402">
        <v>225</v>
      </c>
      <c r="BU63" s="411">
        <v>0.24064171122994651</v>
      </c>
      <c r="BV63" s="412">
        <v>3.3237805418500899</v>
      </c>
      <c r="BW63" s="406">
        <v>35</v>
      </c>
      <c r="BX63" s="72" t="s">
        <v>5</v>
      </c>
      <c r="BY63" s="72" t="s">
        <v>5</v>
      </c>
      <c r="BZ63" s="65" t="s">
        <v>5</v>
      </c>
      <c r="CA63" s="14"/>
    </row>
    <row r="64" spans="1:79" ht="13.5" thickBot="1" x14ac:dyDescent="0.25">
      <c r="A64" s="65" t="s">
        <v>768</v>
      </c>
      <c r="B64" s="159" t="s">
        <v>601</v>
      </c>
      <c r="C64" s="397">
        <v>5050043</v>
      </c>
      <c r="D64" s="62">
        <v>5050043</v>
      </c>
      <c r="E64" s="398">
        <v>1</v>
      </c>
      <c r="F64" s="328"/>
      <c r="G64" s="329"/>
      <c r="H64" s="330"/>
      <c r="I64" s="330"/>
      <c r="J64" s="331"/>
      <c r="K64" s="399">
        <v>355050043</v>
      </c>
      <c r="L64" s="398">
        <v>0.73</v>
      </c>
      <c r="M64" s="400">
        <v>73</v>
      </c>
      <c r="N64" s="64">
        <v>0.73</v>
      </c>
      <c r="O64" s="73">
        <v>73</v>
      </c>
      <c r="P64" s="401">
        <v>4802</v>
      </c>
      <c r="Q64" s="63">
        <v>4432</v>
      </c>
      <c r="R64" s="402">
        <v>4432</v>
      </c>
      <c r="S64" s="63">
        <v>4194</v>
      </c>
      <c r="T64" s="403">
        <v>4127</v>
      </c>
      <c r="U64" s="402">
        <v>370</v>
      </c>
      <c r="V64" s="404">
        <v>8.3483754512635386E-2</v>
      </c>
      <c r="W64" s="405">
        <v>6561</v>
      </c>
      <c r="X64" s="68">
        <v>305</v>
      </c>
      <c r="Y64" s="69">
        <v>7.3903561909377274E-2</v>
      </c>
      <c r="Z64" s="65">
        <v>6068.7</v>
      </c>
      <c r="AA64" s="406">
        <v>2627</v>
      </c>
      <c r="AB64" s="398">
        <v>1</v>
      </c>
      <c r="AC64" s="66">
        <v>2369</v>
      </c>
      <c r="AD64" s="68">
        <v>2369</v>
      </c>
      <c r="AE64" s="403">
        <v>2179</v>
      </c>
      <c r="AF64" s="407">
        <v>258</v>
      </c>
      <c r="AG64" s="408">
        <v>0.10890671169269735</v>
      </c>
      <c r="AH64" s="63">
        <v>190</v>
      </c>
      <c r="AI64" s="153">
        <v>8.7195961450206513E-2</v>
      </c>
      <c r="AJ64" s="406">
        <v>2467</v>
      </c>
      <c r="AK64" s="63">
        <v>2212</v>
      </c>
      <c r="AL64" s="402">
        <v>2212</v>
      </c>
      <c r="AM64" s="403">
        <v>2038</v>
      </c>
      <c r="AN64" s="400">
        <v>255</v>
      </c>
      <c r="AO64" s="409">
        <v>0.11528028933092224</v>
      </c>
      <c r="AP64" s="410">
        <v>33.794520547945204</v>
      </c>
      <c r="AQ64" s="68">
        <v>174</v>
      </c>
      <c r="AR64" s="69">
        <v>8.5377821393523068E-2</v>
      </c>
      <c r="AS64" s="74">
        <v>30.301369863013697</v>
      </c>
      <c r="AT64" s="67">
        <v>2395</v>
      </c>
      <c r="AU64" s="63">
        <v>975</v>
      </c>
      <c r="AV64" s="63">
        <v>140</v>
      </c>
      <c r="AW64" s="68">
        <v>1115</v>
      </c>
      <c r="AX64" s="69">
        <v>0.46555323590814196</v>
      </c>
      <c r="AY64" s="70">
        <v>0.64608036557741866</v>
      </c>
      <c r="AZ64" s="63">
        <v>600</v>
      </c>
      <c r="BA64" s="69">
        <v>0.25052192066805845</v>
      </c>
      <c r="BB64" s="71">
        <v>1.3670747741826015</v>
      </c>
      <c r="BC64" s="63">
        <v>435</v>
      </c>
      <c r="BD64" s="63">
        <v>220</v>
      </c>
      <c r="BE64" s="68">
        <v>655</v>
      </c>
      <c r="BF64" s="69">
        <v>0.27348643006263046</v>
      </c>
      <c r="BG64" s="71">
        <v>3.1576043742510329</v>
      </c>
      <c r="BH64" s="63">
        <v>20</v>
      </c>
      <c r="BI64" s="406">
        <v>1185</v>
      </c>
      <c r="BJ64" s="406">
        <v>575</v>
      </c>
      <c r="BK64" s="406">
        <v>75</v>
      </c>
      <c r="BL64" s="402">
        <v>650</v>
      </c>
      <c r="BM64" s="411">
        <v>0.54852320675105481</v>
      </c>
      <c r="BN64" s="412">
        <v>0.68565400843881852</v>
      </c>
      <c r="BO64" s="406">
        <v>175</v>
      </c>
      <c r="BP64" s="411">
        <v>0.14767932489451477</v>
      </c>
      <c r="BQ64" s="412">
        <v>1.5271905366547547</v>
      </c>
      <c r="BR64" s="406">
        <v>225</v>
      </c>
      <c r="BS64" s="406">
        <v>80</v>
      </c>
      <c r="BT64" s="402">
        <v>305</v>
      </c>
      <c r="BU64" s="411">
        <v>0.25738396624472576</v>
      </c>
      <c r="BV64" s="412">
        <v>3.5550271580763222</v>
      </c>
      <c r="BW64" s="406">
        <v>50</v>
      </c>
      <c r="BX64" s="520" t="s">
        <v>5</v>
      </c>
      <c r="BY64" s="72" t="s">
        <v>5</v>
      </c>
      <c r="BZ64" s="65" t="s">
        <v>5</v>
      </c>
      <c r="CA64" s="14"/>
    </row>
    <row r="65" spans="1:81" ht="13.5" thickBot="1" x14ac:dyDescent="0.25">
      <c r="A65" s="65" t="s">
        <v>768</v>
      </c>
      <c r="B65" s="159" t="s">
        <v>602</v>
      </c>
      <c r="C65" s="397">
        <v>5050044</v>
      </c>
      <c r="D65" s="62">
        <v>5050044</v>
      </c>
      <c r="E65" s="398">
        <v>1</v>
      </c>
      <c r="F65" s="328"/>
      <c r="G65" s="329"/>
      <c r="H65" s="330"/>
      <c r="I65" s="330"/>
      <c r="J65" s="331"/>
      <c r="K65" s="399">
        <v>355050044</v>
      </c>
      <c r="L65" s="398">
        <v>0.68</v>
      </c>
      <c r="M65" s="400">
        <v>68</v>
      </c>
      <c r="N65" s="64">
        <v>0.68</v>
      </c>
      <c r="O65" s="73">
        <v>68</v>
      </c>
      <c r="P65" s="401">
        <v>2525</v>
      </c>
      <c r="Q65" s="63">
        <v>2547</v>
      </c>
      <c r="R65" s="402">
        <v>2547</v>
      </c>
      <c r="S65" s="63">
        <v>2564</v>
      </c>
      <c r="T65" s="403">
        <v>2409</v>
      </c>
      <c r="U65" s="402">
        <v>-22</v>
      </c>
      <c r="V65" s="404">
        <v>-8.6376128778955629E-3</v>
      </c>
      <c r="W65" s="405">
        <v>3718.7</v>
      </c>
      <c r="X65" s="68">
        <v>138</v>
      </c>
      <c r="Y65" s="69">
        <v>5.7285180572851806E-2</v>
      </c>
      <c r="Z65" s="65">
        <v>3751.7</v>
      </c>
      <c r="AA65" s="406">
        <v>1021</v>
      </c>
      <c r="AB65" s="398">
        <v>1</v>
      </c>
      <c r="AC65" s="66">
        <v>1007</v>
      </c>
      <c r="AD65" s="68">
        <v>1007</v>
      </c>
      <c r="AE65" s="403">
        <v>924</v>
      </c>
      <c r="AF65" s="407">
        <v>14</v>
      </c>
      <c r="AG65" s="408">
        <v>1.3902681231380337E-2</v>
      </c>
      <c r="AH65" s="63">
        <v>83</v>
      </c>
      <c r="AI65" s="153">
        <v>8.9826839826839824E-2</v>
      </c>
      <c r="AJ65" s="406">
        <v>988</v>
      </c>
      <c r="AK65" s="63">
        <v>994</v>
      </c>
      <c r="AL65" s="402">
        <v>994</v>
      </c>
      <c r="AM65" s="403">
        <v>885</v>
      </c>
      <c r="AN65" s="400">
        <v>-6</v>
      </c>
      <c r="AO65" s="409">
        <v>-6.0362173038229373E-3</v>
      </c>
      <c r="AP65" s="410">
        <v>14.529411764705882</v>
      </c>
      <c r="AQ65" s="68">
        <v>109</v>
      </c>
      <c r="AR65" s="69">
        <v>0.12316384180790961</v>
      </c>
      <c r="AS65" s="74">
        <v>14.617647058823529</v>
      </c>
      <c r="AT65" s="67">
        <v>1265</v>
      </c>
      <c r="AU65" s="63">
        <v>705</v>
      </c>
      <c r="AV65" s="63">
        <v>65</v>
      </c>
      <c r="AW65" s="68">
        <v>770</v>
      </c>
      <c r="AX65" s="69">
        <v>0.60869565217391308</v>
      </c>
      <c r="AY65" s="70">
        <v>0.8447289786629304</v>
      </c>
      <c r="AZ65" s="63">
        <v>180</v>
      </c>
      <c r="BA65" s="69">
        <v>0.14229249011857709</v>
      </c>
      <c r="BB65" s="71">
        <v>0.77647685790529586</v>
      </c>
      <c r="BC65" s="63">
        <v>195</v>
      </c>
      <c r="BD65" s="63">
        <v>120</v>
      </c>
      <c r="BE65" s="68">
        <v>315</v>
      </c>
      <c r="BF65" s="69">
        <v>0.24901185770750989</v>
      </c>
      <c r="BG65" s="71">
        <v>2.8750272214878989</v>
      </c>
      <c r="BH65" s="63">
        <v>10</v>
      </c>
      <c r="BI65" s="406">
        <v>465</v>
      </c>
      <c r="BJ65" s="406">
        <v>260</v>
      </c>
      <c r="BK65" s="406">
        <v>10</v>
      </c>
      <c r="BL65" s="402">
        <v>270</v>
      </c>
      <c r="BM65" s="411">
        <v>0.58064516129032262</v>
      </c>
      <c r="BN65" s="412">
        <v>0.72580645161290325</v>
      </c>
      <c r="BO65" s="406">
        <v>50</v>
      </c>
      <c r="BP65" s="411">
        <v>0.10752688172043011</v>
      </c>
      <c r="BQ65" s="412">
        <v>1.1119636165504665</v>
      </c>
      <c r="BR65" s="406">
        <v>95</v>
      </c>
      <c r="BS65" s="406">
        <v>45</v>
      </c>
      <c r="BT65" s="402">
        <v>140</v>
      </c>
      <c r="BU65" s="411">
        <v>0.30107526881720431</v>
      </c>
      <c r="BV65" s="412">
        <v>4.1584981880829321</v>
      </c>
      <c r="BW65" s="406">
        <v>0</v>
      </c>
      <c r="BX65" s="520" t="s">
        <v>5</v>
      </c>
      <c r="BY65" s="72" t="s">
        <v>5</v>
      </c>
      <c r="BZ65" s="65" t="s">
        <v>5</v>
      </c>
      <c r="CA65" s="14"/>
    </row>
    <row r="66" spans="1:81" ht="13.5" thickBot="1" x14ac:dyDescent="0.25">
      <c r="A66" s="65" t="s">
        <v>768</v>
      </c>
      <c r="B66" s="159" t="s">
        <v>603</v>
      </c>
      <c r="C66" s="397">
        <v>5050045.01</v>
      </c>
      <c r="D66" s="62">
        <v>5050045</v>
      </c>
      <c r="E66" s="398">
        <v>0.42627386</v>
      </c>
      <c r="F66" s="328"/>
      <c r="G66" s="329"/>
      <c r="H66" s="330"/>
      <c r="I66" s="330"/>
      <c r="J66" s="331"/>
      <c r="K66" s="399">
        <v>355050045</v>
      </c>
      <c r="L66" s="398">
        <v>1.94</v>
      </c>
      <c r="M66" s="400">
        <v>194</v>
      </c>
      <c r="N66" s="64">
        <v>3.27</v>
      </c>
      <c r="O66" s="73">
        <v>327</v>
      </c>
      <c r="P66" s="401">
        <v>3710</v>
      </c>
      <c r="Q66" s="63">
        <v>8450</v>
      </c>
      <c r="R66" s="402">
        <v>3602</v>
      </c>
      <c r="S66" s="63">
        <v>8135</v>
      </c>
      <c r="T66" s="403">
        <v>7396</v>
      </c>
      <c r="U66" s="402">
        <v>107.98588299999983</v>
      </c>
      <c r="V66" s="404">
        <v>2.9979305880660386E-2</v>
      </c>
      <c r="W66" s="405">
        <v>1907.7</v>
      </c>
      <c r="X66" s="68">
        <v>1054</v>
      </c>
      <c r="Y66" s="69">
        <v>0.14250946457544619</v>
      </c>
      <c r="Z66" s="65">
        <v>2583.1999999999998</v>
      </c>
      <c r="AA66" s="406">
        <v>1842</v>
      </c>
      <c r="AB66" s="413">
        <v>0.40120982999999999</v>
      </c>
      <c r="AC66" s="66">
        <v>4474</v>
      </c>
      <c r="AD66" s="68">
        <v>1795.01277942</v>
      </c>
      <c r="AE66" s="403">
        <v>3936</v>
      </c>
      <c r="AF66" s="407">
        <v>46.987220579999985</v>
      </c>
      <c r="AG66" s="408">
        <v>2.6176538194442479E-2</v>
      </c>
      <c r="AH66" s="63">
        <v>538</v>
      </c>
      <c r="AI66" s="153">
        <v>0.1366869918699187</v>
      </c>
      <c r="AJ66" s="406">
        <v>1770</v>
      </c>
      <c r="AK66" s="63">
        <v>4232</v>
      </c>
      <c r="AL66" s="402">
        <v>1697.9200005600001</v>
      </c>
      <c r="AM66" s="403">
        <v>3689</v>
      </c>
      <c r="AN66" s="400">
        <v>72.079999439999938</v>
      </c>
      <c r="AO66" s="409">
        <v>4.2451940854826405E-2</v>
      </c>
      <c r="AP66" s="410">
        <v>9.1237113402061851</v>
      </c>
      <c r="AQ66" s="68">
        <v>543</v>
      </c>
      <c r="AR66" s="69">
        <v>0.147194361615614</v>
      </c>
      <c r="AS66" s="74">
        <v>12.941896024464832</v>
      </c>
      <c r="AT66" s="67">
        <v>4205</v>
      </c>
      <c r="AU66" s="63">
        <v>2105</v>
      </c>
      <c r="AV66" s="63">
        <v>150</v>
      </c>
      <c r="AW66" s="68">
        <v>2255</v>
      </c>
      <c r="AX66" s="69">
        <v>0.53626634958382879</v>
      </c>
      <c r="AY66" s="70">
        <v>0.74421383520218931</v>
      </c>
      <c r="AZ66" s="63">
        <v>1135</v>
      </c>
      <c r="BA66" s="69">
        <v>0.26991676575505352</v>
      </c>
      <c r="BB66" s="71">
        <v>1.4729106363574793</v>
      </c>
      <c r="BC66" s="63">
        <v>425</v>
      </c>
      <c r="BD66" s="63">
        <v>355</v>
      </c>
      <c r="BE66" s="68">
        <v>780</v>
      </c>
      <c r="BF66" s="69">
        <v>0.18549346016646848</v>
      </c>
      <c r="BG66" s="71">
        <v>2.1416600490286393</v>
      </c>
      <c r="BH66" s="63">
        <v>25</v>
      </c>
      <c r="BI66" s="406">
        <v>720</v>
      </c>
      <c r="BJ66" s="406">
        <v>330</v>
      </c>
      <c r="BK66" s="406">
        <v>25</v>
      </c>
      <c r="BL66" s="402">
        <v>355</v>
      </c>
      <c r="BM66" s="411">
        <v>0.49305555555555558</v>
      </c>
      <c r="BN66" s="412">
        <v>0.61631944444444442</v>
      </c>
      <c r="BO66" s="406">
        <v>150</v>
      </c>
      <c r="BP66" s="411">
        <v>0.20833333333333334</v>
      </c>
      <c r="BQ66" s="412">
        <v>2.1544295070665291</v>
      </c>
      <c r="BR66" s="406">
        <v>150</v>
      </c>
      <c r="BS66" s="406">
        <v>40</v>
      </c>
      <c r="BT66" s="402">
        <v>190</v>
      </c>
      <c r="BU66" s="411">
        <v>0.2638888888888889</v>
      </c>
      <c r="BV66" s="412">
        <v>3.6448741559238793</v>
      </c>
      <c r="BW66" s="406">
        <v>20</v>
      </c>
      <c r="BX66" s="520" t="s">
        <v>5</v>
      </c>
      <c r="BY66" s="72" t="s">
        <v>5</v>
      </c>
      <c r="BZ66" s="65" t="s">
        <v>5</v>
      </c>
      <c r="CA66" s="14" t="s">
        <v>496</v>
      </c>
    </row>
    <row r="67" spans="1:81" ht="13.5" thickBot="1" x14ac:dyDescent="0.25">
      <c r="A67" s="65" t="s">
        <v>768</v>
      </c>
      <c r="B67" s="159" t="s">
        <v>604</v>
      </c>
      <c r="C67" s="397">
        <v>5050045.0199999996</v>
      </c>
      <c r="D67" s="62"/>
      <c r="E67" s="398">
        <v>0.57372614</v>
      </c>
      <c r="F67" s="328"/>
      <c r="G67" s="329"/>
      <c r="H67" s="330"/>
      <c r="I67" s="330"/>
      <c r="J67" s="331"/>
      <c r="K67" s="399"/>
      <c r="L67" s="398">
        <v>1.39</v>
      </c>
      <c r="M67" s="400">
        <v>139</v>
      </c>
      <c r="N67" s="64"/>
      <c r="O67" s="73"/>
      <c r="P67" s="401">
        <v>5351</v>
      </c>
      <c r="Q67" s="63"/>
      <c r="R67" s="402">
        <v>4848</v>
      </c>
      <c r="S67" s="63"/>
      <c r="T67" s="403"/>
      <c r="U67" s="402">
        <v>503.01411699999971</v>
      </c>
      <c r="V67" s="404">
        <v>0.10375733946830878</v>
      </c>
      <c r="W67" s="405">
        <v>3857.4</v>
      </c>
      <c r="X67" s="68"/>
      <c r="Y67" s="69"/>
      <c r="Z67" s="65"/>
      <c r="AA67" s="406">
        <v>3157</v>
      </c>
      <c r="AB67" s="413">
        <v>0.59879017000000001</v>
      </c>
      <c r="AC67" s="66"/>
      <c r="AD67" s="68">
        <v>2678.9872205800002</v>
      </c>
      <c r="AE67" s="403"/>
      <c r="AF67" s="407">
        <v>478.01277941999979</v>
      </c>
      <c r="AG67" s="408">
        <v>0.17843040674024196</v>
      </c>
      <c r="AH67" s="63"/>
      <c r="AI67" s="153"/>
      <c r="AJ67" s="406">
        <v>2842</v>
      </c>
      <c r="AK67" s="63"/>
      <c r="AL67" s="402">
        <v>2534.0799994399999</v>
      </c>
      <c r="AM67" s="403"/>
      <c r="AN67" s="400">
        <v>307.92000056000006</v>
      </c>
      <c r="AO67" s="409">
        <v>0.12151155473704324</v>
      </c>
      <c r="AP67" s="410">
        <v>20.446043165467625</v>
      </c>
      <c r="AQ67" s="68"/>
      <c r="AR67" s="69"/>
      <c r="AS67" s="74"/>
      <c r="AT67" s="67"/>
      <c r="AU67" s="63"/>
      <c r="AV67" s="63"/>
      <c r="AW67" s="68"/>
      <c r="AX67" s="69"/>
      <c r="AY67" s="70"/>
      <c r="AZ67" s="63"/>
      <c r="BA67" s="69"/>
      <c r="BB67" s="71"/>
      <c r="BC67" s="63"/>
      <c r="BD67" s="63"/>
      <c r="BE67" s="68"/>
      <c r="BF67" s="69"/>
      <c r="BG67" s="71"/>
      <c r="BH67" s="63"/>
      <c r="BI67" s="406">
        <v>1220</v>
      </c>
      <c r="BJ67" s="406">
        <v>685</v>
      </c>
      <c r="BK67" s="406">
        <v>80</v>
      </c>
      <c r="BL67" s="402">
        <v>765</v>
      </c>
      <c r="BM67" s="411">
        <v>0.62704918032786883</v>
      </c>
      <c r="BN67" s="412">
        <v>0.78381147540983598</v>
      </c>
      <c r="BO67" s="406">
        <v>200</v>
      </c>
      <c r="BP67" s="411">
        <v>0.16393442622950818</v>
      </c>
      <c r="BQ67" s="412">
        <v>1.6952887924457931</v>
      </c>
      <c r="BR67" s="406">
        <v>165</v>
      </c>
      <c r="BS67" s="406">
        <v>25</v>
      </c>
      <c r="BT67" s="402">
        <v>190</v>
      </c>
      <c r="BU67" s="411">
        <v>0.15573770491803279</v>
      </c>
      <c r="BV67" s="412">
        <v>2.1510732723485191</v>
      </c>
      <c r="BW67" s="406">
        <v>70</v>
      </c>
      <c r="BX67" s="72" t="s">
        <v>5</v>
      </c>
      <c r="BY67" s="72" t="s">
        <v>5</v>
      </c>
      <c r="BZ67" s="65"/>
      <c r="CA67" s="14"/>
    </row>
    <row r="68" spans="1:81" ht="13.5" thickBot="1" x14ac:dyDescent="0.25">
      <c r="A68" s="65" t="s">
        <v>768</v>
      </c>
      <c r="B68" s="159" t="s">
        <v>605</v>
      </c>
      <c r="C68" s="397">
        <v>5050046</v>
      </c>
      <c r="D68" s="62">
        <v>5050046</v>
      </c>
      <c r="E68" s="398">
        <v>1</v>
      </c>
      <c r="F68" s="328"/>
      <c r="G68" s="329"/>
      <c r="H68" s="330"/>
      <c r="I68" s="330"/>
      <c r="J68" s="331"/>
      <c r="K68" s="399">
        <v>355050046</v>
      </c>
      <c r="L68" s="398">
        <v>0.98</v>
      </c>
      <c r="M68" s="400">
        <v>98</v>
      </c>
      <c r="N68" s="64">
        <v>0.97</v>
      </c>
      <c r="O68" s="73">
        <v>97</v>
      </c>
      <c r="P68" s="401">
        <v>5415</v>
      </c>
      <c r="Q68" s="63">
        <v>4850</v>
      </c>
      <c r="R68" s="402">
        <v>4850</v>
      </c>
      <c r="S68" s="63">
        <v>4847</v>
      </c>
      <c r="T68" s="403">
        <v>4781</v>
      </c>
      <c r="U68" s="402">
        <v>565</v>
      </c>
      <c r="V68" s="404">
        <v>0.11649484536082474</v>
      </c>
      <c r="W68" s="405">
        <v>5528.9</v>
      </c>
      <c r="X68" s="68">
        <v>69</v>
      </c>
      <c r="Y68" s="69">
        <v>1.4432127170048107E-2</v>
      </c>
      <c r="Z68" s="65">
        <v>4992.8</v>
      </c>
      <c r="AA68" s="406">
        <v>3500</v>
      </c>
      <c r="AB68" s="398">
        <v>1</v>
      </c>
      <c r="AC68" s="66">
        <v>3071</v>
      </c>
      <c r="AD68" s="68">
        <v>3071</v>
      </c>
      <c r="AE68" s="403">
        <v>2958</v>
      </c>
      <c r="AF68" s="407">
        <v>429</v>
      </c>
      <c r="AG68" s="408">
        <v>0.13969391077824814</v>
      </c>
      <c r="AH68" s="63">
        <v>113</v>
      </c>
      <c r="AI68" s="153">
        <v>3.8201487491548343E-2</v>
      </c>
      <c r="AJ68" s="406">
        <v>3211</v>
      </c>
      <c r="AK68" s="63">
        <v>2860</v>
      </c>
      <c r="AL68" s="402">
        <v>2860</v>
      </c>
      <c r="AM68" s="403">
        <v>2742</v>
      </c>
      <c r="AN68" s="400">
        <v>351</v>
      </c>
      <c r="AO68" s="409">
        <v>0.12272727272727273</v>
      </c>
      <c r="AP68" s="410">
        <v>32.765306122448976</v>
      </c>
      <c r="AQ68" s="68">
        <v>118</v>
      </c>
      <c r="AR68" s="69">
        <v>4.3034281546316555E-2</v>
      </c>
      <c r="AS68" s="74">
        <v>29.484536082474225</v>
      </c>
      <c r="AT68" s="67">
        <v>2600</v>
      </c>
      <c r="AU68" s="63">
        <v>860</v>
      </c>
      <c r="AV68" s="63">
        <v>125</v>
      </c>
      <c r="AW68" s="68">
        <v>985</v>
      </c>
      <c r="AX68" s="69">
        <v>0.37884615384615383</v>
      </c>
      <c r="AY68" s="70">
        <v>0.52575096185738146</v>
      </c>
      <c r="AZ68" s="63">
        <v>875</v>
      </c>
      <c r="BA68" s="69">
        <v>0.33653846153846156</v>
      </c>
      <c r="BB68" s="71">
        <v>1.8364590215682144</v>
      </c>
      <c r="BC68" s="63">
        <v>535</v>
      </c>
      <c r="BD68" s="63">
        <v>190</v>
      </c>
      <c r="BE68" s="68">
        <v>725</v>
      </c>
      <c r="BF68" s="69">
        <v>0.27884615384615385</v>
      </c>
      <c r="BG68" s="71">
        <v>3.2194863742455304</v>
      </c>
      <c r="BH68" s="63">
        <v>15</v>
      </c>
      <c r="BI68" s="406">
        <v>1415</v>
      </c>
      <c r="BJ68" s="406">
        <v>650</v>
      </c>
      <c r="BK68" s="406">
        <v>85</v>
      </c>
      <c r="BL68" s="402">
        <v>735</v>
      </c>
      <c r="BM68" s="411">
        <v>0.51943462897526504</v>
      </c>
      <c r="BN68" s="412">
        <v>0.64929328621908122</v>
      </c>
      <c r="BO68" s="406">
        <v>330</v>
      </c>
      <c r="BP68" s="411">
        <v>0.2332155477031802</v>
      </c>
      <c r="BQ68" s="412">
        <v>2.411742995896383</v>
      </c>
      <c r="BR68" s="406">
        <v>190</v>
      </c>
      <c r="BS68" s="406">
        <v>100</v>
      </c>
      <c r="BT68" s="402">
        <v>290</v>
      </c>
      <c r="BU68" s="411">
        <v>0.20494699646643111</v>
      </c>
      <c r="BV68" s="412">
        <v>2.830759619702087</v>
      </c>
      <c r="BW68" s="406">
        <v>65</v>
      </c>
      <c r="BX68" s="72" t="s">
        <v>5</v>
      </c>
      <c r="BY68" s="72" t="s">
        <v>5</v>
      </c>
      <c r="BZ68" s="65" t="s">
        <v>5</v>
      </c>
      <c r="CA68" s="14"/>
    </row>
    <row r="69" spans="1:81" ht="13.5" thickBot="1" x14ac:dyDescent="0.25">
      <c r="A69" s="65" t="s">
        <v>768</v>
      </c>
      <c r="B69" s="159" t="s">
        <v>62</v>
      </c>
      <c r="C69" s="397">
        <v>5050047</v>
      </c>
      <c r="D69" s="62">
        <v>5050047</v>
      </c>
      <c r="E69" s="398">
        <v>1</v>
      </c>
      <c r="F69" s="328"/>
      <c r="G69" s="329"/>
      <c r="H69" s="330"/>
      <c r="I69" s="330"/>
      <c r="J69" s="331"/>
      <c r="K69" s="399">
        <v>355050047</v>
      </c>
      <c r="L69" s="398">
        <v>0.92</v>
      </c>
      <c r="M69" s="400">
        <v>92</v>
      </c>
      <c r="N69" s="64">
        <v>0.84</v>
      </c>
      <c r="O69" s="73">
        <v>84</v>
      </c>
      <c r="P69" s="401">
        <v>847</v>
      </c>
      <c r="Q69" s="63">
        <v>620</v>
      </c>
      <c r="R69" s="402">
        <v>620</v>
      </c>
      <c r="S69" s="63">
        <v>373</v>
      </c>
      <c r="T69" s="403">
        <v>57</v>
      </c>
      <c r="U69" s="402">
        <v>227</v>
      </c>
      <c r="V69" s="404">
        <v>0.36612903225806454</v>
      </c>
      <c r="W69" s="405">
        <v>920.6</v>
      </c>
      <c r="X69" s="68">
        <v>563</v>
      </c>
      <c r="Y69" s="69">
        <v>9.8771929824561404</v>
      </c>
      <c r="Z69" s="65">
        <v>738.6</v>
      </c>
      <c r="AA69" s="406">
        <v>569</v>
      </c>
      <c r="AB69" s="398">
        <v>1</v>
      </c>
      <c r="AC69" s="66">
        <v>478</v>
      </c>
      <c r="AD69" s="68">
        <v>478</v>
      </c>
      <c r="AE69" s="403">
        <v>39</v>
      </c>
      <c r="AF69" s="407">
        <v>91</v>
      </c>
      <c r="AG69" s="408">
        <v>0.1903765690376569</v>
      </c>
      <c r="AH69" s="63">
        <v>439</v>
      </c>
      <c r="AI69" s="153">
        <v>11.256410256410257</v>
      </c>
      <c r="AJ69" s="406">
        <v>521</v>
      </c>
      <c r="AK69" s="63">
        <v>401</v>
      </c>
      <c r="AL69" s="402">
        <v>401</v>
      </c>
      <c r="AM69" s="403">
        <v>38</v>
      </c>
      <c r="AN69" s="400">
        <v>120</v>
      </c>
      <c r="AO69" s="409">
        <v>0.29925187032418954</v>
      </c>
      <c r="AP69" s="410">
        <v>5.6630434782608692</v>
      </c>
      <c r="AQ69" s="68">
        <v>363</v>
      </c>
      <c r="AR69" s="69">
        <v>9.5526315789473681</v>
      </c>
      <c r="AS69" s="74">
        <v>4.7738095238095237</v>
      </c>
      <c r="AT69" s="67">
        <v>415</v>
      </c>
      <c r="AU69" s="63">
        <v>140</v>
      </c>
      <c r="AV69" s="63">
        <v>0</v>
      </c>
      <c r="AW69" s="68">
        <v>140</v>
      </c>
      <c r="AX69" s="69">
        <v>0.33734939759036142</v>
      </c>
      <c r="AY69" s="70">
        <v>0.46816304841559991</v>
      </c>
      <c r="AZ69" s="63">
        <v>60</v>
      </c>
      <c r="BA69" s="69">
        <v>0.14457831325301204</v>
      </c>
      <c r="BB69" s="71">
        <v>0.78895038172706755</v>
      </c>
      <c r="BC69" s="63">
        <v>190</v>
      </c>
      <c r="BD69" s="63">
        <v>20</v>
      </c>
      <c r="BE69" s="68">
        <v>210</v>
      </c>
      <c r="BF69" s="69">
        <v>0.50602409638554213</v>
      </c>
      <c r="BG69" s="71">
        <v>5.8424247954734003</v>
      </c>
      <c r="BH69" s="63">
        <v>0</v>
      </c>
      <c r="BI69" s="406">
        <v>185</v>
      </c>
      <c r="BJ69" s="406">
        <v>85</v>
      </c>
      <c r="BK69" s="406">
        <v>0</v>
      </c>
      <c r="BL69" s="402">
        <v>85</v>
      </c>
      <c r="BM69" s="411">
        <v>0.45945945945945948</v>
      </c>
      <c r="BN69" s="412">
        <v>0.57432432432432434</v>
      </c>
      <c r="BO69" s="406">
        <v>40</v>
      </c>
      <c r="BP69" s="411">
        <v>0.21621621621621623</v>
      </c>
      <c r="BQ69" s="412">
        <v>2.2359484613879652</v>
      </c>
      <c r="BR69" s="406">
        <v>55</v>
      </c>
      <c r="BS69" s="406">
        <v>0</v>
      </c>
      <c r="BT69" s="402">
        <v>55</v>
      </c>
      <c r="BU69" s="411">
        <v>0.29729729729729731</v>
      </c>
      <c r="BV69" s="412">
        <v>4.1063162610123936</v>
      </c>
      <c r="BW69" s="406">
        <v>10</v>
      </c>
      <c r="BX69" s="72" t="s">
        <v>5</v>
      </c>
      <c r="BY69" s="72" t="s">
        <v>5</v>
      </c>
      <c r="BZ69" s="366" t="s">
        <v>80</v>
      </c>
      <c r="CA69" s="14"/>
    </row>
    <row r="70" spans="1:81" ht="13.5" thickBot="1" x14ac:dyDescent="0.25">
      <c r="A70" s="65" t="s">
        <v>768</v>
      </c>
      <c r="B70" s="159" t="s">
        <v>595</v>
      </c>
      <c r="C70" s="397">
        <v>5050048</v>
      </c>
      <c r="D70" s="62">
        <v>5050048</v>
      </c>
      <c r="E70" s="398">
        <v>1</v>
      </c>
      <c r="F70" s="328"/>
      <c r="G70" s="329"/>
      <c r="H70" s="330"/>
      <c r="I70" s="330"/>
      <c r="J70" s="331"/>
      <c r="K70" s="399">
        <v>355050048</v>
      </c>
      <c r="L70" s="398">
        <v>1.28</v>
      </c>
      <c r="M70" s="400">
        <v>128</v>
      </c>
      <c r="N70" s="64">
        <v>1.26</v>
      </c>
      <c r="O70" s="73">
        <v>126</v>
      </c>
      <c r="P70" s="401">
        <v>5501</v>
      </c>
      <c r="Q70" s="63">
        <v>4876</v>
      </c>
      <c r="R70" s="402">
        <v>4876</v>
      </c>
      <c r="S70" s="63">
        <v>4123</v>
      </c>
      <c r="T70" s="403">
        <v>3718</v>
      </c>
      <c r="U70" s="402">
        <v>625</v>
      </c>
      <c r="V70" s="404">
        <v>0.12817883511074651</v>
      </c>
      <c r="W70" s="405">
        <v>4288.6000000000004</v>
      </c>
      <c r="X70" s="68">
        <v>1158</v>
      </c>
      <c r="Y70" s="69">
        <v>0.31145777299623456</v>
      </c>
      <c r="Z70" s="65">
        <v>3865.2</v>
      </c>
      <c r="AA70" s="406">
        <v>4057</v>
      </c>
      <c r="AB70" s="398">
        <v>1</v>
      </c>
      <c r="AC70" s="66">
        <v>3956</v>
      </c>
      <c r="AD70" s="68">
        <v>3956</v>
      </c>
      <c r="AE70" s="403">
        <v>2875</v>
      </c>
      <c r="AF70" s="407">
        <v>101</v>
      </c>
      <c r="AG70" s="408">
        <v>2.5530839231547017E-2</v>
      </c>
      <c r="AH70" s="63">
        <v>1081</v>
      </c>
      <c r="AI70" s="153">
        <v>0.376</v>
      </c>
      <c r="AJ70" s="406">
        <v>3550</v>
      </c>
      <c r="AK70" s="63">
        <v>3180</v>
      </c>
      <c r="AL70" s="402">
        <v>3180</v>
      </c>
      <c r="AM70" s="403">
        <v>2400</v>
      </c>
      <c r="AN70" s="400">
        <v>370</v>
      </c>
      <c r="AO70" s="409">
        <v>0.11635220125786164</v>
      </c>
      <c r="AP70" s="410">
        <v>27.734375</v>
      </c>
      <c r="AQ70" s="68">
        <v>780</v>
      </c>
      <c r="AR70" s="69">
        <v>0.32500000000000001</v>
      </c>
      <c r="AS70" s="74">
        <v>25.238095238095237</v>
      </c>
      <c r="AT70" s="67">
        <v>2930</v>
      </c>
      <c r="AU70" s="63">
        <v>705</v>
      </c>
      <c r="AV70" s="63">
        <v>70</v>
      </c>
      <c r="AW70" s="68">
        <v>775</v>
      </c>
      <c r="AX70" s="69">
        <v>0.26450511945392491</v>
      </c>
      <c r="AY70" s="70">
        <v>0.3670720147407785</v>
      </c>
      <c r="AZ70" s="63">
        <v>665</v>
      </c>
      <c r="BA70" s="69">
        <v>0.22696245733788395</v>
      </c>
      <c r="BB70" s="71">
        <v>1.2385129783681881</v>
      </c>
      <c r="BC70" s="63">
        <v>1375</v>
      </c>
      <c r="BD70" s="63">
        <v>90</v>
      </c>
      <c r="BE70" s="68">
        <v>1465</v>
      </c>
      <c r="BF70" s="69">
        <v>0.5</v>
      </c>
      <c r="BG70" s="71">
        <v>5.7728721193368129</v>
      </c>
      <c r="BH70" s="63">
        <v>25</v>
      </c>
      <c r="BI70" s="406">
        <v>1360</v>
      </c>
      <c r="BJ70" s="406">
        <v>405</v>
      </c>
      <c r="BK70" s="406">
        <v>55</v>
      </c>
      <c r="BL70" s="402">
        <v>460</v>
      </c>
      <c r="BM70" s="411">
        <v>0.33823529411764708</v>
      </c>
      <c r="BN70" s="412">
        <v>0.42279411764705882</v>
      </c>
      <c r="BO70" s="406">
        <v>255</v>
      </c>
      <c r="BP70" s="411">
        <v>0.1875</v>
      </c>
      <c r="BQ70" s="412">
        <v>1.938986556359876</v>
      </c>
      <c r="BR70" s="406">
        <v>520</v>
      </c>
      <c r="BS70" s="406">
        <v>40</v>
      </c>
      <c r="BT70" s="402">
        <v>560</v>
      </c>
      <c r="BU70" s="411">
        <v>0.41176470588235292</v>
      </c>
      <c r="BV70" s="412">
        <v>5.6873578160545977</v>
      </c>
      <c r="BW70" s="406">
        <v>85</v>
      </c>
      <c r="BX70" s="72" t="s">
        <v>5</v>
      </c>
      <c r="BY70" s="72" t="s">
        <v>5</v>
      </c>
      <c r="BZ70" s="65" t="s">
        <v>5</v>
      </c>
      <c r="CA70" s="14"/>
    </row>
    <row r="71" spans="1:81" ht="13.5" thickBot="1" x14ac:dyDescent="0.25">
      <c r="A71" s="65" t="s">
        <v>768</v>
      </c>
      <c r="B71" s="159" t="s">
        <v>598</v>
      </c>
      <c r="C71" s="397">
        <v>5050049</v>
      </c>
      <c r="D71" s="62">
        <v>5050049</v>
      </c>
      <c r="E71" s="398">
        <v>1</v>
      </c>
      <c r="F71" s="328"/>
      <c r="G71" s="329"/>
      <c r="H71" s="330"/>
      <c r="I71" s="330"/>
      <c r="J71" s="331"/>
      <c r="K71" s="399">
        <v>355050049</v>
      </c>
      <c r="L71" s="398">
        <v>0.3</v>
      </c>
      <c r="M71" s="400">
        <v>30</v>
      </c>
      <c r="N71" s="64">
        <v>0.3</v>
      </c>
      <c r="O71" s="73">
        <v>30</v>
      </c>
      <c r="P71" s="401">
        <v>3238</v>
      </c>
      <c r="Q71" s="63">
        <v>3098</v>
      </c>
      <c r="R71" s="402">
        <v>3098</v>
      </c>
      <c r="S71" s="63">
        <v>2973</v>
      </c>
      <c r="T71" s="403">
        <v>2971</v>
      </c>
      <c r="U71" s="402">
        <v>140</v>
      </c>
      <c r="V71" s="404">
        <v>4.5190445448676564E-2</v>
      </c>
      <c r="W71" s="405">
        <v>10711.2</v>
      </c>
      <c r="X71" s="68">
        <v>127</v>
      </c>
      <c r="Y71" s="69">
        <v>4.2746549983170651E-2</v>
      </c>
      <c r="Z71" s="65">
        <v>10316.4</v>
      </c>
      <c r="AA71" s="406">
        <v>2274</v>
      </c>
      <c r="AB71" s="398">
        <v>1</v>
      </c>
      <c r="AC71" s="66">
        <v>2363</v>
      </c>
      <c r="AD71" s="68">
        <v>2363</v>
      </c>
      <c r="AE71" s="403">
        <v>2028</v>
      </c>
      <c r="AF71" s="407">
        <v>-89</v>
      </c>
      <c r="AG71" s="408">
        <v>-3.7663986457892512E-2</v>
      </c>
      <c r="AH71" s="63">
        <v>335</v>
      </c>
      <c r="AI71" s="153">
        <v>0.16518737672583828</v>
      </c>
      <c r="AJ71" s="406">
        <v>2026</v>
      </c>
      <c r="AK71" s="63">
        <v>1947</v>
      </c>
      <c r="AL71" s="402">
        <v>1947</v>
      </c>
      <c r="AM71" s="403">
        <v>1866</v>
      </c>
      <c r="AN71" s="400">
        <v>79</v>
      </c>
      <c r="AO71" s="409">
        <v>4.0575243965074476E-2</v>
      </c>
      <c r="AP71" s="410">
        <v>67.533333333333331</v>
      </c>
      <c r="AQ71" s="68">
        <v>81</v>
      </c>
      <c r="AR71" s="69">
        <v>4.3408360128617367E-2</v>
      </c>
      <c r="AS71" s="74">
        <v>64.900000000000006</v>
      </c>
      <c r="AT71" s="67">
        <v>1660</v>
      </c>
      <c r="AU71" s="63">
        <v>440</v>
      </c>
      <c r="AV71" s="63">
        <v>75</v>
      </c>
      <c r="AW71" s="68">
        <v>515</v>
      </c>
      <c r="AX71" s="69">
        <v>0.31024096385542171</v>
      </c>
      <c r="AY71" s="70">
        <v>0.43054280345363216</v>
      </c>
      <c r="AZ71" s="63">
        <v>280</v>
      </c>
      <c r="BA71" s="69">
        <v>0.16867469879518071</v>
      </c>
      <c r="BB71" s="71">
        <v>0.92044211201491211</v>
      </c>
      <c r="BC71" s="63">
        <v>685</v>
      </c>
      <c r="BD71" s="63">
        <v>140</v>
      </c>
      <c r="BE71" s="68">
        <v>825</v>
      </c>
      <c r="BF71" s="69">
        <v>0.49698795180722893</v>
      </c>
      <c r="BG71" s="71">
        <v>5.7380957812685187</v>
      </c>
      <c r="BH71" s="63">
        <v>30</v>
      </c>
      <c r="BI71" s="406">
        <v>770</v>
      </c>
      <c r="BJ71" s="406">
        <v>300</v>
      </c>
      <c r="BK71" s="406">
        <v>45</v>
      </c>
      <c r="BL71" s="402">
        <v>345</v>
      </c>
      <c r="BM71" s="411">
        <v>0.44805194805194803</v>
      </c>
      <c r="BN71" s="412">
        <v>0.56006493506493504</v>
      </c>
      <c r="BO71" s="406">
        <v>40</v>
      </c>
      <c r="BP71" s="411">
        <v>5.1948051948051951E-2</v>
      </c>
      <c r="BQ71" s="412">
        <v>0.5372083965672384</v>
      </c>
      <c r="BR71" s="406">
        <v>270</v>
      </c>
      <c r="BS71" s="406">
        <v>55</v>
      </c>
      <c r="BT71" s="402">
        <v>325</v>
      </c>
      <c r="BU71" s="411">
        <v>0.42207792207792205</v>
      </c>
      <c r="BV71" s="412">
        <v>5.8298055535624584</v>
      </c>
      <c r="BW71" s="406">
        <v>55</v>
      </c>
      <c r="BX71" s="72" t="s">
        <v>5</v>
      </c>
      <c r="BY71" s="72" t="s">
        <v>5</v>
      </c>
      <c r="BZ71" s="65" t="s">
        <v>5</v>
      </c>
      <c r="CA71" s="14"/>
    </row>
    <row r="72" spans="1:81" ht="13.5" thickBot="1" x14ac:dyDescent="0.25">
      <c r="A72" s="65" t="s">
        <v>768</v>
      </c>
      <c r="B72" s="159" t="s">
        <v>73</v>
      </c>
      <c r="C72" s="397">
        <v>5050050</v>
      </c>
      <c r="D72" s="62">
        <v>5050050</v>
      </c>
      <c r="E72" s="398">
        <v>1</v>
      </c>
      <c r="F72" s="328"/>
      <c r="G72" s="329"/>
      <c r="H72" s="330"/>
      <c r="I72" s="330"/>
      <c r="J72" s="331"/>
      <c r="K72" s="399">
        <v>355050050</v>
      </c>
      <c r="L72" s="398">
        <v>0.44</v>
      </c>
      <c r="M72" s="400">
        <v>44</v>
      </c>
      <c r="N72" s="64">
        <v>0.44</v>
      </c>
      <c r="O72" s="73">
        <v>44</v>
      </c>
      <c r="P72" s="401">
        <v>770</v>
      </c>
      <c r="Q72" s="63">
        <v>1158</v>
      </c>
      <c r="R72" s="402">
        <v>1158</v>
      </c>
      <c r="S72" s="63">
        <v>1022</v>
      </c>
      <c r="T72" s="403">
        <v>574</v>
      </c>
      <c r="U72" s="402">
        <v>-388</v>
      </c>
      <c r="V72" s="404">
        <v>-0.33506044905008636</v>
      </c>
      <c r="W72" s="405">
        <v>1735.4</v>
      </c>
      <c r="X72" s="68">
        <v>584</v>
      </c>
      <c r="Y72" s="69">
        <v>1.0174216027874565</v>
      </c>
      <c r="Z72" s="65">
        <v>2638.4</v>
      </c>
      <c r="AA72" s="406">
        <v>616</v>
      </c>
      <c r="AB72" s="398">
        <v>1</v>
      </c>
      <c r="AC72" s="66">
        <v>519</v>
      </c>
      <c r="AD72" s="68">
        <v>519</v>
      </c>
      <c r="AE72" s="403">
        <v>684</v>
      </c>
      <c r="AF72" s="407">
        <v>97</v>
      </c>
      <c r="AG72" s="408">
        <v>0.18689788053949905</v>
      </c>
      <c r="AH72" s="63">
        <v>-165</v>
      </c>
      <c r="AI72" s="153">
        <v>-0.2412280701754386</v>
      </c>
      <c r="AJ72" s="406">
        <v>452</v>
      </c>
      <c r="AK72" s="63">
        <v>315</v>
      </c>
      <c r="AL72" s="402">
        <v>315</v>
      </c>
      <c r="AM72" s="403">
        <v>325</v>
      </c>
      <c r="AN72" s="400">
        <v>137</v>
      </c>
      <c r="AO72" s="409">
        <v>0.43492063492063493</v>
      </c>
      <c r="AP72" s="410">
        <v>10.272727272727273</v>
      </c>
      <c r="AQ72" s="68">
        <v>-10</v>
      </c>
      <c r="AR72" s="69">
        <v>-3.0769230769230771E-2</v>
      </c>
      <c r="AS72" s="74">
        <v>7.1590909090909092</v>
      </c>
      <c r="AT72" s="67">
        <v>315</v>
      </c>
      <c r="AU72" s="63">
        <v>70</v>
      </c>
      <c r="AV72" s="63">
        <v>15</v>
      </c>
      <c r="AW72" s="68">
        <v>85</v>
      </c>
      <c r="AX72" s="69">
        <v>0.26984126984126983</v>
      </c>
      <c r="AY72" s="70">
        <v>0.3744773590217752</v>
      </c>
      <c r="AZ72" s="63">
        <v>85</v>
      </c>
      <c r="BA72" s="69">
        <v>0.26984126984126983</v>
      </c>
      <c r="BB72" s="71">
        <v>1.4724986621916565</v>
      </c>
      <c r="BC72" s="63">
        <v>120</v>
      </c>
      <c r="BD72" s="63">
        <v>20</v>
      </c>
      <c r="BE72" s="68">
        <v>140</v>
      </c>
      <c r="BF72" s="69">
        <v>0.44444444444444442</v>
      </c>
      <c r="BG72" s="71">
        <v>5.1314418838549445</v>
      </c>
      <c r="BH72" s="63">
        <v>0</v>
      </c>
      <c r="BI72" s="406">
        <v>230</v>
      </c>
      <c r="BJ72" s="406">
        <v>75</v>
      </c>
      <c r="BK72" s="406">
        <v>10</v>
      </c>
      <c r="BL72" s="402">
        <v>85</v>
      </c>
      <c r="BM72" s="411">
        <v>0.36956521739130432</v>
      </c>
      <c r="BN72" s="412">
        <v>0.46195652173913038</v>
      </c>
      <c r="BO72" s="406">
        <v>75</v>
      </c>
      <c r="BP72" s="411">
        <v>0.32608695652173914</v>
      </c>
      <c r="BQ72" s="412">
        <v>3.3721505327997843</v>
      </c>
      <c r="BR72" s="406">
        <v>60</v>
      </c>
      <c r="BS72" s="406">
        <v>15</v>
      </c>
      <c r="BT72" s="402">
        <v>75</v>
      </c>
      <c r="BU72" s="411">
        <v>0.32608695652173914</v>
      </c>
      <c r="BV72" s="412">
        <v>4.5039634878693251</v>
      </c>
      <c r="BW72" s="406">
        <v>0</v>
      </c>
      <c r="BX72" s="520" t="s">
        <v>5</v>
      </c>
      <c r="BY72" s="72" t="s">
        <v>5</v>
      </c>
      <c r="BZ72" s="65" t="s">
        <v>5</v>
      </c>
      <c r="CA72" s="14"/>
    </row>
    <row r="73" spans="1:81" ht="13.5" thickBot="1" x14ac:dyDescent="0.25">
      <c r="A73" s="65" t="s">
        <v>768</v>
      </c>
      <c r="B73" s="159" t="s">
        <v>63</v>
      </c>
      <c r="C73" s="397">
        <v>5050051</v>
      </c>
      <c r="D73" s="62">
        <v>5050051</v>
      </c>
      <c r="E73" s="398">
        <v>1</v>
      </c>
      <c r="F73" s="328"/>
      <c r="G73" s="329"/>
      <c r="H73" s="330"/>
      <c r="I73" s="330"/>
      <c r="J73" s="331"/>
      <c r="K73" s="399">
        <v>355050051</v>
      </c>
      <c r="L73" s="398">
        <v>0.6</v>
      </c>
      <c r="M73" s="400">
        <v>60</v>
      </c>
      <c r="N73" s="64">
        <v>0.6</v>
      </c>
      <c r="O73" s="73">
        <v>60</v>
      </c>
      <c r="P73" s="401">
        <v>5131</v>
      </c>
      <c r="Q73" s="63">
        <v>4384</v>
      </c>
      <c r="R73" s="402">
        <v>4384</v>
      </c>
      <c r="S73" s="63">
        <v>4790</v>
      </c>
      <c r="T73" s="403">
        <v>4995</v>
      </c>
      <c r="U73" s="402">
        <v>747</v>
      </c>
      <c r="V73" s="404">
        <v>0.17039233576642335</v>
      </c>
      <c r="W73" s="405">
        <v>8617.7000000000007</v>
      </c>
      <c r="X73" s="68">
        <v>-611</v>
      </c>
      <c r="Y73" s="69">
        <v>-0.12232232232232232</v>
      </c>
      <c r="Z73" s="65">
        <v>7364.4</v>
      </c>
      <c r="AA73" s="406">
        <v>3629</v>
      </c>
      <c r="AB73" s="398">
        <v>1</v>
      </c>
      <c r="AC73" s="66">
        <v>3434</v>
      </c>
      <c r="AD73" s="68">
        <v>3434</v>
      </c>
      <c r="AE73" s="403">
        <v>3255</v>
      </c>
      <c r="AF73" s="407">
        <v>195</v>
      </c>
      <c r="AG73" s="408">
        <v>5.6785090273733255E-2</v>
      </c>
      <c r="AH73" s="63">
        <v>179</v>
      </c>
      <c r="AI73" s="153">
        <v>5.4992319508448538E-2</v>
      </c>
      <c r="AJ73" s="406">
        <v>2837</v>
      </c>
      <c r="AK73" s="63">
        <v>2363</v>
      </c>
      <c r="AL73" s="402">
        <v>2363</v>
      </c>
      <c r="AM73" s="403">
        <v>2683</v>
      </c>
      <c r="AN73" s="400">
        <v>474</v>
      </c>
      <c r="AO73" s="409">
        <v>0.20059246720270843</v>
      </c>
      <c r="AP73" s="410">
        <v>47.283333333333331</v>
      </c>
      <c r="AQ73" s="68">
        <v>-320</v>
      </c>
      <c r="AR73" s="69">
        <v>-0.11926947446887812</v>
      </c>
      <c r="AS73" s="74">
        <v>39.383333333333333</v>
      </c>
      <c r="AT73" s="67">
        <v>2255</v>
      </c>
      <c r="AU73" s="63">
        <v>480</v>
      </c>
      <c r="AV73" s="63">
        <v>70</v>
      </c>
      <c r="AW73" s="68">
        <v>550</v>
      </c>
      <c r="AX73" s="69">
        <v>0.24390243902439024</v>
      </c>
      <c r="AY73" s="70">
        <v>0.3384802527743449</v>
      </c>
      <c r="AZ73" s="63">
        <v>650</v>
      </c>
      <c r="BA73" s="69">
        <v>0.28824833702882485</v>
      </c>
      <c r="BB73" s="71">
        <v>1.5729443124233295</v>
      </c>
      <c r="BC73" s="63">
        <v>815</v>
      </c>
      <c r="BD73" s="63">
        <v>190</v>
      </c>
      <c r="BE73" s="68">
        <v>1005</v>
      </c>
      <c r="BF73" s="69">
        <v>0.44567627494456763</v>
      </c>
      <c r="BG73" s="71">
        <v>5.1456642837547646</v>
      </c>
      <c r="BH73" s="63">
        <v>50</v>
      </c>
      <c r="BI73" s="406">
        <v>1455</v>
      </c>
      <c r="BJ73" s="406">
        <v>405</v>
      </c>
      <c r="BK73" s="406">
        <v>65</v>
      </c>
      <c r="BL73" s="402">
        <v>470</v>
      </c>
      <c r="BM73" s="411">
        <v>0.32302405498281789</v>
      </c>
      <c r="BN73" s="412">
        <v>0.40378006872852235</v>
      </c>
      <c r="BO73" s="406">
        <v>415</v>
      </c>
      <c r="BP73" s="411">
        <v>0.28522336769759449</v>
      </c>
      <c r="BQ73" s="412">
        <v>2.9495694694684023</v>
      </c>
      <c r="BR73" s="406">
        <v>445</v>
      </c>
      <c r="BS73" s="406">
        <v>100</v>
      </c>
      <c r="BT73" s="402">
        <v>545</v>
      </c>
      <c r="BU73" s="411">
        <v>0.37457044673539519</v>
      </c>
      <c r="BV73" s="412">
        <v>5.1736249549087727</v>
      </c>
      <c r="BW73" s="406">
        <v>30</v>
      </c>
      <c r="BX73" s="520" t="s">
        <v>5</v>
      </c>
      <c r="BY73" s="72" t="s">
        <v>5</v>
      </c>
      <c r="BZ73" s="65" t="s">
        <v>5</v>
      </c>
      <c r="CA73" s="14"/>
    </row>
    <row r="74" spans="1:81" ht="13.5" thickBot="1" x14ac:dyDescent="0.25">
      <c r="A74" s="65" t="s">
        <v>768</v>
      </c>
      <c r="B74" s="159" t="s">
        <v>606</v>
      </c>
      <c r="C74" s="397">
        <v>5050052</v>
      </c>
      <c r="D74" s="62">
        <v>5050052</v>
      </c>
      <c r="E74" s="398">
        <v>1</v>
      </c>
      <c r="F74" s="328"/>
      <c r="G74" s="329"/>
      <c r="H74" s="330"/>
      <c r="I74" s="330"/>
      <c r="J74" s="331"/>
      <c r="K74" s="399">
        <v>355050052</v>
      </c>
      <c r="L74" s="398">
        <v>0.65</v>
      </c>
      <c r="M74" s="400">
        <v>65</v>
      </c>
      <c r="N74" s="64">
        <v>0.65</v>
      </c>
      <c r="O74" s="73">
        <v>65</v>
      </c>
      <c r="P74" s="401">
        <v>5079</v>
      </c>
      <c r="Q74" s="63">
        <v>4656</v>
      </c>
      <c r="R74" s="402">
        <v>4656</v>
      </c>
      <c r="S74" s="63">
        <v>4766</v>
      </c>
      <c r="T74" s="403">
        <v>4754</v>
      </c>
      <c r="U74" s="402">
        <v>423</v>
      </c>
      <c r="V74" s="404">
        <v>9.0850515463917522E-2</v>
      </c>
      <c r="W74" s="405">
        <v>7795.9</v>
      </c>
      <c r="X74" s="68">
        <v>-98</v>
      </c>
      <c r="Y74" s="69">
        <v>-2.0614219604543543E-2</v>
      </c>
      <c r="Z74" s="65">
        <v>7148.8</v>
      </c>
      <c r="AA74" s="406">
        <v>3160</v>
      </c>
      <c r="AB74" s="398">
        <v>1</v>
      </c>
      <c r="AC74" s="66">
        <v>3128</v>
      </c>
      <c r="AD74" s="68">
        <v>3128</v>
      </c>
      <c r="AE74" s="403">
        <v>3104</v>
      </c>
      <c r="AF74" s="407">
        <v>32</v>
      </c>
      <c r="AG74" s="408">
        <v>1.0230179028132993E-2</v>
      </c>
      <c r="AH74" s="63">
        <v>24</v>
      </c>
      <c r="AI74" s="153">
        <v>7.7319587628865982E-3</v>
      </c>
      <c r="AJ74" s="406">
        <v>2789</v>
      </c>
      <c r="AK74" s="63">
        <v>2557</v>
      </c>
      <c r="AL74" s="402">
        <v>2557</v>
      </c>
      <c r="AM74" s="403">
        <v>2588</v>
      </c>
      <c r="AN74" s="400">
        <v>232</v>
      </c>
      <c r="AO74" s="409">
        <v>9.0731325772389515E-2</v>
      </c>
      <c r="AP74" s="410">
        <v>42.907692307692308</v>
      </c>
      <c r="AQ74" s="68">
        <v>-31</v>
      </c>
      <c r="AR74" s="69">
        <v>-1.1978361669242658E-2</v>
      </c>
      <c r="AS74" s="74">
        <v>39.338461538461537</v>
      </c>
      <c r="AT74" s="67">
        <v>2125</v>
      </c>
      <c r="AU74" s="63">
        <v>695</v>
      </c>
      <c r="AV74" s="63">
        <v>50</v>
      </c>
      <c r="AW74" s="68">
        <v>745</v>
      </c>
      <c r="AX74" s="69">
        <v>0.35058823529411764</v>
      </c>
      <c r="AY74" s="70">
        <v>0.48653549745846425</v>
      </c>
      <c r="AZ74" s="63">
        <v>590</v>
      </c>
      <c r="BA74" s="69">
        <v>0.27764705882352941</v>
      </c>
      <c r="BB74" s="71">
        <v>1.5150941252225294</v>
      </c>
      <c r="BC74" s="63">
        <v>560</v>
      </c>
      <c r="BD74" s="63">
        <v>200</v>
      </c>
      <c r="BE74" s="68">
        <v>760</v>
      </c>
      <c r="BF74" s="69">
        <v>0.35764705882352943</v>
      </c>
      <c r="BG74" s="71">
        <v>4.1293014688903318</v>
      </c>
      <c r="BH74" s="63">
        <v>30</v>
      </c>
      <c r="BI74" s="406">
        <v>1180</v>
      </c>
      <c r="BJ74" s="406">
        <v>455</v>
      </c>
      <c r="BK74" s="406">
        <v>75</v>
      </c>
      <c r="BL74" s="402">
        <v>530</v>
      </c>
      <c r="BM74" s="411">
        <v>0.44915254237288138</v>
      </c>
      <c r="BN74" s="412">
        <v>0.56144067796610164</v>
      </c>
      <c r="BO74" s="406">
        <v>280</v>
      </c>
      <c r="BP74" s="411">
        <v>0.23728813559322035</v>
      </c>
      <c r="BQ74" s="412">
        <v>2.4538586927944195</v>
      </c>
      <c r="BR74" s="406">
        <v>260</v>
      </c>
      <c r="BS74" s="406">
        <v>65</v>
      </c>
      <c r="BT74" s="402">
        <v>325</v>
      </c>
      <c r="BU74" s="411">
        <v>0.27542372881355931</v>
      </c>
      <c r="BV74" s="412">
        <v>3.8041951493585535</v>
      </c>
      <c r="BW74" s="406">
        <v>45</v>
      </c>
      <c r="BX74" s="72" t="s">
        <v>5</v>
      </c>
      <c r="BY74" s="72" t="s">
        <v>5</v>
      </c>
      <c r="BZ74" s="65" t="s">
        <v>5</v>
      </c>
      <c r="CA74" s="14"/>
    </row>
    <row r="75" spans="1:81" ht="13.5" thickBot="1" x14ac:dyDescent="0.25">
      <c r="A75" s="65" t="s">
        <v>768</v>
      </c>
      <c r="B75" s="159" t="s">
        <v>607</v>
      </c>
      <c r="C75" s="397">
        <v>5050053</v>
      </c>
      <c r="D75" s="62">
        <v>5050053</v>
      </c>
      <c r="E75" s="398">
        <v>1</v>
      </c>
      <c r="F75" s="328"/>
      <c r="G75" s="329"/>
      <c r="H75" s="330"/>
      <c r="I75" s="330"/>
      <c r="J75" s="331"/>
      <c r="K75" s="399">
        <v>355050053</v>
      </c>
      <c r="L75" s="398">
        <v>0.41</v>
      </c>
      <c r="M75" s="400">
        <v>41</v>
      </c>
      <c r="N75" s="64">
        <v>0.41</v>
      </c>
      <c r="O75" s="73">
        <v>41</v>
      </c>
      <c r="P75" s="401">
        <v>4418</v>
      </c>
      <c r="Q75" s="63">
        <v>3972</v>
      </c>
      <c r="R75" s="402">
        <v>3972</v>
      </c>
      <c r="S75" s="63">
        <v>3442</v>
      </c>
      <c r="T75" s="403">
        <v>3220</v>
      </c>
      <c r="U75" s="402">
        <v>446</v>
      </c>
      <c r="V75" s="404">
        <v>0.11228600201409869</v>
      </c>
      <c r="W75" s="405">
        <v>10802</v>
      </c>
      <c r="X75" s="68">
        <v>752</v>
      </c>
      <c r="Y75" s="69">
        <v>0.23354037267080746</v>
      </c>
      <c r="Z75" s="65">
        <v>9713.9</v>
      </c>
      <c r="AA75" s="406">
        <v>3316</v>
      </c>
      <c r="AB75" s="398">
        <v>1</v>
      </c>
      <c r="AC75" s="66">
        <v>3267</v>
      </c>
      <c r="AD75" s="68">
        <v>3267</v>
      </c>
      <c r="AE75" s="403">
        <v>2487</v>
      </c>
      <c r="AF75" s="407">
        <v>49</v>
      </c>
      <c r="AG75" s="408">
        <v>1.499846954392409E-2</v>
      </c>
      <c r="AH75" s="63">
        <v>780</v>
      </c>
      <c r="AI75" s="153">
        <v>0.31363088057901084</v>
      </c>
      <c r="AJ75" s="406">
        <v>2758</v>
      </c>
      <c r="AK75" s="63">
        <v>2588</v>
      </c>
      <c r="AL75" s="402">
        <v>2588</v>
      </c>
      <c r="AM75" s="403">
        <v>1996</v>
      </c>
      <c r="AN75" s="400">
        <v>170</v>
      </c>
      <c r="AO75" s="409">
        <v>6.5687789799072638E-2</v>
      </c>
      <c r="AP75" s="410">
        <v>67.268292682926827</v>
      </c>
      <c r="AQ75" s="68">
        <v>592</v>
      </c>
      <c r="AR75" s="69">
        <v>0.29659318637274551</v>
      </c>
      <c r="AS75" s="74">
        <v>63.121951219512198</v>
      </c>
      <c r="AT75" s="67">
        <v>1990</v>
      </c>
      <c r="AU75" s="63">
        <v>480</v>
      </c>
      <c r="AV75" s="63">
        <v>60</v>
      </c>
      <c r="AW75" s="68">
        <v>540</v>
      </c>
      <c r="AX75" s="69">
        <v>0.271356783919598</v>
      </c>
      <c r="AY75" s="70">
        <v>0.37658054253386919</v>
      </c>
      <c r="AZ75" s="63">
        <v>635</v>
      </c>
      <c r="BA75" s="69">
        <v>0.31909547738693467</v>
      </c>
      <c r="BB75" s="71">
        <v>1.7412742826183039</v>
      </c>
      <c r="BC75" s="63">
        <v>705</v>
      </c>
      <c r="BD75" s="63">
        <v>95</v>
      </c>
      <c r="BE75" s="68">
        <v>800</v>
      </c>
      <c r="BF75" s="69">
        <v>0.4020100502512563</v>
      </c>
      <c r="BG75" s="71">
        <v>4.6415052215773374</v>
      </c>
      <c r="BH75" s="63">
        <v>10</v>
      </c>
      <c r="BI75" s="406">
        <v>1145</v>
      </c>
      <c r="BJ75" s="406">
        <v>425</v>
      </c>
      <c r="BK75" s="406">
        <v>40</v>
      </c>
      <c r="BL75" s="402">
        <v>465</v>
      </c>
      <c r="BM75" s="411">
        <v>0.40611353711790393</v>
      </c>
      <c r="BN75" s="412">
        <v>0.50764192139737985</v>
      </c>
      <c r="BO75" s="406">
        <v>195</v>
      </c>
      <c r="BP75" s="411">
        <v>0.1703056768558952</v>
      </c>
      <c r="BQ75" s="412">
        <v>1.7611755621085337</v>
      </c>
      <c r="BR75" s="406">
        <v>365</v>
      </c>
      <c r="BS75" s="406">
        <v>40</v>
      </c>
      <c r="BT75" s="402">
        <v>405</v>
      </c>
      <c r="BU75" s="411">
        <v>0.35371179039301309</v>
      </c>
      <c r="BV75" s="412">
        <v>4.8855219667543244</v>
      </c>
      <c r="BW75" s="406">
        <v>70</v>
      </c>
      <c r="BX75" s="72" t="s">
        <v>5</v>
      </c>
      <c r="BY75" s="72" t="s">
        <v>5</v>
      </c>
      <c r="BZ75" s="65" t="s">
        <v>5</v>
      </c>
      <c r="CA75" s="14"/>
    </row>
    <row r="76" spans="1:81" ht="13.5" thickBot="1" x14ac:dyDescent="0.25">
      <c r="A76" s="65" t="s">
        <v>768</v>
      </c>
      <c r="B76" s="159" t="s">
        <v>608</v>
      </c>
      <c r="C76" s="397">
        <v>5050054</v>
      </c>
      <c r="D76" s="62">
        <v>5050054</v>
      </c>
      <c r="E76" s="398">
        <v>1</v>
      </c>
      <c r="F76" s="328"/>
      <c r="G76" s="329"/>
      <c r="H76" s="330"/>
      <c r="I76" s="330"/>
      <c r="J76" s="331"/>
      <c r="K76" s="399">
        <v>355050054</v>
      </c>
      <c r="L76" s="398">
        <v>0.56000000000000005</v>
      </c>
      <c r="M76" s="400">
        <v>56.000000000000007</v>
      </c>
      <c r="N76" s="64">
        <v>0.56000000000000005</v>
      </c>
      <c r="O76" s="73">
        <v>56.000000000000007</v>
      </c>
      <c r="P76" s="401">
        <v>3059</v>
      </c>
      <c r="Q76" s="63">
        <v>3033</v>
      </c>
      <c r="R76" s="402">
        <v>3033</v>
      </c>
      <c r="S76" s="63">
        <v>2839</v>
      </c>
      <c r="T76" s="403">
        <v>2238</v>
      </c>
      <c r="U76" s="402">
        <v>26</v>
      </c>
      <c r="V76" s="404">
        <v>8.5723705901747452E-3</v>
      </c>
      <c r="W76" s="405">
        <v>5416.1</v>
      </c>
      <c r="X76" s="68">
        <v>795</v>
      </c>
      <c r="Y76" s="69">
        <v>0.35522788203753353</v>
      </c>
      <c r="Z76" s="65">
        <v>5428.7</v>
      </c>
      <c r="AA76" s="406">
        <v>2237</v>
      </c>
      <c r="AB76" s="398">
        <v>1</v>
      </c>
      <c r="AC76" s="66">
        <v>2217</v>
      </c>
      <c r="AD76" s="68">
        <v>2217</v>
      </c>
      <c r="AE76" s="403">
        <v>1510</v>
      </c>
      <c r="AF76" s="407">
        <v>20</v>
      </c>
      <c r="AG76" s="408">
        <v>9.0211998195760031E-3</v>
      </c>
      <c r="AH76" s="63">
        <v>707</v>
      </c>
      <c r="AI76" s="153">
        <v>0.46821192052980132</v>
      </c>
      <c r="AJ76" s="406">
        <v>1826</v>
      </c>
      <c r="AK76" s="63">
        <v>1727</v>
      </c>
      <c r="AL76" s="402">
        <v>1727</v>
      </c>
      <c r="AM76" s="403">
        <v>1171</v>
      </c>
      <c r="AN76" s="400">
        <v>99</v>
      </c>
      <c r="AO76" s="409">
        <v>5.7324840764331211E-2</v>
      </c>
      <c r="AP76" s="410">
        <v>32.607142857142854</v>
      </c>
      <c r="AQ76" s="68">
        <v>556</v>
      </c>
      <c r="AR76" s="69">
        <v>0.47480785653287788</v>
      </c>
      <c r="AS76" s="74">
        <v>30.839285714285712</v>
      </c>
      <c r="AT76" s="67">
        <v>1505</v>
      </c>
      <c r="AU76" s="63">
        <v>400</v>
      </c>
      <c r="AV76" s="63">
        <v>60</v>
      </c>
      <c r="AW76" s="68">
        <v>460</v>
      </c>
      <c r="AX76" s="69">
        <v>0.30564784053156147</v>
      </c>
      <c r="AY76" s="70">
        <v>0.42416860912452792</v>
      </c>
      <c r="AZ76" s="63">
        <v>310</v>
      </c>
      <c r="BA76" s="69">
        <v>0.20598006644518271</v>
      </c>
      <c r="BB76" s="71">
        <v>1.1240140266798144</v>
      </c>
      <c r="BC76" s="63">
        <v>680</v>
      </c>
      <c r="BD76" s="63">
        <v>45</v>
      </c>
      <c r="BE76" s="68">
        <v>725</v>
      </c>
      <c r="BF76" s="69">
        <v>0.48172757475083056</v>
      </c>
      <c r="BG76" s="71">
        <v>5.5619033707896204</v>
      </c>
      <c r="BH76" s="63">
        <v>10</v>
      </c>
      <c r="BI76" s="406">
        <v>775</v>
      </c>
      <c r="BJ76" s="406">
        <v>235</v>
      </c>
      <c r="BK76" s="406">
        <v>35</v>
      </c>
      <c r="BL76" s="402">
        <v>270</v>
      </c>
      <c r="BM76" s="411">
        <v>0.34838709677419355</v>
      </c>
      <c r="BN76" s="412">
        <v>0.43548387096774194</v>
      </c>
      <c r="BO76" s="406">
        <v>165</v>
      </c>
      <c r="BP76" s="411">
        <v>0.2129032258064516</v>
      </c>
      <c r="BQ76" s="412">
        <v>2.2016879607699238</v>
      </c>
      <c r="BR76" s="406">
        <v>295</v>
      </c>
      <c r="BS76" s="406">
        <v>20</v>
      </c>
      <c r="BT76" s="402">
        <v>315</v>
      </c>
      <c r="BU76" s="411">
        <v>0.40645161290322579</v>
      </c>
      <c r="BV76" s="412">
        <v>5.6139725539119576</v>
      </c>
      <c r="BW76" s="406">
        <v>30</v>
      </c>
      <c r="BX76" s="520" t="s">
        <v>5</v>
      </c>
      <c r="BY76" s="72" t="s">
        <v>5</v>
      </c>
      <c r="BZ76" s="65" t="s">
        <v>5</v>
      </c>
      <c r="CA76" s="14"/>
    </row>
    <row r="77" spans="1:81" ht="13.5" thickBot="1" x14ac:dyDescent="0.25">
      <c r="A77" s="65" t="s">
        <v>767</v>
      </c>
      <c r="B77" s="159" t="s">
        <v>609</v>
      </c>
      <c r="C77" s="397">
        <v>5050055</v>
      </c>
      <c r="D77" s="62">
        <v>5050055</v>
      </c>
      <c r="E77" s="398">
        <v>1</v>
      </c>
      <c r="F77" s="328"/>
      <c r="G77" s="329"/>
      <c r="H77" s="330"/>
      <c r="I77" s="330"/>
      <c r="J77" s="331"/>
      <c r="K77" s="399">
        <v>355050055</v>
      </c>
      <c r="L77" s="398">
        <v>0.59</v>
      </c>
      <c r="M77" s="400">
        <v>59</v>
      </c>
      <c r="N77" s="64">
        <v>0.57999999999999996</v>
      </c>
      <c r="O77" s="73">
        <v>57.999999999999993</v>
      </c>
      <c r="P77" s="401">
        <v>2029</v>
      </c>
      <c r="Q77" s="63">
        <v>1959</v>
      </c>
      <c r="R77" s="402">
        <v>1959</v>
      </c>
      <c r="S77" s="63">
        <v>1996</v>
      </c>
      <c r="T77" s="403">
        <v>2219</v>
      </c>
      <c r="U77" s="402">
        <v>70</v>
      </c>
      <c r="V77" s="404">
        <v>3.5732516590096991E-2</v>
      </c>
      <c r="W77" s="405">
        <v>3436.7</v>
      </c>
      <c r="X77" s="68">
        <v>-260</v>
      </c>
      <c r="Y77" s="69">
        <v>-0.11716989634970708</v>
      </c>
      <c r="Z77" s="65">
        <v>3365.4</v>
      </c>
      <c r="AA77" s="406">
        <v>1238</v>
      </c>
      <c r="AB77" s="398">
        <v>1</v>
      </c>
      <c r="AC77" s="66">
        <v>1223</v>
      </c>
      <c r="AD77" s="68">
        <v>1223</v>
      </c>
      <c r="AE77" s="403">
        <v>1214</v>
      </c>
      <c r="AF77" s="407">
        <v>15</v>
      </c>
      <c r="AG77" s="408">
        <v>1.2264922322158627E-2</v>
      </c>
      <c r="AH77" s="63">
        <v>9</v>
      </c>
      <c r="AI77" s="153">
        <v>7.4135090609555188E-3</v>
      </c>
      <c r="AJ77" s="406">
        <v>1139</v>
      </c>
      <c r="AK77" s="63">
        <v>1086</v>
      </c>
      <c r="AL77" s="402">
        <v>1086</v>
      </c>
      <c r="AM77" s="403">
        <v>1065</v>
      </c>
      <c r="AN77" s="400">
        <v>53</v>
      </c>
      <c r="AO77" s="409">
        <v>4.8802946593001842E-2</v>
      </c>
      <c r="AP77" s="410">
        <v>19.305084745762713</v>
      </c>
      <c r="AQ77" s="68">
        <v>21</v>
      </c>
      <c r="AR77" s="69">
        <v>1.9718309859154931E-2</v>
      </c>
      <c r="AS77" s="74">
        <v>18.724137931034484</v>
      </c>
      <c r="AT77" s="67">
        <v>1035</v>
      </c>
      <c r="AU77" s="63">
        <v>250</v>
      </c>
      <c r="AV77" s="63">
        <v>25</v>
      </c>
      <c r="AW77" s="68">
        <v>275</v>
      </c>
      <c r="AX77" s="69">
        <v>0.26570048309178745</v>
      </c>
      <c r="AY77" s="70">
        <v>0.36873090338461245</v>
      </c>
      <c r="AZ77" s="63">
        <v>190</v>
      </c>
      <c r="BA77" s="69">
        <v>0.18357487922705315</v>
      </c>
      <c r="BB77" s="71">
        <v>1.0017510080383139</v>
      </c>
      <c r="BC77" s="63">
        <v>520</v>
      </c>
      <c r="BD77" s="63">
        <v>45</v>
      </c>
      <c r="BE77" s="68">
        <v>565</v>
      </c>
      <c r="BF77" s="69">
        <v>0.54589371980676327</v>
      </c>
      <c r="BG77" s="71">
        <v>6.3027492703870518</v>
      </c>
      <c r="BH77" s="63">
        <v>10</v>
      </c>
      <c r="BI77" s="406">
        <v>495</v>
      </c>
      <c r="BJ77" s="406">
        <v>160</v>
      </c>
      <c r="BK77" s="406">
        <v>15</v>
      </c>
      <c r="BL77" s="402">
        <v>175</v>
      </c>
      <c r="BM77" s="411">
        <v>0.35353535353535354</v>
      </c>
      <c r="BN77" s="412">
        <v>0.44191919191919188</v>
      </c>
      <c r="BO77" s="406">
        <v>75</v>
      </c>
      <c r="BP77" s="411">
        <v>0.15151515151515152</v>
      </c>
      <c r="BQ77" s="412">
        <v>1.5668578233211119</v>
      </c>
      <c r="BR77" s="406">
        <v>175</v>
      </c>
      <c r="BS77" s="406">
        <v>25</v>
      </c>
      <c r="BT77" s="402">
        <v>200</v>
      </c>
      <c r="BU77" s="411">
        <v>0.40404040404040403</v>
      </c>
      <c r="BV77" s="412">
        <v>5.5806685640939779</v>
      </c>
      <c r="BW77" s="406">
        <v>40</v>
      </c>
      <c r="BX77" s="72" t="s">
        <v>5</v>
      </c>
      <c r="BY77" s="72" t="s">
        <v>5</v>
      </c>
      <c r="BZ77" s="65" t="s">
        <v>5</v>
      </c>
      <c r="CA77" s="14"/>
    </row>
    <row r="78" spans="1:81" ht="13.5" thickBot="1" x14ac:dyDescent="0.25">
      <c r="A78" s="65" t="s">
        <v>768</v>
      </c>
      <c r="B78" s="159" t="s">
        <v>610</v>
      </c>
      <c r="C78" s="397">
        <v>5050056</v>
      </c>
      <c r="D78" s="62">
        <v>5050056</v>
      </c>
      <c r="E78" s="398">
        <v>1</v>
      </c>
      <c r="F78" s="328"/>
      <c r="G78" s="329"/>
      <c r="H78" s="330"/>
      <c r="I78" s="330"/>
      <c r="J78" s="331"/>
      <c r="K78" s="399">
        <v>355050056</v>
      </c>
      <c r="L78" s="398">
        <v>0.5</v>
      </c>
      <c r="M78" s="400">
        <v>50</v>
      </c>
      <c r="N78" s="64">
        <v>0.51</v>
      </c>
      <c r="O78" s="73">
        <v>51</v>
      </c>
      <c r="P78" s="401">
        <v>4023</v>
      </c>
      <c r="Q78" s="63">
        <v>3892</v>
      </c>
      <c r="R78" s="402">
        <v>3892</v>
      </c>
      <c r="S78" s="63">
        <v>3906</v>
      </c>
      <c r="T78" s="403">
        <v>3700</v>
      </c>
      <c r="U78" s="402">
        <v>131</v>
      </c>
      <c r="V78" s="404">
        <v>3.365878725590956E-2</v>
      </c>
      <c r="W78" s="405">
        <v>8009.2</v>
      </c>
      <c r="X78" s="68">
        <v>192</v>
      </c>
      <c r="Y78" s="69">
        <v>5.1891891891891889E-2</v>
      </c>
      <c r="Z78" s="65">
        <v>7622.4</v>
      </c>
      <c r="AA78" s="406">
        <v>2073</v>
      </c>
      <c r="AB78" s="398">
        <v>1</v>
      </c>
      <c r="AC78" s="66">
        <v>1986</v>
      </c>
      <c r="AD78" s="68">
        <v>1986</v>
      </c>
      <c r="AE78" s="403">
        <v>1953</v>
      </c>
      <c r="AF78" s="407">
        <v>87</v>
      </c>
      <c r="AG78" s="408">
        <v>4.3806646525679761E-2</v>
      </c>
      <c r="AH78" s="63">
        <v>33</v>
      </c>
      <c r="AI78" s="153">
        <v>1.6897081413210446E-2</v>
      </c>
      <c r="AJ78" s="406">
        <v>1855</v>
      </c>
      <c r="AK78" s="63">
        <v>1785</v>
      </c>
      <c r="AL78" s="402">
        <v>1785</v>
      </c>
      <c r="AM78" s="403">
        <v>1724</v>
      </c>
      <c r="AN78" s="400">
        <v>70</v>
      </c>
      <c r="AO78" s="409">
        <v>3.9215686274509803E-2</v>
      </c>
      <c r="AP78" s="410">
        <v>37.1</v>
      </c>
      <c r="AQ78" s="68">
        <v>61</v>
      </c>
      <c r="AR78" s="69">
        <v>3.5382830626450118E-2</v>
      </c>
      <c r="AS78" s="74">
        <v>35</v>
      </c>
      <c r="AT78" s="67">
        <v>1660</v>
      </c>
      <c r="AU78" s="63">
        <v>470</v>
      </c>
      <c r="AV78" s="63">
        <v>50</v>
      </c>
      <c r="AW78" s="68">
        <v>520</v>
      </c>
      <c r="AX78" s="69">
        <v>0.31325301204819278</v>
      </c>
      <c r="AY78" s="70">
        <v>0.43472283067162854</v>
      </c>
      <c r="AZ78" s="63">
        <v>455</v>
      </c>
      <c r="BA78" s="69">
        <v>0.2740963855421687</v>
      </c>
      <c r="BB78" s="71">
        <v>1.4957184320242325</v>
      </c>
      <c r="BC78" s="63">
        <v>565</v>
      </c>
      <c r="BD78" s="63">
        <v>65</v>
      </c>
      <c r="BE78" s="68">
        <v>630</v>
      </c>
      <c r="BF78" s="69">
        <v>0.37951807228915663</v>
      </c>
      <c r="BG78" s="71">
        <v>4.3818185966050507</v>
      </c>
      <c r="BH78" s="63">
        <v>55</v>
      </c>
      <c r="BI78" s="406">
        <v>1000</v>
      </c>
      <c r="BJ78" s="406">
        <v>385</v>
      </c>
      <c r="BK78" s="406">
        <v>30</v>
      </c>
      <c r="BL78" s="402">
        <v>415</v>
      </c>
      <c r="BM78" s="411">
        <v>0.41499999999999998</v>
      </c>
      <c r="BN78" s="412">
        <v>0.51874999999999993</v>
      </c>
      <c r="BO78" s="406">
        <v>220</v>
      </c>
      <c r="BP78" s="411">
        <v>0.22</v>
      </c>
      <c r="BQ78" s="412">
        <v>2.2750775594622548</v>
      </c>
      <c r="BR78" s="406">
        <v>295</v>
      </c>
      <c r="BS78" s="406">
        <v>25</v>
      </c>
      <c r="BT78" s="402">
        <v>320</v>
      </c>
      <c r="BU78" s="411">
        <v>0.32</v>
      </c>
      <c r="BV78" s="412">
        <v>4.4198895027624303</v>
      </c>
      <c r="BW78" s="406">
        <v>25</v>
      </c>
      <c r="BX78" s="72" t="s">
        <v>5</v>
      </c>
      <c r="BY78" s="72" t="s">
        <v>5</v>
      </c>
      <c r="BZ78" s="65" t="s">
        <v>5</v>
      </c>
      <c r="CA78" s="14"/>
    </row>
    <row r="79" spans="1:81" ht="13.5" thickBot="1" x14ac:dyDescent="0.25">
      <c r="A79" s="65" t="s">
        <v>768</v>
      </c>
      <c r="B79" s="159" t="s">
        <v>611</v>
      </c>
      <c r="C79" s="397">
        <v>5050057</v>
      </c>
      <c r="D79" s="62">
        <v>5050057</v>
      </c>
      <c r="E79" s="398">
        <v>1</v>
      </c>
      <c r="F79" s="328"/>
      <c r="G79" s="329"/>
      <c r="H79" s="330"/>
      <c r="I79" s="330"/>
      <c r="J79" s="331"/>
      <c r="K79" s="399">
        <v>355050057</v>
      </c>
      <c r="L79" s="398">
        <v>0.27</v>
      </c>
      <c r="M79" s="400">
        <v>27</v>
      </c>
      <c r="N79" s="64">
        <v>0.27</v>
      </c>
      <c r="O79" s="73">
        <v>27</v>
      </c>
      <c r="P79" s="401">
        <v>2122</v>
      </c>
      <c r="Q79" s="63">
        <v>1817</v>
      </c>
      <c r="R79" s="402">
        <v>1817</v>
      </c>
      <c r="S79" s="63">
        <v>1701</v>
      </c>
      <c r="T79" s="403">
        <v>1832</v>
      </c>
      <c r="U79" s="402">
        <v>305</v>
      </c>
      <c r="V79" s="404">
        <v>0.1678591084204733</v>
      </c>
      <c r="W79" s="405">
        <v>7974.4</v>
      </c>
      <c r="X79" s="68">
        <v>-15</v>
      </c>
      <c r="Y79" s="69">
        <v>-8.1877729257641921E-3</v>
      </c>
      <c r="Z79" s="65">
        <v>6841.1</v>
      </c>
      <c r="AA79" s="406">
        <v>929</v>
      </c>
      <c r="AB79" s="398">
        <v>1</v>
      </c>
      <c r="AC79" s="66">
        <v>762</v>
      </c>
      <c r="AD79" s="68">
        <v>762</v>
      </c>
      <c r="AE79" s="403">
        <v>793</v>
      </c>
      <c r="AF79" s="407">
        <v>167</v>
      </c>
      <c r="AG79" s="408">
        <v>0.21916010498687663</v>
      </c>
      <c r="AH79" s="63">
        <v>-31</v>
      </c>
      <c r="AI79" s="153">
        <v>-3.9092055485498108E-2</v>
      </c>
      <c r="AJ79" s="406">
        <v>856</v>
      </c>
      <c r="AK79" s="63">
        <v>709</v>
      </c>
      <c r="AL79" s="402">
        <v>709</v>
      </c>
      <c r="AM79" s="403">
        <v>740</v>
      </c>
      <c r="AN79" s="400">
        <v>147</v>
      </c>
      <c r="AO79" s="409">
        <v>0.20733427362482371</v>
      </c>
      <c r="AP79" s="410">
        <v>31.703703703703702</v>
      </c>
      <c r="AQ79" s="68">
        <v>-31</v>
      </c>
      <c r="AR79" s="69">
        <v>-4.1891891891891894E-2</v>
      </c>
      <c r="AS79" s="74">
        <v>26.25925925925926</v>
      </c>
      <c r="AT79" s="67">
        <v>700</v>
      </c>
      <c r="AU79" s="63">
        <v>270</v>
      </c>
      <c r="AV79" s="63">
        <v>40</v>
      </c>
      <c r="AW79" s="68">
        <v>310</v>
      </c>
      <c r="AX79" s="69">
        <v>0.44285714285714284</v>
      </c>
      <c r="AY79" s="70">
        <v>0.61458343039456054</v>
      </c>
      <c r="AZ79" s="63">
        <v>175</v>
      </c>
      <c r="BA79" s="69">
        <v>0.25</v>
      </c>
      <c r="BB79" s="71">
        <v>1.3642267017363878</v>
      </c>
      <c r="BC79" s="63">
        <v>110</v>
      </c>
      <c r="BD79" s="63">
        <v>95</v>
      </c>
      <c r="BE79" s="68">
        <v>205</v>
      </c>
      <c r="BF79" s="69">
        <v>0.29285714285714287</v>
      </c>
      <c r="BG79" s="71">
        <v>3.3812536698972764</v>
      </c>
      <c r="BH79" s="63">
        <v>10</v>
      </c>
      <c r="BI79" s="406">
        <v>395</v>
      </c>
      <c r="BJ79" s="406">
        <v>185</v>
      </c>
      <c r="BK79" s="406">
        <v>15</v>
      </c>
      <c r="BL79" s="402">
        <v>200</v>
      </c>
      <c r="BM79" s="411">
        <v>0.50632911392405067</v>
      </c>
      <c r="BN79" s="412">
        <v>0.63291139240506333</v>
      </c>
      <c r="BO79" s="406">
        <v>55</v>
      </c>
      <c r="BP79" s="411">
        <v>0.13924050632911392</v>
      </c>
      <c r="BQ79" s="412">
        <v>1.4399225059887686</v>
      </c>
      <c r="BR79" s="406">
        <v>105</v>
      </c>
      <c r="BS79" s="406">
        <v>35</v>
      </c>
      <c r="BT79" s="402">
        <v>140</v>
      </c>
      <c r="BU79" s="411">
        <v>0.35443037974683544</v>
      </c>
      <c r="BV79" s="412">
        <v>4.8954472340723125</v>
      </c>
      <c r="BW79" s="406">
        <v>0</v>
      </c>
      <c r="BX79" s="72" t="s">
        <v>5</v>
      </c>
      <c r="BY79" s="72" t="s">
        <v>5</v>
      </c>
      <c r="BZ79" s="65" t="s">
        <v>5</v>
      </c>
      <c r="CA79" s="14"/>
      <c r="CC79" s="136"/>
    </row>
    <row r="80" spans="1:81" ht="13.5" thickBot="1" x14ac:dyDescent="0.25">
      <c r="A80" s="65" t="s">
        <v>768</v>
      </c>
      <c r="B80" s="159" t="s">
        <v>612</v>
      </c>
      <c r="C80" s="397">
        <v>5050058</v>
      </c>
      <c r="D80" s="62">
        <v>5050058</v>
      </c>
      <c r="E80" s="398">
        <v>1</v>
      </c>
      <c r="F80" s="328"/>
      <c r="G80" s="329"/>
      <c r="H80" s="330"/>
      <c r="I80" s="330"/>
      <c r="J80" s="331"/>
      <c r="K80" s="399">
        <v>355050058</v>
      </c>
      <c r="L80" s="398">
        <v>1.1399999999999999</v>
      </c>
      <c r="M80" s="400">
        <v>113.99999999999999</v>
      </c>
      <c r="N80" s="64">
        <v>1.1499999999999999</v>
      </c>
      <c r="O80" s="73">
        <v>114.99999999999999</v>
      </c>
      <c r="P80" s="401">
        <v>3512</v>
      </c>
      <c r="Q80" s="63">
        <v>3568</v>
      </c>
      <c r="R80" s="402">
        <v>3568</v>
      </c>
      <c r="S80" s="63">
        <v>3610</v>
      </c>
      <c r="T80" s="403">
        <v>3627</v>
      </c>
      <c r="U80" s="402">
        <v>-56</v>
      </c>
      <c r="V80" s="404">
        <v>-1.5695067264573991E-2</v>
      </c>
      <c r="W80" s="405">
        <v>3074.8</v>
      </c>
      <c r="X80" s="68">
        <v>-59</v>
      </c>
      <c r="Y80" s="69">
        <v>-1.6266887234629171E-2</v>
      </c>
      <c r="Z80" s="65">
        <v>3116.2</v>
      </c>
      <c r="AA80" s="406">
        <v>1843</v>
      </c>
      <c r="AB80" s="398">
        <v>1</v>
      </c>
      <c r="AC80" s="66">
        <v>1851</v>
      </c>
      <c r="AD80" s="68">
        <v>1851</v>
      </c>
      <c r="AE80" s="403">
        <v>1838</v>
      </c>
      <c r="AF80" s="407">
        <v>-8</v>
      </c>
      <c r="AG80" s="408">
        <v>-4.3219881145326851E-3</v>
      </c>
      <c r="AH80" s="63">
        <v>13</v>
      </c>
      <c r="AI80" s="153">
        <v>7.0729053318824807E-3</v>
      </c>
      <c r="AJ80" s="406">
        <v>1717</v>
      </c>
      <c r="AK80" s="63">
        <v>1729</v>
      </c>
      <c r="AL80" s="402">
        <v>1729</v>
      </c>
      <c r="AM80" s="403">
        <v>1708</v>
      </c>
      <c r="AN80" s="400">
        <v>-12</v>
      </c>
      <c r="AO80" s="409">
        <v>-6.940427993059572E-3</v>
      </c>
      <c r="AP80" s="410">
        <v>15.061403508771932</v>
      </c>
      <c r="AQ80" s="68">
        <v>21</v>
      </c>
      <c r="AR80" s="69">
        <v>1.2295081967213115E-2</v>
      </c>
      <c r="AS80" s="74">
        <v>15.034782608695654</v>
      </c>
      <c r="AT80" s="67">
        <v>1710</v>
      </c>
      <c r="AU80" s="63">
        <v>820</v>
      </c>
      <c r="AV80" s="63">
        <v>90</v>
      </c>
      <c r="AW80" s="68">
        <v>910</v>
      </c>
      <c r="AX80" s="69">
        <v>0.53216374269005851</v>
      </c>
      <c r="AY80" s="70">
        <v>0.73852036438659707</v>
      </c>
      <c r="AZ80" s="63">
        <v>315</v>
      </c>
      <c r="BA80" s="69">
        <v>0.18421052631578946</v>
      </c>
      <c r="BB80" s="71">
        <v>1.0052196749636542</v>
      </c>
      <c r="BC80" s="63">
        <v>305</v>
      </c>
      <c r="BD80" s="63">
        <v>150</v>
      </c>
      <c r="BE80" s="68">
        <v>455</v>
      </c>
      <c r="BF80" s="69">
        <v>0.26608187134502925</v>
      </c>
      <c r="BG80" s="71">
        <v>3.0721132330973684</v>
      </c>
      <c r="BH80" s="63">
        <v>35</v>
      </c>
      <c r="BI80" s="406">
        <v>690</v>
      </c>
      <c r="BJ80" s="406">
        <v>385</v>
      </c>
      <c r="BK80" s="406">
        <v>20</v>
      </c>
      <c r="BL80" s="402">
        <v>405</v>
      </c>
      <c r="BM80" s="411">
        <v>0.58695652173913049</v>
      </c>
      <c r="BN80" s="412">
        <v>0.73369565217391308</v>
      </c>
      <c r="BO80" s="406">
        <v>55</v>
      </c>
      <c r="BP80" s="411">
        <v>7.9710144927536225E-2</v>
      </c>
      <c r="BQ80" s="412">
        <v>0.82430346357328055</v>
      </c>
      <c r="BR80" s="406">
        <v>110</v>
      </c>
      <c r="BS80" s="406">
        <v>40</v>
      </c>
      <c r="BT80" s="402">
        <v>150</v>
      </c>
      <c r="BU80" s="411">
        <v>0.21739130434782608</v>
      </c>
      <c r="BV80" s="412">
        <v>3.0026423252462164</v>
      </c>
      <c r="BW80" s="406">
        <v>75</v>
      </c>
      <c r="BX80" s="520" t="s">
        <v>5</v>
      </c>
      <c r="BY80" s="72" t="s">
        <v>5</v>
      </c>
      <c r="BZ80" s="65" t="s">
        <v>5</v>
      </c>
      <c r="CA80" s="14"/>
      <c r="CC80" s="136"/>
    </row>
    <row r="81" spans="1:81" ht="13.5" thickBot="1" x14ac:dyDescent="0.25">
      <c r="A81" s="95" t="s">
        <v>768</v>
      </c>
      <c r="B81" s="161" t="s">
        <v>613</v>
      </c>
      <c r="C81" s="395">
        <v>5050059</v>
      </c>
      <c r="D81" s="89">
        <v>5050059</v>
      </c>
      <c r="E81" s="381">
        <v>1</v>
      </c>
      <c r="F81" s="319"/>
      <c r="G81" s="320"/>
      <c r="H81" s="321"/>
      <c r="I81" s="321"/>
      <c r="J81" s="322"/>
      <c r="K81" s="380">
        <v>355050059</v>
      </c>
      <c r="L81" s="381">
        <v>1.59</v>
      </c>
      <c r="M81" s="382">
        <v>159</v>
      </c>
      <c r="N81" s="91">
        <v>1.57</v>
      </c>
      <c r="O81" s="92">
        <v>157</v>
      </c>
      <c r="P81" s="383">
        <v>3429</v>
      </c>
      <c r="Q81" s="90">
        <v>3375</v>
      </c>
      <c r="R81" s="384">
        <v>3375</v>
      </c>
      <c r="S81" s="90">
        <v>3295</v>
      </c>
      <c r="T81" s="385">
        <v>3367</v>
      </c>
      <c r="U81" s="384">
        <v>54</v>
      </c>
      <c r="V81" s="386">
        <v>1.6E-2</v>
      </c>
      <c r="W81" s="387">
        <v>2162</v>
      </c>
      <c r="X81" s="93">
        <v>8</v>
      </c>
      <c r="Y81" s="94">
        <v>2.3760023760023758E-3</v>
      </c>
      <c r="Z81" s="95">
        <v>2154.9</v>
      </c>
      <c r="AA81" s="388">
        <v>1519</v>
      </c>
      <c r="AB81" s="381">
        <v>1</v>
      </c>
      <c r="AC81" s="96">
        <v>1509</v>
      </c>
      <c r="AD81" s="93">
        <v>1509</v>
      </c>
      <c r="AE81" s="385">
        <v>1483</v>
      </c>
      <c r="AF81" s="389">
        <v>10</v>
      </c>
      <c r="AG81" s="390">
        <v>6.6269052352551355E-3</v>
      </c>
      <c r="AH81" s="90">
        <v>26</v>
      </c>
      <c r="AI81" s="151">
        <v>1.753202966958867E-2</v>
      </c>
      <c r="AJ81" s="388">
        <v>1479</v>
      </c>
      <c r="AK81" s="90">
        <v>1464</v>
      </c>
      <c r="AL81" s="384">
        <v>1464</v>
      </c>
      <c r="AM81" s="385">
        <v>1423</v>
      </c>
      <c r="AN81" s="382">
        <v>15</v>
      </c>
      <c r="AO81" s="391">
        <v>1.0245901639344262E-2</v>
      </c>
      <c r="AP81" s="392">
        <v>9.3018867924528301</v>
      </c>
      <c r="AQ81" s="93">
        <v>41</v>
      </c>
      <c r="AR81" s="94">
        <v>2.8812368236120871E-2</v>
      </c>
      <c r="AS81" s="97">
        <v>9.3248407643312099</v>
      </c>
      <c r="AT81" s="98">
        <v>1570</v>
      </c>
      <c r="AU81" s="90">
        <v>805</v>
      </c>
      <c r="AV81" s="90">
        <v>135</v>
      </c>
      <c r="AW81" s="93">
        <v>940</v>
      </c>
      <c r="AX81" s="94">
        <v>0.59872611464968151</v>
      </c>
      <c r="AY81" s="99">
        <v>0.83089356317982499</v>
      </c>
      <c r="AZ81" s="90">
        <v>465</v>
      </c>
      <c r="BA81" s="94">
        <v>0.29617834394904458</v>
      </c>
      <c r="BB81" s="100">
        <v>1.616217621165402</v>
      </c>
      <c r="BC81" s="90">
        <v>50</v>
      </c>
      <c r="BD81" s="90">
        <v>90</v>
      </c>
      <c r="BE81" s="93">
        <v>140</v>
      </c>
      <c r="BF81" s="94">
        <v>8.9171974522292988E-2</v>
      </c>
      <c r="BG81" s="100">
        <v>1.0295568110919155</v>
      </c>
      <c r="BH81" s="90">
        <v>35</v>
      </c>
      <c r="BI81" s="388">
        <v>870</v>
      </c>
      <c r="BJ81" s="388">
        <v>505</v>
      </c>
      <c r="BK81" s="388">
        <v>90</v>
      </c>
      <c r="BL81" s="384">
        <v>595</v>
      </c>
      <c r="BM81" s="393">
        <v>0.68390804597701149</v>
      </c>
      <c r="BN81" s="394">
        <v>0.85488505747126431</v>
      </c>
      <c r="BO81" s="388">
        <v>125</v>
      </c>
      <c r="BP81" s="393">
        <v>0.14367816091954022</v>
      </c>
      <c r="BQ81" s="394">
        <v>1.4858134531493301</v>
      </c>
      <c r="BR81" s="388">
        <v>55</v>
      </c>
      <c r="BS81" s="388">
        <v>45</v>
      </c>
      <c r="BT81" s="384">
        <v>100</v>
      </c>
      <c r="BU81" s="393">
        <v>0.11494252873563218</v>
      </c>
      <c r="BV81" s="394">
        <v>1.5876039880612178</v>
      </c>
      <c r="BW81" s="388">
        <v>45</v>
      </c>
      <c r="BX81" s="101" t="s">
        <v>6</v>
      </c>
      <c r="BY81" s="101" t="s">
        <v>6</v>
      </c>
      <c r="BZ81" s="81" t="s">
        <v>7</v>
      </c>
      <c r="CA81" s="14" t="s">
        <v>494</v>
      </c>
      <c r="CC81" s="136"/>
    </row>
    <row r="82" spans="1:81" ht="13.5" thickBot="1" x14ac:dyDescent="0.25">
      <c r="A82" s="95" t="s">
        <v>768</v>
      </c>
      <c r="B82" s="161"/>
      <c r="C82" s="395">
        <v>5050060</v>
      </c>
      <c r="D82" s="89">
        <v>5050060</v>
      </c>
      <c r="E82" s="381">
        <v>1</v>
      </c>
      <c r="F82" s="319"/>
      <c r="G82" s="320"/>
      <c r="H82" s="321"/>
      <c r="I82" s="321"/>
      <c r="J82" s="322"/>
      <c r="K82" s="380">
        <v>355050060</v>
      </c>
      <c r="L82" s="381">
        <v>1.32</v>
      </c>
      <c r="M82" s="382">
        <v>132</v>
      </c>
      <c r="N82" s="91">
        <v>1.33</v>
      </c>
      <c r="O82" s="92">
        <v>133</v>
      </c>
      <c r="P82" s="383">
        <v>4641</v>
      </c>
      <c r="Q82" s="90">
        <v>4341</v>
      </c>
      <c r="R82" s="384">
        <v>4341</v>
      </c>
      <c r="S82" s="90">
        <v>4370</v>
      </c>
      <c r="T82" s="385">
        <v>4285</v>
      </c>
      <c r="U82" s="384">
        <v>300</v>
      </c>
      <c r="V82" s="386">
        <v>6.9108500345542501E-2</v>
      </c>
      <c r="W82" s="387">
        <v>3512.7</v>
      </c>
      <c r="X82" s="93">
        <v>56</v>
      </c>
      <c r="Y82" s="94">
        <v>1.3068844807467912E-2</v>
      </c>
      <c r="Z82" s="95">
        <v>3252.9</v>
      </c>
      <c r="AA82" s="388">
        <v>2835</v>
      </c>
      <c r="AB82" s="381">
        <v>1</v>
      </c>
      <c r="AC82" s="96">
        <v>2695</v>
      </c>
      <c r="AD82" s="93">
        <v>2695</v>
      </c>
      <c r="AE82" s="385">
        <v>2688</v>
      </c>
      <c r="AF82" s="389">
        <v>140</v>
      </c>
      <c r="AG82" s="390">
        <v>5.1948051948051951E-2</v>
      </c>
      <c r="AH82" s="90">
        <v>7</v>
      </c>
      <c r="AI82" s="151">
        <v>2.6041666666666665E-3</v>
      </c>
      <c r="AJ82" s="388">
        <v>2711</v>
      </c>
      <c r="AK82" s="90">
        <v>2602</v>
      </c>
      <c r="AL82" s="384">
        <v>2602</v>
      </c>
      <c r="AM82" s="385">
        <v>2529</v>
      </c>
      <c r="AN82" s="382">
        <v>109</v>
      </c>
      <c r="AO82" s="391">
        <v>4.1890853189853958E-2</v>
      </c>
      <c r="AP82" s="392">
        <v>20.537878787878789</v>
      </c>
      <c r="AQ82" s="93">
        <v>73</v>
      </c>
      <c r="AR82" s="94">
        <v>2.8865164096480822E-2</v>
      </c>
      <c r="AS82" s="97">
        <v>19.563909774436091</v>
      </c>
      <c r="AT82" s="98">
        <v>1525</v>
      </c>
      <c r="AU82" s="90">
        <v>775</v>
      </c>
      <c r="AV82" s="90">
        <v>70</v>
      </c>
      <c r="AW82" s="93">
        <v>845</v>
      </c>
      <c r="AX82" s="94">
        <v>0.5540983606557377</v>
      </c>
      <c r="AY82" s="99">
        <v>0.76896054802407732</v>
      </c>
      <c r="AZ82" s="90">
        <v>475</v>
      </c>
      <c r="BA82" s="94">
        <v>0.31147540983606559</v>
      </c>
      <c r="BB82" s="100">
        <v>1.6996922841305815</v>
      </c>
      <c r="BC82" s="90">
        <v>135</v>
      </c>
      <c r="BD82" s="90">
        <v>45</v>
      </c>
      <c r="BE82" s="93">
        <v>180</v>
      </c>
      <c r="BF82" s="94">
        <v>0.11803278688524591</v>
      </c>
      <c r="BG82" s="100">
        <v>1.3627763691549197</v>
      </c>
      <c r="BH82" s="90">
        <v>25</v>
      </c>
      <c r="BI82" s="388">
        <v>1220</v>
      </c>
      <c r="BJ82" s="388">
        <v>650</v>
      </c>
      <c r="BK82" s="388">
        <v>110</v>
      </c>
      <c r="BL82" s="384">
        <v>760</v>
      </c>
      <c r="BM82" s="393">
        <v>0.62295081967213117</v>
      </c>
      <c r="BN82" s="394">
        <v>0.77868852459016391</v>
      </c>
      <c r="BO82" s="388">
        <v>270</v>
      </c>
      <c r="BP82" s="393">
        <v>0.22131147540983606</v>
      </c>
      <c r="BQ82" s="394">
        <v>2.2886398698018207</v>
      </c>
      <c r="BR82" s="388">
        <v>120</v>
      </c>
      <c r="BS82" s="388">
        <v>20</v>
      </c>
      <c r="BT82" s="384">
        <v>140</v>
      </c>
      <c r="BU82" s="393">
        <v>0.11475409836065574</v>
      </c>
      <c r="BV82" s="394">
        <v>1.5850013585725931</v>
      </c>
      <c r="BW82" s="388">
        <v>50</v>
      </c>
      <c r="BX82" s="101" t="s">
        <v>6</v>
      </c>
      <c r="BY82" s="101" t="s">
        <v>6</v>
      </c>
      <c r="BZ82" s="95" t="s">
        <v>6</v>
      </c>
      <c r="CA82" s="14" t="s">
        <v>494</v>
      </c>
    </row>
    <row r="83" spans="1:81" ht="13.5" thickBot="1" x14ac:dyDescent="0.25">
      <c r="A83" s="81" t="s">
        <v>768</v>
      </c>
      <c r="B83" s="160" t="s">
        <v>614</v>
      </c>
      <c r="C83" s="414">
        <v>5050061</v>
      </c>
      <c r="D83" s="75">
        <v>5050061</v>
      </c>
      <c r="E83" s="415">
        <v>1</v>
      </c>
      <c r="F83" s="324"/>
      <c r="G83" s="325"/>
      <c r="H83" s="326"/>
      <c r="I83" s="326"/>
      <c r="J83" s="327"/>
      <c r="K83" s="416">
        <v>355050061</v>
      </c>
      <c r="L83" s="415">
        <v>1.37</v>
      </c>
      <c r="M83" s="417">
        <v>137</v>
      </c>
      <c r="N83" s="77">
        <v>1.37</v>
      </c>
      <c r="O83" s="78">
        <v>137</v>
      </c>
      <c r="P83" s="418">
        <v>5549</v>
      </c>
      <c r="Q83" s="76">
        <v>5304</v>
      </c>
      <c r="R83" s="419">
        <v>5304</v>
      </c>
      <c r="S83" s="76">
        <v>5345</v>
      </c>
      <c r="T83" s="420">
        <v>5283</v>
      </c>
      <c r="U83" s="419">
        <v>245</v>
      </c>
      <c r="V83" s="421">
        <v>4.6191553544494723E-2</v>
      </c>
      <c r="W83" s="422">
        <v>4055.1</v>
      </c>
      <c r="X83" s="79">
        <v>21</v>
      </c>
      <c r="Y83" s="80">
        <v>3.9750141964792728E-3</v>
      </c>
      <c r="Z83" s="81">
        <v>3872.4</v>
      </c>
      <c r="AA83" s="423">
        <v>2614</v>
      </c>
      <c r="AB83" s="415">
        <v>1</v>
      </c>
      <c r="AC83" s="82">
        <v>2416</v>
      </c>
      <c r="AD83" s="79">
        <v>2416</v>
      </c>
      <c r="AE83" s="420">
        <v>2367</v>
      </c>
      <c r="AF83" s="424">
        <v>198</v>
      </c>
      <c r="AG83" s="425">
        <v>8.1953642384105962E-2</v>
      </c>
      <c r="AH83" s="76">
        <v>49</v>
      </c>
      <c r="AI83" s="152">
        <v>2.0701309674693705E-2</v>
      </c>
      <c r="AJ83" s="423">
        <v>2437</v>
      </c>
      <c r="AK83" s="76">
        <v>2306</v>
      </c>
      <c r="AL83" s="419">
        <v>2306</v>
      </c>
      <c r="AM83" s="420">
        <v>2246</v>
      </c>
      <c r="AN83" s="417">
        <v>131</v>
      </c>
      <c r="AO83" s="426">
        <v>5.6808326105810929E-2</v>
      </c>
      <c r="AP83" s="427">
        <v>17.788321167883211</v>
      </c>
      <c r="AQ83" s="79">
        <v>60</v>
      </c>
      <c r="AR83" s="80">
        <v>2.6714158504007122E-2</v>
      </c>
      <c r="AS83" s="83">
        <v>16.832116788321169</v>
      </c>
      <c r="AT83" s="84">
        <v>2235</v>
      </c>
      <c r="AU83" s="76">
        <v>1155</v>
      </c>
      <c r="AV83" s="76">
        <v>160</v>
      </c>
      <c r="AW83" s="79">
        <v>1315</v>
      </c>
      <c r="AX83" s="80">
        <v>0.5883668903803132</v>
      </c>
      <c r="AY83" s="85">
        <v>0.81651735249793311</v>
      </c>
      <c r="AZ83" s="76">
        <v>610</v>
      </c>
      <c r="BA83" s="80">
        <v>0.27293064876957496</v>
      </c>
      <c r="BB83" s="86">
        <v>1.4893571150947589</v>
      </c>
      <c r="BC83" s="76">
        <v>190</v>
      </c>
      <c r="BD83" s="76">
        <v>80</v>
      </c>
      <c r="BE83" s="79">
        <v>270</v>
      </c>
      <c r="BF83" s="80">
        <v>0.12080536912751678</v>
      </c>
      <c r="BG83" s="86">
        <v>1.3947878946048675</v>
      </c>
      <c r="BH83" s="76">
        <v>35</v>
      </c>
      <c r="BI83" s="423">
        <v>1525</v>
      </c>
      <c r="BJ83" s="423">
        <v>985</v>
      </c>
      <c r="BK83" s="423">
        <v>105</v>
      </c>
      <c r="BL83" s="419">
        <v>1090</v>
      </c>
      <c r="BM83" s="428">
        <v>0.71475409836065573</v>
      </c>
      <c r="BN83" s="429">
        <v>0.89344262295081966</v>
      </c>
      <c r="BO83" s="423">
        <v>285</v>
      </c>
      <c r="BP83" s="428">
        <v>0.18688524590163935</v>
      </c>
      <c r="BQ83" s="429">
        <v>1.9326292233882043</v>
      </c>
      <c r="BR83" s="423">
        <v>90</v>
      </c>
      <c r="BS83" s="423">
        <v>30</v>
      </c>
      <c r="BT83" s="419">
        <v>120</v>
      </c>
      <c r="BU83" s="428">
        <v>7.8688524590163941E-2</v>
      </c>
      <c r="BV83" s="429">
        <v>1.086858074449778</v>
      </c>
      <c r="BW83" s="423">
        <v>25</v>
      </c>
      <c r="BX83" s="514" t="s">
        <v>7</v>
      </c>
      <c r="BY83" s="87" t="s">
        <v>7</v>
      </c>
      <c r="BZ83" s="81" t="s">
        <v>7</v>
      </c>
      <c r="CA83" s="14" t="s">
        <v>493</v>
      </c>
    </row>
    <row r="84" spans="1:81" ht="13.5" thickBot="1" x14ac:dyDescent="0.25">
      <c r="A84" s="95" t="s">
        <v>768</v>
      </c>
      <c r="B84" s="161" t="s">
        <v>615</v>
      </c>
      <c r="C84" s="395">
        <v>5050062.01</v>
      </c>
      <c r="D84" s="89">
        <v>5050062.01</v>
      </c>
      <c r="E84" s="381">
        <v>1</v>
      </c>
      <c r="F84" s="319"/>
      <c r="G84" s="320"/>
      <c r="H84" s="321"/>
      <c r="I84" s="321"/>
      <c r="J84" s="322"/>
      <c r="K84" s="380">
        <v>355050062.00999999</v>
      </c>
      <c r="L84" s="381">
        <v>1.83</v>
      </c>
      <c r="M84" s="382">
        <v>183</v>
      </c>
      <c r="N84" s="91">
        <v>1.84</v>
      </c>
      <c r="O84" s="92">
        <v>184</v>
      </c>
      <c r="P84" s="383">
        <v>6158</v>
      </c>
      <c r="Q84" s="90">
        <v>5786</v>
      </c>
      <c r="R84" s="384">
        <v>5786</v>
      </c>
      <c r="S84" s="90">
        <v>5561</v>
      </c>
      <c r="T84" s="385">
        <v>5638</v>
      </c>
      <c r="U84" s="384">
        <v>372</v>
      </c>
      <c r="V84" s="386">
        <v>6.4293121327341857E-2</v>
      </c>
      <c r="W84" s="387">
        <v>3356</v>
      </c>
      <c r="X84" s="93">
        <v>148</v>
      </c>
      <c r="Y84" s="94">
        <v>2.625044341965236E-2</v>
      </c>
      <c r="Z84" s="95">
        <v>3153</v>
      </c>
      <c r="AA84" s="388">
        <v>2726</v>
      </c>
      <c r="AB84" s="381">
        <v>1</v>
      </c>
      <c r="AC84" s="96">
        <v>2660</v>
      </c>
      <c r="AD84" s="93">
        <v>2660</v>
      </c>
      <c r="AE84" s="385">
        <v>2490</v>
      </c>
      <c r="AF84" s="389">
        <v>66</v>
      </c>
      <c r="AG84" s="390">
        <v>2.4812030075187969E-2</v>
      </c>
      <c r="AH84" s="90">
        <v>170</v>
      </c>
      <c r="AI84" s="151">
        <v>6.8273092369477914E-2</v>
      </c>
      <c r="AJ84" s="388">
        <v>2625</v>
      </c>
      <c r="AK84" s="90">
        <v>2507</v>
      </c>
      <c r="AL84" s="384">
        <v>2507</v>
      </c>
      <c r="AM84" s="385">
        <v>2361</v>
      </c>
      <c r="AN84" s="382">
        <v>118</v>
      </c>
      <c r="AO84" s="391">
        <v>4.7068209014758673E-2</v>
      </c>
      <c r="AP84" s="392">
        <v>14.344262295081966</v>
      </c>
      <c r="AQ84" s="93">
        <v>146</v>
      </c>
      <c r="AR84" s="94">
        <v>6.1838204150783567E-2</v>
      </c>
      <c r="AS84" s="97">
        <v>13.625</v>
      </c>
      <c r="AT84" s="98">
        <v>2295</v>
      </c>
      <c r="AU84" s="90">
        <v>1245</v>
      </c>
      <c r="AV84" s="90">
        <v>150</v>
      </c>
      <c r="AW84" s="93">
        <v>1395</v>
      </c>
      <c r="AX84" s="94">
        <v>0.60784313725490191</v>
      </c>
      <c r="AY84" s="99">
        <v>0.84354588485527915</v>
      </c>
      <c r="AZ84" s="90">
        <v>640</v>
      </c>
      <c r="BA84" s="94">
        <v>0.27886710239651419</v>
      </c>
      <c r="BB84" s="100">
        <v>1.5217517893007202</v>
      </c>
      <c r="BC84" s="90">
        <v>155</v>
      </c>
      <c r="BD84" s="90">
        <v>65</v>
      </c>
      <c r="BE84" s="93">
        <v>220</v>
      </c>
      <c r="BF84" s="94">
        <v>9.586056644880174E-2</v>
      </c>
      <c r="BG84" s="100">
        <v>1.1067815827922429</v>
      </c>
      <c r="BH84" s="90">
        <v>40</v>
      </c>
      <c r="BI84" s="388">
        <v>1560</v>
      </c>
      <c r="BJ84" s="388">
        <v>955</v>
      </c>
      <c r="BK84" s="388">
        <v>100</v>
      </c>
      <c r="BL84" s="384">
        <v>1055</v>
      </c>
      <c r="BM84" s="393">
        <v>0.67628205128205132</v>
      </c>
      <c r="BN84" s="394">
        <v>0.8453525641025641</v>
      </c>
      <c r="BO84" s="388">
        <v>290</v>
      </c>
      <c r="BP84" s="393">
        <v>0.1858974358974359</v>
      </c>
      <c r="BQ84" s="394">
        <v>1.9224140216901335</v>
      </c>
      <c r="BR84" s="388">
        <v>130</v>
      </c>
      <c r="BS84" s="388">
        <v>30</v>
      </c>
      <c r="BT84" s="384">
        <v>160</v>
      </c>
      <c r="BU84" s="393">
        <v>0.10256410256410256</v>
      </c>
      <c r="BV84" s="394">
        <v>1.4166312508853944</v>
      </c>
      <c r="BW84" s="388">
        <v>60</v>
      </c>
      <c r="BX84" s="101" t="s">
        <v>6</v>
      </c>
      <c r="BY84" s="101" t="s">
        <v>6</v>
      </c>
      <c r="BZ84" s="81" t="s">
        <v>7</v>
      </c>
      <c r="CA84" s="14"/>
    </row>
    <row r="85" spans="1:81" ht="13.5" thickBot="1" x14ac:dyDescent="0.25">
      <c r="A85" s="95" t="s">
        <v>768</v>
      </c>
      <c r="B85" s="161" t="s">
        <v>616</v>
      </c>
      <c r="C85" s="395">
        <v>5050062.0199999996</v>
      </c>
      <c r="D85" s="89">
        <v>5050062.0199999996</v>
      </c>
      <c r="E85" s="381">
        <v>1</v>
      </c>
      <c r="F85" s="319"/>
      <c r="G85" s="320"/>
      <c r="H85" s="321"/>
      <c r="I85" s="321"/>
      <c r="J85" s="322"/>
      <c r="K85" s="380">
        <v>355050062.01999998</v>
      </c>
      <c r="L85" s="381">
        <v>4.82</v>
      </c>
      <c r="M85" s="382">
        <v>482</v>
      </c>
      <c r="N85" s="91">
        <v>4.7699999999999996</v>
      </c>
      <c r="O85" s="92">
        <v>476.99999999999994</v>
      </c>
      <c r="P85" s="383">
        <v>2737</v>
      </c>
      <c r="Q85" s="90">
        <v>1686</v>
      </c>
      <c r="R85" s="384">
        <v>1686</v>
      </c>
      <c r="S85" s="90">
        <v>1724</v>
      </c>
      <c r="T85" s="385">
        <v>2069</v>
      </c>
      <c r="U85" s="384">
        <v>1051</v>
      </c>
      <c r="V85" s="386">
        <v>0.62336892052194548</v>
      </c>
      <c r="W85" s="387">
        <v>568.1</v>
      </c>
      <c r="X85" s="93">
        <v>-383</v>
      </c>
      <c r="Y85" s="94">
        <v>-0.18511358144030932</v>
      </c>
      <c r="Z85" s="95">
        <v>353.2</v>
      </c>
      <c r="AA85" s="388">
        <v>1219</v>
      </c>
      <c r="AB85" s="381">
        <v>1</v>
      </c>
      <c r="AC85" s="96">
        <v>759</v>
      </c>
      <c r="AD85" s="93">
        <v>759</v>
      </c>
      <c r="AE85" s="385">
        <v>1175</v>
      </c>
      <c r="AF85" s="389">
        <v>460</v>
      </c>
      <c r="AG85" s="390">
        <v>0.60606060606060608</v>
      </c>
      <c r="AH85" s="90">
        <v>-416</v>
      </c>
      <c r="AI85" s="151">
        <v>-0.35404255319148936</v>
      </c>
      <c r="AJ85" s="388">
        <v>1125</v>
      </c>
      <c r="AK85" s="90">
        <v>719</v>
      </c>
      <c r="AL85" s="384">
        <v>719</v>
      </c>
      <c r="AM85" s="385">
        <v>854</v>
      </c>
      <c r="AN85" s="382">
        <v>406</v>
      </c>
      <c r="AO85" s="391">
        <v>0.56467315716272604</v>
      </c>
      <c r="AP85" s="392">
        <v>2.3340248962655603</v>
      </c>
      <c r="AQ85" s="93">
        <v>-135</v>
      </c>
      <c r="AR85" s="94">
        <v>-0.15807962529274006</v>
      </c>
      <c r="AS85" s="97">
        <v>1.5073375262054509</v>
      </c>
      <c r="AT85" s="98">
        <v>630</v>
      </c>
      <c r="AU85" s="90">
        <v>325</v>
      </c>
      <c r="AV85" s="90">
        <v>35</v>
      </c>
      <c r="AW85" s="93">
        <v>360</v>
      </c>
      <c r="AX85" s="94">
        <v>0.5714285714285714</v>
      </c>
      <c r="AY85" s="99">
        <v>0.79301087792846514</v>
      </c>
      <c r="AZ85" s="90">
        <v>210</v>
      </c>
      <c r="BA85" s="94">
        <v>0.33333333333333331</v>
      </c>
      <c r="BB85" s="100">
        <v>1.8189689356485168</v>
      </c>
      <c r="BC85" s="90">
        <v>45</v>
      </c>
      <c r="BD85" s="90">
        <v>10</v>
      </c>
      <c r="BE85" s="93">
        <v>55</v>
      </c>
      <c r="BF85" s="94">
        <v>8.7301587301587297E-2</v>
      </c>
      <c r="BG85" s="100">
        <v>1.0079617986143641</v>
      </c>
      <c r="BH85" s="90">
        <v>0</v>
      </c>
      <c r="BI85" s="388">
        <v>740</v>
      </c>
      <c r="BJ85" s="388">
        <v>515</v>
      </c>
      <c r="BK85" s="388">
        <v>50</v>
      </c>
      <c r="BL85" s="384">
        <v>565</v>
      </c>
      <c r="BM85" s="393">
        <v>0.76351351351351349</v>
      </c>
      <c r="BN85" s="394">
        <v>0.95439189189189177</v>
      </c>
      <c r="BO85" s="388">
        <v>95</v>
      </c>
      <c r="BP85" s="393">
        <v>0.12837837837837837</v>
      </c>
      <c r="BQ85" s="394">
        <v>1.3275943989491041</v>
      </c>
      <c r="BR85" s="388">
        <v>55</v>
      </c>
      <c r="BS85" s="388">
        <v>10</v>
      </c>
      <c r="BT85" s="384">
        <v>65</v>
      </c>
      <c r="BU85" s="393">
        <v>8.7837837837837843E-2</v>
      </c>
      <c r="BV85" s="394">
        <v>1.2132298043900254</v>
      </c>
      <c r="BW85" s="388">
        <v>25</v>
      </c>
      <c r="BX85" s="101" t="s">
        <v>6</v>
      </c>
      <c r="BY85" s="101" t="s">
        <v>6</v>
      </c>
      <c r="BZ85" s="81" t="s">
        <v>7</v>
      </c>
      <c r="CA85" s="14" t="s">
        <v>494</v>
      </c>
    </row>
    <row r="86" spans="1:81" ht="13.5" thickBot="1" x14ac:dyDescent="0.25">
      <c r="A86" s="65" t="s">
        <v>768</v>
      </c>
      <c r="B86" s="159" t="s">
        <v>617</v>
      </c>
      <c r="C86" s="397">
        <v>5050100</v>
      </c>
      <c r="D86" s="62">
        <v>5050100</v>
      </c>
      <c r="E86" s="398">
        <v>1</v>
      </c>
      <c r="F86" s="328"/>
      <c r="G86" s="329"/>
      <c r="H86" s="330"/>
      <c r="I86" s="330"/>
      <c r="J86" s="331"/>
      <c r="K86" s="399">
        <v>355050100</v>
      </c>
      <c r="L86" s="398">
        <v>0.5</v>
      </c>
      <c r="M86" s="400">
        <v>50</v>
      </c>
      <c r="N86" s="64">
        <v>0.5</v>
      </c>
      <c r="O86" s="73">
        <v>50</v>
      </c>
      <c r="P86" s="401">
        <v>3218</v>
      </c>
      <c r="Q86" s="63">
        <v>2938</v>
      </c>
      <c r="R86" s="402">
        <v>2938</v>
      </c>
      <c r="S86" s="63">
        <v>3103</v>
      </c>
      <c r="T86" s="403">
        <v>2989</v>
      </c>
      <c r="U86" s="402">
        <v>280</v>
      </c>
      <c r="V86" s="404">
        <v>9.5302927161334247E-2</v>
      </c>
      <c r="W86" s="405">
        <v>6397.6</v>
      </c>
      <c r="X86" s="68">
        <v>-51</v>
      </c>
      <c r="Y86" s="69">
        <v>-1.7062562730010038E-2</v>
      </c>
      <c r="Z86" s="65">
        <v>5852.6</v>
      </c>
      <c r="AA86" s="406">
        <v>1826</v>
      </c>
      <c r="AB86" s="398">
        <v>1</v>
      </c>
      <c r="AC86" s="66">
        <v>1820</v>
      </c>
      <c r="AD86" s="68">
        <v>1820</v>
      </c>
      <c r="AE86" s="403">
        <v>1812</v>
      </c>
      <c r="AF86" s="407">
        <v>6</v>
      </c>
      <c r="AG86" s="408">
        <v>3.2967032967032967E-3</v>
      </c>
      <c r="AH86" s="63">
        <v>8</v>
      </c>
      <c r="AI86" s="153">
        <v>4.4150110375275938E-3</v>
      </c>
      <c r="AJ86" s="406">
        <v>1633</v>
      </c>
      <c r="AK86" s="63">
        <v>1587</v>
      </c>
      <c r="AL86" s="402">
        <v>1587</v>
      </c>
      <c r="AM86" s="403">
        <v>1599</v>
      </c>
      <c r="AN86" s="400">
        <v>46</v>
      </c>
      <c r="AO86" s="409">
        <v>2.8985507246376812E-2</v>
      </c>
      <c r="AP86" s="410">
        <v>32.659999999999997</v>
      </c>
      <c r="AQ86" s="68">
        <v>-12</v>
      </c>
      <c r="AR86" s="69">
        <v>-7.5046904315196998E-3</v>
      </c>
      <c r="AS86" s="74">
        <v>31.74</v>
      </c>
      <c r="AT86" s="67">
        <v>1440</v>
      </c>
      <c r="AU86" s="63">
        <v>660</v>
      </c>
      <c r="AV86" s="63">
        <v>70</v>
      </c>
      <c r="AW86" s="68">
        <v>730</v>
      </c>
      <c r="AX86" s="69">
        <v>0.50694444444444442</v>
      </c>
      <c r="AY86" s="70">
        <v>0.70352180316223212</v>
      </c>
      <c r="AZ86" s="63">
        <v>485</v>
      </c>
      <c r="BA86" s="69">
        <v>0.33680555555555558</v>
      </c>
      <c r="BB86" s="71">
        <v>1.8379165287281891</v>
      </c>
      <c r="BC86" s="63">
        <v>135</v>
      </c>
      <c r="BD86" s="63">
        <v>65</v>
      </c>
      <c r="BE86" s="68">
        <v>200</v>
      </c>
      <c r="BF86" s="69">
        <v>0.1388888888888889</v>
      </c>
      <c r="BG86" s="71">
        <v>1.6035755887046703</v>
      </c>
      <c r="BH86" s="63">
        <v>20</v>
      </c>
      <c r="BI86" s="406">
        <v>1100</v>
      </c>
      <c r="BJ86" s="406">
        <v>520</v>
      </c>
      <c r="BK86" s="406">
        <v>115</v>
      </c>
      <c r="BL86" s="402">
        <v>635</v>
      </c>
      <c r="BM86" s="411">
        <v>0.57727272727272727</v>
      </c>
      <c r="BN86" s="412">
        <v>0.72159090909090906</v>
      </c>
      <c r="BO86" s="406">
        <v>265</v>
      </c>
      <c r="BP86" s="411">
        <v>0.24090909090909091</v>
      </c>
      <c r="BQ86" s="412">
        <v>2.4913039390805678</v>
      </c>
      <c r="BR86" s="406">
        <v>120</v>
      </c>
      <c r="BS86" s="406">
        <v>25</v>
      </c>
      <c r="BT86" s="402">
        <v>145</v>
      </c>
      <c r="BU86" s="411">
        <v>0.13181818181818181</v>
      </c>
      <c r="BV86" s="412">
        <v>1.8206931190356601</v>
      </c>
      <c r="BW86" s="406">
        <v>40</v>
      </c>
      <c r="BX86" s="520" t="s">
        <v>5</v>
      </c>
      <c r="BY86" s="72" t="s">
        <v>5</v>
      </c>
      <c r="BZ86" s="65" t="s">
        <v>5</v>
      </c>
      <c r="CA86" s="14"/>
    </row>
    <row r="87" spans="1:81" ht="13.5" thickBot="1" x14ac:dyDescent="0.25">
      <c r="A87" s="65" t="s">
        <v>768</v>
      </c>
      <c r="B87" s="159" t="s">
        <v>618</v>
      </c>
      <c r="C87" s="397">
        <v>5050101</v>
      </c>
      <c r="D87" s="62">
        <v>5050101</v>
      </c>
      <c r="E87" s="398">
        <v>1</v>
      </c>
      <c r="F87" s="328"/>
      <c r="G87" s="329"/>
      <c r="H87" s="330"/>
      <c r="I87" s="330"/>
      <c r="J87" s="331"/>
      <c r="K87" s="399">
        <v>355050101</v>
      </c>
      <c r="L87" s="398">
        <v>0.74</v>
      </c>
      <c r="M87" s="400">
        <v>74</v>
      </c>
      <c r="N87" s="64">
        <v>0.73</v>
      </c>
      <c r="O87" s="73">
        <v>73</v>
      </c>
      <c r="P87" s="401">
        <v>3142</v>
      </c>
      <c r="Q87" s="63">
        <v>3001</v>
      </c>
      <c r="R87" s="402">
        <v>3001</v>
      </c>
      <c r="S87" s="63">
        <v>3030</v>
      </c>
      <c r="T87" s="403">
        <v>2809</v>
      </c>
      <c r="U87" s="402">
        <v>141</v>
      </c>
      <c r="V87" s="404">
        <v>4.6984338553815397E-2</v>
      </c>
      <c r="W87" s="405">
        <v>4271.8999999999996</v>
      </c>
      <c r="X87" s="68">
        <v>192</v>
      </c>
      <c r="Y87" s="69">
        <v>6.8351726593093631E-2</v>
      </c>
      <c r="Z87" s="65">
        <v>4083.5</v>
      </c>
      <c r="AA87" s="406">
        <v>2059</v>
      </c>
      <c r="AB87" s="398">
        <v>1</v>
      </c>
      <c r="AC87" s="66">
        <v>1903</v>
      </c>
      <c r="AD87" s="68">
        <v>1903</v>
      </c>
      <c r="AE87" s="403">
        <v>1757</v>
      </c>
      <c r="AF87" s="407">
        <v>156</v>
      </c>
      <c r="AG87" s="408">
        <v>8.1975827640567531E-2</v>
      </c>
      <c r="AH87" s="63">
        <v>146</v>
      </c>
      <c r="AI87" s="153">
        <v>8.3096186681844056E-2</v>
      </c>
      <c r="AJ87" s="406">
        <v>1745</v>
      </c>
      <c r="AK87" s="63">
        <v>1721</v>
      </c>
      <c r="AL87" s="402">
        <v>1721</v>
      </c>
      <c r="AM87" s="403">
        <v>1612</v>
      </c>
      <c r="AN87" s="400">
        <v>24</v>
      </c>
      <c r="AO87" s="409">
        <v>1.3945380592678676E-2</v>
      </c>
      <c r="AP87" s="410">
        <v>23.581081081081081</v>
      </c>
      <c r="AQ87" s="68">
        <v>109</v>
      </c>
      <c r="AR87" s="69">
        <v>6.7617866004962779E-2</v>
      </c>
      <c r="AS87" s="74">
        <v>23.575342465753426</v>
      </c>
      <c r="AT87" s="67">
        <v>1160</v>
      </c>
      <c r="AU87" s="63">
        <v>530</v>
      </c>
      <c r="AV87" s="63">
        <v>65</v>
      </c>
      <c r="AW87" s="68">
        <v>595</v>
      </c>
      <c r="AX87" s="69">
        <v>0.51293103448275867</v>
      </c>
      <c r="AY87" s="70">
        <v>0.71182980745087454</v>
      </c>
      <c r="AZ87" s="63">
        <v>315</v>
      </c>
      <c r="BA87" s="69">
        <v>0.27155172413793105</v>
      </c>
      <c r="BB87" s="71">
        <v>1.4818324518860764</v>
      </c>
      <c r="BC87" s="63">
        <v>180</v>
      </c>
      <c r="BD87" s="63">
        <v>65</v>
      </c>
      <c r="BE87" s="68">
        <v>245</v>
      </c>
      <c r="BF87" s="69">
        <v>0.21120689655172414</v>
      </c>
      <c r="BG87" s="71">
        <v>2.4385408090302056</v>
      </c>
      <c r="BH87" s="63">
        <v>10</v>
      </c>
      <c r="BI87" s="406">
        <v>810</v>
      </c>
      <c r="BJ87" s="406">
        <v>420</v>
      </c>
      <c r="BK87" s="406">
        <v>80</v>
      </c>
      <c r="BL87" s="402">
        <v>500</v>
      </c>
      <c r="BM87" s="411">
        <v>0.61728395061728392</v>
      </c>
      <c r="BN87" s="412">
        <v>0.77160493827160481</v>
      </c>
      <c r="BO87" s="406">
        <v>135</v>
      </c>
      <c r="BP87" s="411">
        <v>0.16666666666666666</v>
      </c>
      <c r="BQ87" s="412">
        <v>1.723543605653223</v>
      </c>
      <c r="BR87" s="406">
        <v>115</v>
      </c>
      <c r="BS87" s="406">
        <v>20</v>
      </c>
      <c r="BT87" s="402">
        <v>135</v>
      </c>
      <c r="BU87" s="411">
        <v>0.16666666666666666</v>
      </c>
      <c r="BV87" s="412">
        <v>2.3020257826887658</v>
      </c>
      <c r="BW87" s="406">
        <v>45</v>
      </c>
      <c r="BX87" s="72" t="s">
        <v>5</v>
      </c>
      <c r="BY87" s="72" t="s">
        <v>5</v>
      </c>
      <c r="BZ87" s="65" t="s">
        <v>5</v>
      </c>
      <c r="CA87" s="14"/>
    </row>
    <row r="88" spans="1:81" ht="13.5" thickBot="1" x14ac:dyDescent="0.25">
      <c r="A88" s="65" t="s">
        <v>768</v>
      </c>
      <c r="B88" s="159" t="s">
        <v>619</v>
      </c>
      <c r="C88" s="397">
        <v>5050102</v>
      </c>
      <c r="D88" s="62">
        <v>5050102</v>
      </c>
      <c r="E88" s="398">
        <v>1</v>
      </c>
      <c r="F88" s="328"/>
      <c r="G88" s="329"/>
      <c r="H88" s="330"/>
      <c r="I88" s="330"/>
      <c r="J88" s="331"/>
      <c r="K88" s="399">
        <v>355050102</v>
      </c>
      <c r="L88" s="398">
        <v>0.43</v>
      </c>
      <c r="M88" s="400">
        <v>43</v>
      </c>
      <c r="N88" s="64">
        <v>0.43</v>
      </c>
      <c r="O88" s="73">
        <v>43</v>
      </c>
      <c r="P88" s="401">
        <v>3325</v>
      </c>
      <c r="Q88" s="63">
        <v>3155</v>
      </c>
      <c r="R88" s="402">
        <v>3155</v>
      </c>
      <c r="S88" s="63">
        <v>3203</v>
      </c>
      <c r="T88" s="403">
        <v>3276</v>
      </c>
      <c r="U88" s="402">
        <v>170</v>
      </c>
      <c r="V88" s="404">
        <v>5.388272583201268E-2</v>
      </c>
      <c r="W88" s="405">
        <v>7712.8</v>
      </c>
      <c r="X88" s="68">
        <v>-121</v>
      </c>
      <c r="Y88" s="69">
        <v>-3.6935286935286936E-2</v>
      </c>
      <c r="Z88" s="65">
        <v>7318.5</v>
      </c>
      <c r="AA88" s="406">
        <v>2022</v>
      </c>
      <c r="AB88" s="398">
        <v>1</v>
      </c>
      <c r="AC88" s="66">
        <v>2012</v>
      </c>
      <c r="AD88" s="68">
        <v>2012</v>
      </c>
      <c r="AE88" s="403">
        <v>1995</v>
      </c>
      <c r="AF88" s="407">
        <v>10</v>
      </c>
      <c r="AG88" s="408">
        <v>4.970178926441352E-3</v>
      </c>
      <c r="AH88" s="63">
        <v>17</v>
      </c>
      <c r="AI88" s="153">
        <v>8.5213032581453636E-3</v>
      </c>
      <c r="AJ88" s="406">
        <v>1891</v>
      </c>
      <c r="AK88" s="63">
        <v>1873</v>
      </c>
      <c r="AL88" s="402">
        <v>1873</v>
      </c>
      <c r="AM88" s="403">
        <v>1837</v>
      </c>
      <c r="AN88" s="400">
        <v>18</v>
      </c>
      <c r="AO88" s="409">
        <v>9.6102509343299527E-3</v>
      </c>
      <c r="AP88" s="410">
        <v>43.97674418604651</v>
      </c>
      <c r="AQ88" s="68">
        <v>36</v>
      </c>
      <c r="AR88" s="69">
        <v>1.9597169297768099E-2</v>
      </c>
      <c r="AS88" s="74">
        <v>43.558139534883722</v>
      </c>
      <c r="AT88" s="67">
        <v>1315</v>
      </c>
      <c r="AU88" s="63">
        <v>610</v>
      </c>
      <c r="AV88" s="63">
        <v>65</v>
      </c>
      <c r="AW88" s="68">
        <v>675</v>
      </c>
      <c r="AX88" s="69">
        <v>0.51330798479087447</v>
      </c>
      <c r="AY88" s="70">
        <v>0.71235292741672962</v>
      </c>
      <c r="AZ88" s="63">
        <v>455</v>
      </c>
      <c r="BA88" s="69">
        <v>0.34600760456273766</v>
      </c>
      <c r="BB88" s="71">
        <v>1.8881312525933276</v>
      </c>
      <c r="BC88" s="63">
        <v>125</v>
      </c>
      <c r="BD88" s="63">
        <v>50</v>
      </c>
      <c r="BE88" s="68">
        <v>175</v>
      </c>
      <c r="BF88" s="69">
        <v>0.13307984790874525</v>
      </c>
      <c r="BG88" s="71">
        <v>1.5365058872759578</v>
      </c>
      <c r="BH88" s="63">
        <v>10</v>
      </c>
      <c r="BI88" s="406">
        <v>995</v>
      </c>
      <c r="BJ88" s="406">
        <v>550</v>
      </c>
      <c r="BK88" s="406">
        <v>75</v>
      </c>
      <c r="BL88" s="402">
        <v>625</v>
      </c>
      <c r="BM88" s="411">
        <v>0.62814070351758799</v>
      </c>
      <c r="BN88" s="412">
        <v>0.78517587939698497</v>
      </c>
      <c r="BO88" s="406">
        <v>240</v>
      </c>
      <c r="BP88" s="411">
        <v>0.24120603015075376</v>
      </c>
      <c r="BQ88" s="412">
        <v>2.4943746654679813</v>
      </c>
      <c r="BR88" s="406">
        <v>95</v>
      </c>
      <c r="BS88" s="406">
        <v>20</v>
      </c>
      <c r="BT88" s="402">
        <v>115</v>
      </c>
      <c r="BU88" s="411">
        <v>0.11557788944723618</v>
      </c>
      <c r="BV88" s="412">
        <v>1.5963796884977373</v>
      </c>
      <c r="BW88" s="406">
        <v>20</v>
      </c>
      <c r="BX88" s="520" t="s">
        <v>5</v>
      </c>
      <c r="BY88" s="72" t="s">
        <v>5</v>
      </c>
      <c r="BZ88" s="95" t="s">
        <v>6</v>
      </c>
      <c r="CA88" s="14"/>
    </row>
    <row r="89" spans="1:81" ht="13.5" thickBot="1" x14ac:dyDescent="0.25">
      <c r="A89" s="95" t="s">
        <v>768</v>
      </c>
      <c r="B89" s="161" t="s">
        <v>620</v>
      </c>
      <c r="C89" s="395">
        <v>5050103</v>
      </c>
      <c r="D89" s="89">
        <v>5050103</v>
      </c>
      <c r="E89" s="381">
        <v>1</v>
      </c>
      <c r="F89" s="319"/>
      <c r="G89" s="320"/>
      <c r="H89" s="321"/>
      <c r="I89" s="321"/>
      <c r="J89" s="322"/>
      <c r="K89" s="380">
        <v>355050103</v>
      </c>
      <c r="L89" s="381">
        <v>0.85</v>
      </c>
      <c r="M89" s="382">
        <v>85</v>
      </c>
      <c r="N89" s="91">
        <v>0.84</v>
      </c>
      <c r="O89" s="92">
        <v>84</v>
      </c>
      <c r="P89" s="383">
        <v>4717</v>
      </c>
      <c r="Q89" s="90">
        <v>4519</v>
      </c>
      <c r="R89" s="384">
        <v>4519</v>
      </c>
      <c r="S89" s="90">
        <v>4074</v>
      </c>
      <c r="T89" s="385">
        <v>4253</v>
      </c>
      <c r="U89" s="384">
        <v>198</v>
      </c>
      <c r="V89" s="386">
        <v>4.3815003319318431E-2</v>
      </c>
      <c r="W89" s="387">
        <v>5518.2</v>
      </c>
      <c r="X89" s="93">
        <v>266</v>
      </c>
      <c r="Y89" s="94">
        <v>6.2544086527157303E-2</v>
      </c>
      <c r="Z89" s="95">
        <v>5380.4</v>
      </c>
      <c r="AA89" s="388">
        <v>2512</v>
      </c>
      <c r="AB89" s="381">
        <v>1</v>
      </c>
      <c r="AC89" s="96">
        <v>2507</v>
      </c>
      <c r="AD89" s="93">
        <v>2507</v>
      </c>
      <c r="AE89" s="385">
        <v>2214</v>
      </c>
      <c r="AF89" s="389">
        <v>5</v>
      </c>
      <c r="AG89" s="390">
        <v>1.994415636218588E-3</v>
      </c>
      <c r="AH89" s="90">
        <v>293</v>
      </c>
      <c r="AI89" s="151">
        <v>0.13233965672990064</v>
      </c>
      <c r="AJ89" s="388">
        <v>2304</v>
      </c>
      <c r="AK89" s="90">
        <v>2225</v>
      </c>
      <c r="AL89" s="384">
        <v>2225</v>
      </c>
      <c r="AM89" s="385">
        <v>1992</v>
      </c>
      <c r="AN89" s="382">
        <v>79</v>
      </c>
      <c r="AO89" s="391">
        <v>3.5505617977528089E-2</v>
      </c>
      <c r="AP89" s="392">
        <v>27.105882352941176</v>
      </c>
      <c r="AQ89" s="93">
        <v>233</v>
      </c>
      <c r="AR89" s="94">
        <v>0.11696787148594377</v>
      </c>
      <c r="AS89" s="97">
        <v>26.488095238095237</v>
      </c>
      <c r="AT89" s="98">
        <v>2050</v>
      </c>
      <c r="AU89" s="90">
        <v>1070</v>
      </c>
      <c r="AV89" s="90">
        <v>125</v>
      </c>
      <c r="AW89" s="93">
        <v>1195</v>
      </c>
      <c r="AX89" s="94">
        <v>0.58292682926829265</v>
      </c>
      <c r="AY89" s="99">
        <v>0.80896780413068425</v>
      </c>
      <c r="AZ89" s="517">
        <v>590</v>
      </c>
      <c r="BA89" s="94">
        <v>0.28780487804878047</v>
      </c>
      <c r="BB89" s="100">
        <v>1.5705243980965242</v>
      </c>
      <c r="BC89" s="517">
        <v>145</v>
      </c>
      <c r="BD89" s="90">
        <v>115</v>
      </c>
      <c r="BE89" s="93">
        <v>260</v>
      </c>
      <c r="BF89" s="94">
        <v>0.12682926829268293</v>
      </c>
      <c r="BG89" s="100">
        <v>1.4643382936854354</v>
      </c>
      <c r="BH89" s="517">
        <v>10</v>
      </c>
      <c r="BI89" s="388">
        <v>1355</v>
      </c>
      <c r="BJ89" s="388">
        <v>765</v>
      </c>
      <c r="BK89" s="388">
        <v>120</v>
      </c>
      <c r="BL89" s="384">
        <v>885</v>
      </c>
      <c r="BM89" s="393">
        <v>0.65313653136531369</v>
      </c>
      <c r="BN89" s="394">
        <v>0.81642066420664205</v>
      </c>
      <c r="BO89" s="388">
        <v>225</v>
      </c>
      <c r="BP89" s="393">
        <v>0.16605166051660517</v>
      </c>
      <c r="BQ89" s="394">
        <v>1.7171836661489677</v>
      </c>
      <c r="BR89" s="388">
        <v>165</v>
      </c>
      <c r="BS89" s="388">
        <v>45</v>
      </c>
      <c r="BT89" s="384">
        <v>210</v>
      </c>
      <c r="BU89" s="393">
        <v>0.15498154981549817</v>
      </c>
      <c r="BV89" s="394">
        <v>2.1406291410980409</v>
      </c>
      <c r="BW89" s="388">
        <v>35</v>
      </c>
      <c r="BX89" s="101" t="s">
        <v>6</v>
      </c>
      <c r="BY89" s="101" t="s">
        <v>6</v>
      </c>
      <c r="BZ89" s="65" t="s">
        <v>5</v>
      </c>
      <c r="CA89" s="14" t="s">
        <v>494</v>
      </c>
    </row>
    <row r="90" spans="1:81" ht="13.5" thickBot="1" x14ac:dyDescent="0.25">
      <c r="A90" s="65" t="s">
        <v>768</v>
      </c>
      <c r="B90" s="159" t="s">
        <v>620</v>
      </c>
      <c r="C90" s="397">
        <v>5050104</v>
      </c>
      <c r="D90" s="62">
        <v>5050104</v>
      </c>
      <c r="E90" s="398">
        <v>1</v>
      </c>
      <c r="F90" s="328"/>
      <c r="G90" s="329"/>
      <c r="H90" s="330"/>
      <c r="I90" s="330"/>
      <c r="J90" s="331"/>
      <c r="K90" s="399">
        <v>355050104</v>
      </c>
      <c r="L90" s="398">
        <v>0.39</v>
      </c>
      <c r="M90" s="400">
        <v>39</v>
      </c>
      <c r="N90" s="64">
        <v>0.39</v>
      </c>
      <c r="O90" s="73">
        <v>39</v>
      </c>
      <c r="P90" s="401">
        <v>3355</v>
      </c>
      <c r="Q90" s="63">
        <v>2996</v>
      </c>
      <c r="R90" s="402">
        <v>2996</v>
      </c>
      <c r="S90" s="63">
        <v>2848</v>
      </c>
      <c r="T90" s="403">
        <v>2399</v>
      </c>
      <c r="U90" s="402">
        <v>359</v>
      </c>
      <c r="V90" s="404">
        <v>0.11982643524699599</v>
      </c>
      <c r="W90" s="405">
        <v>8565.2000000000007</v>
      </c>
      <c r="X90" s="68">
        <v>597</v>
      </c>
      <c r="Y90" s="69">
        <v>0.24885368903709879</v>
      </c>
      <c r="Z90" s="65">
        <v>7646.8</v>
      </c>
      <c r="AA90" s="406">
        <v>2133</v>
      </c>
      <c r="AB90" s="398">
        <v>1</v>
      </c>
      <c r="AC90" s="66">
        <v>1962</v>
      </c>
      <c r="AD90" s="68">
        <v>1962</v>
      </c>
      <c r="AE90" s="403">
        <v>1438</v>
      </c>
      <c r="AF90" s="407">
        <v>171</v>
      </c>
      <c r="AG90" s="408">
        <v>8.7155963302752298E-2</v>
      </c>
      <c r="AH90" s="63">
        <v>524</v>
      </c>
      <c r="AI90" s="153">
        <v>0.36439499304589706</v>
      </c>
      <c r="AJ90" s="406">
        <v>1911</v>
      </c>
      <c r="AK90" s="63">
        <v>1741</v>
      </c>
      <c r="AL90" s="402">
        <v>1741</v>
      </c>
      <c r="AM90" s="403">
        <v>1295</v>
      </c>
      <c r="AN90" s="400">
        <v>170</v>
      </c>
      <c r="AO90" s="409">
        <v>9.7645031591039627E-2</v>
      </c>
      <c r="AP90" s="410">
        <v>49</v>
      </c>
      <c r="AQ90" s="68">
        <v>446</v>
      </c>
      <c r="AR90" s="69">
        <v>0.34440154440154441</v>
      </c>
      <c r="AS90" s="74">
        <v>44.641025641025642</v>
      </c>
      <c r="AT90" s="67">
        <v>1510</v>
      </c>
      <c r="AU90" s="63">
        <v>740</v>
      </c>
      <c r="AV90" s="63">
        <v>65</v>
      </c>
      <c r="AW90" s="68">
        <v>805</v>
      </c>
      <c r="AX90" s="69">
        <v>0.5331125827814569</v>
      </c>
      <c r="AY90" s="70">
        <v>0.73983713528591077</v>
      </c>
      <c r="AZ90" s="63">
        <v>380</v>
      </c>
      <c r="BA90" s="69">
        <v>0.25165562913907286</v>
      </c>
      <c r="BB90" s="71">
        <v>1.3732613156551718</v>
      </c>
      <c r="BC90" s="63">
        <v>225</v>
      </c>
      <c r="BD90" s="63">
        <v>90</v>
      </c>
      <c r="BE90" s="68">
        <v>315</v>
      </c>
      <c r="BF90" s="69">
        <v>0.20860927152317882</v>
      </c>
      <c r="BG90" s="71">
        <v>2.4085492948226439</v>
      </c>
      <c r="BH90" s="63">
        <v>0</v>
      </c>
      <c r="BI90" s="406">
        <v>930</v>
      </c>
      <c r="BJ90" s="406">
        <v>495</v>
      </c>
      <c r="BK90" s="406">
        <v>75</v>
      </c>
      <c r="BL90" s="402">
        <v>570</v>
      </c>
      <c r="BM90" s="411">
        <v>0.61290322580645162</v>
      </c>
      <c r="BN90" s="412">
        <v>0.7661290322580645</v>
      </c>
      <c r="BO90" s="406">
        <v>135</v>
      </c>
      <c r="BP90" s="411">
        <v>0.14516129032258066</v>
      </c>
      <c r="BQ90" s="412">
        <v>1.5011508823431299</v>
      </c>
      <c r="BR90" s="406">
        <v>140</v>
      </c>
      <c r="BS90" s="406">
        <v>35</v>
      </c>
      <c r="BT90" s="402">
        <v>175</v>
      </c>
      <c r="BU90" s="411">
        <v>0.18817204301075269</v>
      </c>
      <c r="BV90" s="412">
        <v>2.5990613675518324</v>
      </c>
      <c r="BW90" s="406">
        <v>45</v>
      </c>
      <c r="BX90" s="520" t="s">
        <v>5</v>
      </c>
      <c r="BY90" s="72" t="s">
        <v>5</v>
      </c>
      <c r="BZ90" s="65" t="s">
        <v>5</v>
      </c>
      <c r="CA90" s="14"/>
    </row>
    <row r="91" spans="1:81" ht="13.5" thickBot="1" x14ac:dyDescent="0.25">
      <c r="A91" s="81" t="s">
        <v>768</v>
      </c>
      <c r="B91" s="160" t="s">
        <v>621</v>
      </c>
      <c r="C91" s="414">
        <v>5050110</v>
      </c>
      <c r="D91" s="75">
        <v>5050110</v>
      </c>
      <c r="E91" s="415">
        <v>1</v>
      </c>
      <c r="F91" s="324"/>
      <c r="G91" s="325"/>
      <c r="H91" s="326"/>
      <c r="I91" s="326"/>
      <c r="J91" s="327"/>
      <c r="K91" s="416">
        <v>355050110</v>
      </c>
      <c r="L91" s="415">
        <v>1.77</v>
      </c>
      <c r="M91" s="417">
        <v>177</v>
      </c>
      <c r="N91" s="77">
        <v>1.76</v>
      </c>
      <c r="O91" s="78">
        <v>176</v>
      </c>
      <c r="P91" s="418">
        <v>1888</v>
      </c>
      <c r="Q91" s="76">
        <v>1932</v>
      </c>
      <c r="R91" s="419">
        <v>1932</v>
      </c>
      <c r="S91" s="76">
        <v>2021</v>
      </c>
      <c r="T91" s="420">
        <v>1927</v>
      </c>
      <c r="U91" s="419">
        <v>-44</v>
      </c>
      <c r="V91" s="421">
        <v>-2.2774327122153208E-2</v>
      </c>
      <c r="W91" s="422">
        <v>1069.5999999999999</v>
      </c>
      <c r="X91" s="79">
        <v>5</v>
      </c>
      <c r="Y91" s="80">
        <v>2.5947067981318111E-3</v>
      </c>
      <c r="Z91" s="81">
        <v>1094.7</v>
      </c>
      <c r="AA91" s="423">
        <v>781</v>
      </c>
      <c r="AB91" s="415">
        <v>1</v>
      </c>
      <c r="AC91" s="82">
        <v>785</v>
      </c>
      <c r="AD91" s="79">
        <v>785</v>
      </c>
      <c r="AE91" s="420">
        <v>773</v>
      </c>
      <c r="AF91" s="424">
        <v>-4</v>
      </c>
      <c r="AG91" s="425">
        <v>-5.0955414012738851E-3</v>
      </c>
      <c r="AH91" s="76">
        <v>12</v>
      </c>
      <c r="AI91" s="152">
        <v>1.5523932729624839E-2</v>
      </c>
      <c r="AJ91" s="423">
        <v>669</v>
      </c>
      <c r="AK91" s="76">
        <v>674</v>
      </c>
      <c r="AL91" s="419">
        <v>674</v>
      </c>
      <c r="AM91" s="420">
        <v>658</v>
      </c>
      <c r="AN91" s="417">
        <v>-5</v>
      </c>
      <c r="AO91" s="426">
        <v>-7.4183976261127599E-3</v>
      </c>
      <c r="AP91" s="427">
        <v>3.7796610169491527</v>
      </c>
      <c r="AQ91" s="79">
        <v>16</v>
      </c>
      <c r="AR91" s="80">
        <v>2.4316109422492401E-2</v>
      </c>
      <c r="AS91" s="83">
        <v>3.8295454545454546</v>
      </c>
      <c r="AT91" s="84">
        <v>805</v>
      </c>
      <c r="AU91" s="76">
        <v>555</v>
      </c>
      <c r="AV91" s="76">
        <v>70</v>
      </c>
      <c r="AW91" s="79">
        <v>625</v>
      </c>
      <c r="AX91" s="80">
        <v>0.77639751552795033</v>
      </c>
      <c r="AY91" s="85">
        <v>1.0774604319680234</v>
      </c>
      <c r="AZ91" s="76">
        <v>75</v>
      </c>
      <c r="BA91" s="80">
        <v>9.3167701863354033E-2</v>
      </c>
      <c r="BB91" s="86">
        <v>0.5084074664856103</v>
      </c>
      <c r="BC91" s="76">
        <v>35</v>
      </c>
      <c r="BD91" s="76">
        <v>35</v>
      </c>
      <c r="BE91" s="79">
        <v>70</v>
      </c>
      <c r="BF91" s="80">
        <v>8.6956521739130432E-2</v>
      </c>
      <c r="BG91" s="86">
        <v>1.0039777598846631</v>
      </c>
      <c r="BH91" s="76">
        <v>25</v>
      </c>
      <c r="BI91" s="423">
        <v>415</v>
      </c>
      <c r="BJ91" s="423">
        <v>330</v>
      </c>
      <c r="BK91" s="423">
        <v>25</v>
      </c>
      <c r="BL91" s="419">
        <v>355</v>
      </c>
      <c r="BM91" s="428">
        <v>0.85542168674698793</v>
      </c>
      <c r="BN91" s="429">
        <v>1.0692771084337349</v>
      </c>
      <c r="BO91" s="423">
        <v>10</v>
      </c>
      <c r="BP91" s="428">
        <v>2.4096385542168676E-2</v>
      </c>
      <c r="BQ91" s="429">
        <v>0.24918702732335757</v>
      </c>
      <c r="BR91" s="423">
        <v>20</v>
      </c>
      <c r="BS91" s="423">
        <v>0</v>
      </c>
      <c r="BT91" s="419">
        <v>20</v>
      </c>
      <c r="BU91" s="428">
        <v>4.8192771084337352E-2</v>
      </c>
      <c r="BV91" s="429">
        <v>0.66564600945217334</v>
      </c>
      <c r="BW91" s="423">
        <v>25</v>
      </c>
      <c r="BX91" s="514" t="s">
        <v>7</v>
      </c>
      <c r="BY91" s="87" t="s">
        <v>7</v>
      </c>
      <c r="BZ91" s="81" t="s">
        <v>7</v>
      </c>
      <c r="CA91" s="14"/>
    </row>
    <row r="92" spans="1:81" ht="13.5" thickBot="1" x14ac:dyDescent="0.25">
      <c r="A92" s="81" t="s">
        <v>768</v>
      </c>
      <c r="B92" s="160" t="s">
        <v>622</v>
      </c>
      <c r="C92" s="414">
        <v>5050120.01</v>
      </c>
      <c r="D92" s="75">
        <v>5050120.01</v>
      </c>
      <c r="E92" s="415">
        <v>1</v>
      </c>
      <c r="F92" s="324"/>
      <c r="G92" s="325"/>
      <c r="H92" s="326"/>
      <c r="I92" s="326"/>
      <c r="J92" s="327"/>
      <c r="K92" s="416">
        <v>355050120.00999999</v>
      </c>
      <c r="L92" s="415">
        <v>1.6</v>
      </c>
      <c r="M92" s="417">
        <v>160</v>
      </c>
      <c r="N92" s="77">
        <v>1.59</v>
      </c>
      <c r="O92" s="78">
        <v>159</v>
      </c>
      <c r="P92" s="418">
        <v>1643</v>
      </c>
      <c r="Q92" s="76">
        <v>1664</v>
      </c>
      <c r="R92" s="419">
        <v>1664</v>
      </c>
      <c r="S92" s="76">
        <v>1686</v>
      </c>
      <c r="T92" s="420">
        <v>1673</v>
      </c>
      <c r="U92" s="419">
        <v>-21</v>
      </c>
      <c r="V92" s="421">
        <v>-1.2620192307692308E-2</v>
      </c>
      <c r="W92" s="422">
        <v>1026.4000000000001</v>
      </c>
      <c r="X92" s="79">
        <v>-9</v>
      </c>
      <c r="Y92" s="80">
        <v>-5.3795576808129113E-3</v>
      </c>
      <c r="Z92" s="81">
        <v>1044.5</v>
      </c>
      <c r="AA92" s="423">
        <v>472</v>
      </c>
      <c r="AB92" s="415">
        <v>1</v>
      </c>
      <c r="AC92" s="82">
        <v>482</v>
      </c>
      <c r="AD92" s="79">
        <v>482</v>
      </c>
      <c r="AE92" s="420">
        <v>500</v>
      </c>
      <c r="AF92" s="424">
        <v>-10</v>
      </c>
      <c r="AG92" s="425">
        <v>-2.0746887966804978E-2</v>
      </c>
      <c r="AH92" s="76">
        <v>-18</v>
      </c>
      <c r="AI92" s="152">
        <v>-3.5999999999999997E-2</v>
      </c>
      <c r="AJ92" s="423">
        <v>453</v>
      </c>
      <c r="AK92" s="76">
        <v>463</v>
      </c>
      <c r="AL92" s="419">
        <v>463</v>
      </c>
      <c r="AM92" s="420">
        <v>474</v>
      </c>
      <c r="AN92" s="417">
        <v>-10</v>
      </c>
      <c r="AO92" s="426">
        <v>-2.159827213822894E-2</v>
      </c>
      <c r="AP92" s="427">
        <v>2.8312499999999998</v>
      </c>
      <c r="AQ92" s="79">
        <v>-11</v>
      </c>
      <c r="AR92" s="80">
        <v>-2.3206751054852322E-2</v>
      </c>
      <c r="AS92" s="83">
        <v>2.9119496855345912</v>
      </c>
      <c r="AT92" s="84">
        <v>465</v>
      </c>
      <c r="AU92" s="76">
        <v>385</v>
      </c>
      <c r="AV92" s="76">
        <v>10</v>
      </c>
      <c r="AW92" s="79">
        <v>395</v>
      </c>
      <c r="AX92" s="80">
        <v>0.84946236559139787</v>
      </c>
      <c r="AY92" s="85">
        <v>1.1788575685334444</v>
      </c>
      <c r="AZ92" s="76">
        <v>40</v>
      </c>
      <c r="BA92" s="80">
        <v>8.6021505376344093E-2</v>
      </c>
      <c r="BB92" s="86">
        <v>0.46941133823187536</v>
      </c>
      <c r="BC92" s="76">
        <v>20</v>
      </c>
      <c r="BD92" s="76">
        <v>10</v>
      </c>
      <c r="BE92" s="79">
        <v>30</v>
      </c>
      <c r="BF92" s="80">
        <v>6.4516129032258063E-2</v>
      </c>
      <c r="BG92" s="86">
        <v>0.74488672507571774</v>
      </c>
      <c r="BH92" s="76">
        <v>10</v>
      </c>
      <c r="BI92" s="423">
        <v>340</v>
      </c>
      <c r="BJ92" s="423">
        <v>300</v>
      </c>
      <c r="BK92" s="423">
        <v>25</v>
      </c>
      <c r="BL92" s="419">
        <v>325</v>
      </c>
      <c r="BM92" s="428">
        <v>0.95588235294117652</v>
      </c>
      <c r="BN92" s="429">
        <v>1.1948529411764706</v>
      </c>
      <c r="BO92" s="423">
        <v>0</v>
      </c>
      <c r="BP92" s="428">
        <v>0</v>
      </c>
      <c r="BQ92" s="429">
        <v>0</v>
      </c>
      <c r="BR92" s="423">
        <v>10</v>
      </c>
      <c r="BS92" s="423">
        <v>0</v>
      </c>
      <c r="BT92" s="419">
        <v>10</v>
      </c>
      <c r="BU92" s="428">
        <v>2.9411764705882353E-2</v>
      </c>
      <c r="BV92" s="429">
        <v>0.40623984400389984</v>
      </c>
      <c r="BW92" s="423">
        <v>10</v>
      </c>
      <c r="BX92" s="514" t="s">
        <v>7</v>
      </c>
      <c r="BY92" s="87" t="s">
        <v>7</v>
      </c>
      <c r="BZ92" s="81" t="s">
        <v>7</v>
      </c>
      <c r="CA92" s="14"/>
    </row>
    <row r="93" spans="1:81" ht="13.5" thickBot="1" x14ac:dyDescent="0.25">
      <c r="A93" s="95" t="s">
        <v>768</v>
      </c>
      <c r="B93" s="161" t="s">
        <v>623</v>
      </c>
      <c r="C93" s="395">
        <v>5050120.0199999996</v>
      </c>
      <c r="D93" s="89">
        <v>5050120.0199999996</v>
      </c>
      <c r="E93" s="381">
        <v>1</v>
      </c>
      <c r="F93" s="319"/>
      <c r="G93" s="320"/>
      <c r="H93" s="321"/>
      <c r="I93" s="321"/>
      <c r="J93" s="322"/>
      <c r="K93" s="380">
        <v>355050120.01999998</v>
      </c>
      <c r="L93" s="381">
        <v>3.66</v>
      </c>
      <c r="M93" s="382">
        <v>366</v>
      </c>
      <c r="N93" s="91">
        <v>3.67</v>
      </c>
      <c r="O93" s="92">
        <v>367</v>
      </c>
      <c r="P93" s="383">
        <v>3985</v>
      </c>
      <c r="Q93" s="90">
        <v>3933</v>
      </c>
      <c r="R93" s="384">
        <v>3933</v>
      </c>
      <c r="S93" s="90">
        <v>3896</v>
      </c>
      <c r="T93" s="385">
        <v>3777</v>
      </c>
      <c r="U93" s="384">
        <v>52</v>
      </c>
      <c r="V93" s="386">
        <v>1.3221459445715738E-2</v>
      </c>
      <c r="W93" s="387">
        <v>1087.5999999999999</v>
      </c>
      <c r="X93" s="93">
        <v>156</v>
      </c>
      <c r="Y93" s="94">
        <v>4.1302621127879267E-2</v>
      </c>
      <c r="Z93" s="95">
        <v>1070.4000000000001</v>
      </c>
      <c r="AA93" s="388">
        <v>1521</v>
      </c>
      <c r="AB93" s="381">
        <v>1</v>
      </c>
      <c r="AC93" s="96">
        <v>1520</v>
      </c>
      <c r="AD93" s="93">
        <v>1520</v>
      </c>
      <c r="AE93" s="385">
        <v>1514</v>
      </c>
      <c r="AF93" s="389">
        <v>1</v>
      </c>
      <c r="AG93" s="390">
        <v>6.5789473684210525E-4</v>
      </c>
      <c r="AH93" s="90">
        <v>6</v>
      </c>
      <c r="AI93" s="151">
        <v>3.9630118890356669E-3</v>
      </c>
      <c r="AJ93" s="388">
        <v>1503</v>
      </c>
      <c r="AK93" s="90">
        <v>1502</v>
      </c>
      <c r="AL93" s="384">
        <v>1502</v>
      </c>
      <c r="AM93" s="385">
        <v>1483</v>
      </c>
      <c r="AN93" s="382">
        <v>1</v>
      </c>
      <c r="AO93" s="391">
        <v>6.6577896138482028E-4</v>
      </c>
      <c r="AP93" s="392">
        <v>4.1065573770491799</v>
      </c>
      <c r="AQ93" s="93">
        <v>19</v>
      </c>
      <c r="AR93" s="94">
        <v>1.2811867835468645E-2</v>
      </c>
      <c r="AS93" s="97">
        <v>4.092643051771117</v>
      </c>
      <c r="AT93" s="98">
        <v>1585</v>
      </c>
      <c r="AU93" s="90">
        <v>835</v>
      </c>
      <c r="AV93" s="90">
        <v>105</v>
      </c>
      <c r="AW93" s="93">
        <v>940</v>
      </c>
      <c r="AX93" s="94">
        <v>0.59305993690851733</v>
      </c>
      <c r="AY93" s="99">
        <v>0.82303021715604119</v>
      </c>
      <c r="AZ93" s="517">
        <v>540</v>
      </c>
      <c r="BA93" s="94">
        <v>0.34069400630914826</v>
      </c>
      <c r="BB93" s="100">
        <v>1.8591354421139417</v>
      </c>
      <c r="BC93" s="517">
        <v>70</v>
      </c>
      <c r="BD93" s="90">
        <v>30</v>
      </c>
      <c r="BE93" s="93">
        <v>100</v>
      </c>
      <c r="BF93" s="94">
        <v>6.3091482649842268E-2</v>
      </c>
      <c r="BG93" s="100">
        <v>0.72843812231379335</v>
      </c>
      <c r="BH93" s="517">
        <v>10</v>
      </c>
      <c r="BI93" s="388">
        <v>885</v>
      </c>
      <c r="BJ93" s="388">
        <v>600</v>
      </c>
      <c r="BK93" s="388">
        <v>85</v>
      </c>
      <c r="BL93" s="384">
        <v>685</v>
      </c>
      <c r="BM93" s="393">
        <v>0.77401129943502822</v>
      </c>
      <c r="BN93" s="394">
        <v>0.96751412429378525</v>
      </c>
      <c r="BO93" s="388">
        <v>110</v>
      </c>
      <c r="BP93" s="393">
        <v>0.12429378531073447</v>
      </c>
      <c r="BQ93" s="394">
        <v>1.2853545533685053</v>
      </c>
      <c r="BR93" s="388">
        <v>35</v>
      </c>
      <c r="BS93" s="388">
        <v>10</v>
      </c>
      <c r="BT93" s="384">
        <v>45</v>
      </c>
      <c r="BU93" s="393">
        <v>5.0847457627118647E-2</v>
      </c>
      <c r="BV93" s="394">
        <v>0.70231295065081001</v>
      </c>
      <c r="BW93" s="388">
        <v>45</v>
      </c>
      <c r="BX93" s="515" t="s">
        <v>6</v>
      </c>
      <c r="BY93" s="101" t="s">
        <v>6</v>
      </c>
      <c r="BZ93" s="81" t="s">
        <v>7</v>
      </c>
      <c r="CA93" s="14" t="s">
        <v>494</v>
      </c>
    </row>
    <row r="94" spans="1:81" ht="13.5" thickBot="1" x14ac:dyDescent="0.25">
      <c r="A94" s="81" t="s">
        <v>768</v>
      </c>
      <c r="B94" s="160" t="s">
        <v>624</v>
      </c>
      <c r="C94" s="414">
        <v>5050120.03</v>
      </c>
      <c r="D94" s="75">
        <v>5050120.03</v>
      </c>
      <c r="E94" s="415">
        <v>1</v>
      </c>
      <c r="F94" s="324"/>
      <c r="G94" s="325"/>
      <c r="H94" s="326"/>
      <c r="I94" s="326"/>
      <c r="J94" s="327"/>
      <c r="K94" s="416">
        <v>355050120.02999997</v>
      </c>
      <c r="L94" s="415">
        <v>1.77</v>
      </c>
      <c r="M94" s="417">
        <v>177</v>
      </c>
      <c r="N94" s="77">
        <v>1.76</v>
      </c>
      <c r="O94" s="78">
        <v>176</v>
      </c>
      <c r="P94" s="418">
        <v>5357</v>
      </c>
      <c r="Q94" s="76">
        <v>5244</v>
      </c>
      <c r="R94" s="419">
        <v>5244</v>
      </c>
      <c r="S94" s="76">
        <v>5111</v>
      </c>
      <c r="T94" s="420">
        <v>5042</v>
      </c>
      <c r="U94" s="419">
        <v>113</v>
      </c>
      <c r="V94" s="421">
        <v>2.1548436308161709E-2</v>
      </c>
      <c r="W94" s="422">
        <v>3031.2</v>
      </c>
      <c r="X94" s="79">
        <v>202</v>
      </c>
      <c r="Y94" s="80">
        <v>4.0063466878222931E-2</v>
      </c>
      <c r="Z94" s="81">
        <v>2980.1</v>
      </c>
      <c r="AA94" s="423">
        <v>2091</v>
      </c>
      <c r="AB94" s="415">
        <v>1</v>
      </c>
      <c r="AC94" s="82">
        <v>2085</v>
      </c>
      <c r="AD94" s="79">
        <v>2085</v>
      </c>
      <c r="AE94" s="420">
        <v>2082</v>
      </c>
      <c r="AF94" s="424">
        <v>6</v>
      </c>
      <c r="AG94" s="425">
        <v>2.8776978417266188E-3</v>
      </c>
      <c r="AH94" s="76">
        <v>3</v>
      </c>
      <c r="AI94" s="152">
        <v>1.440922190201729E-3</v>
      </c>
      <c r="AJ94" s="423">
        <v>2044</v>
      </c>
      <c r="AK94" s="76">
        <v>2053</v>
      </c>
      <c r="AL94" s="419">
        <v>2053</v>
      </c>
      <c r="AM94" s="420">
        <v>1996</v>
      </c>
      <c r="AN94" s="417">
        <v>-9</v>
      </c>
      <c r="AO94" s="426">
        <v>-4.3838285435947397E-3</v>
      </c>
      <c r="AP94" s="427">
        <v>11.548022598870057</v>
      </c>
      <c r="AQ94" s="79">
        <v>57</v>
      </c>
      <c r="AR94" s="80">
        <v>2.8557114228456915E-2</v>
      </c>
      <c r="AS94" s="83">
        <v>11.664772727272727</v>
      </c>
      <c r="AT94" s="84">
        <v>2145</v>
      </c>
      <c r="AU94" s="76">
        <v>1310</v>
      </c>
      <c r="AV94" s="76">
        <v>160</v>
      </c>
      <c r="AW94" s="79">
        <v>1470</v>
      </c>
      <c r="AX94" s="80">
        <v>0.68531468531468531</v>
      </c>
      <c r="AY94" s="85">
        <v>0.95105850045266982</v>
      </c>
      <c r="AZ94" s="76">
        <v>505</v>
      </c>
      <c r="BA94" s="80">
        <v>0.23543123543123542</v>
      </c>
      <c r="BB94" s="86">
        <v>1.2847263111923091</v>
      </c>
      <c r="BC94" s="76">
        <v>70</v>
      </c>
      <c r="BD94" s="76">
        <v>80</v>
      </c>
      <c r="BE94" s="79">
        <v>150</v>
      </c>
      <c r="BF94" s="80">
        <v>6.9930069930069935E-2</v>
      </c>
      <c r="BG94" s="86">
        <v>0.80739470200514873</v>
      </c>
      <c r="BH94" s="76">
        <v>25</v>
      </c>
      <c r="BI94" s="423">
        <v>1190</v>
      </c>
      <c r="BJ94" s="423">
        <v>795</v>
      </c>
      <c r="BK94" s="423">
        <v>120</v>
      </c>
      <c r="BL94" s="419">
        <v>915</v>
      </c>
      <c r="BM94" s="428">
        <v>0.76890756302521013</v>
      </c>
      <c r="BN94" s="429">
        <v>0.96113445378151263</v>
      </c>
      <c r="BO94" s="423">
        <v>140</v>
      </c>
      <c r="BP94" s="428">
        <v>0.11764705882352941</v>
      </c>
      <c r="BQ94" s="429">
        <v>1.2166190157552164</v>
      </c>
      <c r="BR94" s="423">
        <v>85</v>
      </c>
      <c r="BS94" s="423">
        <v>25</v>
      </c>
      <c r="BT94" s="419">
        <v>110</v>
      </c>
      <c r="BU94" s="428">
        <v>9.2436974789915971E-2</v>
      </c>
      <c r="BV94" s="429">
        <v>1.2767537954408281</v>
      </c>
      <c r="BW94" s="423">
        <v>30</v>
      </c>
      <c r="BX94" s="514" t="s">
        <v>7</v>
      </c>
      <c r="BY94" s="87" t="s">
        <v>7</v>
      </c>
      <c r="BZ94" s="81" t="s">
        <v>7</v>
      </c>
      <c r="CA94" s="14"/>
    </row>
    <row r="95" spans="1:81" ht="13.5" thickBot="1" x14ac:dyDescent="0.25">
      <c r="A95" s="81" t="s">
        <v>768</v>
      </c>
      <c r="B95" s="160" t="s">
        <v>625</v>
      </c>
      <c r="C95" s="414">
        <v>5050121.01</v>
      </c>
      <c r="D95" s="75">
        <v>5050121.01</v>
      </c>
      <c r="E95" s="415">
        <v>1</v>
      </c>
      <c r="F95" s="324"/>
      <c r="G95" s="325"/>
      <c r="H95" s="326"/>
      <c r="I95" s="326"/>
      <c r="J95" s="327"/>
      <c r="K95" s="416">
        <v>355050121.00999999</v>
      </c>
      <c r="L95" s="415">
        <v>1.1599999999999999</v>
      </c>
      <c r="M95" s="417">
        <v>115.99999999999999</v>
      </c>
      <c r="N95" s="77">
        <v>1.1599999999999999</v>
      </c>
      <c r="O95" s="78">
        <v>115.99999999999999</v>
      </c>
      <c r="P95" s="418">
        <v>4557</v>
      </c>
      <c r="Q95" s="76">
        <v>4358</v>
      </c>
      <c r="R95" s="419">
        <v>4358</v>
      </c>
      <c r="S95" s="76">
        <v>4396</v>
      </c>
      <c r="T95" s="420">
        <v>4014</v>
      </c>
      <c r="U95" s="419">
        <v>199</v>
      </c>
      <c r="V95" s="421">
        <v>4.5663148233134464E-2</v>
      </c>
      <c r="W95" s="422">
        <v>3920.3</v>
      </c>
      <c r="X95" s="79">
        <v>344</v>
      </c>
      <c r="Y95" s="80">
        <v>8.5700049825610358E-2</v>
      </c>
      <c r="Z95" s="81">
        <v>3749.1</v>
      </c>
      <c r="AA95" s="423">
        <v>1876</v>
      </c>
      <c r="AB95" s="415">
        <v>1</v>
      </c>
      <c r="AC95" s="82">
        <v>1861</v>
      </c>
      <c r="AD95" s="79">
        <v>1861</v>
      </c>
      <c r="AE95" s="420">
        <v>1671</v>
      </c>
      <c r="AF95" s="424">
        <v>15</v>
      </c>
      <c r="AG95" s="425">
        <v>8.0601826974744765E-3</v>
      </c>
      <c r="AH95" s="76">
        <v>190</v>
      </c>
      <c r="AI95" s="152">
        <v>0.11370436864153202</v>
      </c>
      <c r="AJ95" s="423">
        <v>1823</v>
      </c>
      <c r="AK95" s="76">
        <v>1803</v>
      </c>
      <c r="AL95" s="419">
        <v>1803</v>
      </c>
      <c r="AM95" s="420">
        <v>1629</v>
      </c>
      <c r="AN95" s="417">
        <v>20</v>
      </c>
      <c r="AO95" s="426">
        <v>1.1092623405435386E-2</v>
      </c>
      <c r="AP95" s="427">
        <v>15.715517241379311</v>
      </c>
      <c r="AQ95" s="79">
        <v>174</v>
      </c>
      <c r="AR95" s="80">
        <v>0.10681399631675875</v>
      </c>
      <c r="AS95" s="83">
        <v>15.543103448275865</v>
      </c>
      <c r="AT95" s="84">
        <v>1975</v>
      </c>
      <c r="AU95" s="76">
        <v>1175</v>
      </c>
      <c r="AV95" s="76">
        <v>85</v>
      </c>
      <c r="AW95" s="79">
        <v>1260</v>
      </c>
      <c r="AX95" s="80">
        <v>0.63797468354430376</v>
      </c>
      <c r="AY95" s="85">
        <v>0.8853615118138054</v>
      </c>
      <c r="AZ95" s="76">
        <v>535</v>
      </c>
      <c r="BA95" s="80">
        <v>0.27088607594936709</v>
      </c>
      <c r="BB95" s="86">
        <v>1.4782000717548707</v>
      </c>
      <c r="BC95" s="76">
        <v>115</v>
      </c>
      <c r="BD95" s="76">
        <v>45</v>
      </c>
      <c r="BE95" s="79">
        <v>160</v>
      </c>
      <c r="BF95" s="80">
        <v>8.1012658227848103E-2</v>
      </c>
      <c r="BG95" s="86">
        <v>0.93535143199381277</v>
      </c>
      <c r="BH95" s="76">
        <v>30</v>
      </c>
      <c r="BI95" s="423">
        <v>1230</v>
      </c>
      <c r="BJ95" s="423">
        <v>745</v>
      </c>
      <c r="BK95" s="423">
        <v>110</v>
      </c>
      <c r="BL95" s="419">
        <v>855</v>
      </c>
      <c r="BM95" s="428">
        <v>0.69512195121951215</v>
      </c>
      <c r="BN95" s="429">
        <v>0.86890243902439013</v>
      </c>
      <c r="BO95" s="423">
        <v>250</v>
      </c>
      <c r="BP95" s="428">
        <v>0.2032520325203252</v>
      </c>
      <c r="BQ95" s="429">
        <v>2.1018824459185645</v>
      </c>
      <c r="BR95" s="423">
        <v>95</v>
      </c>
      <c r="BS95" s="423">
        <v>0</v>
      </c>
      <c r="BT95" s="419">
        <v>95</v>
      </c>
      <c r="BU95" s="428">
        <v>7.7235772357723581E-2</v>
      </c>
      <c r="BV95" s="429">
        <v>1.0667924358801599</v>
      </c>
      <c r="BW95" s="423">
        <v>30</v>
      </c>
      <c r="BX95" s="514" t="s">
        <v>7</v>
      </c>
      <c r="BY95" s="87" t="s">
        <v>7</v>
      </c>
      <c r="BZ95" s="95" t="s">
        <v>6</v>
      </c>
      <c r="CA95" s="14" t="s">
        <v>493</v>
      </c>
    </row>
    <row r="96" spans="1:81" ht="13.5" thickBot="1" x14ac:dyDescent="0.25">
      <c r="A96" s="95" t="s">
        <v>768</v>
      </c>
      <c r="B96" s="161" t="s">
        <v>625</v>
      </c>
      <c r="C96" s="395">
        <v>5050121.0199999996</v>
      </c>
      <c r="D96" s="89">
        <v>5050121.0199999996</v>
      </c>
      <c r="E96" s="381">
        <v>1</v>
      </c>
      <c r="F96" s="319"/>
      <c r="G96" s="320"/>
      <c r="H96" s="321"/>
      <c r="I96" s="321"/>
      <c r="J96" s="322"/>
      <c r="K96" s="380">
        <v>355050121.01999998</v>
      </c>
      <c r="L96" s="381">
        <v>1.1000000000000001</v>
      </c>
      <c r="M96" s="382">
        <v>110.00000000000001</v>
      </c>
      <c r="N96" s="91">
        <v>1.1000000000000001</v>
      </c>
      <c r="O96" s="92">
        <v>110.00000000000001</v>
      </c>
      <c r="P96" s="383">
        <v>3189</v>
      </c>
      <c r="Q96" s="90">
        <v>2961</v>
      </c>
      <c r="R96" s="384">
        <v>2961</v>
      </c>
      <c r="S96" s="90">
        <v>2916</v>
      </c>
      <c r="T96" s="385">
        <v>2939</v>
      </c>
      <c r="U96" s="384">
        <v>228</v>
      </c>
      <c r="V96" s="386">
        <v>7.7001013171225943E-2</v>
      </c>
      <c r="W96" s="387">
        <v>2910.7</v>
      </c>
      <c r="X96" s="93">
        <v>22</v>
      </c>
      <c r="Y96" s="94">
        <v>7.4855392990813199E-3</v>
      </c>
      <c r="Z96" s="95">
        <v>2702.9</v>
      </c>
      <c r="AA96" s="388">
        <v>1445</v>
      </c>
      <c r="AB96" s="381">
        <v>1</v>
      </c>
      <c r="AC96" s="96">
        <v>1442</v>
      </c>
      <c r="AD96" s="93">
        <v>1442</v>
      </c>
      <c r="AE96" s="385">
        <v>1407</v>
      </c>
      <c r="AF96" s="389">
        <v>3</v>
      </c>
      <c r="AG96" s="390">
        <v>2.0804438280166435E-3</v>
      </c>
      <c r="AH96" s="90">
        <v>35</v>
      </c>
      <c r="AI96" s="151">
        <v>2.4875621890547265E-2</v>
      </c>
      <c r="AJ96" s="388">
        <v>1399</v>
      </c>
      <c r="AK96" s="90">
        <v>1359</v>
      </c>
      <c r="AL96" s="384">
        <v>1359</v>
      </c>
      <c r="AM96" s="385">
        <v>1319</v>
      </c>
      <c r="AN96" s="382">
        <v>40</v>
      </c>
      <c r="AO96" s="391">
        <v>2.9433406916850625E-2</v>
      </c>
      <c r="AP96" s="392">
        <v>12.718181818181817</v>
      </c>
      <c r="AQ96" s="93">
        <v>40</v>
      </c>
      <c r="AR96" s="94">
        <v>3.0326004548900682E-2</v>
      </c>
      <c r="AS96" s="97">
        <v>12.354545454545454</v>
      </c>
      <c r="AT96" s="98">
        <v>1365</v>
      </c>
      <c r="AU96" s="90">
        <v>775</v>
      </c>
      <c r="AV96" s="90">
        <v>105</v>
      </c>
      <c r="AW96" s="93">
        <v>880</v>
      </c>
      <c r="AX96" s="94">
        <v>0.64468864468864473</v>
      </c>
      <c r="AY96" s="99">
        <v>0.89467893920134545</v>
      </c>
      <c r="AZ96" s="517">
        <v>420</v>
      </c>
      <c r="BA96" s="94">
        <v>0.30769230769230771</v>
      </c>
      <c r="BB96" s="100">
        <v>1.6790482482909388</v>
      </c>
      <c r="BC96" s="517">
        <v>40</v>
      </c>
      <c r="BD96" s="90">
        <v>10</v>
      </c>
      <c r="BE96" s="93">
        <v>50</v>
      </c>
      <c r="BF96" s="94">
        <v>3.6630036630036632E-2</v>
      </c>
      <c r="BG96" s="100">
        <v>0.42292103438364931</v>
      </c>
      <c r="BH96" s="517">
        <v>10</v>
      </c>
      <c r="BI96" s="388">
        <v>955</v>
      </c>
      <c r="BJ96" s="388">
        <v>560</v>
      </c>
      <c r="BK96" s="388">
        <v>65</v>
      </c>
      <c r="BL96" s="384">
        <v>625</v>
      </c>
      <c r="BM96" s="393">
        <v>0.65445026178010468</v>
      </c>
      <c r="BN96" s="394">
        <v>0.8180628272251308</v>
      </c>
      <c r="BO96" s="388">
        <v>220</v>
      </c>
      <c r="BP96" s="393">
        <v>0.23036649214659685</v>
      </c>
      <c r="BQ96" s="394">
        <v>2.3822801669761828</v>
      </c>
      <c r="BR96" s="388">
        <v>50</v>
      </c>
      <c r="BS96" s="388">
        <v>10</v>
      </c>
      <c r="BT96" s="384">
        <v>60</v>
      </c>
      <c r="BU96" s="393">
        <v>6.2827225130890049E-2</v>
      </c>
      <c r="BV96" s="394">
        <v>0.86777935263660277</v>
      </c>
      <c r="BW96" s="388">
        <v>45</v>
      </c>
      <c r="BX96" s="515" t="s">
        <v>6</v>
      </c>
      <c r="BY96" s="101" t="s">
        <v>6</v>
      </c>
      <c r="BZ96" s="95" t="s">
        <v>6</v>
      </c>
      <c r="CA96" s="14"/>
    </row>
    <row r="97" spans="1:79" ht="13.5" thickBot="1" x14ac:dyDescent="0.25">
      <c r="A97" s="95" t="s">
        <v>768</v>
      </c>
      <c r="B97" s="161" t="s">
        <v>626</v>
      </c>
      <c r="C97" s="395">
        <v>5050122.01</v>
      </c>
      <c r="D97" s="89">
        <v>5050122.01</v>
      </c>
      <c r="E97" s="381">
        <v>1</v>
      </c>
      <c r="F97" s="319"/>
      <c r="G97" s="320"/>
      <c r="H97" s="321"/>
      <c r="I97" s="321"/>
      <c r="J97" s="322"/>
      <c r="K97" s="380">
        <v>355050122.00999999</v>
      </c>
      <c r="L97" s="381">
        <v>0.89</v>
      </c>
      <c r="M97" s="382">
        <v>89</v>
      </c>
      <c r="N97" s="91">
        <v>0.89</v>
      </c>
      <c r="O97" s="92">
        <v>89</v>
      </c>
      <c r="P97" s="383">
        <v>4146</v>
      </c>
      <c r="Q97" s="90">
        <v>3721</v>
      </c>
      <c r="R97" s="384">
        <v>3721</v>
      </c>
      <c r="S97" s="90">
        <v>3869</v>
      </c>
      <c r="T97" s="385">
        <v>3364</v>
      </c>
      <c r="U97" s="384">
        <v>425</v>
      </c>
      <c r="V97" s="386">
        <v>0.11421660843859177</v>
      </c>
      <c r="W97" s="387">
        <v>4653.7</v>
      </c>
      <c r="X97" s="93">
        <v>357</v>
      </c>
      <c r="Y97" s="94">
        <v>0.10612366230677765</v>
      </c>
      <c r="Z97" s="95">
        <v>4176.7</v>
      </c>
      <c r="AA97" s="388">
        <v>1404</v>
      </c>
      <c r="AB97" s="381">
        <v>1</v>
      </c>
      <c r="AC97" s="96">
        <v>1391</v>
      </c>
      <c r="AD97" s="93">
        <v>1391</v>
      </c>
      <c r="AE97" s="385">
        <v>1254</v>
      </c>
      <c r="AF97" s="389">
        <v>13</v>
      </c>
      <c r="AG97" s="390">
        <v>9.3457943925233638E-3</v>
      </c>
      <c r="AH97" s="90">
        <v>137</v>
      </c>
      <c r="AI97" s="151">
        <v>0.10925039872408293</v>
      </c>
      <c r="AJ97" s="388">
        <v>1363</v>
      </c>
      <c r="AK97" s="90">
        <v>1238</v>
      </c>
      <c r="AL97" s="384">
        <v>1238</v>
      </c>
      <c r="AM97" s="385">
        <v>1091</v>
      </c>
      <c r="AN97" s="382">
        <v>125</v>
      </c>
      <c r="AO97" s="391">
        <v>0.10096930533117932</v>
      </c>
      <c r="AP97" s="392">
        <v>15.314606741573034</v>
      </c>
      <c r="AQ97" s="93">
        <v>147</v>
      </c>
      <c r="AR97" s="94">
        <v>0.13473877176901924</v>
      </c>
      <c r="AS97" s="97">
        <v>13.910112359550562</v>
      </c>
      <c r="AT97" s="98">
        <v>1345</v>
      </c>
      <c r="AU97" s="90">
        <v>705</v>
      </c>
      <c r="AV97" s="90">
        <v>55</v>
      </c>
      <c r="AW97" s="93">
        <v>760</v>
      </c>
      <c r="AX97" s="94">
        <v>0.56505576208178443</v>
      </c>
      <c r="AY97" s="99">
        <v>0.78416689044227428</v>
      </c>
      <c r="AZ97" s="517">
        <v>445</v>
      </c>
      <c r="BA97" s="94">
        <v>0.33085501858736061</v>
      </c>
      <c r="BB97" s="100">
        <v>1.8054450030414648</v>
      </c>
      <c r="BC97" s="517">
        <v>110</v>
      </c>
      <c r="BD97" s="90">
        <v>20</v>
      </c>
      <c r="BE97" s="93">
        <v>130</v>
      </c>
      <c r="BF97" s="94">
        <v>9.6654275092936809E-2</v>
      </c>
      <c r="BG97" s="100">
        <v>1.1159455397974509</v>
      </c>
      <c r="BH97" s="517">
        <v>10</v>
      </c>
      <c r="BI97" s="388">
        <v>1190</v>
      </c>
      <c r="BJ97" s="388">
        <v>625</v>
      </c>
      <c r="BK97" s="388">
        <v>125</v>
      </c>
      <c r="BL97" s="384">
        <v>750</v>
      </c>
      <c r="BM97" s="393">
        <v>0.63025210084033612</v>
      </c>
      <c r="BN97" s="394">
        <v>0.78781512605042014</v>
      </c>
      <c r="BO97" s="388">
        <v>305</v>
      </c>
      <c r="BP97" s="393">
        <v>0.25630252100840334</v>
      </c>
      <c r="BQ97" s="394">
        <v>2.6504914271810067</v>
      </c>
      <c r="BR97" s="388">
        <v>95</v>
      </c>
      <c r="BS97" s="388">
        <v>15</v>
      </c>
      <c r="BT97" s="384">
        <v>110</v>
      </c>
      <c r="BU97" s="393">
        <v>9.2436974789915971E-2</v>
      </c>
      <c r="BV97" s="394">
        <v>1.2767537954408281</v>
      </c>
      <c r="BW97" s="388">
        <v>35</v>
      </c>
      <c r="BX97" s="515" t="s">
        <v>6</v>
      </c>
      <c r="BY97" s="101" t="s">
        <v>6</v>
      </c>
      <c r="BZ97" s="95" t="s">
        <v>6</v>
      </c>
      <c r="CA97" s="14"/>
    </row>
    <row r="98" spans="1:79" ht="13.5" thickBot="1" x14ac:dyDescent="0.25">
      <c r="A98" s="81" t="s">
        <v>768</v>
      </c>
      <c r="B98" s="160" t="s">
        <v>627</v>
      </c>
      <c r="C98" s="414">
        <v>5050122.0199999996</v>
      </c>
      <c r="D98" s="75">
        <v>5050122.0199999996</v>
      </c>
      <c r="E98" s="415">
        <v>1</v>
      </c>
      <c r="F98" s="324"/>
      <c r="G98" s="325"/>
      <c r="H98" s="326"/>
      <c r="I98" s="326"/>
      <c r="J98" s="327"/>
      <c r="K98" s="416">
        <v>355050122.01999998</v>
      </c>
      <c r="L98" s="415">
        <v>3.72</v>
      </c>
      <c r="M98" s="417">
        <v>372</v>
      </c>
      <c r="N98" s="77">
        <v>3.7</v>
      </c>
      <c r="O98" s="78">
        <v>370</v>
      </c>
      <c r="P98" s="418">
        <v>6652</v>
      </c>
      <c r="Q98" s="76">
        <v>6463</v>
      </c>
      <c r="R98" s="419">
        <v>6463</v>
      </c>
      <c r="S98" s="76">
        <v>6505</v>
      </c>
      <c r="T98" s="420">
        <v>6622</v>
      </c>
      <c r="U98" s="419">
        <v>189</v>
      </c>
      <c r="V98" s="421">
        <v>2.9243385424725359E-2</v>
      </c>
      <c r="W98" s="422">
        <v>1787.7</v>
      </c>
      <c r="X98" s="79">
        <v>-159</v>
      </c>
      <c r="Y98" s="80">
        <v>-2.4010872848082149E-2</v>
      </c>
      <c r="Z98" s="81">
        <v>1747.5</v>
      </c>
      <c r="AA98" s="423">
        <v>2500</v>
      </c>
      <c r="AB98" s="415">
        <v>1</v>
      </c>
      <c r="AC98" s="82">
        <v>2498</v>
      </c>
      <c r="AD98" s="79">
        <v>2498</v>
      </c>
      <c r="AE98" s="420">
        <v>2394</v>
      </c>
      <c r="AF98" s="424">
        <v>2</v>
      </c>
      <c r="AG98" s="425">
        <v>8.0064051240992789E-4</v>
      </c>
      <c r="AH98" s="76">
        <v>104</v>
      </c>
      <c r="AI98" s="152">
        <v>4.3441938178780282E-2</v>
      </c>
      <c r="AJ98" s="423">
        <v>2449</v>
      </c>
      <c r="AK98" s="76">
        <v>2419</v>
      </c>
      <c r="AL98" s="419">
        <v>2419</v>
      </c>
      <c r="AM98" s="420">
        <v>2334</v>
      </c>
      <c r="AN98" s="417">
        <v>30</v>
      </c>
      <c r="AO98" s="426">
        <v>1.2401818933443571E-2</v>
      </c>
      <c r="AP98" s="427">
        <v>6.583333333333333</v>
      </c>
      <c r="AQ98" s="79">
        <v>85</v>
      </c>
      <c r="AR98" s="80">
        <v>3.6418166238217649E-2</v>
      </c>
      <c r="AS98" s="83">
        <v>6.5378378378378379</v>
      </c>
      <c r="AT98" s="84">
        <v>3165</v>
      </c>
      <c r="AU98" s="76">
        <v>1855</v>
      </c>
      <c r="AV98" s="76">
        <v>255</v>
      </c>
      <c r="AW98" s="79">
        <v>2110</v>
      </c>
      <c r="AX98" s="80">
        <v>0.66666666666666663</v>
      </c>
      <c r="AY98" s="85">
        <v>0.92517935758320935</v>
      </c>
      <c r="AZ98" s="76">
        <v>800</v>
      </c>
      <c r="BA98" s="80">
        <v>0.2527646129541864</v>
      </c>
      <c r="BB98" s="86">
        <v>1.3793129369846573</v>
      </c>
      <c r="BC98" s="76">
        <v>180</v>
      </c>
      <c r="BD98" s="76">
        <v>35</v>
      </c>
      <c r="BE98" s="79">
        <v>215</v>
      </c>
      <c r="BF98" s="80">
        <v>6.7930489731437602E-2</v>
      </c>
      <c r="BG98" s="86">
        <v>0.78430806044702361</v>
      </c>
      <c r="BH98" s="76">
        <v>40</v>
      </c>
      <c r="BI98" s="423">
        <v>2205</v>
      </c>
      <c r="BJ98" s="423">
        <v>1485</v>
      </c>
      <c r="BK98" s="423">
        <v>210</v>
      </c>
      <c r="BL98" s="419">
        <v>1695</v>
      </c>
      <c r="BM98" s="428">
        <v>0.76870748299319724</v>
      </c>
      <c r="BN98" s="429">
        <v>0.9608843537414965</v>
      </c>
      <c r="BO98" s="423">
        <v>330</v>
      </c>
      <c r="BP98" s="428">
        <v>0.14965986394557823</v>
      </c>
      <c r="BQ98" s="429">
        <v>1.5476718091579962</v>
      </c>
      <c r="BR98" s="423">
        <v>105</v>
      </c>
      <c r="BS98" s="423">
        <v>10</v>
      </c>
      <c r="BT98" s="419">
        <v>115</v>
      </c>
      <c r="BU98" s="428">
        <v>5.2154195011337869E-2</v>
      </c>
      <c r="BV98" s="429">
        <v>0.72036180954886553</v>
      </c>
      <c r="BW98" s="423">
        <v>65</v>
      </c>
      <c r="BX98" s="514" t="s">
        <v>7</v>
      </c>
      <c r="BY98" s="87" t="s">
        <v>7</v>
      </c>
      <c r="BZ98" s="81" t="s">
        <v>7</v>
      </c>
      <c r="CA98" s="14" t="s">
        <v>493</v>
      </c>
    </row>
    <row r="99" spans="1:79" ht="13.5" thickBot="1" x14ac:dyDescent="0.25">
      <c r="A99" s="81" t="s">
        <v>768</v>
      </c>
      <c r="B99" s="160" t="s">
        <v>628</v>
      </c>
      <c r="C99" s="414">
        <v>5050122.03</v>
      </c>
      <c r="D99" s="75">
        <v>5050122.03</v>
      </c>
      <c r="E99" s="415">
        <v>1</v>
      </c>
      <c r="F99" s="324"/>
      <c r="G99" s="325"/>
      <c r="H99" s="326"/>
      <c r="I99" s="326"/>
      <c r="J99" s="327"/>
      <c r="K99" s="416">
        <v>355050122.02999997</v>
      </c>
      <c r="L99" s="415">
        <v>2.46</v>
      </c>
      <c r="M99" s="417">
        <v>246</v>
      </c>
      <c r="N99" s="77">
        <v>2.46</v>
      </c>
      <c r="O99" s="78">
        <v>246</v>
      </c>
      <c r="P99" s="418">
        <v>5132</v>
      </c>
      <c r="Q99" s="76">
        <v>4811</v>
      </c>
      <c r="R99" s="419">
        <v>4811</v>
      </c>
      <c r="S99" s="76">
        <v>4793</v>
      </c>
      <c r="T99" s="420">
        <v>4809</v>
      </c>
      <c r="U99" s="419">
        <v>321</v>
      </c>
      <c r="V99" s="421">
        <v>6.6722095198503431E-2</v>
      </c>
      <c r="W99" s="422">
        <v>2085</v>
      </c>
      <c r="X99" s="79">
        <v>2</v>
      </c>
      <c r="Y99" s="80">
        <v>4.1588687876897482E-4</v>
      </c>
      <c r="Z99" s="81">
        <v>1954.5</v>
      </c>
      <c r="AA99" s="423">
        <v>2513</v>
      </c>
      <c r="AB99" s="415">
        <v>1</v>
      </c>
      <c r="AC99" s="82">
        <v>2230</v>
      </c>
      <c r="AD99" s="79">
        <v>2230</v>
      </c>
      <c r="AE99" s="420">
        <v>2029</v>
      </c>
      <c r="AF99" s="424">
        <v>283</v>
      </c>
      <c r="AG99" s="425">
        <v>0.12690582959641256</v>
      </c>
      <c r="AH99" s="76">
        <v>201</v>
      </c>
      <c r="AI99" s="152">
        <v>9.9063578117299156E-2</v>
      </c>
      <c r="AJ99" s="423">
        <v>2423</v>
      </c>
      <c r="AK99" s="76">
        <v>2136</v>
      </c>
      <c r="AL99" s="419">
        <v>2136</v>
      </c>
      <c r="AM99" s="420">
        <v>1965</v>
      </c>
      <c r="AN99" s="417">
        <v>287</v>
      </c>
      <c r="AO99" s="426">
        <v>0.13436329588014981</v>
      </c>
      <c r="AP99" s="427">
        <v>9.8495934959349594</v>
      </c>
      <c r="AQ99" s="79">
        <v>171</v>
      </c>
      <c r="AR99" s="80">
        <v>8.7022900763358779E-2</v>
      </c>
      <c r="AS99" s="83">
        <v>8.6829268292682933</v>
      </c>
      <c r="AT99" s="84">
        <v>2280</v>
      </c>
      <c r="AU99" s="76">
        <v>1315</v>
      </c>
      <c r="AV99" s="76">
        <v>120</v>
      </c>
      <c r="AW99" s="79">
        <v>1435</v>
      </c>
      <c r="AX99" s="80">
        <v>0.62938596491228072</v>
      </c>
      <c r="AY99" s="85">
        <v>0.87344235403414838</v>
      </c>
      <c r="AZ99" s="76">
        <v>595</v>
      </c>
      <c r="BA99" s="80">
        <v>0.26096491228070173</v>
      </c>
      <c r="BB99" s="86">
        <v>1.4240612061985098</v>
      </c>
      <c r="BC99" s="76">
        <v>190</v>
      </c>
      <c r="BD99" s="76">
        <v>35</v>
      </c>
      <c r="BE99" s="79">
        <v>225</v>
      </c>
      <c r="BF99" s="80">
        <v>9.8684210526315791E-2</v>
      </c>
      <c r="BG99" s="86">
        <v>1.1393826551322657</v>
      </c>
      <c r="BH99" s="76">
        <v>25</v>
      </c>
      <c r="BI99" s="423">
        <v>1365</v>
      </c>
      <c r="BJ99" s="423">
        <v>800</v>
      </c>
      <c r="BK99" s="423">
        <v>110</v>
      </c>
      <c r="BL99" s="419">
        <v>910</v>
      </c>
      <c r="BM99" s="428">
        <v>0.66666666666666663</v>
      </c>
      <c r="BN99" s="429">
        <v>0.83333333333333326</v>
      </c>
      <c r="BO99" s="423">
        <v>265</v>
      </c>
      <c r="BP99" s="428">
        <v>0.19413919413919414</v>
      </c>
      <c r="BQ99" s="429">
        <v>2.0076441999916663</v>
      </c>
      <c r="BR99" s="423">
        <v>150</v>
      </c>
      <c r="BS99" s="423">
        <v>15</v>
      </c>
      <c r="BT99" s="419">
        <v>165</v>
      </c>
      <c r="BU99" s="428">
        <v>0.12087912087912088</v>
      </c>
      <c r="BV99" s="429">
        <v>1.6696011171149292</v>
      </c>
      <c r="BW99" s="423">
        <v>35</v>
      </c>
      <c r="BX99" s="514" t="s">
        <v>7</v>
      </c>
      <c r="BY99" s="87" t="s">
        <v>7</v>
      </c>
      <c r="BZ99" s="95" t="s">
        <v>6</v>
      </c>
      <c r="CA99" s="14" t="s">
        <v>493</v>
      </c>
    </row>
    <row r="100" spans="1:79" ht="13.5" thickBot="1" x14ac:dyDescent="0.25">
      <c r="A100" s="81" t="s">
        <v>767</v>
      </c>
      <c r="B100" s="160" t="s">
        <v>629</v>
      </c>
      <c r="C100" s="414">
        <v>5050123.01</v>
      </c>
      <c r="D100" s="75">
        <v>5050123.01</v>
      </c>
      <c r="E100" s="415">
        <v>1</v>
      </c>
      <c r="F100" s="324"/>
      <c r="G100" s="325"/>
      <c r="H100" s="326"/>
      <c r="I100" s="326"/>
      <c r="J100" s="327"/>
      <c r="K100" s="416">
        <v>355050123.00999999</v>
      </c>
      <c r="L100" s="415">
        <v>1.82</v>
      </c>
      <c r="M100" s="417">
        <v>182</v>
      </c>
      <c r="N100" s="77">
        <v>1.82</v>
      </c>
      <c r="O100" s="78">
        <v>182</v>
      </c>
      <c r="P100" s="418">
        <v>5714</v>
      </c>
      <c r="Q100" s="76">
        <v>5471</v>
      </c>
      <c r="R100" s="419">
        <v>5471</v>
      </c>
      <c r="S100" s="76">
        <v>5402</v>
      </c>
      <c r="T100" s="420">
        <v>5139</v>
      </c>
      <c r="U100" s="419">
        <v>243</v>
      </c>
      <c r="V100" s="421">
        <v>4.4416011698044232E-2</v>
      </c>
      <c r="W100" s="422">
        <v>3142.8</v>
      </c>
      <c r="X100" s="79">
        <v>332</v>
      </c>
      <c r="Y100" s="80">
        <v>6.4604008561977039E-2</v>
      </c>
      <c r="Z100" s="81">
        <v>3005.9</v>
      </c>
      <c r="AA100" s="423">
        <v>2148</v>
      </c>
      <c r="AB100" s="415">
        <v>1</v>
      </c>
      <c r="AC100" s="82">
        <v>2136</v>
      </c>
      <c r="AD100" s="79">
        <v>2136</v>
      </c>
      <c r="AE100" s="420">
        <v>2113</v>
      </c>
      <c r="AF100" s="424">
        <v>12</v>
      </c>
      <c r="AG100" s="425">
        <v>5.6179775280898875E-3</v>
      </c>
      <c r="AH100" s="76">
        <v>23</v>
      </c>
      <c r="AI100" s="152">
        <v>1.0884997633696167E-2</v>
      </c>
      <c r="AJ100" s="423">
        <v>2077</v>
      </c>
      <c r="AK100" s="76">
        <v>2072</v>
      </c>
      <c r="AL100" s="419">
        <v>2072</v>
      </c>
      <c r="AM100" s="420">
        <v>2008</v>
      </c>
      <c r="AN100" s="417">
        <v>5</v>
      </c>
      <c r="AO100" s="426">
        <v>2.4131274131274131E-3</v>
      </c>
      <c r="AP100" s="427">
        <v>11.412087912087912</v>
      </c>
      <c r="AQ100" s="79">
        <v>64</v>
      </c>
      <c r="AR100" s="80">
        <v>3.1872509960159362E-2</v>
      </c>
      <c r="AS100" s="83">
        <v>11.384615384615385</v>
      </c>
      <c r="AT100" s="84">
        <v>2140</v>
      </c>
      <c r="AU100" s="76">
        <v>1280</v>
      </c>
      <c r="AV100" s="76">
        <v>110</v>
      </c>
      <c r="AW100" s="79">
        <v>1390</v>
      </c>
      <c r="AX100" s="80">
        <v>0.64953271028037385</v>
      </c>
      <c r="AY100" s="85">
        <v>0.90140138343971576</v>
      </c>
      <c r="AZ100" s="76">
        <v>570</v>
      </c>
      <c r="BA100" s="80">
        <v>0.26635514018691586</v>
      </c>
      <c r="BB100" s="86">
        <v>1.4534751775509176</v>
      </c>
      <c r="BC100" s="76">
        <v>135</v>
      </c>
      <c r="BD100" s="76">
        <v>15</v>
      </c>
      <c r="BE100" s="79">
        <v>150</v>
      </c>
      <c r="BF100" s="80">
        <v>7.0093457943925228E-2</v>
      </c>
      <c r="BG100" s="86">
        <v>0.80928113822478676</v>
      </c>
      <c r="BH100" s="76">
        <v>35</v>
      </c>
      <c r="BI100" s="423">
        <v>1440</v>
      </c>
      <c r="BJ100" s="423">
        <v>870</v>
      </c>
      <c r="BK100" s="423">
        <v>115</v>
      </c>
      <c r="BL100" s="419">
        <v>985</v>
      </c>
      <c r="BM100" s="428">
        <v>0.68402777777777779</v>
      </c>
      <c r="BN100" s="429">
        <v>0.85503472222222221</v>
      </c>
      <c r="BO100" s="423">
        <v>215</v>
      </c>
      <c r="BP100" s="428">
        <v>0.14930555555555555</v>
      </c>
      <c r="BQ100" s="429">
        <v>1.5440078133976791</v>
      </c>
      <c r="BR100" s="423">
        <v>130</v>
      </c>
      <c r="BS100" s="423">
        <v>15</v>
      </c>
      <c r="BT100" s="419">
        <v>145</v>
      </c>
      <c r="BU100" s="428">
        <v>0.10069444444444445</v>
      </c>
      <c r="BV100" s="429">
        <v>1.3908072437077961</v>
      </c>
      <c r="BW100" s="423">
        <v>95</v>
      </c>
      <c r="BX100" s="87" t="s">
        <v>7</v>
      </c>
      <c r="BY100" s="87" t="s">
        <v>7</v>
      </c>
      <c r="BZ100" s="95" t="s">
        <v>6</v>
      </c>
      <c r="CA100" s="14" t="s">
        <v>493</v>
      </c>
    </row>
    <row r="101" spans="1:79" ht="13.5" thickBot="1" x14ac:dyDescent="0.25">
      <c r="A101" s="81" t="s">
        <v>767</v>
      </c>
      <c r="B101" s="160" t="s">
        <v>630</v>
      </c>
      <c r="C101" s="414">
        <v>5050123.03</v>
      </c>
      <c r="D101" s="75">
        <v>5050123.0199999996</v>
      </c>
      <c r="E101" s="415">
        <v>0.43147144999999998</v>
      </c>
      <c r="F101" s="324"/>
      <c r="G101" s="325"/>
      <c r="H101" s="326"/>
      <c r="I101" s="326"/>
      <c r="J101" s="327"/>
      <c r="K101" s="416">
        <v>355050123.01999998</v>
      </c>
      <c r="L101" s="415">
        <v>2.86</v>
      </c>
      <c r="M101" s="417">
        <v>286</v>
      </c>
      <c r="N101" s="77">
        <v>4.37</v>
      </c>
      <c r="O101" s="78">
        <v>437</v>
      </c>
      <c r="P101" s="418">
        <v>3638</v>
      </c>
      <c r="Q101" s="76">
        <v>8719</v>
      </c>
      <c r="R101" s="419">
        <v>3762</v>
      </c>
      <c r="S101" s="76">
        <v>8658</v>
      </c>
      <c r="T101" s="420">
        <v>7222</v>
      </c>
      <c r="U101" s="419">
        <v>-123.99957254999981</v>
      </c>
      <c r="V101" s="421">
        <v>-3.296108097799412E-2</v>
      </c>
      <c r="W101" s="422">
        <v>1272.8</v>
      </c>
      <c r="X101" s="79">
        <v>1497</v>
      </c>
      <c r="Y101" s="80">
        <v>0.2072833010246469</v>
      </c>
      <c r="Z101" s="81">
        <v>1994.1</v>
      </c>
      <c r="AA101" s="423">
        <v>1272</v>
      </c>
      <c r="AB101" s="431">
        <v>0.40637088999999998</v>
      </c>
      <c r="AC101" s="82">
        <v>3108</v>
      </c>
      <c r="AD101" s="79">
        <v>1263.0007261199999</v>
      </c>
      <c r="AE101" s="420">
        <v>2603</v>
      </c>
      <c r="AF101" s="424">
        <v>8.9992738800001462</v>
      </c>
      <c r="AG101" s="425">
        <v>7.1253117230156765E-3</v>
      </c>
      <c r="AH101" s="76">
        <v>505</v>
      </c>
      <c r="AI101" s="152">
        <v>0.19400691509796389</v>
      </c>
      <c r="AJ101" s="423">
        <v>1235</v>
      </c>
      <c r="AK101" s="76">
        <v>3017</v>
      </c>
      <c r="AL101" s="419">
        <v>1226.0209751299999</v>
      </c>
      <c r="AM101" s="420">
        <v>2442</v>
      </c>
      <c r="AN101" s="417">
        <v>8.979024870000103</v>
      </c>
      <c r="AO101" s="426">
        <v>7.3237122791051934E-3</v>
      </c>
      <c r="AP101" s="427">
        <v>4.3181818181818183</v>
      </c>
      <c r="AQ101" s="79">
        <v>575</v>
      </c>
      <c r="AR101" s="80">
        <v>0.23546273546273547</v>
      </c>
      <c r="AS101" s="83">
        <v>6.9038901601830664</v>
      </c>
      <c r="AT101" s="84">
        <v>4085</v>
      </c>
      <c r="AU101" s="76">
        <v>2870</v>
      </c>
      <c r="AV101" s="76">
        <v>300</v>
      </c>
      <c r="AW101" s="79">
        <v>3170</v>
      </c>
      <c r="AX101" s="80">
        <v>0.77600979192166464</v>
      </c>
      <c r="AY101" s="85">
        <v>1.0769223611525487</v>
      </c>
      <c r="AZ101" s="76">
        <v>730</v>
      </c>
      <c r="BA101" s="80">
        <v>0.17870257037943696</v>
      </c>
      <c r="BB101" s="86">
        <v>0.97516327272221592</v>
      </c>
      <c r="BC101" s="76">
        <v>90</v>
      </c>
      <c r="BD101" s="76">
        <v>50</v>
      </c>
      <c r="BE101" s="79">
        <v>140</v>
      </c>
      <c r="BF101" s="80">
        <v>3.4271725826193387E-2</v>
      </c>
      <c r="BG101" s="86">
        <v>0.39569258100717442</v>
      </c>
      <c r="BH101" s="76">
        <v>40</v>
      </c>
      <c r="BI101" s="423">
        <v>1000</v>
      </c>
      <c r="BJ101" s="423">
        <v>750</v>
      </c>
      <c r="BK101" s="423">
        <v>100</v>
      </c>
      <c r="BL101" s="419">
        <v>850</v>
      </c>
      <c r="BM101" s="428">
        <v>0.85</v>
      </c>
      <c r="BN101" s="429">
        <v>1.0625</v>
      </c>
      <c r="BO101" s="423">
        <v>75</v>
      </c>
      <c r="BP101" s="428">
        <v>7.4999999999999997E-2</v>
      </c>
      <c r="BQ101" s="429">
        <v>0.7755946225439504</v>
      </c>
      <c r="BR101" s="423">
        <v>35</v>
      </c>
      <c r="BS101" s="423">
        <v>0</v>
      </c>
      <c r="BT101" s="419">
        <v>35</v>
      </c>
      <c r="BU101" s="428">
        <v>3.5000000000000003E-2</v>
      </c>
      <c r="BV101" s="429">
        <v>0.48342541436464087</v>
      </c>
      <c r="BW101" s="423">
        <v>40</v>
      </c>
      <c r="BX101" s="514" t="s">
        <v>7</v>
      </c>
      <c r="BY101" s="87" t="s">
        <v>7</v>
      </c>
      <c r="BZ101" s="81" t="s">
        <v>7</v>
      </c>
      <c r="CA101" s="14" t="s">
        <v>496</v>
      </c>
    </row>
    <row r="102" spans="1:79" ht="13.5" thickBot="1" x14ac:dyDescent="0.25">
      <c r="A102" s="81" t="s">
        <v>767</v>
      </c>
      <c r="B102" s="160" t="s">
        <v>631</v>
      </c>
      <c r="C102" s="414">
        <v>5050123.04</v>
      </c>
      <c r="D102" s="75"/>
      <c r="E102" s="415">
        <v>0.56852855000000002</v>
      </c>
      <c r="F102" s="324"/>
      <c r="G102" s="325"/>
      <c r="H102" s="326"/>
      <c r="I102" s="326"/>
      <c r="J102" s="327"/>
      <c r="K102" s="416"/>
      <c r="L102" s="415">
        <v>1.51</v>
      </c>
      <c r="M102" s="417">
        <v>151</v>
      </c>
      <c r="N102" s="77"/>
      <c r="O102" s="78"/>
      <c r="P102" s="418">
        <v>5269</v>
      </c>
      <c r="Q102" s="76"/>
      <c r="R102" s="419">
        <v>4957</v>
      </c>
      <c r="S102" s="76"/>
      <c r="T102" s="420"/>
      <c r="U102" s="419">
        <v>311.99957255000027</v>
      </c>
      <c r="V102" s="421">
        <v>6.2941203479076627E-2</v>
      </c>
      <c r="W102" s="422">
        <v>3479.5</v>
      </c>
      <c r="X102" s="79"/>
      <c r="Y102" s="80"/>
      <c r="Z102" s="81"/>
      <c r="AA102" s="423">
        <v>1907</v>
      </c>
      <c r="AB102" s="431">
        <v>0.59362910999999996</v>
      </c>
      <c r="AC102" s="82"/>
      <c r="AD102" s="79">
        <v>1844.9992738799999</v>
      </c>
      <c r="AE102" s="420"/>
      <c r="AF102" s="424">
        <v>62.000726120000081</v>
      </c>
      <c r="AG102" s="425">
        <v>3.3604742829851465E-2</v>
      </c>
      <c r="AH102" s="76"/>
      <c r="AI102" s="152"/>
      <c r="AJ102" s="423">
        <v>1868</v>
      </c>
      <c r="AK102" s="76"/>
      <c r="AL102" s="419">
        <v>1790.9790248699999</v>
      </c>
      <c r="AM102" s="420"/>
      <c r="AN102" s="417">
        <v>77.020975130000124</v>
      </c>
      <c r="AO102" s="426">
        <v>4.3004956540789625E-2</v>
      </c>
      <c r="AP102" s="427">
        <v>12.370860927152318</v>
      </c>
      <c r="AQ102" s="79"/>
      <c r="AR102" s="80"/>
      <c r="AS102" s="83"/>
      <c r="AT102" s="84"/>
      <c r="AU102" s="76"/>
      <c r="AV102" s="76"/>
      <c r="AW102" s="79"/>
      <c r="AX102" s="80"/>
      <c r="AY102" s="85"/>
      <c r="AZ102" s="76"/>
      <c r="BA102" s="80"/>
      <c r="BB102" s="86"/>
      <c r="BC102" s="76"/>
      <c r="BD102" s="76"/>
      <c r="BE102" s="79"/>
      <c r="BF102" s="80"/>
      <c r="BG102" s="86"/>
      <c r="BH102" s="76"/>
      <c r="BI102" s="423">
        <v>1740</v>
      </c>
      <c r="BJ102" s="423">
        <v>1265</v>
      </c>
      <c r="BK102" s="423">
        <v>190</v>
      </c>
      <c r="BL102" s="419">
        <v>1455</v>
      </c>
      <c r="BM102" s="428">
        <v>0.83620689655172409</v>
      </c>
      <c r="BN102" s="429">
        <v>1.045258620689655</v>
      </c>
      <c r="BO102" s="423">
        <v>185</v>
      </c>
      <c r="BP102" s="428">
        <v>0.10632183908045977</v>
      </c>
      <c r="BQ102" s="429">
        <v>1.0995019553305043</v>
      </c>
      <c r="BR102" s="423">
        <v>40</v>
      </c>
      <c r="BS102" s="423">
        <v>15</v>
      </c>
      <c r="BT102" s="419">
        <v>55</v>
      </c>
      <c r="BU102" s="428">
        <v>3.1609195402298854E-2</v>
      </c>
      <c r="BV102" s="429">
        <v>0.43659109671683494</v>
      </c>
      <c r="BW102" s="423">
        <v>50</v>
      </c>
      <c r="BX102" s="514" t="s">
        <v>7</v>
      </c>
      <c r="BY102" s="87" t="s">
        <v>7</v>
      </c>
      <c r="BZ102" s="95"/>
      <c r="CA102" s="14"/>
    </row>
    <row r="103" spans="1:79" ht="13.5" thickBot="1" x14ac:dyDescent="0.25">
      <c r="A103" s="81" t="s">
        <v>767</v>
      </c>
      <c r="B103" s="160" t="s">
        <v>632</v>
      </c>
      <c r="C103" s="414">
        <v>5050124.01</v>
      </c>
      <c r="D103" s="75">
        <v>5050124.01</v>
      </c>
      <c r="E103" s="415">
        <v>1</v>
      </c>
      <c r="F103" s="324"/>
      <c r="G103" s="325"/>
      <c r="H103" s="326"/>
      <c r="I103" s="326"/>
      <c r="J103" s="327"/>
      <c r="K103" s="416">
        <v>355050124.00999999</v>
      </c>
      <c r="L103" s="415">
        <v>3.08</v>
      </c>
      <c r="M103" s="417">
        <v>308</v>
      </c>
      <c r="N103" s="77">
        <v>3.06</v>
      </c>
      <c r="O103" s="78">
        <v>306</v>
      </c>
      <c r="P103" s="418">
        <v>3387</v>
      </c>
      <c r="Q103" s="76">
        <v>3375</v>
      </c>
      <c r="R103" s="419">
        <v>3375</v>
      </c>
      <c r="S103" s="76">
        <v>3427</v>
      </c>
      <c r="T103" s="420">
        <v>3286</v>
      </c>
      <c r="U103" s="419">
        <v>12</v>
      </c>
      <c r="V103" s="421">
        <v>3.5555555555555557E-3</v>
      </c>
      <c r="W103" s="422">
        <v>1100.2</v>
      </c>
      <c r="X103" s="79">
        <v>89</v>
      </c>
      <c r="Y103" s="80">
        <v>2.7084601339013997E-2</v>
      </c>
      <c r="Z103" s="81">
        <v>1102.7</v>
      </c>
      <c r="AA103" s="423">
        <v>1277</v>
      </c>
      <c r="AB103" s="415">
        <v>1</v>
      </c>
      <c r="AC103" s="82">
        <v>1285</v>
      </c>
      <c r="AD103" s="79">
        <v>1285</v>
      </c>
      <c r="AE103" s="420">
        <v>1204</v>
      </c>
      <c r="AF103" s="424">
        <v>-8</v>
      </c>
      <c r="AG103" s="425">
        <v>-6.2256809338521405E-3</v>
      </c>
      <c r="AH103" s="76">
        <v>81</v>
      </c>
      <c r="AI103" s="152">
        <v>6.7275747508305644E-2</v>
      </c>
      <c r="AJ103" s="423">
        <v>1251</v>
      </c>
      <c r="AK103" s="76">
        <v>1267</v>
      </c>
      <c r="AL103" s="419">
        <v>1267</v>
      </c>
      <c r="AM103" s="420">
        <v>1174</v>
      </c>
      <c r="AN103" s="417">
        <v>-16</v>
      </c>
      <c r="AO103" s="426">
        <v>-1.2628255722178374E-2</v>
      </c>
      <c r="AP103" s="427">
        <v>4.0616883116883118</v>
      </c>
      <c r="AQ103" s="79">
        <v>93</v>
      </c>
      <c r="AR103" s="80">
        <v>7.9216354344122664E-2</v>
      </c>
      <c r="AS103" s="83">
        <v>4.1405228758169939</v>
      </c>
      <c r="AT103" s="84">
        <v>1485</v>
      </c>
      <c r="AU103" s="76">
        <v>930</v>
      </c>
      <c r="AV103" s="76">
        <v>70</v>
      </c>
      <c r="AW103" s="79">
        <v>1000</v>
      </c>
      <c r="AX103" s="80">
        <v>0.67340067340067344</v>
      </c>
      <c r="AY103" s="85">
        <v>0.93452460361940348</v>
      </c>
      <c r="AZ103" s="76">
        <v>390</v>
      </c>
      <c r="BA103" s="80">
        <v>0.26262626262626265</v>
      </c>
      <c r="BB103" s="86">
        <v>1.4331270402079226</v>
      </c>
      <c r="BC103" s="76">
        <v>55</v>
      </c>
      <c r="BD103" s="76">
        <v>25</v>
      </c>
      <c r="BE103" s="79">
        <v>80</v>
      </c>
      <c r="BF103" s="80">
        <v>5.387205387205387E-2</v>
      </c>
      <c r="BG103" s="86">
        <v>0.6219929556187811</v>
      </c>
      <c r="BH103" s="76">
        <v>10</v>
      </c>
      <c r="BI103" s="423">
        <v>800</v>
      </c>
      <c r="BJ103" s="423">
        <v>585</v>
      </c>
      <c r="BK103" s="423">
        <v>60</v>
      </c>
      <c r="BL103" s="419">
        <v>645</v>
      </c>
      <c r="BM103" s="428">
        <v>0.80625000000000002</v>
      </c>
      <c r="BN103" s="429">
        <v>1.0078125</v>
      </c>
      <c r="BO103" s="423">
        <v>105</v>
      </c>
      <c r="BP103" s="428">
        <v>0.13125000000000001</v>
      </c>
      <c r="BQ103" s="429">
        <v>1.3572905894519132</v>
      </c>
      <c r="BR103" s="423">
        <v>30</v>
      </c>
      <c r="BS103" s="423">
        <v>10</v>
      </c>
      <c r="BT103" s="419">
        <v>40</v>
      </c>
      <c r="BU103" s="428">
        <v>0.05</v>
      </c>
      <c r="BV103" s="429">
        <v>0.69060773480662985</v>
      </c>
      <c r="BW103" s="423">
        <v>10</v>
      </c>
      <c r="BX103" s="514" t="s">
        <v>7</v>
      </c>
      <c r="BY103" s="87" t="s">
        <v>7</v>
      </c>
      <c r="BZ103" s="95" t="s">
        <v>6</v>
      </c>
      <c r="CA103" s="14"/>
    </row>
    <row r="104" spans="1:79" ht="13.5" thickBot="1" x14ac:dyDescent="0.25">
      <c r="A104" s="81" t="s">
        <v>767</v>
      </c>
      <c r="B104" s="160" t="s">
        <v>633</v>
      </c>
      <c r="C104" s="414">
        <v>5050124.0199999996</v>
      </c>
      <c r="D104" s="75">
        <v>5050124.0199999996</v>
      </c>
      <c r="E104" s="415">
        <v>1</v>
      </c>
      <c r="F104" s="324"/>
      <c r="G104" s="325"/>
      <c r="H104" s="326"/>
      <c r="I104" s="326"/>
      <c r="J104" s="327"/>
      <c r="K104" s="416">
        <v>355050124.01999998</v>
      </c>
      <c r="L104" s="415">
        <v>1.72</v>
      </c>
      <c r="M104" s="417">
        <v>172</v>
      </c>
      <c r="N104" s="77">
        <v>1.56</v>
      </c>
      <c r="O104" s="78">
        <v>156</v>
      </c>
      <c r="P104" s="418">
        <v>3982</v>
      </c>
      <c r="Q104" s="76">
        <v>3976</v>
      </c>
      <c r="R104" s="419">
        <v>3976</v>
      </c>
      <c r="S104" s="76">
        <v>3851</v>
      </c>
      <c r="T104" s="420">
        <v>3892</v>
      </c>
      <c r="U104" s="419">
        <v>6</v>
      </c>
      <c r="V104" s="421">
        <v>1.5090543259557343E-3</v>
      </c>
      <c r="W104" s="422">
        <v>2321.9</v>
      </c>
      <c r="X104" s="79">
        <v>84</v>
      </c>
      <c r="Y104" s="80">
        <v>2.1582733812949641E-2</v>
      </c>
      <c r="Z104" s="81">
        <v>2541.5</v>
      </c>
      <c r="AA104" s="423">
        <v>1859</v>
      </c>
      <c r="AB104" s="415">
        <v>1</v>
      </c>
      <c r="AC104" s="82">
        <v>1823</v>
      </c>
      <c r="AD104" s="79">
        <v>1823</v>
      </c>
      <c r="AE104" s="420">
        <v>1632</v>
      </c>
      <c r="AF104" s="424">
        <v>36</v>
      </c>
      <c r="AG104" s="425">
        <v>1.9747668678003292E-2</v>
      </c>
      <c r="AH104" s="76">
        <v>191</v>
      </c>
      <c r="AI104" s="152">
        <v>0.1170343137254902</v>
      </c>
      <c r="AJ104" s="423">
        <v>1836</v>
      </c>
      <c r="AK104" s="76">
        <v>1782</v>
      </c>
      <c r="AL104" s="419">
        <v>1782</v>
      </c>
      <c r="AM104" s="420">
        <v>1593</v>
      </c>
      <c r="AN104" s="417">
        <v>54</v>
      </c>
      <c r="AO104" s="426">
        <v>3.0303030303030304E-2</v>
      </c>
      <c r="AP104" s="427">
        <v>10.674418604651162</v>
      </c>
      <c r="AQ104" s="79">
        <v>189</v>
      </c>
      <c r="AR104" s="80">
        <v>0.11864406779661017</v>
      </c>
      <c r="AS104" s="83">
        <v>11.423076923076923</v>
      </c>
      <c r="AT104" s="84">
        <v>1990</v>
      </c>
      <c r="AU104" s="76">
        <v>1230</v>
      </c>
      <c r="AV104" s="76">
        <v>130</v>
      </c>
      <c r="AW104" s="79">
        <v>1360</v>
      </c>
      <c r="AX104" s="80">
        <v>0.68341708542713564</v>
      </c>
      <c r="AY104" s="85">
        <v>0.94842507008530008</v>
      </c>
      <c r="AZ104" s="76">
        <v>535</v>
      </c>
      <c r="BA104" s="80">
        <v>0.26884422110552764</v>
      </c>
      <c r="BB104" s="86">
        <v>1.4670578601587285</v>
      </c>
      <c r="BC104" s="76">
        <v>65</v>
      </c>
      <c r="BD104" s="76">
        <v>10</v>
      </c>
      <c r="BE104" s="79">
        <v>75</v>
      </c>
      <c r="BF104" s="80">
        <v>3.7688442211055273E-2</v>
      </c>
      <c r="BG104" s="86">
        <v>0.43514111452287529</v>
      </c>
      <c r="BH104" s="76">
        <v>20</v>
      </c>
      <c r="BI104" s="423">
        <v>1090</v>
      </c>
      <c r="BJ104" s="423">
        <v>740</v>
      </c>
      <c r="BK104" s="423">
        <v>65</v>
      </c>
      <c r="BL104" s="419">
        <v>805</v>
      </c>
      <c r="BM104" s="428">
        <v>0.73853211009174313</v>
      </c>
      <c r="BN104" s="429">
        <v>0.92316513761467889</v>
      </c>
      <c r="BO104" s="423">
        <v>185</v>
      </c>
      <c r="BP104" s="428">
        <v>0.16972477064220184</v>
      </c>
      <c r="BQ104" s="429">
        <v>1.7551682589679614</v>
      </c>
      <c r="BR104" s="423">
        <v>60</v>
      </c>
      <c r="BS104" s="423">
        <v>0</v>
      </c>
      <c r="BT104" s="419">
        <v>60</v>
      </c>
      <c r="BU104" s="428">
        <v>5.5045871559633031E-2</v>
      </c>
      <c r="BV104" s="429">
        <v>0.76030209336509702</v>
      </c>
      <c r="BW104" s="423">
        <v>40</v>
      </c>
      <c r="BX104" s="514" t="s">
        <v>7</v>
      </c>
      <c r="BY104" s="87" t="s">
        <v>7</v>
      </c>
      <c r="BZ104" s="95" t="s">
        <v>6</v>
      </c>
      <c r="CA104" s="14" t="s">
        <v>493</v>
      </c>
    </row>
    <row r="105" spans="1:79" ht="13.5" thickBot="1" x14ac:dyDescent="0.25">
      <c r="A105" s="81" t="s">
        <v>767</v>
      </c>
      <c r="B105" s="160" t="s">
        <v>634</v>
      </c>
      <c r="C105" s="414">
        <v>5050124.03</v>
      </c>
      <c r="D105" s="75">
        <v>5050124.03</v>
      </c>
      <c r="E105" s="415">
        <v>1</v>
      </c>
      <c r="F105" s="324"/>
      <c r="G105" s="325"/>
      <c r="H105" s="326"/>
      <c r="I105" s="326"/>
      <c r="J105" s="327"/>
      <c r="K105" s="416">
        <v>355050124.02999997</v>
      </c>
      <c r="L105" s="415">
        <v>4.49</v>
      </c>
      <c r="M105" s="417">
        <v>449</v>
      </c>
      <c r="N105" s="77">
        <v>4.42</v>
      </c>
      <c r="O105" s="78">
        <v>442</v>
      </c>
      <c r="P105" s="418">
        <v>4779</v>
      </c>
      <c r="Q105" s="76">
        <v>4841</v>
      </c>
      <c r="R105" s="419">
        <v>4841</v>
      </c>
      <c r="S105" s="76">
        <v>4821</v>
      </c>
      <c r="T105" s="420">
        <v>5138</v>
      </c>
      <c r="U105" s="419">
        <v>-62</v>
      </c>
      <c r="V105" s="421">
        <v>-1.2807271224953521E-2</v>
      </c>
      <c r="W105" s="422">
        <v>1063.5</v>
      </c>
      <c r="X105" s="79">
        <v>-297</v>
      </c>
      <c r="Y105" s="80">
        <v>-5.7804593226936554E-2</v>
      </c>
      <c r="Z105" s="81">
        <v>1095.9000000000001</v>
      </c>
      <c r="AA105" s="423">
        <v>1801</v>
      </c>
      <c r="AB105" s="415">
        <v>1</v>
      </c>
      <c r="AC105" s="82">
        <v>1866</v>
      </c>
      <c r="AD105" s="79">
        <v>1866</v>
      </c>
      <c r="AE105" s="420">
        <v>1771</v>
      </c>
      <c r="AF105" s="424">
        <v>-65</v>
      </c>
      <c r="AG105" s="425">
        <v>-3.483386923901393E-2</v>
      </c>
      <c r="AH105" s="76">
        <v>95</v>
      </c>
      <c r="AI105" s="152">
        <v>5.3642010163749296E-2</v>
      </c>
      <c r="AJ105" s="423">
        <v>1772</v>
      </c>
      <c r="AK105" s="76">
        <v>1851</v>
      </c>
      <c r="AL105" s="419">
        <v>1851</v>
      </c>
      <c r="AM105" s="420">
        <v>1729</v>
      </c>
      <c r="AN105" s="417">
        <v>-79</v>
      </c>
      <c r="AO105" s="426">
        <v>-4.2679632631010267E-2</v>
      </c>
      <c r="AP105" s="427">
        <v>3.9465478841870825</v>
      </c>
      <c r="AQ105" s="79">
        <v>122</v>
      </c>
      <c r="AR105" s="80">
        <v>7.0561017929438988E-2</v>
      </c>
      <c r="AS105" s="83">
        <v>4.1877828054298645</v>
      </c>
      <c r="AT105" s="84">
        <v>1940</v>
      </c>
      <c r="AU105" s="76">
        <v>1245</v>
      </c>
      <c r="AV105" s="76">
        <v>85</v>
      </c>
      <c r="AW105" s="79">
        <v>1330</v>
      </c>
      <c r="AX105" s="80">
        <v>0.68556701030927836</v>
      </c>
      <c r="AY105" s="85">
        <v>0.95140866926726952</v>
      </c>
      <c r="AZ105" s="76">
        <v>515</v>
      </c>
      <c r="BA105" s="80">
        <v>0.2654639175257732</v>
      </c>
      <c r="BB105" s="86">
        <v>1.448611858544824</v>
      </c>
      <c r="BC105" s="76">
        <v>25</v>
      </c>
      <c r="BD105" s="76">
        <v>35</v>
      </c>
      <c r="BE105" s="79">
        <v>60</v>
      </c>
      <c r="BF105" s="80">
        <v>3.0927835051546393E-2</v>
      </c>
      <c r="BG105" s="86">
        <v>0.35708487336104</v>
      </c>
      <c r="BH105" s="76">
        <v>25</v>
      </c>
      <c r="BI105" s="423">
        <v>975</v>
      </c>
      <c r="BJ105" s="423">
        <v>695</v>
      </c>
      <c r="BK105" s="423">
        <v>85</v>
      </c>
      <c r="BL105" s="419">
        <v>780</v>
      </c>
      <c r="BM105" s="428">
        <v>0.8</v>
      </c>
      <c r="BN105" s="429">
        <v>1</v>
      </c>
      <c r="BO105" s="423">
        <v>85</v>
      </c>
      <c r="BP105" s="428">
        <v>8.7179487179487175E-2</v>
      </c>
      <c r="BQ105" s="429">
        <v>0.90154588603399355</v>
      </c>
      <c r="BR105" s="423">
        <v>40</v>
      </c>
      <c r="BS105" s="423">
        <v>25</v>
      </c>
      <c r="BT105" s="419">
        <v>65</v>
      </c>
      <c r="BU105" s="428">
        <v>6.6666666666666666E-2</v>
      </c>
      <c r="BV105" s="429">
        <v>0.92081031307550631</v>
      </c>
      <c r="BW105" s="423">
        <v>45</v>
      </c>
      <c r="BX105" s="514" t="s">
        <v>7</v>
      </c>
      <c r="BY105" s="87" t="s">
        <v>7</v>
      </c>
      <c r="BZ105" s="95" t="s">
        <v>6</v>
      </c>
      <c r="CA105" s="14"/>
    </row>
    <row r="106" spans="1:79" ht="13.5" thickBot="1" x14ac:dyDescent="0.25">
      <c r="A106" s="81" t="s">
        <v>767</v>
      </c>
      <c r="B106" s="160" t="s">
        <v>634</v>
      </c>
      <c r="C106" s="414">
        <v>5050124.04</v>
      </c>
      <c r="D106" s="75">
        <v>5050124.04</v>
      </c>
      <c r="E106" s="415">
        <v>1</v>
      </c>
      <c r="F106" s="324"/>
      <c r="G106" s="325"/>
      <c r="H106" s="326"/>
      <c r="I106" s="326"/>
      <c r="J106" s="327"/>
      <c r="K106" s="416">
        <v>355050124.04000002</v>
      </c>
      <c r="L106" s="415">
        <v>0.95</v>
      </c>
      <c r="M106" s="417">
        <v>95</v>
      </c>
      <c r="N106" s="77">
        <v>0.95</v>
      </c>
      <c r="O106" s="78">
        <v>95</v>
      </c>
      <c r="P106" s="418">
        <v>3112</v>
      </c>
      <c r="Q106" s="76">
        <v>3081</v>
      </c>
      <c r="R106" s="419">
        <v>3081</v>
      </c>
      <c r="S106" s="76">
        <v>3145</v>
      </c>
      <c r="T106" s="420">
        <v>3282</v>
      </c>
      <c r="U106" s="419">
        <v>31</v>
      </c>
      <c r="V106" s="421">
        <v>1.0061668289516391E-2</v>
      </c>
      <c r="W106" s="422">
        <v>3286.2</v>
      </c>
      <c r="X106" s="79">
        <v>-201</v>
      </c>
      <c r="Y106" s="80">
        <v>-6.1243144424131625E-2</v>
      </c>
      <c r="Z106" s="81">
        <v>3259.3</v>
      </c>
      <c r="AA106" s="423">
        <v>1151</v>
      </c>
      <c r="AB106" s="415">
        <v>1</v>
      </c>
      <c r="AC106" s="82">
        <v>1136</v>
      </c>
      <c r="AD106" s="79">
        <v>1136</v>
      </c>
      <c r="AE106" s="420">
        <v>1133</v>
      </c>
      <c r="AF106" s="424">
        <v>15</v>
      </c>
      <c r="AG106" s="425">
        <v>1.3204225352112676E-2</v>
      </c>
      <c r="AH106" s="76">
        <v>3</v>
      </c>
      <c r="AI106" s="152">
        <v>2.6478375992939102E-3</v>
      </c>
      <c r="AJ106" s="423">
        <v>1142</v>
      </c>
      <c r="AK106" s="76">
        <v>1130</v>
      </c>
      <c r="AL106" s="419">
        <v>1130</v>
      </c>
      <c r="AM106" s="420">
        <v>1111</v>
      </c>
      <c r="AN106" s="417">
        <v>12</v>
      </c>
      <c r="AO106" s="426">
        <v>1.0619469026548672E-2</v>
      </c>
      <c r="AP106" s="427">
        <v>12.021052631578947</v>
      </c>
      <c r="AQ106" s="79">
        <v>19</v>
      </c>
      <c r="AR106" s="80">
        <v>1.7101710171017102E-2</v>
      </c>
      <c r="AS106" s="83">
        <v>11.894736842105264</v>
      </c>
      <c r="AT106" s="84">
        <v>1375</v>
      </c>
      <c r="AU106" s="76">
        <v>885</v>
      </c>
      <c r="AV106" s="76">
        <v>75</v>
      </c>
      <c r="AW106" s="79">
        <v>960</v>
      </c>
      <c r="AX106" s="80">
        <v>0.69818181818181824</v>
      </c>
      <c r="AY106" s="85">
        <v>0.96891510903259759</v>
      </c>
      <c r="AZ106" s="76">
        <v>350</v>
      </c>
      <c r="BA106" s="80">
        <v>0.25454545454545452</v>
      </c>
      <c r="BB106" s="86">
        <v>1.3890308235861402</v>
      </c>
      <c r="BC106" s="76">
        <v>45</v>
      </c>
      <c r="BD106" s="76">
        <v>15</v>
      </c>
      <c r="BE106" s="79">
        <v>60</v>
      </c>
      <c r="BF106" s="80">
        <v>4.363636363636364E-2</v>
      </c>
      <c r="BG106" s="86">
        <v>0.50381429405121281</v>
      </c>
      <c r="BH106" s="76">
        <v>10</v>
      </c>
      <c r="BI106" s="423">
        <v>925</v>
      </c>
      <c r="BJ106" s="423">
        <v>680</v>
      </c>
      <c r="BK106" s="423">
        <v>75</v>
      </c>
      <c r="BL106" s="419">
        <v>755</v>
      </c>
      <c r="BM106" s="428">
        <v>0.81621621621621621</v>
      </c>
      <c r="BN106" s="429">
        <v>1.0202702702702702</v>
      </c>
      <c r="BO106" s="423">
        <v>100</v>
      </c>
      <c r="BP106" s="428">
        <v>0.10810810810810811</v>
      </c>
      <c r="BQ106" s="429">
        <v>1.1179742306939826</v>
      </c>
      <c r="BR106" s="423">
        <v>40</v>
      </c>
      <c r="BS106" s="423">
        <v>0</v>
      </c>
      <c r="BT106" s="419">
        <v>40</v>
      </c>
      <c r="BU106" s="428">
        <v>4.3243243243243246E-2</v>
      </c>
      <c r="BV106" s="429">
        <v>0.59728236523816636</v>
      </c>
      <c r="BW106" s="423">
        <v>25</v>
      </c>
      <c r="BX106" s="514" t="s">
        <v>7</v>
      </c>
      <c r="BY106" s="87" t="s">
        <v>7</v>
      </c>
      <c r="BZ106" s="95" t="s">
        <v>6</v>
      </c>
      <c r="CA106" s="14"/>
    </row>
    <row r="107" spans="1:79" ht="13.5" thickBot="1" x14ac:dyDescent="0.25">
      <c r="A107" s="81" t="s">
        <v>767</v>
      </c>
      <c r="B107" s="160" t="s">
        <v>635</v>
      </c>
      <c r="C107" s="414">
        <v>5050125.01</v>
      </c>
      <c r="D107" s="75">
        <v>5050125.01</v>
      </c>
      <c r="E107" s="415">
        <v>1</v>
      </c>
      <c r="F107" s="324"/>
      <c r="G107" s="325"/>
      <c r="H107" s="326"/>
      <c r="I107" s="326"/>
      <c r="J107" s="327"/>
      <c r="K107" s="416">
        <v>355050125.00999999</v>
      </c>
      <c r="L107" s="415">
        <v>1.66</v>
      </c>
      <c r="M107" s="417">
        <v>166</v>
      </c>
      <c r="N107" s="77">
        <v>1.51</v>
      </c>
      <c r="O107" s="78">
        <v>151</v>
      </c>
      <c r="P107" s="418">
        <v>4803</v>
      </c>
      <c r="Q107" s="76">
        <v>4798</v>
      </c>
      <c r="R107" s="419">
        <v>4798</v>
      </c>
      <c r="S107" s="76">
        <v>4859</v>
      </c>
      <c r="T107" s="420">
        <v>4941</v>
      </c>
      <c r="U107" s="419">
        <v>5</v>
      </c>
      <c r="V107" s="421">
        <v>1.0421008753647354E-3</v>
      </c>
      <c r="W107" s="422">
        <v>2892.2</v>
      </c>
      <c r="X107" s="79">
        <v>-143</v>
      </c>
      <c r="Y107" s="80">
        <v>-2.8941509815826754E-2</v>
      </c>
      <c r="Z107" s="81">
        <v>3172.4</v>
      </c>
      <c r="AA107" s="423">
        <v>1806</v>
      </c>
      <c r="AB107" s="415">
        <v>1</v>
      </c>
      <c r="AC107" s="82">
        <v>1802</v>
      </c>
      <c r="AD107" s="79">
        <v>1802</v>
      </c>
      <c r="AE107" s="420">
        <v>1768</v>
      </c>
      <c r="AF107" s="424">
        <v>4</v>
      </c>
      <c r="AG107" s="425">
        <v>2.2197558268590455E-3</v>
      </c>
      <c r="AH107" s="76">
        <v>34</v>
      </c>
      <c r="AI107" s="152">
        <v>1.9230769230769232E-2</v>
      </c>
      <c r="AJ107" s="423">
        <v>1778</v>
      </c>
      <c r="AK107" s="76">
        <v>1787</v>
      </c>
      <c r="AL107" s="419">
        <v>1787</v>
      </c>
      <c r="AM107" s="420">
        <v>1745</v>
      </c>
      <c r="AN107" s="417">
        <v>-9</v>
      </c>
      <c r="AO107" s="426">
        <v>-5.0363738108561837E-3</v>
      </c>
      <c r="AP107" s="427">
        <v>10.710843373493976</v>
      </c>
      <c r="AQ107" s="79">
        <v>42</v>
      </c>
      <c r="AR107" s="80">
        <v>2.4068767908309457E-2</v>
      </c>
      <c r="AS107" s="83">
        <v>11.834437086092715</v>
      </c>
      <c r="AT107" s="84">
        <v>2210</v>
      </c>
      <c r="AU107" s="76">
        <v>1370</v>
      </c>
      <c r="AV107" s="76">
        <v>130</v>
      </c>
      <c r="AW107" s="79">
        <v>1500</v>
      </c>
      <c r="AX107" s="80">
        <v>0.67873303167420818</v>
      </c>
      <c r="AY107" s="85">
        <v>0.94192468532227214</v>
      </c>
      <c r="AZ107" s="76">
        <v>580</v>
      </c>
      <c r="BA107" s="80">
        <v>0.26244343891402716</v>
      </c>
      <c r="BB107" s="86">
        <v>1.4321293882481536</v>
      </c>
      <c r="BC107" s="76">
        <v>80</v>
      </c>
      <c r="BD107" s="76">
        <v>25</v>
      </c>
      <c r="BE107" s="79">
        <v>105</v>
      </c>
      <c r="BF107" s="80">
        <v>4.7511312217194568E-2</v>
      </c>
      <c r="BG107" s="86">
        <v>0.54855345930349797</v>
      </c>
      <c r="BH107" s="76">
        <v>25</v>
      </c>
      <c r="BI107" s="423">
        <v>1075</v>
      </c>
      <c r="BJ107" s="423">
        <v>745</v>
      </c>
      <c r="BK107" s="423">
        <v>90</v>
      </c>
      <c r="BL107" s="419">
        <v>835</v>
      </c>
      <c r="BM107" s="428">
        <v>0.77674418604651163</v>
      </c>
      <c r="BN107" s="429">
        <v>0.97093023255813948</v>
      </c>
      <c r="BO107" s="423">
        <v>165</v>
      </c>
      <c r="BP107" s="428">
        <v>0.15348837209302327</v>
      </c>
      <c r="BQ107" s="429">
        <v>1.5872634135783172</v>
      </c>
      <c r="BR107" s="423">
        <v>60</v>
      </c>
      <c r="BS107" s="423">
        <v>0</v>
      </c>
      <c r="BT107" s="419">
        <v>60</v>
      </c>
      <c r="BU107" s="428">
        <v>5.5813953488372092E-2</v>
      </c>
      <c r="BV107" s="429">
        <v>0.77091095978414481</v>
      </c>
      <c r="BW107" s="423">
        <v>15</v>
      </c>
      <c r="BX107" s="514" t="s">
        <v>7</v>
      </c>
      <c r="BY107" s="87" t="s">
        <v>7</v>
      </c>
      <c r="BZ107" s="95" t="s">
        <v>6</v>
      </c>
      <c r="CA107" s="14" t="s">
        <v>493</v>
      </c>
    </row>
    <row r="108" spans="1:79" ht="13.5" thickBot="1" x14ac:dyDescent="0.25">
      <c r="A108" s="81" t="s">
        <v>767</v>
      </c>
      <c r="B108" s="160" t="s">
        <v>636</v>
      </c>
      <c r="C108" s="414">
        <v>5050125.0199999996</v>
      </c>
      <c r="D108" s="75">
        <v>5050125.0199999996</v>
      </c>
      <c r="E108" s="415">
        <v>1</v>
      </c>
      <c r="F108" s="324"/>
      <c r="G108" s="325"/>
      <c r="H108" s="326"/>
      <c r="I108" s="326"/>
      <c r="J108" s="327"/>
      <c r="K108" s="416">
        <v>355050125.01999998</v>
      </c>
      <c r="L108" s="415">
        <v>0.9</v>
      </c>
      <c r="M108" s="417">
        <v>90</v>
      </c>
      <c r="N108" s="77">
        <v>0.9</v>
      </c>
      <c r="O108" s="78">
        <v>90</v>
      </c>
      <c r="P108" s="418">
        <v>3370</v>
      </c>
      <c r="Q108" s="76">
        <v>3369</v>
      </c>
      <c r="R108" s="419">
        <v>3369</v>
      </c>
      <c r="S108" s="76">
        <v>3378</v>
      </c>
      <c r="T108" s="420">
        <v>3586</v>
      </c>
      <c r="U108" s="419">
        <v>1</v>
      </c>
      <c r="V108" s="421">
        <v>2.9682398337785694E-4</v>
      </c>
      <c r="W108" s="422">
        <v>3741.5</v>
      </c>
      <c r="X108" s="79">
        <v>-217</v>
      </c>
      <c r="Y108" s="80">
        <v>-6.0513106525376462E-2</v>
      </c>
      <c r="Z108" s="81">
        <v>3740.8</v>
      </c>
      <c r="AA108" s="423">
        <v>1397</v>
      </c>
      <c r="AB108" s="415">
        <v>1</v>
      </c>
      <c r="AC108" s="82">
        <v>1369</v>
      </c>
      <c r="AD108" s="79">
        <v>1369</v>
      </c>
      <c r="AE108" s="420">
        <v>1366</v>
      </c>
      <c r="AF108" s="424">
        <v>28</v>
      </c>
      <c r="AG108" s="425">
        <v>2.0452885317750184E-2</v>
      </c>
      <c r="AH108" s="76">
        <v>3</v>
      </c>
      <c r="AI108" s="152">
        <v>2.1961932650073207E-3</v>
      </c>
      <c r="AJ108" s="423">
        <v>1364</v>
      </c>
      <c r="AK108" s="76">
        <v>1327</v>
      </c>
      <c r="AL108" s="419">
        <v>1327</v>
      </c>
      <c r="AM108" s="420">
        <v>1328</v>
      </c>
      <c r="AN108" s="417">
        <v>37</v>
      </c>
      <c r="AO108" s="426">
        <v>2.7882441597588545E-2</v>
      </c>
      <c r="AP108" s="427">
        <v>15.155555555555555</v>
      </c>
      <c r="AQ108" s="79">
        <v>-1</v>
      </c>
      <c r="AR108" s="80">
        <v>-7.5301204819277112E-4</v>
      </c>
      <c r="AS108" s="83">
        <v>14.744444444444444</v>
      </c>
      <c r="AT108" s="84">
        <v>1545</v>
      </c>
      <c r="AU108" s="76">
        <v>945</v>
      </c>
      <c r="AV108" s="76">
        <v>115</v>
      </c>
      <c r="AW108" s="79">
        <v>1060</v>
      </c>
      <c r="AX108" s="80">
        <v>0.68608414239482196</v>
      </c>
      <c r="AY108" s="85">
        <v>0.95212632916330286</v>
      </c>
      <c r="AZ108" s="76">
        <v>380</v>
      </c>
      <c r="BA108" s="80">
        <v>0.2459546925566343</v>
      </c>
      <c r="BB108" s="86">
        <v>1.342151836012498</v>
      </c>
      <c r="BC108" s="76">
        <v>75</v>
      </c>
      <c r="BD108" s="76">
        <v>15</v>
      </c>
      <c r="BE108" s="79">
        <v>90</v>
      </c>
      <c r="BF108" s="80">
        <v>5.8252427184466021E-2</v>
      </c>
      <c r="BG108" s="86">
        <v>0.67256762555380345</v>
      </c>
      <c r="BH108" s="76">
        <v>20</v>
      </c>
      <c r="BI108" s="423">
        <v>1045</v>
      </c>
      <c r="BJ108" s="423">
        <v>735</v>
      </c>
      <c r="BK108" s="423">
        <v>95</v>
      </c>
      <c r="BL108" s="419">
        <v>830</v>
      </c>
      <c r="BM108" s="428">
        <v>0.79425837320574166</v>
      </c>
      <c r="BN108" s="429">
        <v>0.99282296650717705</v>
      </c>
      <c r="BO108" s="423">
        <v>105</v>
      </c>
      <c r="BP108" s="428">
        <v>0.10047846889952153</v>
      </c>
      <c r="BQ108" s="429">
        <v>1.0390741354655795</v>
      </c>
      <c r="BR108" s="423">
        <v>60</v>
      </c>
      <c r="BS108" s="423">
        <v>10</v>
      </c>
      <c r="BT108" s="419">
        <v>70</v>
      </c>
      <c r="BU108" s="428">
        <v>6.6985645933014357E-2</v>
      </c>
      <c r="BV108" s="429">
        <v>0.92521610404715959</v>
      </c>
      <c r="BW108" s="423">
        <v>40</v>
      </c>
      <c r="BX108" s="514" t="s">
        <v>7</v>
      </c>
      <c r="BY108" s="87" t="s">
        <v>7</v>
      </c>
      <c r="BZ108" s="81" t="s">
        <v>7</v>
      </c>
      <c r="CA108" s="14"/>
    </row>
    <row r="109" spans="1:79" ht="13.5" thickBot="1" x14ac:dyDescent="0.25">
      <c r="A109" s="58" t="s">
        <v>767</v>
      </c>
      <c r="B109" s="157" t="s">
        <v>637</v>
      </c>
      <c r="C109" s="363">
        <v>5050125.03</v>
      </c>
      <c r="D109" s="56">
        <v>5050125.03</v>
      </c>
      <c r="E109" s="359">
        <v>1</v>
      </c>
      <c r="F109" s="349"/>
      <c r="G109" s="350"/>
      <c r="H109" s="351"/>
      <c r="I109" s="351"/>
      <c r="J109" s="352"/>
      <c r="K109" s="364">
        <v>355050125.02999997</v>
      </c>
      <c r="L109" s="359">
        <v>59.31</v>
      </c>
      <c r="M109" s="339">
        <v>5931</v>
      </c>
      <c r="N109" s="57">
        <v>59.36</v>
      </c>
      <c r="O109" s="138">
        <v>5936</v>
      </c>
      <c r="P109" s="360">
        <v>997</v>
      </c>
      <c r="Q109" s="18">
        <v>527</v>
      </c>
      <c r="R109" s="340">
        <v>527</v>
      </c>
      <c r="S109" s="18">
        <v>531</v>
      </c>
      <c r="T109" s="365">
        <v>1075</v>
      </c>
      <c r="U109" s="340">
        <v>470</v>
      </c>
      <c r="V109" s="341">
        <v>0.89184060721062619</v>
      </c>
      <c r="W109" s="361">
        <v>16.8</v>
      </c>
      <c r="X109" s="17">
        <v>-548</v>
      </c>
      <c r="Y109" s="19">
        <v>-0.50976744186046508</v>
      </c>
      <c r="Z109" s="58">
        <v>8.9</v>
      </c>
      <c r="AA109" s="362">
        <v>198</v>
      </c>
      <c r="AB109" s="359">
        <v>1</v>
      </c>
      <c r="AC109" s="59">
        <v>210</v>
      </c>
      <c r="AD109" s="17">
        <v>210</v>
      </c>
      <c r="AE109" s="365">
        <v>186</v>
      </c>
      <c r="AF109" s="342">
        <v>-12</v>
      </c>
      <c r="AG109" s="343">
        <v>-5.7142857142857141E-2</v>
      </c>
      <c r="AH109" s="18">
        <v>24</v>
      </c>
      <c r="AI109" s="154">
        <v>0.12903225806451613</v>
      </c>
      <c r="AJ109" s="362">
        <v>193</v>
      </c>
      <c r="AK109" s="18">
        <v>205</v>
      </c>
      <c r="AL109" s="340">
        <v>205</v>
      </c>
      <c r="AM109" s="365">
        <v>182</v>
      </c>
      <c r="AN109" s="339">
        <v>-12</v>
      </c>
      <c r="AO109" s="344">
        <v>-5.8536585365853662E-2</v>
      </c>
      <c r="AP109" s="345">
        <v>3.2540886865621309E-2</v>
      </c>
      <c r="AQ109" s="17">
        <v>23</v>
      </c>
      <c r="AR109" s="19">
        <v>0.12637362637362637</v>
      </c>
      <c r="AS109" s="139">
        <v>3.4535040431266845E-2</v>
      </c>
      <c r="AT109" s="60">
        <v>215</v>
      </c>
      <c r="AU109" s="18">
        <v>185</v>
      </c>
      <c r="AV109" s="18">
        <v>10</v>
      </c>
      <c r="AW109" s="17">
        <v>195</v>
      </c>
      <c r="AX109" s="19">
        <v>0.90697674418604646</v>
      </c>
      <c r="AY109" s="12">
        <v>1.2586742422934361</v>
      </c>
      <c r="AZ109" s="18">
        <v>20</v>
      </c>
      <c r="BA109" s="19">
        <v>9.3023255813953487E-2</v>
      </c>
      <c r="BB109" s="13">
        <v>0.50761923785540009</v>
      </c>
      <c r="BC109" s="18">
        <v>10</v>
      </c>
      <c r="BD109" s="18">
        <v>0</v>
      </c>
      <c r="BE109" s="17">
        <v>10</v>
      </c>
      <c r="BF109" s="19">
        <v>4.6511627906976744E-2</v>
      </c>
      <c r="BG109" s="13">
        <v>0.53701135993830817</v>
      </c>
      <c r="BH109" s="18">
        <v>0</v>
      </c>
      <c r="BI109" s="362">
        <v>135</v>
      </c>
      <c r="BJ109" s="362">
        <v>110</v>
      </c>
      <c r="BK109" s="362">
        <v>10</v>
      </c>
      <c r="BL109" s="340">
        <v>120</v>
      </c>
      <c r="BM109" s="346">
        <v>0.88888888888888884</v>
      </c>
      <c r="BN109" s="347">
        <v>1.1111111111111109</v>
      </c>
      <c r="BO109" s="362">
        <v>10</v>
      </c>
      <c r="BP109" s="346">
        <v>7.407407407407407E-2</v>
      </c>
      <c r="BQ109" s="347">
        <v>0.76601938029032135</v>
      </c>
      <c r="BR109" s="362">
        <v>0</v>
      </c>
      <c r="BS109" s="362">
        <v>0</v>
      </c>
      <c r="BT109" s="340">
        <v>0</v>
      </c>
      <c r="BU109" s="346">
        <v>0</v>
      </c>
      <c r="BV109" s="347">
        <v>0</v>
      </c>
      <c r="BW109" s="362">
        <v>10</v>
      </c>
      <c r="BX109" s="518" t="s">
        <v>3</v>
      </c>
      <c r="BY109" s="14" t="s">
        <v>3</v>
      </c>
      <c r="BZ109" s="58" t="s">
        <v>3</v>
      </c>
      <c r="CA109" s="14"/>
    </row>
    <row r="110" spans="1:79" ht="13.5" thickBot="1" x14ac:dyDescent="0.25">
      <c r="A110" s="81" t="s">
        <v>767</v>
      </c>
      <c r="B110" s="160" t="s">
        <v>638</v>
      </c>
      <c r="C110" s="414">
        <v>5050125.04</v>
      </c>
      <c r="D110" s="75">
        <v>5050125.04</v>
      </c>
      <c r="E110" s="415">
        <v>1</v>
      </c>
      <c r="F110" s="324"/>
      <c r="G110" s="325"/>
      <c r="H110" s="326"/>
      <c r="I110" s="326"/>
      <c r="J110" s="327"/>
      <c r="K110" s="416">
        <v>355050125.04000002</v>
      </c>
      <c r="L110" s="415">
        <v>1.73</v>
      </c>
      <c r="M110" s="417">
        <v>173</v>
      </c>
      <c r="N110" s="77">
        <v>1.73</v>
      </c>
      <c r="O110" s="78">
        <v>173</v>
      </c>
      <c r="P110" s="418">
        <v>3709</v>
      </c>
      <c r="Q110" s="76">
        <v>3924</v>
      </c>
      <c r="R110" s="419">
        <v>3924</v>
      </c>
      <c r="S110" s="76">
        <v>4009</v>
      </c>
      <c r="T110" s="420">
        <v>4272</v>
      </c>
      <c r="U110" s="419">
        <v>-215</v>
      </c>
      <c r="V110" s="421">
        <v>-5.4791029561671763E-2</v>
      </c>
      <c r="W110" s="422">
        <v>2148.8000000000002</v>
      </c>
      <c r="X110" s="79">
        <v>-348</v>
      </c>
      <c r="Y110" s="80">
        <v>-8.1460674157303375E-2</v>
      </c>
      <c r="Z110" s="81">
        <v>2264.6999999999998</v>
      </c>
      <c r="AA110" s="423">
        <v>1371</v>
      </c>
      <c r="AB110" s="415">
        <v>1</v>
      </c>
      <c r="AC110" s="82">
        <v>1355</v>
      </c>
      <c r="AD110" s="79">
        <v>1355</v>
      </c>
      <c r="AE110" s="420">
        <v>1319</v>
      </c>
      <c r="AF110" s="424">
        <v>16</v>
      </c>
      <c r="AG110" s="425">
        <v>1.1808118081180811E-2</v>
      </c>
      <c r="AH110" s="76">
        <v>36</v>
      </c>
      <c r="AI110" s="152">
        <v>2.7293404094010616E-2</v>
      </c>
      <c r="AJ110" s="423">
        <v>1363</v>
      </c>
      <c r="AK110" s="76">
        <v>1354</v>
      </c>
      <c r="AL110" s="419">
        <v>1354</v>
      </c>
      <c r="AM110" s="420">
        <v>1305</v>
      </c>
      <c r="AN110" s="417">
        <v>9</v>
      </c>
      <c r="AO110" s="426">
        <v>6.6469719350073855E-3</v>
      </c>
      <c r="AP110" s="427">
        <v>7.8786127167630058</v>
      </c>
      <c r="AQ110" s="79">
        <v>49</v>
      </c>
      <c r="AR110" s="80">
        <v>3.7547892720306515E-2</v>
      </c>
      <c r="AS110" s="83">
        <v>7.8265895953757223</v>
      </c>
      <c r="AT110" s="84">
        <v>1915</v>
      </c>
      <c r="AU110" s="76">
        <v>1290</v>
      </c>
      <c r="AV110" s="76">
        <v>135</v>
      </c>
      <c r="AW110" s="79">
        <v>1425</v>
      </c>
      <c r="AX110" s="80">
        <v>0.74412532637075723</v>
      </c>
      <c r="AY110" s="85">
        <v>1.0326740871196398</v>
      </c>
      <c r="AZ110" s="76">
        <v>430</v>
      </c>
      <c r="BA110" s="80">
        <v>0.22454308093994779</v>
      </c>
      <c r="BB110" s="86">
        <v>1.225310666833727</v>
      </c>
      <c r="BC110" s="76">
        <v>30</v>
      </c>
      <c r="BD110" s="76">
        <v>15</v>
      </c>
      <c r="BE110" s="79">
        <v>45</v>
      </c>
      <c r="BF110" s="80">
        <v>2.3498694516971279E-2</v>
      </c>
      <c r="BG110" s="86">
        <v>0.27130991683567268</v>
      </c>
      <c r="BH110" s="76">
        <v>15</v>
      </c>
      <c r="BI110" s="423">
        <v>805</v>
      </c>
      <c r="BJ110" s="423">
        <v>645</v>
      </c>
      <c r="BK110" s="423">
        <v>45</v>
      </c>
      <c r="BL110" s="419">
        <v>690</v>
      </c>
      <c r="BM110" s="428">
        <v>0.8571428571428571</v>
      </c>
      <c r="BN110" s="429">
        <v>1.0714285714285714</v>
      </c>
      <c r="BO110" s="423">
        <v>60</v>
      </c>
      <c r="BP110" s="428">
        <v>7.4534161490683232E-2</v>
      </c>
      <c r="BQ110" s="429">
        <v>0.77077726463995078</v>
      </c>
      <c r="BR110" s="423">
        <v>25</v>
      </c>
      <c r="BS110" s="423">
        <v>0</v>
      </c>
      <c r="BT110" s="419">
        <v>25</v>
      </c>
      <c r="BU110" s="428">
        <v>3.1055900621118012E-2</v>
      </c>
      <c r="BV110" s="429">
        <v>0.42894890360660232</v>
      </c>
      <c r="BW110" s="423">
        <v>25</v>
      </c>
      <c r="BX110" s="514" t="s">
        <v>7</v>
      </c>
      <c r="BY110" s="87" t="s">
        <v>7</v>
      </c>
      <c r="BZ110" s="81" t="s">
        <v>7</v>
      </c>
      <c r="CA110" s="14"/>
    </row>
    <row r="111" spans="1:79" ht="13.5" thickBot="1" x14ac:dyDescent="0.25">
      <c r="A111" s="81" t="s">
        <v>767</v>
      </c>
      <c r="B111" s="160" t="s">
        <v>639</v>
      </c>
      <c r="C111" s="414">
        <v>5050125.05</v>
      </c>
      <c r="D111" s="75">
        <v>5050125.05</v>
      </c>
      <c r="E111" s="415">
        <v>1</v>
      </c>
      <c r="F111" s="324"/>
      <c r="G111" s="325"/>
      <c r="H111" s="326"/>
      <c r="I111" s="326"/>
      <c r="J111" s="327"/>
      <c r="K111" s="416">
        <v>355050125.05000001</v>
      </c>
      <c r="L111" s="415">
        <v>1.98</v>
      </c>
      <c r="M111" s="417">
        <v>198</v>
      </c>
      <c r="N111" s="77">
        <v>1.98</v>
      </c>
      <c r="O111" s="78">
        <v>198</v>
      </c>
      <c r="P111" s="418">
        <v>5266</v>
      </c>
      <c r="Q111" s="76">
        <v>5229</v>
      </c>
      <c r="R111" s="419">
        <v>5229</v>
      </c>
      <c r="S111" s="76">
        <v>5195</v>
      </c>
      <c r="T111" s="420">
        <v>5497</v>
      </c>
      <c r="U111" s="419">
        <v>37</v>
      </c>
      <c r="V111" s="421">
        <v>7.0759227385733406E-3</v>
      </c>
      <c r="W111" s="422">
        <v>2654</v>
      </c>
      <c r="X111" s="79">
        <v>-268</v>
      </c>
      <c r="Y111" s="80">
        <v>-4.8753865744951795E-2</v>
      </c>
      <c r="Z111" s="81">
        <v>2635.2</v>
      </c>
      <c r="AA111" s="423">
        <v>1903</v>
      </c>
      <c r="AB111" s="415">
        <v>1</v>
      </c>
      <c r="AC111" s="82">
        <v>1859</v>
      </c>
      <c r="AD111" s="79">
        <v>1859</v>
      </c>
      <c r="AE111" s="420">
        <v>1825</v>
      </c>
      <c r="AF111" s="424">
        <v>44</v>
      </c>
      <c r="AG111" s="425">
        <v>2.3668639053254437E-2</v>
      </c>
      <c r="AH111" s="76">
        <v>34</v>
      </c>
      <c r="AI111" s="152">
        <v>1.8630136986301369E-2</v>
      </c>
      <c r="AJ111" s="423">
        <v>1868</v>
      </c>
      <c r="AK111" s="76">
        <v>1844</v>
      </c>
      <c r="AL111" s="419">
        <v>1844</v>
      </c>
      <c r="AM111" s="420">
        <v>1801</v>
      </c>
      <c r="AN111" s="417">
        <v>24</v>
      </c>
      <c r="AO111" s="426">
        <v>1.3015184381778741E-2</v>
      </c>
      <c r="AP111" s="427">
        <v>9.4343434343434343</v>
      </c>
      <c r="AQ111" s="79">
        <v>43</v>
      </c>
      <c r="AR111" s="80">
        <v>2.3875624652970572E-2</v>
      </c>
      <c r="AS111" s="83">
        <v>9.3131313131313131</v>
      </c>
      <c r="AT111" s="84">
        <v>2450</v>
      </c>
      <c r="AU111" s="76">
        <v>1665</v>
      </c>
      <c r="AV111" s="76">
        <v>160</v>
      </c>
      <c r="AW111" s="79">
        <v>1825</v>
      </c>
      <c r="AX111" s="80">
        <v>0.74489795918367352</v>
      </c>
      <c r="AY111" s="85">
        <v>1.0337463230138924</v>
      </c>
      <c r="AZ111" s="76">
        <v>540</v>
      </c>
      <c r="BA111" s="80">
        <v>0.22040816326530613</v>
      </c>
      <c r="BB111" s="86">
        <v>1.2027468064288154</v>
      </c>
      <c r="BC111" s="76">
        <v>55</v>
      </c>
      <c r="BD111" s="76">
        <v>15</v>
      </c>
      <c r="BE111" s="79">
        <v>70</v>
      </c>
      <c r="BF111" s="80">
        <v>2.8571428571428571E-2</v>
      </c>
      <c r="BG111" s="86">
        <v>0.32987840681924646</v>
      </c>
      <c r="BH111" s="76">
        <v>25</v>
      </c>
      <c r="BI111" s="423">
        <v>1255</v>
      </c>
      <c r="BJ111" s="423">
        <v>965</v>
      </c>
      <c r="BK111" s="423">
        <v>105</v>
      </c>
      <c r="BL111" s="419">
        <v>1070</v>
      </c>
      <c r="BM111" s="428">
        <v>0.85258964143426297</v>
      </c>
      <c r="BN111" s="429">
        <v>1.0657370517928286</v>
      </c>
      <c r="BO111" s="423">
        <v>80</v>
      </c>
      <c r="BP111" s="428">
        <v>6.3745019920318724E-2</v>
      </c>
      <c r="BQ111" s="429">
        <v>0.65920392885541601</v>
      </c>
      <c r="BR111" s="423">
        <v>45</v>
      </c>
      <c r="BS111" s="423">
        <v>15</v>
      </c>
      <c r="BT111" s="419">
        <v>60</v>
      </c>
      <c r="BU111" s="428">
        <v>4.7808764940239043E-2</v>
      </c>
      <c r="BV111" s="429">
        <v>0.66034205718562211</v>
      </c>
      <c r="BW111" s="423">
        <v>50</v>
      </c>
      <c r="BX111" s="514" t="s">
        <v>7</v>
      </c>
      <c r="BY111" s="87" t="s">
        <v>7</v>
      </c>
      <c r="BZ111" s="81" t="s">
        <v>7</v>
      </c>
      <c r="CA111" s="14"/>
    </row>
    <row r="112" spans="1:79" ht="13.5" thickBot="1" x14ac:dyDescent="0.25">
      <c r="A112" s="81" t="s">
        <v>767</v>
      </c>
      <c r="B112" s="160" t="s">
        <v>638</v>
      </c>
      <c r="C112" s="414">
        <v>5050125.07</v>
      </c>
      <c r="D112" s="75">
        <v>5050125.07</v>
      </c>
      <c r="E112" s="415">
        <v>1</v>
      </c>
      <c r="F112" s="324"/>
      <c r="G112" s="325"/>
      <c r="H112" s="326"/>
      <c r="I112" s="326"/>
      <c r="J112" s="327"/>
      <c r="K112" s="416">
        <v>355050125.06999999</v>
      </c>
      <c r="L112" s="415">
        <v>1.67</v>
      </c>
      <c r="M112" s="417">
        <v>167</v>
      </c>
      <c r="N112" s="77">
        <v>1.67</v>
      </c>
      <c r="O112" s="78">
        <v>167</v>
      </c>
      <c r="P112" s="418">
        <v>4415</v>
      </c>
      <c r="Q112" s="76">
        <v>4369</v>
      </c>
      <c r="R112" s="419">
        <v>4369</v>
      </c>
      <c r="S112" s="76">
        <v>4512</v>
      </c>
      <c r="T112" s="420">
        <v>4294</v>
      </c>
      <c r="U112" s="419">
        <v>46</v>
      </c>
      <c r="V112" s="421">
        <v>1.0528725108720532E-2</v>
      </c>
      <c r="W112" s="422">
        <v>2639.6</v>
      </c>
      <c r="X112" s="79">
        <v>75</v>
      </c>
      <c r="Y112" s="80">
        <v>1.7466231951560315E-2</v>
      </c>
      <c r="Z112" s="81">
        <v>2624</v>
      </c>
      <c r="AA112" s="423">
        <v>1634</v>
      </c>
      <c r="AB112" s="415">
        <v>1</v>
      </c>
      <c r="AC112" s="82">
        <v>1620</v>
      </c>
      <c r="AD112" s="79">
        <v>1620</v>
      </c>
      <c r="AE112" s="420">
        <v>1513</v>
      </c>
      <c r="AF112" s="424">
        <v>14</v>
      </c>
      <c r="AG112" s="425">
        <v>8.6419753086419745E-3</v>
      </c>
      <c r="AH112" s="76">
        <v>107</v>
      </c>
      <c r="AI112" s="152">
        <v>7.0720423000660934E-2</v>
      </c>
      <c r="AJ112" s="423">
        <v>1608</v>
      </c>
      <c r="AK112" s="76">
        <v>1590</v>
      </c>
      <c r="AL112" s="419">
        <v>1590</v>
      </c>
      <c r="AM112" s="420">
        <v>1470</v>
      </c>
      <c r="AN112" s="417">
        <v>18</v>
      </c>
      <c r="AO112" s="426">
        <v>1.1320754716981131E-2</v>
      </c>
      <c r="AP112" s="427">
        <v>9.6287425149700603</v>
      </c>
      <c r="AQ112" s="79">
        <v>120</v>
      </c>
      <c r="AR112" s="80">
        <v>8.1632653061224483E-2</v>
      </c>
      <c r="AS112" s="83">
        <v>9.5209580838323351</v>
      </c>
      <c r="AT112" s="84">
        <v>2160</v>
      </c>
      <c r="AU112" s="76">
        <v>1455</v>
      </c>
      <c r="AV112" s="76">
        <v>155</v>
      </c>
      <c r="AW112" s="79">
        <v>1610</v>
      </c>
      <c r="AX112" s="80">
        <v>0.74537037037037035</v>
      </c>
      <c r="AY112" s="85">
        <v>1.0344019206312272</v>
      </c>
      <c r="AZ112" s="76">
        <v>430</v>
      </c>
      <c r="BA112" s="80">
        <v>0.19907407407407407</v>
      </c>
      <c r="BB112" s="86">
        <v>1.0863286699011976</v>
      </c>
      <c r="BC112" s="76">
        <v>60</v>
      </c>
      <c r="BD112" s="76">
        <v>20</v>
      </c>
      <c r="BE112" s="79">
        <v>80</v>
      </c>
      <c r="BF112" s="80">
        <v>3.7037037037037035E-2</v>
      </c>
      <c r="BG112" s="86">
        <v>0.42762015698791206</v>
      </c>
      <c r="BH112" s="76">
        <v>40</v>
      </c>
      <c r="BI112" s="423">
        <v>1140</v>
      </c>
      <c r="BJ112" s="423">
        <v>805</v>
      </c>
      <c r="BK112" s="423">
        <v>95</v>
      </c>
      <c r="BL112" s="419">
        <v>900</v>
      </c>
      <c r="BM112" s="428">
        <v>0.78947368421052633</v>
      </c>
      <c r="BN112" s="429">
        <v>0.98684210526315785</v>
      </c>
      <c r="BO112" s="423">
        <v>95</v>
      </c>
      <c r="BP112" s="428">
        <v>8.3333333333333329E-2</v>
      </c>
      <c r="BQ112" s="429">
        <v>0.86177180282661148</v>
      </c>
      <c r="BR112" s="423">
        <v>100</v>
      </c>
      <c r="BS112" s="423">
        <v>10</v>
      </c>
      <c r="BT112" s="419">
        <v>110</v>
      </c>
      <c r="BU112" s="428">
        <v>9.6491228070175433E-2</v>
      </c>
      <c r="BV112" s="429">
        <v>1.332751768925075</v>
      </c>
      <c r="BW112" s="423">
        <v>35</v>
      </c>
      <c r="BX112" s="514" t="s">
        <v>7</v>
      </c>
      <c r="BY112" s="87" t="s">
        <v>7</v>
      </c>
      <c r="BZ112" s="81" t="s">
        <v>7</v>
      </c>
      <c r="CA112" s="14"/>
    </row>
    <row r="113" spans="1:81" ht="13.5" thickBot="1" x14ac:dyDescent="0.25">
      <c r="A113" s="81" t="s">
        <v>767</v>
      </c>
      <c r="B113" s="160" t="s">
        <v>639</v>
      </c>
      <c r="C113" s="414">
        <v>5050125.08</v>
      </c>
      <c r="D113" s="75">
        <v>5050125.08</v>
      </c>
      <c r="E113" s="415">
        <v>1</v>
      </c>
      <c r="F113" s="324"/>
      <c r="G113" s="325"/>
      <c r="H113" s="326"/>
      <c r="I113" s="326"/>
      <c r="J113" s="327"/>
      <c r="K113" s="416">
        <v>355050125.07999998</v>
      </c>
      <c r="L113" s="415">
        <v>1.31</v>
      </c>
      <c r="M113" s="417">
        <v>131</v>
      </c>
      <c r="N113" s="77">
        <v>1.31</v>
      </c>
      <c r="O113" s="78">
        <v>131</v>
      </c>
      <c r="P113" s="418">
        <v>4687</v>
      </c>
      <c r="Q113" s="76">
        <v>4814</v>
      </c>
      <c r="R113" s="419">
        <v>4814</v>
      </c>
      <c r="S113" s="76">
        <v>5072</v>
      </c>
      <c r="T113" s="420">
        <v>5094</v>
      </c>
      <c r="U113" s="419">
        <v>-127</v>
      </c>
      <c r="V113" s="421">
        <v>-2.6381387619443291E-2</v>
      </c>
      <c r="W113" s="422">
        <v>3576.8</v>
      </c>
      <c r="X113" s="79">
        <v>-280</v>
      </c>
      <c r="Y113" s="80">
        <v>-5.4966627404789949E-2</v>
      </c>
      <c r="Z113" s="81">
        <v>3674.5</v>
      </c>
      <c r="AA113" s="423">
        <v>1814</v>
      </c>
      <c r="AB113" s="415">
        <v>1</v>
      </c>
      <c r="AC113" s="82">
        <v>1833</v>
      </c>
      <c r="AD113" s="79">
        <v>1833</v>
      </c>
      <c r="AE113" s="420">
        <v>1748</v>
      </c>
      <c r="AF113" s="424">
        <v>-19</v>
      </c>
      <c r="AG113" s="425">
        <v>-1.0365521003818877E-2</v>
      </c>
      <c r="AH113" s="76">
        <v>85</v>
      </c>
      <c r="AI113" s="152">
        <v>4.8627002288329522E-2</v>
      </c>
      <c r="AJ113" s="423">
        <v>1792</v>
      </c>
      <c r="AK113" s="76">
        <v>1811</v>
      </c>
      <c r="AL113" s="419">
        <v>1811</v>
      </c>
      <c r="AM113" s="420">
        <v>1733</v>
      </c>
      <c r="AN113" s="417">
        <v>-19</v>
      </c>
      <c r="AO113" s="426">
        <v>-1.0491441192711209E-2</v>
      </c>
      <c r="AP113" s="427">
        <v>13.679389312977099</v>
      </c>
      <c r="AQ113" s="79">
        <v>78</v>
      </c>
      <c r="AR113" s="80">
        <v>4.5008655510675129E-2</v>
      </c>
      <c r="AS113" s="83">
        <v>13.824427480916031</v>
      </c>
      <c r="AT113" s="84">
        <v>2385</v>
      </c>
      <c r="AU113" s="76">
        <v>1555</v>
      </c>
      <c r="AV113" s="76">
        <v>120</v>
      </c>
      <c r="AW113" s="79">
        <v>1675</v>
      </c>
      <c r="AX113" s="80">
        <v>0.70230607966457026</v>
      </c>
      <c r="AY113" s="85">
        <v>0.97463863141627416</v>
      </c>
      <c r="AZ113" s="76">
        <v>575</v>
      </c>
      <c r="BA113" s="80">
        <v>0.24109014675052412</v>
      </c>
      <c r="BB113" s="86">
        <v>1.3156064628904369</v>
      </c>
      <c r="BC113" s="76">
        <v>95</v>
      </c>
      <c r="BD113" s="76">
        <v>15</v>
      </c>
      <c r="BE113" s="79">
        <v>110</v>
      </c>
      <c r="BF113" s="80">
        <v>4.6121593291404611E-2</v>
      </c>
      <c r="BG113" s="86">
        <v>0.53250812002268288</v>
      </c>
      <c r="BH113" s="76">
        <v>20</v>
      </c>
      <c r="BI113" s="423">
        <v>1495</v>
      </c>
      <c r="BJ113" s="423">
        <v>1135</v>
      </c>
      <c r="BK113" s="423">
        <v>125</v>
      </c>
      <c r="BL113" s="419">
        <v>1260</v>
      </c>
      <c r="BM113" s="428">
        <v>0.84280936454849498</v>
      </c>
      <c r="BN113" s="429">
        <v>1.0535117056856187</v>
      </c>
      <c r="BO113" s="423">
        <v>130</v>
      </c>
      <c r="BP113" s="428">
        <v>8.6956521739130432E-2</v>
      </c>
      <c r="BQ113" s="429">
        <v>0.89924014207994252</v>
      </c>
      <c r="BR113" s="423">
        <v>50</v>
      </c>
      <c r="BS113" s="423">
        <v>10</v>
      </c>
      <c r="BT113" s="419">
        <v>60</v>
      </c>
      <c r="BU113" s="428">
        <v>4.0133779264214048E-2</v>
      </c>
      <c r="BV113" s="429">
        <v>0.554333967737763</v>
      </c>
      <c r="BW113" s="423">
        <v>50</v>
      </c>
      <c r="BX113" s="514" t="s">
        <v>7</v>
      </c>
      <c r="BY113" s="87" t="s">
        <v>7</v>
      </c>
      <c r="BZ113" s="81" t="s">
        <v>7</v>
      </c>
      <c r="CA113" s="14"/>
    </row>
    <row r="114" spans="1:81" ht="13.5" thickBot="1" x14ac:dyDescent="0.25">
      <c r="A114" s="81" t="s">
        <v>767</v>
      </c>
      <c r="B114" s="160" t="s">
        <v>639</v>
      </c>
      <c r="C114" s="414">
        <v>5050125.09</v>
      </c>
      <c r="D114" s="75">
        <v>5050125.09</v>
      </c>
      <c r="E114" s="415">
        <v>1</v>
      </c>
      <c r="F114" s="324"/>
      <c r="G114" s="325"/>
      <c r="H114" s="326"/>
      <c r="I114" s="326"/>
      <c r="J114" s="327"/>
      <c r="K114" s="416">
        <v>355050125.08999997</v>
      </c>
      <c r="L114" s="415">
        <v>0.74</v>
      </c>
      <c r="M114" s="417">
        <v>74</v>
      </c>
      <c r="N114" s="77">
        <v>0.74</v>
      </c>
      <c r="O114" s="78">
        <v>74</v>
      </c>
      <c r="P114" s="418">
        <v>3591</v>
      </c>
      <c r="Q114" s="76">
        <v>3593</v>
      </c>
      <c r="R114" s="419">
        <v>3593</v>
      </c>
      <c r="S114" s="76">
        <v>3507</v>
      </c>
      <c r="T114" s="420">
        <v>3630</v>
      </c>
      <c r="U114" s="419">
        <v>-2</v>
      </c>
      <c r="V114" s="421">
        <v>-5.5663790704146951E-4</v>
      </c>
      <c r="W114" s="422">
        <v>4846.8</v>
      </c>
      <c r="X114" s="79">
        <v>-37</v>
      </c>
      <c r="Y114" s="80">
        <v>-1.0192837465564738E-2</v>
      </c>
      <c r="Z114" s="81">
        <v>4848.2</v>
      </c>
      <c r="AA114" s="423">
        <v>1395</v>
      </c>
      <c r="AB114" s="415">
        <v>1</v>
      </c>
      <c r="AC114" s="82">
        <v>1396</v>
      </c>
      <c r="AD114" s="79">
        <v>1396</v>
      </c>
      <c r="AE114" s="420">
        <v>1395</v>
      </c>
      <c r="AF114" s="424">
        <v>-1</v>
      </c>
      <c r="AG114" s="425">
        <v>-7.1633237822349568E-4</v>
      </c>
      <c r="AH114" s="76">
        <v>1</v>
      </c>
      <c r="AI114" s="152">
        <v>7.1684587813620072E-4</v>
      </c>
      <c r="AJ114" s="423">
        <v>1367</v>
      </c>
      <c r="AK114" s="76">
        <v>1381</v>
      </c>
      <c r="AL114" s="419">
        <v>1381</v>
      </c>
      <c r="AM114" s="420">
        <v>1364</v>
      </c>
      <c r="AN114" s="417">
        <v>-14</v>
      </c>
      <c r="AO114" s="426">
        <v>-1.0137581462708182E-2</v>
      </c>
      <c r="AP114" s="427">
        <v>18.472972972972972</v>
      </c>
      <c r="AQ114" s="79">
        <v>17</v>
      </c>
      <c r="AR114" s="80">
        <v>1.2463343108504398E-2</v>
      </c>
      <c r="AS114" s="83">
        <v>18.662162162162161</v>
      </c>
      <c r="AT114" s="84">
        <v>1660</v>
      </c>
      <c r="AU114" s="76">
        <v>1165</v>
      </c>
      <c r="AV114" s="76">
        <v>80</v>
      </c>
      <c r="AW114" s="79">
        <v>1245</v>
      </c>
      <c r="AX114" s="80">
        <v>0.75</v>
      </c>
      <c r="AY114" s="85">
        <v>1.0408267772811106</v>
      </c>
      <c r="AZ114" s="76">
        <v>375</v>
      </c>
      <c r="BA114" s="80">
        <v>0.22590361445783133</v>
      </c>
      <c r="BB114" s="86">
        <v>1.2327349714485432</v>
      </c>
      <c r="BC114" s="76">
        <v>20</v>
      </c>
      <c r="BD114" s="76">
        <v>15</v>
      </c>
      <c r="BE114" s="79">
        <v>35</v>
      </c>
      <c r="BF114" s="80">
        <v>2.1084337349397589E-2</v>
      </c>
      <c r="BG114" s="86">
        <v>0.24343436647805836</v>
      </c>
      <c r="BH114" s="76">
        <v>0</v>
      </c>
      <c r="BI114" s="423">
        <v>1020</v>
      </c>
      <c r="BJ114" s="423">
        <v>775</v>
      </c>
      <c r="BK114" s="423">
        <v>85</v>
      </c>
      <c r="BL114" s="419">
        <v>860</v>
      </c>
      <c r="BM114" s="428">
        <v>0.84313725490196079</v>
      </c>
      <c r="BN114" s="429">
        <v>1.053921568627451</v>
      </c>
      <c r="BO114" s="423">
        <v>95</v>
      </c>
      <c r="BP114" s="428">
        <v>9.3137254901960786E-2</v>
      </c>
      <c r="BQ114" s="429">
        <v>0.96315672080621295</v>
      </c>
      <c r="BR114" s="423">
        <v>30</v>
      </c>
      <c r="BS114" s="423">
        <v>10</v>
      </c>
      <c r="BT114" s="419">
        <v>40</v>
      </c>
      <c r="BU114" s="428">
        <v>3.9215686274509803E-2</v>
      </c>
      <c r="BV114" s="429">
        <v>0.54165312533853316</v>
      </c>
      <c r="BW114" s="423">
        <v>30</v>
      </c>
      <c r="BX114" s="514" t="s">
        <v>7</v>
      </c>
      <c r="BY114" s="87" t="s">
        <v>7</v>
      </c>
      <c r="BZ114" s="81" t="s">
        <v>7</v>
      </c>
      <c r="CA114" s="14"/>
    </row>
    <row r="115" spans="1:81" ht="13.5" thickBot="1" x14ac:dyDescent="0.25">
      <c r="A115" s="81" t="s">
        <v>767</v>
      </c>
      <c r="B115" s="160" t="s">
        <v>68</v>
      </c>
      <c r="C115" s="414">
        <v>5050125.0999999996</v>
      </c>
      <c r="D115" s="75">
        <v>5050125.0599999996</v>
      </c>
      <c r="E115" s="415">
        <v>0.59439257000000001</v>
      </c>
      <c r="F115" s="324"/>
      <c r="G115" s="325"/>
      <c r="H115" s="326"/>
      <c r="I115" s="326"/>
      <c r="J115" s="327"/>
      <c r="K115" s="416">
        <v>355050125.06</v>
      </c>
      <c r="L115" s="415">
        <v>5.51</v>
      </c>
      <c r="M115" s="417">
        <v>551</v>
      </c>
      <c r="N115" s="77">
        <v>9.9</v>
      </c>
      <c r="O115" s="78">
        <v>990</v>
      </c>
      <c r="P115" s="418">
        <v>8441</v>
      </c>
      <c r="Q115" s="76">
        <v>10308</v>
      </c>
      <c r="R115" s="419">
        <v>6127</v>
      </c>
      <c r="S115" s="76">
        <v>7396</v>
      </c>
      <c r="T115" s="420">
        <v>5559</v>
      </c>
      <c r="U115" s="419">
        <v>2314.0013884399996</v>
      </c>
      <c r="V115" s="421">
        <v>0.37767290889769434</v>
      </c>
      <c r="W115" s="422">
        <v>1532.4</v>
      </c>
      <c r="X115" s="79">
        <v>4749</v>
      </c>
      <c r="Y115" s="80">
        <v>0.85429033998920667</v>
      </c>
      <c r="Z115" s="81">
        <v>1041.0999999999999</v>
      </c>
      <c r="AA115" s="423">
        <v>2875</v>
      </c>
      <c r="AB115" s="431">
        <v>0.58032139999999999</v>
      </c>
      <c r="AC115" s="82">
        <v>3486</v>
      </c>
      <c r="AD115" s="79">
        <v>2023.0004004</v>
      </c>
      <c r="AE115" s="420">
        <v>1738</v>
      </c>
      <c r="AF115" s="424">
        <v>851.99959960000001</v>
      </c>
      <c r="AG115" s="425">
        <v>0.42115641669252141</v>
      </c>
      <c r="AH115" s="76">
        <v>1748</v>
      </c>
      <c r="AI115" s="152">
        <v>1.0057537399309551</v>
      </c>
      <c r="AJ115" s="423">
        <v>2808</v>
      </c>
      <c r="AK115" s="76">
        <v>3341</v>
      </c>
      <c r="AL115" s="419">
        <v>1938.8537973999998</v>
      </c>
      <c r="AM115" s="420">
        <v>1714</v>
      </c>
      <c r="AN115" s="417">
        <v>869.14620260000015</v>
      </c>
      <c r="AO115" s="426">
        <v>0.44827836104275831</v>
      </c>
      <c r="AP115" s="427">
        <v>5.0961887477313974</v>
      </c>
      <c r="AQ115" s="79">
        <v>1627</v>
      </c>
      <c r="AR115" s="80">
        <v>0.94924154025670948</v>
      </c>
      <c r="AS115" s="83">
        <v>3.3747474747474748</v>
      </c>
      <c r="AT115" s="84">
        <v>5405</v>
      </c>
      <c r="AU115" s="76">
        <v>3995</v>
      </c>
      <c r="AV115" s="76">
        <v>390</v>
      </c>
      <c r="AW115" s="79">
        <v>4385</v>
      </c>
      <c r="AX115" s="80">
        <v>0.81128584643848289</v>
      </c>
      <c r="AY115" s="85">
        <v>1.1258773773364588</v>
      </c>
      <c r="AZ115" s="76">
        <v>885</v>
      </c>
      <c r="BA115" s="80">
        <v>0.16373728029602219</v>
      </c>
      <c r="BB115" s="86">
        <v>0.89349907939811513</v>
      </c>
      <c r="BC115" s="76">
        <v>60</v>
      </c>
      <c r="BD115" s="76">
        <v>35</v>
      </c>
      <c r="BE115" s="79">
        <v>95</v>
      </c>
      <c r="BF115" s="80">
        <v>1.757631822386679E-2</v>
      </c>
      <c r="BG115" s="86">
        <v>0.20293167487030425</v>
      </c>
      <c r="BH115" s="76">
        <v>35</v>
      </c>
      <c r="BI115" s="423">
        <v>2295</v>
      </c>
      <c r="BJ115" s="423">
        <v>1800</v>
      </c>
      <c r="BK115" s="423">
        <v>210</v>
      </c>
      <c r="BL115" s="419">
        <v>2010</v>
      </c>
      <c r="BM115" s="428">
        <v>0.87581699346405228</v>
      </c>
      <c r="BN115" s="429">
        <v>1.0947712418300652</v>
      </c>
      <c r="BO115" s="423">
        <v>145</v>
      </c>
      <c r="BP115" s="428">
        <v>6.3180827886710242E-2</v>
      </c>
      <c r="BQ115" s="429">
        <v>0.65336947142409763</v>
      </c>
      <c r="BR115" s="423">
        <v>65</v>
      </c>
      <c r="BS115" s="423">
        <v>10</v>
      </c>
      <c r="BT115" s="419">
        <v>75</v>
      </c>
      <c r="BU115" s="428">
        <v>3.2679738562091505E-2</v>
      </c>
      <c r="BV115" s="429">
        <v>0.45137760444877767</v>
      </c>
      <c r="BW115" s="423">
        <v>70</v>
      </c>
      <c r="BX115" s="514" t="s">
        <v>7</v>
      </c>
      <c r="BY115" s="87" t="s">
        <v>7</v>
      </c>
      <c r="BZ115" s="81" t="s">
        <v>7</v>
      </c>
      <c r="CA115" s="14" t="s">
        <v>496</v>
      </c>
    </row>
    <row r="116" spans="1:81" ht="13.5" thickBot="1" x14ac:dyDescent="0.25">
      <c r="A116" s="81" t="s">
        <v>767</v>
      </c>
      <c r="B116" s="160" t="s">
        <v>68</v>
      </c>
      <c r="C116" s="414">
        <v>5050125.1100000003</v>
      </c>
      <c r="D116" s="214"/>
      <c r="E116" s="415">
        <v>0.40560742999999999</v>
      </c>
      <c r="F116" s="512"/>
      <c r="G116" s="333"/>
      <c r="H116" s="333"/>
      <c r="I116" s="333"/>
      <c r="J116" s="512"/>
      <c r="K116" s="333"/>
      <c r="L116" s="415">
        <v>4.4000000000000004</v>
      </c>
      <c r="M116" s="417">
        <v>440.00000000000006</v>
      </c>
      <c r="N116" s="523"/>
      <c r="O116" s="523"/>
      <c r="P116" s="418">
        <v>5385</v>
      </c>
      <c r="Q116" s="76"/>
      <c r="R116" s="419">
        <v>4181</v>
      </c>
      <c r="S116" s="214"/>
      <c r="T116" s="214"/>
      <c r="U116" s="419">
        <v>1203.9986115600004</v>
      </c>
      <c r="V116" s="421">
        <v>0.28796895760162189</v>
      </c>
      <c r="W116" s="422">
        <v>1224.8</v>
      </c>
      <c r="X116" s="214"/>
      <c r="Y116" s="214"/>
      <c r="Z116" s="214"/>
      <c r="AA116" s="423">
        <v>1864</v>
      </c>
      <c r="AB116" s="431">
        <v>0.41967860000000001</v>
      </c>
      <c r="AC116" s="82"/>
      <c r="AD116" s="79">
        <v>1462.9995996</v>
      </c>
      <c r="AE116" s="214"/>
      <c r="AF116" s="424">
        <v>401.00040039999999</v>
      </c>
      <c r="AG116" s="425">
        <v>0.27409467542550103</v>
      </c>
      <c r="AH116" s="214"/>
      <c r="AI116" s="523"/>
      <c r="AJ116" s="423">
        <v>1828</v>
      </c>
      <c r="AK116" s="76"/>
      <c r="AL116" s="419">
        <v>1402.1462026000002</v>
      </c>
      <c r="AM116" s="214"/>
      <c r="AN116" s="417">
        <v>425.85379739999985</v>
      </c>
      <c r="AO116" s="426">
        <v>0.30371568714470648</v>
      </c>
      <c r="AP116" s="427">
        <v>4.1545454545454543</v>
      </c>
      <c r="AQ116" s="214"/>
      <c r="AR116" s="214"/>
      <c r="AS116" s="523"/>
      <c r="AT116" s="523"/>
      <c r="AU116" s="214"/>
      <c r="AV116" s="214"/>
      <c r="AW116" s="214"/>
      <c r="AX116" s="214"/>
      <c r="AY116" s="523"/>
      <c r="AZ116" s="214"/>
      <c r="BA116" s="214"/>
      <c r="BB116" s="523"/>
      <c r="BC116" s="214"/>
      <c r="BD116" s="214"/>
      <c r="BE116" s="214"/>
      <c r="BF116" s="214"/>
      <c r="BG116" s="523"/>
      <c r="BH116" s="214"/>
      <c r="BI116" s="423">
        <v>1700</v>
      </c>
      <c r="BJ116" s="423">
        <v>1355</v>
      </c>
      <c r="BK116" s="423">
        <v>170</v>
      </c>
      <c r="BL116" s="419">
        <v>1525</v>
      </c>
      <c r="BM116" s="428">
        <v>0.8970588235294118</v>
      </c>
      <c r="BN116" s="429">
        <v>1.1213235294117647</v>
      </c>
      <c r="BO116" s="423">
        <v>105</v>
      </c>
      <c r="BP116" s="428">
        <v>6.1764705882352944E-2</v>
      </c>
      <c r="BQ116" s="429">
        <v>0.63872498327148863</v>
      </c>
      <c r="BR116" s="423">
        <v>10</v>
      </c>
      <c r="BS116" s="423">
        <v>0</v>
      </c>
      <c r="BT116" s="419">
        <v>10</v>
      </c>
      <c r="BU116" s="428">
        <v>5.8823529411764705E-3</v>
      </c>
      <c r="BV116" s="429">
        <v>8.1247968800779974E-2</v>
      </c>
      <c r="BW116" s="423">
        <v>50</v>
      </c>
      <c r="BX116" s="514" t="s">
        <v>7</v>
      </c>
      <c r="BY116" s="87" t="s">
        <v>7</v>
      </c>
      <c r="BZ116" s="136"/>
      <c r="CA116" s="516"/>
    </row>
    <row r="117" spans="1:81" ht="13.5" thickBot="1" x14ac:dyDescent="0.25">
      <c r="A117" s="58" t="s">
        <v>767</v>
      </c>
      <c r="B117" s="157" t="s">
        <v>640</v>
      </c>
      <c r="C117" s="363">
        <v>5050126.04</v>
      </c>
      <c r="D117" s="56">
        <v>5050126.04</v>
      </c>
      <c r="E117" s="359">
        <v>1</v>
      </c>
      <c r="F117" s="349"/>
      <c r="G117" s="350"/>
      <c r="H117" s="351"/>
      <c r="I117" s="351"/>
      <c r="J117" s="352"/>
      <c r="K117" s="364">
        <v>355050126.04000002</v>
      </c>
      <c r="L117" s="359">
        <v>135.9</v>
      </c>
      <c r="M117" s="339">
        <v>13590</v>
      </c>
      <c r="N117" s="57">
        <v>135.71</v>
      </c>
      <c r="O117" s="138">
        <v>13571</v>
      </c>
      <c r="P117" s="360">
        <v>10128</v>
      </c>
      <c r="Q117" s="18">
        <v>5114</v>
      </c>
      <c r="R117" s="340">
        <v>5114</v>
      </c>
      <c r="S117" s="18">
        <v>3447</v>
      </c>
      <c r="T117" s="365">
        <v>3694</v>
      </c>
      <c r="U117" s="340">
        <v>5014</v>
      </c>
      <c r="V117" s="341">
        <v>0.9804458349628471</v>
      </c>
      <c r="W117" s="361">
        <v>74.5</v>
      </c>
      <c r="X117" s="17">
        <v>1420</v>
      </c>
      <c r="Y117" s="19">
        <v>0.38440714672441795</v>
      </c>
      <c r="Z117" s="58">
        <v>37.700000000000003</v>
      </c>
      <c r="AA117" s="362">
        <v>3709</v>
      </c>
      <c r="AB117" s="359">
        <v>1</v>
      </c>
      <c r="AC117" s="59">
        <v>2006</v>
      </c>
      <c r="AD117" s="17">
        <v>2006</v>
      </c>
      <c r="AE117" s="365">
        <v>1420</v>
      </c>
      <c r="AF117" s="342">
        <v>1703</v>
      </c>
      <c r="AG117" s="343">
        <v>0.84895314057826521</v>
      </c>
      <c r="AH117" s="18">
        <v>586</v>
      </c>
      <c r="AI117" s="154">
        <v>0.41267605633802817</v>
      </c>
      <c r="AJ117" s="362">
        <v>3606</v>
      </c>
      <c r="AK117" s="18">
        <v>1934</v>
      </c>
      <c r="AL117" s="340">
        <v>1934</v>
      </c>
      <c r="AM117" s="365">
        <v>1362</v>
      </c>
      <c r="AN117" s="339">
        <v>1672</v>
      </c>
      <c r="AO117" s="344">
        <v>0.86452947259565671</v>
      </c>
      <c r="AP117" s="345">
        <v>0.26534216335540839</v>
      </c>
      <c r="AQ117" s="17">
        <v>572</v>
      </c>
      <c r="AR117" s="19">
        <v>0.41997063142437591</v>
      </c>
      <c r="AS117" s="139">
        <v>0.14250976346621472</v>
      </c>
      <c r="AT117" s="60">
        <v>2560</v>
      </c>
      <c r="AU117" s="18">
        <v>2105</v>
      </c>
      <c r="AV117" s="18">
        <v>195</v>
      </c>
      <c r="AW117" s="17">
        <v>2300</v>
      </c>
      <c r="AX117" s="19">
        <v>0.8984375</v>
      </c>
      <c r="AY117" s="12">
        <v>1.2468237436179972</v>
      </c>
      <c r="AZ117" s="18">
        <v>210</v>
      </c>
      <c r="BA117" s="19">
        <v>8.203125E-2</v>
      </c>
      <c r="BB117" s="13">
        <v>0.44763688650725225</v>
      </c>
      <c r="BC117" s="18">
        <v>30</v>
      </c>
      <c r="BD117" s="18">
        <v>0</v>
      </c>
      <c r="BE117" s="17">
        <v>30</v>
      </c>
      <c r="BF117" s="19">
        <v>1.171875E-2</v>
      </c>
      <c r="BG117" s="13">
        <v>0.13530169029695654</v>
      </c>
      <c r="BH117" s="18">
        <v>20</v>
      </c>
      <c r="BI117" s="362">
        <v>2895</v>
      </c>
      <c r="BJ117" s="362">
        <v>2400</v>
      </c>
      <c r="BK117" s="362">
        <v>210</v>
      </c>
      <c r="BL117" s="340">
        <v>2610</v>
      </c>
      <c r="BM117" s="346">
        <v>0.9015544041450777</v>
      </c>
      <c r="BN117" s="347">
        <v>1.1269430051813472</v>
      </c>
      <c r="BO117" s="362">
        <v>90</v>
      </c>
      <c r="BP117" s="346">
        <v>3.1088082901554404E-2</v>
      </c>
      <c r="BQ117" s="347">
        <v>0.32148999898194836</v>
      </c>
      <c r="BR117" s="362">
        <v>75</v>
      </c>
      <c r="BS117" s="362">
        <v>0</v>
      </c>
      <c r="BT117" s="340">
        <v>75</v>
      </c>
      <c r="BU117" s="346">
        <v>2.5906735751295335E-2</v>
      </c>
      <c r="BV117" s="347">
        <v>0.35782784186872008</v>
      </c>
      <c r="BW117" s="362">
        <v>125</v>
      </c>
      <c r="BX117" s="518" t="s">
        <v>3</v>
      </c>
      <c r="BY117" s="14" t="s">
        <v>3</v>
      </c>
      <c r="BZ117" s="58" t="s">
        <v>3</v>
      </c>
      <c r="CA117" s="14"/>
    </row>
    <row r="118" spans="1:81" ht="13.5" thickBot="1" x14ac:dyDescent="0.25">
      <c r="A118" s="81" t="s">
        <v>767</v>
      </c>
      <c r="B118" s="160" t="s">
        <v>641</v>
      </c>
      <c r="C118" s="414">
        <v>5050126.05</v>
      </c>
      <c r="D118" s="75">
        <v>5050126.05</v>
      </c>
      <c r="E118" s="415">
        <v>1</v>
      </c>
      <c r="F118" s="332">
        <v>5050126.0199999996</v>
      </c>
      <c r="G118" s="333">
        <v>0.70361581600000001</v>
      </c>
      <c r="H118" s="430">
        <v>6807</v>
      </c>
      <c r="I118" s="430">
        <v>2444</v>
      </c>
      <c r="J118" s="433">
        <v>2394</v>
      </c>
      <c r="K118" s="416"/>
      <c r="L118" s="415">
        <v>6.83</v>
      </c>
      <c r="M118" s="417">
        <v>683</v>
      </c>
      <c r="N118" s="77">
        <v>6.83</v>
      </c>
      <c r="O118" s="78">
        <v>683</v>
      </c>
      <c r="P118" s="418">
        <v>6327</v>
      </c>
      <c r="Q118" s="76">
        <v>6389</v>
      </c>
      <c r="R118" s="419">
        <v>6389</v>
      </c>
      <c r="S118" s="76">
        <v>6033</v>
      </c>
      <c r="T118" s="420">
        <v>4789.5128595120004</v>
      </c>
      <c r="U118" s="419">
        <v>-62</v>
      </c>
      <c r="V118" s="421">
        <v>-9.7041790577555177E-3</v>
      </c>
      <c r="W118" s="422">
        <v>925.7</v>
      </c>
      <c r="X118" s="79">
        <v>1599.4871404879996</v>
      </c>
      <c r="Y118" s="80">
        <v>0.33395612192822677</v>
      </c>
      <c r="Z118" s="81">
        <v>935.3</v>
      </c>
      <c r="AA118" s="423">
        <v>2095</v>
      </c>
      <c r="AB118" s="415">
        <v>1</v>
      </c>
      <c r="AC118" s="82">
        <v>2093</v>
      </c>
      <c r="AD118" s="79">
        <v>2093</v>
      </c>
      <c r="AE118" s="420">
        <v>1719.637054304</v>
      </c>
      <c r="AF118" s="424">
        <v>2</v>
      </c>
      <c r="AG118" s="425">
        <v>9.5556617295747726E-4</v>
      </c>
      <c r="AH118" s="76">
        <v>373.362945696</v>
      </c>
      <c r="AI118" s="152">
        <v>0.21711729504870064</v>
      </c>
      <c r="AJ118" s="423">
        <v>2069</v>
      </c>
      <c r="AK118" s="76">
        <v>2079</v>
      </c>
      <c r="AL118" s="419">
        <v>2079</v>
      </c>
      <c r="AM118" s="420">
        <v>1684.4562635039999</v>
      </c>
      <c r="AN118" s="417">
        <v>-10</v>
      </c>
      <c r="AO118" s="426">
        <v>-4.8100048100048103E-3</v>
      </c>
      <c r="AP118" s="427">
        <v>3.0292825768667644</v>
      </c>
      <c r="AQ118" s="79">
        <v>394.54373649600007</v>
      </c>
      <c r="AR118" s="80">
        <v>0.23422616843447844</v>
      </c>
      <c r="AS118" s="83">
        <v>3.0439238653001466</v>
      </c>
      <c r="AT118" s="84">
        <v>3175</v>
      </c>
      <c r="AU118" s="76">
        <v>2550</v>
      </c>
      <c r="AV118" s="76">
        <v>165</v>
      </c>
      <c r="AW118" s="79">
        <v>2715</v>
      </c>
      <c r="AX118" s="80">
        <v>0.85511811023622042</v>
      </c>
      <c r="AY118" s="85">
        <v>1.1867064358291717</v>
      </c>
      <c r="AZ118" s="76">
        <v>355</v>
      </c>
      <c r="BA118" s="80">
        <v>0.11181102362204724</v>
      </c>
      <c r="BB118" s="86">
        <v>0.61014233589469935</v>
      </c>
      <c r="BC118" s="76">
        <v>55</v>
      </c>
      <c r="BD118" s="76">
        <v>25</v>
      </c>
      <c r="BE118" s="79">
        <v>80</v>
      </c>
      <c r="BF118" s="80">
        <v>2.5196850393700787E-2</v>
      </c>
      <c r="BG118" s="86">
        <v>0.29091639026579214</v>
      </c>
      <c r="BH118" s="76">
        <v>15</v>
      </c>
      <c r="BI118" s="423">
        <v>1855</v>
      </c>
      <c r="BJ118" s="423">
        <v>1515</v>
      </c>
      <c r="BK118" s="423">
        <v>135</v>
      </c>
      <c r="BL118" s="419">
        <v>1650</v>
      </c>
      <c r="BM118" s="428">
        <v>0.88948787061994605</v>
      </c>
      <c r="BN118" s="429">
        <v>1.1118598382749325</v>
      </c>
      <c r="BO118" s="423">
        <v>40</v>
      </c>
      <c r="BP118" s="428">
        <v>2.15633423180593E-2</v>
      </c>
      <c r="BQ118" s="429">
        <v>0.22299216461281593</v>
      </c>
      <c r="BR118" s="423">
        <v>60</v>
      </c>
      <c r="BS118" s="423">
        <v>20</v>
      </c>
      <c r="BT118" s="419">
        <v>80</v>
      </c>
      <c r="BU118" s="428">
        <v>4.3126684636118601E-2</v>
      </c>
      <c r="BV118" s="429">
        <v>0.59567243972539496</v>
      </c>
      <c r="BW118" s="423">
        <v>85</v>
      </c>
      <c r="BX118" s="514" t="s">
        <v>7</v>
      </c>
      <c r="BY118" s="87" t="s">
        <v>7</v>
      </c>
      <c r="BZ118" s="81" t="s">
        <v>7</v>
      </c>
      <c r="CA118" s="14"/>
    </row>
    <row r="119" spans="1:81" ht="13.5" thickBot="1" x14ac:dyDescent="0.25">
      <c r="A119" s="81" t="s">
        <v>767</v>
      </c>
      <c r="B119" s="160" t="s">
        <v>641</v>
      </c>
      <c r="C119" s="414">
        <v>5050126.0599999996</v>
      </c>
      <c r="D119" s="75">
        <v>5050126.0599999996</v>
      </c>
      <c r="E119" s="415">
        <v>1</v>
      </c>
      <c r="F119" s="332">
        <v>5050126.0199999996</v>
      </c>
      <c r="G119" s="333">
        <v>0.29638418399999999</v>
      </c>
      <c r="H119" s="430">
        <v>6807</v>
      </c>
      <c r="I119" s="430">
        <v>2444</v>
      </c>
      <c r="J119" s="433">
        <v>2394</v>
      </c>
      <c r="K119" s="416"/>
      <c r="L119" s="415">
        <v>7.31</v>
      </c>
      <c r="M119" s="417">
        <v>731</v>
      </c>
      <c r="N119" s="77">
        <v>7.3</v>
      </c>
      <c r="O119" s="78">
        <v>730</v>
      </c>
      <c r="P119" s="418">
        <v>6255</v>
      </c>
      <c r="Q119" s="76">
        <v>5953</v>
      </c>
      <c r="R119" s="419">
        <v>5953</v>
      </c>
      <c r="S119" s="76">
        <v>4875</v>
      </c>
      <c r="T119" s="420">
        <v>2017.487140488</v>
      </c>
      <c r="U119" s="419">
        <v>302</v>
      </c>
      <c r="V119" s="421">
        <v>5.0730724004703513E-2</v>
      </c>
      <c r="W119" s="422">
        <v>856</v>
      </c>
      <c r="X119" s="79">
        <v>3935.512859512</v>
      </c>
      <c r="Y119" s="80">
        <v>1.9507003442708726</v>
      </c>
      <c r="Z119" s="81">
        <v>814.9</v>
      </c>
      <c r="AA119" s="423">
        <v>2262</v>
      </c>
      <c r="AB119" s="415">
        <v>1</v>
      </c>
      <c r="AC119" s="82">
        <v>2129</v>
      </c>
      <c r="AD119" s="79">
        <v>2129</v>
      </c>
      <c r="AE119" s="420">
        <v>724.362945696</v>
      </c>
      <c r="AF119" s="424">
        <v>133</v>
      </c>
      <c r="AG119" s="425">
        <v>6.2470643494598403E-2</v>
      </c>
      <c r="AH119" s="76">
        <v>1404.637054304</v>
      </c>
      <c r="AI119" s="152">
        <v>1.9391343285158831</v>
      </c>
      <c r="AJ119" s="423">
        <v>2211</v>
      </c>
      <c r="AK119" s="76">
        <v>2098</v>
      </c>
      <c r="AL119" s="419">
        <v>2098</v>
      </c>
      <c r="AM119" s="420">
        <v>709.54373649599995</v>
      </c>
      <c r="AN119" s="417">
        <v>113</v>
      </c>
      <c r="AO119" s="426">
        <v>5.3860819828408006E-2</v>
      </c>
      <c r="AP119" s="427">
        <v>3.0246238030095758</v>
      </c>
      <c r="AQ119" s="79">
        <v>1388.4562635040002</v>
      </c>
      <c r="AR119" s="80">
        <v>1.9568297091321412</v>
      </c>
      <c r="AS119" s="83">
        <v>2.8739726027397259</v>
      </c>
      <c r="AT119" s="84">
        <v>2955</v>
      </c>
      <c r="AU119" s="76">
        <v>2295</v>
      </c>
      <c r="AV119" s="76">
        <v>195</v>
      </c>
      <c r="AW119" s="79">
        <v>2490</v>
      </c>
      <c r="AX119" s="80">
        <v>0.84263959390862941</v>
      </c>
      <c r="AY119" s="85">
        <v>1.1693891372498433</v>
      </c>
      <c r="AZ119" s="76">
        <v>375</v>
      </c>
      <c r="BA119" s="80">
        <v>0.12690355329949238</v>
      </c>
      <c r="BB119" s="86">
        <v>0.69250086382557752</v>
      </c>
      <c r="BC119" s="76">
        <v>45</v>
      </c>
      <c r="BD119" s="76">
        <v>20</v>
      </c>
      <c r="BE119" s="79">
        <v>65</v>
      </c>
      <c r="BF119" s="80">
        <v>2.1996615905245348E-2</v>
      </c>
      <c r="BG119" s="86">
        <v>0.25396730135830309</v>
      </c>
      <c r="BH119" s="76">
        <v>20</v>
      </c>
      <c r="BI119" s="423">
        <v>1720</v>
      </c>
      <c r="BJ119" s="423">
        <v>1380</v>
      </c>
      <c r="BK119" s="423">
        <v>165</v>
      </c>
      <c r="BL119" s="419">
        <v>1545</v>
      </c>
      <c r="BM119" s="428">
        <v>0.89825581395348841</v>
      </c>
      <c r="BN119" s="429">
        <v>1.1228197674418605</v>
      </c>
      <c r="BO119" s="423">
        <v>105</v>
      </c>
      <c r="BP119" s="428">
        <v>6.1046511627906974E-2</v>
      </c>
      <c r="BQ119" s="429">
        <v>0.63129794858228516</v>
      </c>
      <c r="BR119" s="423">
        <v>0</v>
      </c>
      <c r="BS119" s="423">
        <v>0</v>
      </c>
      <c r="BT119" s="419">
        <v>0</v>
      </c>
      <c r="BU119" s="428">
        <v>0</v>
      </c>
      <c r="BV119" s="429">
        <v>0</v>
      </c>
      <c r="BW119" s="423">
        <v>65</v>
      </c>
      <c r="BX119" s="514" t="s">
        <v>7</v>
      </c>
      <c r="BY119" s="87" t="s">
        <v>7</v>
      </c>
      <c r="BZ119" s="81" t="s">
        <v>7</v>
      </c>
      <c r="CA119" s="14"/>
    </row>
    <row r="120" spans="1:81" ht="13.5" thickBot="1" x14ac:dyDescent="0.25">
      <c r="A120" s="81" t="s">
        <v>767</v>
      </c>
      <c r="B120" s="160" t="s">
        <v>643</v>
      </c>
      <c r="C120" s="414">
        <v>5050126.07</v>
      </c>
      <c r="D120" s="75">
        <v>5050126.03</v>
      </c>
      <c r="E120" s="415">
        <v>0.74538079999999995</v>
      </c>
      <c r="F120" s="324"/>
      <c r="G120" s="325"/>
      <c r="H120" s="326"/>
      <c r="I120" s="326"/>
      <c r="J120" s="327"/>
      <c r="K120" s="416">
        <v>355050126.02999997</v>
      </c>
      <c r="L120" s="415">
        <v>7.2</v>
      </c>
      <c r="M120" s="417">
        <v>720</v>
      </c>
      <c r="N120" s="77">
        <v>17.350000000000001</v>
      </c>
      <c r="O120" s="78">
        <v>1735.0000000000002</v>
      </c>
      <c r="P120" s="418">
        <v>7703</v>
      </c>
      <c r="Q120" s="76">
        <v>8865</v>
      </c>
      <c r="R120" s="419">
        <v>6615</v>
      </c>
      <c r="S120" s="76">
        <v>4486</v>
      </c>
      <c r="T120" s="420">
        <v>1333</v>
      </c>
      <c r="U120" s="419">
        <v>1095.199208</v>
      </c>
      <c r="V120" s="421">
        <v>0.16574337551548876</v>
      </c>
      <c r="W120" s="422">
        <v>1069.2</v>
      </c>
      <c r="X120" s="79">
        <v>7532</v>
      </c>
      <c r="Y120" s="80">
        <v>5.6504126031507873</v>
      </c>
      <c r="Z120" s="81">
        <v>511.1</v>
      </c>
      <c r="AA120" s="423">
        <v>2265</v>
      </c>
      <c r="AB120" s="431">
        <v>0.71716221999999996</v>
      </c>
      <c r="AC120" s="82">
        <v>2785</v>
      </c>
      <c r="AD120" s="79">
        <v>1997.2967827</v>
      </c>
      <c r="AE120" s="420">
        <v>437</v>
      </c>
      <c r="AF120" s="424">
        <v>267.70321730000001</v>
      </c>
      <c r="AG120" s="425">
        <v>0.13403276849928708</v>
      </c>
      <c r="AH120" s="76">
        <v>2348</v>
      </c>
      <c r="AI120" s="152">
        <v>5.3729977116704806</v>
      </c>
      <c r="AJ120" s="423">
        <v>2234</v>
      </c>
      <c r="AK120" s="76">
        <v>2698</v>
      </c>
      <c r="AL120" s="419">
        <v>1934.9036695599998</v>
      </c>
      <c r="AM120" s="420">
        <v>433</v>
      </c>
      <c r="AN120" s="417">
        <v>299.0963304400002</v>
      </c>
      <c r="AO120" s="426">
        <v>0.15457944245256158</v>
      </c>
      <c r="AP120" s="427">
        <v>3.1027777777777779</v>
      </c>
      <c r="AQ120" s="79">
        <v>2265</v>
      </c>
      <c r="AR120" s="80">
        <v>5.2309468822170899</v>
      </c>
      <c r="AS120" s="83">
        <v>1.5550432276657058</v>
      </c>
      <c r="AT120" s="84">
        <v>4430</v>
      </c>
      <c r="AU120" s="76">
        <v>3335</v>
      </c>
      <c r="AV120" s="76">
        <v>365</v>
      </c>
      <c r="AW120" s="79">
        <v>3700</v>
      </c>
      <c r="AX120" s="80">
        <v>0.83521444695259595</v>
      </c>
      <c r="AY120" s="85">
        <v>1.1590847482137274</v>
      </c>
      <c r="AZ120" s="76">
        <v>625</v>
      </c>
      <c r="BA120" s="80">
        <v>0.14108352144469527</v>
      </c>
      <c r="BB120" s="86">
        <v>0.76987962851940628</v>
      </c>
      <c r="BC120" s="76">
        <v>40</v>
      </c>
      <c r="BD120" s="76">
        <v>20</v>
      </c>
      <c r="BE120" s="79">
        <v>60</v>
      </c>
      <c r="BF120" s="80">
        <v>1.3544018058690745E-2</v>
      </c>
      <c r="BG120" s="86">
        <v>0.1563757684696202</v>
      </c>
      <c r="BH120" s="76">
        <v>35</v>
      </c>
      <c r="BI120" s="423">
        <v>2075</v>
      </c>
      <c r="BJ120" s="423">
        <v>1625</v>
      </c>
      <c r="BK120" s="423">
        <v>175</v>
      </c>
      <c r="BL120" s="419">
        <v>1800</v>
      </c>
      <c r="BM120" s="428">
        <v>0.86746987951807231</v>
      </c>
      <c r="BN120" s="429">
        <v>1.0843373493975903</v>
      </c>
      <c r="BO120" s="423">
        <v>115</v>
      </c>
      <c r="BP120" s="428">
        <v>5.5421686746987948E-2</v>
      </c>
      <c r="BQ120" s="429">
        <v>0.57313016284372231</v>
      </c>
      <c r="BR120" s="423">
        <v>40</v>
      </c>
      <c r="BS120" s="423">
        <v>10</v>
      </c>
      <c r="BT120" s="419">
        <v>50</v>
      </c>
      <c r="BU120" s="428">
        <v>2.4096385542168676E-2</v>
      </c>
      <c r="BV120" s="429">
        <v>0.33282300472608667</v>
      </c>
      <c r="BW120" s="423">
        <v>105</v>
      </c>
      <c r="BX120" s="514" t="s">
        <v>7</v>
      </c>
      <c r="BY120" s="87" t="s">
        <v>7</v>
      </c>
      <c r="BZ120" s="58" t="s">
        <v>3</v>
      </c>
      <c r="CA120" s="14" t="s">
        <v>496</v>
      </c>
    </row>
    <row r="121" spans="1:81" ht="13.5" thickBot="1" x14ac:dyDescent="0.25">
      <c r="A121" s="81" t="s">
        <v>767</v>
      </c>
      <c r="B121" s="160" t="s">
        <v>642</v>
      </c>
      <c r="C121" s="414">
        <v>5050126.08</v>
      </c>
      <c r="D121" s="214"/>
      <c r="E121" s="415">
        <v>0.14068778000000001</v>
      </c>
      <c r="F121" s="512"/>
      <c r="G121" s="333"/>
      <c r="H121" s="333"/>
      <c r="I121" s="333"/>
      <c r="J121" s="512"/>
      <c r="K121" s="333"/>
      <c r="L121" s="415">
        <v>6.08</v>
      </c>
      <c r="M121" s="417">
        <v>608</v>
      </c>
      <c r="N121" s="523"/>
      <c r="O121" s="523"/>
      <c r="P121" s="418">
        <v>3752</v>
      </c>
      <c r="Q121" s="76"/>
      <c r="R121" s="419">
        <v>1240</v>
      </c>
      <c r="S121" s="214"/>
      <c r="T121" s="214"/>
      <c r="U121" s="419">
        <v>2504.8028303000001</v>
      </c>
      <c r="V121" s="421">
        <v>2.0083455055486565</v>
      </c>
      <c r="W121" s="422">
        <v>616.70000000000005</v>
      </c>
      <c r="X121" s="214"/>
      <c r="Y121" s="214"/>
      <c r="Z121" s="214"/>
      <c r="AA121" s="423">
        <v>1259</v>
      </c>
      <c r="AB121" s="431">
        <v>0.16039544999999999</v>
      </c>
      <c r="AC121" s="82"/>
      <c r="AD121" s="79">
        <v>446.70132824999996</v>
      </c>
      <c r="AE121" s="214"/>
      <c r="AF121" s="424">
        <v>812.29867175000004</v>
      </c>
      <c r="AG121" s="425">
        <v>1.8184380040513124</v>
      </c>
      <c r="AH121" s="214"/>
      <c r="AI121" s="523"/>
      <c r="AJ121" s="423">
        <v>1239</v>
      </c>
      <c r="AK121" s="76"/>
      <c r="AL121" s="419">
        <v>432.7469241</v>
      </c>
      <c r="AM121" s="214"/>
      <c r="AN121" s="417">
        <v>806.2530759</v>
      </c>
      <c r="AO121" s="426">
        <v>1.8631052723870765</v>
      </c>
      <c r="AP121" s="427">
        <v>2.0378289473684212</v>
      </c>
      <c r="AQ121" s="214"/>
      <c r="AR121" s="214"/>
      <c r="AS121" s="523"/>
      <c r="AT121" s="523"/>
      <c r="AU121" s="214"/>
      <c r="AV121" s="214"/>
      <c r="AW121" s="214"/>
      <c r="AX121" s="214"/>
      <c r="AY121" s="523"/>
      <c r="AZ121" s="214"/>
      <c r="BA121" s="214"/>
      <c r="BB121" s="523"/>
      <c r="BC121" s="214"/>
      <c r="BD121" s="214"/>
      <c r="BE121" s="214"/>
      <c r="BF121" s="214"/>
      <c r="BG121" s="523"/>
      <c r="BH121" s="214"/>
      <c r="BI121" s="423">
        <v>1120</v>
      </c>
      <c r="BJ121" s="423">
        <v>930</v>
      </c>
      <c r="BK121" s="423">
        <v>95</v>
      </c>
      <c r="BL121" s="419">
        <v>1025</v>
      </c>
      <c r="BM121" s="428">
        <v>0.9151785714285714</v>
      </c>
      <c r="BN121" s="429">
        <v>1.1439732142857142</v>
      </c>
      <c r="BO121" s="423">
        <v>30</v>
      </c>
      <c r="BP121" s="428">
        <v>2.6785714285714284E-2</v>
      </c>
      <c r="BQ121" s="429">
        <v>0.27699807947998228</v>
      </c>
      <c r="BR121" s="423">
        <v>35</v>
      </c>
      <c r="BS121" s="423">
        <v>0</v>
      </c>
      <c r="BT121" s="419">
        <v>35</v>
      </c>
      <c r="BU121" s="428">
        <v>3.125E-2</v>
      </c>
      <c r="BV121" s="429">
        <v>0.43162983425414359</v>
      </c>
      <c r="BW121" s="423">
        <v>25</v>
      </c>
      <c r="BX121" s="514" t="s">
        <v>7</v>
      </c>
      <c r="BY121" s="87" t="s">
        <v>7</v>
      </c>
      <c r="BZ121" s="136"/>
      <c r="CA121" s="516"/>
    </row>
    <row r="122" spans="1:81" ht="13.5" thickBot="1" x14ac:dyDescent="0.25">
      <c r="A122" s="81" t="s">
        <v>767</v>
      </c>
      <c r="B122" s="160" t="s">
        <v>66</v>
      </c>
      <c r="C122" s="414">
        <v>5050126.09</v>
      </c>
      <c r="D122" s="214"/>
      <c r="E122" s="415">
        <v>0.11393142000000001</v>
      </c>
      <c r="F122" s="512"/>
      <c r="G122" s="333"/>
      <c r="H122" s="333"/>
      <c r="I122" s="333"/>
      <c r="J122" s="512"/>
      <c r="K122" s="333"/>
      <c r="L122" s="415">
        <v>4.05</v>
      </c>
      <c r="M122" s="417">
        <v>405</v>
      </c>
      <c r="N122" s="523"/>
      <c r="O122" s="523"/>
      <c r="P122" s="418">
        <v>2634</v>
      </c>
      <c r="Q122" s="76"/>
      <c r="R122" s="419">
        <v>1010</v>
      </c>
      <c r="S122" s="214"/>
      <c r="T122" s="214"/>
      <c r="U122" s="419">
        <v>1623.9979616999999</v>
      </c>
      <c r="V122" s="421">
        <v>1.6079155289958189</v>
      </c>
      <c r="W122" s="422">
        <v>650.29999999999995</v>
      </c>
      <c r="X122" s="214"/>
      <c r="Y122" s="214"/>
      <c r="Z122" s="214"/>
      <c r="AA122" s="423">
        <v>871</v>
      </c>
      <c r="AB122" s="431">
        <v>0.12244233</v>
      </c>
      <c r="AC122" s="82"/>
      <c r="AD122" s="79">
        <v>341.00188904999999</v>
      </c>
      <c r="AE122" s="214"/>
      <c r="AF122" s="424">
        <v>529.99811094999995</v>
      </c>
      <c r="AG122" s="425">
        <v>1.5542380496088339</v>
      </c>
      <c r="AH122" s="214"/>
      <c r="AI122" s="523"/>
      <c r="AJ122" s="423">
        <v>836</v>
      </c>
      <c r="AK122" s="76"/>
      <c r="AL122" s="419">
        <v>330.34940634000003</v>
      </c>
      <c r="AM122" s="214"/>
      <c r="AN122" s="417">
        <v>505.65059365999997</v>
      </c>
      <c r="AO122" s="426">
        <v>1.5306538590826999</v>
      </c>
      <c r="AP122" s="427">
        <v>2.0641975308641975</v>
      </c>
      <c r="AQ122" s="214"/>
      <c r="AR122" s="214"/>
      <c r="AS122" s="523"/>
      <c r="AT122" s="523"/>
      <c r="AU122" s="214"/>
      <c r="AV122" s="214"/>
      <c r="AW122" s="214"/>
      <c r="AX122" s="214"/>
      <c r="AY122" s="523"/>
      <c r="AZ122" s="214"/>
      <c r="BA122" s="214"/>
      <c r="BB122" s="523"/>
      <c r="BC122" s="214"/>
      <c r="BD122" s="214"/>
      <c r="BE122" s="214"/>
      <c r="BF122" s="214"/>
      <c r="BG122" s="523"/>
      <c r="BH122" s="214"/>
      <c r="BI122" s="423">
        <v>780</v>
      </c>
      <c r="BJ122" s="423">
        <v>635</v>
      </c>
      <c r="BK122" s="423">
        <v>45</v>
      </c>
      <c r="BL122" s="419">
        <v>680</v>
      </c>
      <c r="BM122" s="428">
        <v>0.87179487179487181</v>
      </c>
      <c r="BN122" s="429">
        <v>1.0897435897435896</v>
      </c>
      <c r="BO122" s="423">
        <v>60</v>
      </c>
      <c r="BP122" s="428">
        <v>7.6923076923076927E-2</v>
      </c>
      <c r="BQ122" s="429">
        <v>0.79548166414764154</v>
      </c>
      <c r="BR122" s="423">
        <v>10</v>
      </c>
      <c r="BS122" s="423">
        <v>0</v>
      </c>
      <c r="BT122" s="419">
        <v>10</v>
      </c>
      <c r="BU122" s="428">
        <v>1.282051282051282E-2</v>
      </c>
      <c r="BV122" s="429">
        <v>0.1770789063606743</v>
      </c>
      <c r="BW122" s="423">
        <v>25</v>
      </c>
      <c r="BX122" s="514" t="s">
        <v>7</v>
      </c>
      <c r="BY122" s="87" t="s">
        <v>7</v>
      </c>
      <c r="BZ122" s="136"/>
      <c r="CA122" s="516"/>
    </row>
    <row r="123" spans="1:81" ht="13.5" thickBot="1" x14ac:dyDescent="0.25">
      <c r="A123" s="81" t="s">
        <v>767</v>
      </c>
      <c r="B123" s="160" t="s">
        <v>553</v>
      </c>
      <c r="C123" s="414">
        <v>5050127</v>
      </c>
      <c r="D123" s="75">
        <v>5050127</v>
      </c>
      <c r="E123" s="415">
        <v>1</v>
      </c>
      <c r="F123" s="324"/>
      <c r="G123" s="325"/>
      <c r="H123" s="326"/>
      <c r="I123" s="326"/>
      <c r="J123" s="327"/>
      <c r="K123" s="416">
        <v>355050127</v>
      </c>
      <c r="L123" s="415">
        <v>19.690000000000001</v>
      </c>
      <c r="M123" s="417">
        <v>1969.0000000000002</v>
      </c>
      <c r="N123" s="77">
        <v>19.690000000000001</v>
      </c>
      <c r="O123" s="78">
        <v>1969.0000000000002</v>
      </c>
      <c r="P123" s="418">
        <v>4007</v>
      </c>
      <c r="Q123" s="76">
        <v>3410</v>
      </c>
      <c r="R123" s="419">
        <v>3410</v>
      </c>
      <c r="S123" s="76">
        <v>3902</v>
      </c>
      <c r="T123" s="420">
        <v>3548</v>
      </c>
      <c r="U123" s="419">
        <v>597</v>
      </c>
      <c r="V123" s="421">
        <v>0.17507331378299121</v>
      </c>
      <c r="W123" s="422">
        <v>203.5</v>
      </c>
      <c r="X123" s="79">
        <v>-138</v>
      </c>
      <c r="Y123" s="80">
        <v>-3.8895152198421649E-2</v>
      </c>
      <c r="Z123" s="81">
        <v>173.2</v>
      </c>
      <c r="AA123" s="423">
        <v>1655</v>
      </c>
      <c r="AB123" s="415">
        <v>1</v>
      </c>
      <c r="AC123" s="82">
        <v>1556</v>
      </c>
      <c r="AD123" s="79">
        <v>1556</v>
      </c>
      <c r="AE123" s="420">
        <v>1571</v>
      </c>
      <c r="AF123" s="424">
        <v>99</v>
      </c>
      <c r="AG123" s="425">
        <v>6.3624678663239079E-2</v>
      </c>
      <c r="AH123" s="76">
        <v>-15</v>
      </c>
      <c r="AI123" s="152">
        <v>-9.5480585614258432E-3</v>
      </c>
      <c r="AJ123" s="423">
        <v>1511</v>
      </c>
      <c r="AK123" s="76">
        <v>1300</v>
      </c>
      <c r="AL123" s="419">
        <v>1300</v>
      </c>
      <c r="AM123" s="420">
        <v>1362</v>
      </c>
      <c r="AN123" s="417">
        <v>211</v>
      </c>
      <c r="AO123" s="426">
        <v>0.16230769230769232</v>
      </c>
      <c r="AP123" s="427">
        <v>0.76739461655662766</v>
      </c>
      <c r="AQ123" s="79">
        <v>-62</v>
      </c>
      <c r="AR123" s="80">
        <v>-4.552129221732746E-2</v>
      </c>
      <c r="AS123" s="83">
        <v>0.66023362112747574</v>
      </c>
      <c r="AT123" s="84">
        <v>1705</v>
      </c>
      <c r="AU123" s="76">
        <v>1090</v>
      </c>
      <c r="AV123" s="76">
        <v>90</v>
      </c>
      <c r="AW123" s="79">
        <v>1180</v>
      </c>
      <c r="AX123" s="80">
        <v>0.6920821114369502</v>
      </c>
      <c r="AY123" s="85">
        <v>0.96045012488110315</v>
      </c>
      <c r="AZ123" s="76">
        <v>460</v>
      </c>
      <c r="BA123" s="80">
        <v>0.26979472140762462</v>
      </c>
      <c r="BB123" s="86">
        <v>1.4722446517272454</v>
      </c>
      <c r="BC123" s="76">
        <v>50</v>
      </c>
      <c r="BD123" s="76">
        <v>10</v>
      </c>
      <c r="BE123" s="79">
        <v>60</v>
      </c>
      <c r="BF123" s="80">
        <v>3.519061583577713E-2</v>
      </c>
      <c r="BG123" s="86">
        <v>0.40630185004130065</v>
      </c>
      <c r="BH123" s="76">
        <v>10</v>
      </c>
      <c r="BI123" s="423">
        <v>1355</v>
      </c>
      <c r="BJ123" s="423">
        <v>990</v>
      </c>
      <c r="BK123" s="423">
        <v>130</v>
      </c>
      <c r="BL123" s="419">
        <v>1120</v>
      </c>
      <c r="BM123" s="428">
        <v>0.82656826568265684</v>
      </c>
      <c r="BN123" s="429">
        <v>1.033210332103321</v>
      </c>
      <c r="BO123" s="423">
        <v>155</v>
      </c>
      <c r="BP123" s="428">
        <v>0.11439114391143912</v>
      </c>
      <c r="BQ123" s="429">
        <v>1.182948747791511</v>
      </c>
      <c r="BR123" s="423">
        <v>35</v>
      </c>
      <c r="BS123" s="423">
        <v>0</v>
      </c>
      <c r="BT123" s="419">
        <v>35</v>
      </c>
      <c r="BU123" s="428">
        <v>2.5830258302583026E-2</v>
      </c>
      <c r="BV123" s="429">
        <v>0.35677152351634012</v>
      </c>
      <c r="BW123" s="423">
        <v>35</v>
      </c>
      <c r="BX123" s="514" t="s">
        <v>7</v>
      </c>
      <c r="BY123" s="87" t="s">
        <v>7</v>
      </c>
      <c r="BZ123" s="81" t="s">
        <v>7</v>
      </c>
      <c r="CA123" s="14"/>
    </row>
    <row r="124" spans="1:81" ht="13.5" thickBot="1" x14ac:dyDescent="0.25">
      <c r="A124" s="81" t="s">
        <v>768</v>
      </c>
      <c r="B124" s="160" t="s">
        <v>644</v>
      </c>
      <c r="C124" s="414">
        <v>5050130.01</v>
      </c>
      <c r="D124" s="75">
        <v>5050130.01</v>
      </c>
      <c r="E124" s="415">
        <v>1</v>
      </c>
      <c r="F124" s="324"/>
      <c r="G124" s="325"/>
      <c r="H124" s="326"/>
      <c r="I124" s="326"/>
      <c r="J124" s="327"/>
      <c r="K124" s="416">
        <v>355050130.00999999</v>
      </c>
      <c r="L124" s="415">
        <v>11.06</v>
      </c>
      <c r="M124" s="417">
        <v>1106</v>
      </c>
      <c r="N124" s="77">
        <v>11.06</v>
      </c>
      <c r="O124" s="78">
        <v>1106</v>
      </c>
      <c r="P124" s="418">
        <v>4172</v>
      </c>
      <c r="Q124" s="76">
        <v>3950</v>
      </c>
      <c r="R124" s="419">
        <v>3950</v>
      </c>
      <c r="S124" s="76">
        <v>3893</v>
      </c>
      <c r="T124" s="420">
        <v>3385</v>
      </c>
      <c r="U124" s="419">
        <v>222</v>
      </c>
      <c r="V124" s="421">
        <v>5.6202531645569619E-2</v>
      </c>
      <c r="W124" s="422">
        <v>377.2</v>
      </c>
      <c r="X124" s="79">
        <v>565</v>
      </c>
      <c r="Y124" s="80">
        <v>0.16691285081240767</v>
      </c>
      <c r="Z124" s="81">
        <v>357.2</v>
      </c>
      <c r="AA124" s="423">
        <v>1640</v>
      </c>
      <c r="AB124" s="415">
        <v>1</v>
      </c>
      <c r="AC124" s="82">
        <v>1613</v>
      </c>
      <c r="AD124" s="79">
        <v>1613</v>
      </c>
      <c r="AE124" s="420">
        <v>1247</v>
      </c>
      <c r="AF124" s="424">
        <v>27</v>
      </c>
      <c r="AG124" s="425">
        <v>1.6738995660260384E-2</v>
      </c>
      <c r="AH124" s="76">
        <v>366</v>
      </c>
      <c r="AI124" s="152">
        <v>0.293504410585405</v>
      </c>
      <c r="AJ124" s="423">
        <v>1588</v>
      </c>
      <c r="AK124" s="76">
        <v>1517</v>
      </c>
      <c r="AL124" s="419">
        <v>1517</v>
      </c>
      <c r="AM124" s="420">
        <v>1219</v>
      </c>
      <c r="AN124" s="417">
        <v>71</v>
      </c>
      <c r="AO124" s="426">
        <v>4.680290046143705E-2</v>
      </c>
      <c r="AP124" s="427">
        <v>1.4358047016274864</v>
      </c>
      <c r="AQ124" s="79">
        <v>298</v>
      </c>
      <c r="AR124" s="80">
        <v>0.24446267432321575</v>
      </c>
      <c r="AS124" s="83">
        <v>1.3716094032549728</v>
      </c>
      <c r="AT124" s="84">
        <v>1700</v>
      </c>
      <c r="AU124" s="76">
        <v>1335</v>
      </c>
      <c r="AV124" s="76">
        <v>115</v>
      </c>
      <c r="AW124" s="79">
        <v>1450</v>
      </c>
      <c r="AX124" s="80">
        <v>0.8529411764705882</v>
      </c>
      <c r="AY124" s="85">
        <v>1.1836853545549886</v>
      </c>
      <c r="AZ124" s="76">
        <v>175</v>
      </c>
      <c r="BA124" s="80">
        <v>0.10294117647058823</v>
      </c>
      <c r="BB124" s="86">
        <v>0.56174040659733615</v>
      </c>
      <c r="BC124" s="76">
        <v>45</v>
      </c>
      <c r="BD124" s="76">
        <v>30</v>
      </c>
      <c r="BE124" s="79">
        <v>75</v>
      </c>
      <c r="BF124" s="80">
        <v>4.4117647058823532E-2</v>
      </c>
      <c r="BG124" s="86">
        <v>0.50937106935324827</v>
      </c>
      <c r="BH124" s="76">
        <v>10</v>
      </c>
      <c r="BI124" s="423">
        <v>980</v>
      </c>
      <c r="BJ124" s="423">
        <v>795</v>
      </c>
      <c r="BK124" s="423">
        <v>80</v>
      </c>
      <c r="BL124" s="419">
        <v>875</v>
      </c>
      <c r="BM124" s="428">
        <v>0.8928571428571429</v>
      </c>
      <c r="BN124" s="429">
        <v>1.1160714285714286</v>
      </c>
      <c r="BO124" s="423">
        <v>25</v>
      </c>
      <c r="BP124" s="428">
        <v>2.5510204081632654E-2</v>
      </c>
      <c r="BQ124" s="429">
        <v>0.26380769474284027</v>
      </c>
      <c r="BR124" s="423">
        <v>25</v>
      </c>
      <c r="BS124" s="423">
        <v>20</v>
      </c>
      <c r="BT124" s="419">
        <v>45</v>
      </c>
      <c r="BU124" s="428">
        <v>4.5918367346938778E-2</v>
      </c>
      <c r="BV124" s="429">
        <v>0.63423159318976208</v>
      </c>
      <c r="BW124" s="423">
        <v>40</v>
      </c>
      <c r="BX124" s="514" t="s">
        <v>7</v>
      </c>
      <c r="BY124" s="87" t="s">
        <v>7</v>
      </c>
      <c r="BZ124" s="81" t="s">
        <v>7</v>
      </c>
      <c r="CA124" s="14"/>
    </row>
    <row r="125" spans="1:81" ht="13.5" thickBot="1" x14ac:dyDescent="0.25">
      <c r="A125" s="95" t="s">
        <v>768</v>
      </c>
      <c r="B125" s="161" t="s">
        <v>645</v>
      </c>
      <c r="C125" s="395">
        <v>5050130.0199999996</v>
      </c>
      <c r="D125" s="89">
        <v>5050130.0199999996</v>
      </c>
      <c r="E125" s="381">
        <v>1</v>
      </c>
      <c r="F125" s="319"/>
      <c r="G125" s="320"/>
      <c r="H125" s="321"/>
      <c r="I125" s="321"/>
      <c r="J125" s="322"/>
      <c r="K125" s="380">
        <v>355050130.01999998</v>
      </c>
      <c r="L125" s="381">
        <v>1.55</v>
      </c>
      <c r="M125" s="382">
        <v>155</v>
      </c>
      <c r="N125" s="91">
        <v>1.55</v>
      </c>
      <c r="O125" s="92">
        <v>155</v>
      </c>
      <c r="P125" s="383">
        <v>4492</v>
      </c>
      <c r="Q125" s="90">
        <v>4247</v>
      </c>
      <c r="R125" s="384">
        <v>4247</v>
      </c>
      <c r="S125" s="90">
        <v>4385</v>
      </c>
      <c r="T125" s="385">
        <v>4401</v>
      </c>
      <c r="U125" s="384">
        <v>245</v>
      </c>
      <c r="V125" s="386">
        <v>5.7687779609135861E-2</v>
      </c>
      <c r="W125" s="387">
        <v>2892.1</v>
      </c>
      <c r="X125" s="93">
        <v>-154</v>
      </c>
      <c r="Y125" s="94">
        <v>-3.499204726198591E-2</v>
      </c>
      <c r="Z125" s="95">
        <v>2740.5</v>
      </c>
      <c r="AA125" s="388">
        <v>1761</v>
      </c>
      <c r="AB125" s="381">
        <v>1</v>
      </c>
      <c r="AC125" s="96">
        <v>1750</v>
      </c>
      <c r="AD125" s="93">
        <v>1750</v>
      </c>
      <c r="AE125" s="385">
        <v>1750</v>
      </c>
      <c r="AF125" s="389">
        <v>11</v>
      </c>
      <c r="AG125" s="390">
        <v>6.285714285714286E-3</v>
      </c>
      <c r="AH125" s="90">
        <v>0</v>
      </c>
      <c r="AI125" s="151">
        <v>0</v>
      </c>
      <c r="AJ125" s="388">
        <v>1717</v>
      </c>
      <c r="AK125" s="90">
        <v>1703</v>
      </c>
      <c r="AL125" s="384">
        <v>1703</v>
      </c>
      <c r="AM125" s="385">
        <v>1695</v>
      </c>
      <c r="AN125" s="382">
        <v>14</v>
      </c>
      <c r="AO125" s="391">
        <v>8.2207868467410444E-3</v>
      </c>
      <c r="AP125" s="392">
        <v>11.07741935483871</v>
      </c>
      <c r="AQ125" s="93">
        <v>8</v>
      </c>
      <c r="AR125" s="94">
        <v>4.71976401179941E-3</v>
      </c>
      <c r="AS125" s="97">
        <v>10.987096774193548</v>
      </c>
      <c r="AT125" s="98">
        <v>2100</v>
      </c>
      <c r="AU125" s="90">
        <v>1270</v>
      </c>
      <c r="AV125" s="90">
        <v>105</v>
      </c>
      <c r="AW125" s="93">
        <v>1375</v>
      </c>
      <c r="AX125" s="94">
        <v>0.65476190476190477</v>
      </c>
      <c r="AY125" s="99">
        <v>0.90865829762636641</v>
      </c>
      <c r="AZ125" s="517">
        <v>595</v>
      </c>
      <c r="BA125" s="94">
        <v>0.28333333333333333</v>
      </c>
      <c r="BB125" s="100">
        <v>1.5461235953012393</v>
      </c>
      <c r="BC125" s="517">
        <v>85</v>
      </c>
      <c r="BD125" s="90">
        <v>30</v>
      </c>
      <c r="BE125" s="93">
        <v>115</v>
      </c>
      <c r="BF125" s="94">
        <v>5.4761904761904762E-2</v>
      </c>
      <c r="BG125" s="100">
        <v>0.63226694640355574</v>
      </c>
      <c r="BH125" s="517">
        <v>20</v>
      </c>
      <c r="BI125" s="388">
        <v>1455</v>
      </c>
      <c r="BJ125" s="388">
        <v>1040</v>
      </c>
      <c r="BK125" s="388">
        <v>110</v>
      </c>
      <c r="BL125" s="384">
        <v>1150</v>
      </c>
      <c r="BM125" s="393">
        <v>0.7903780068728522</v>
      </c>
      <c r="BN125" s="394">
        <v>0.98797250859106522</v>
      </c>
      <c r="BO125" s="388">
        <v>205</v>
      </c>
      <c r="BP125" s="393">
        <v>0.14089347079037801</v>
      </c>
      <c r="BQ125" s="394">
        <v>1.4570162439542711</v>
      </c>
      <c r="BR125" s="388">
        <v>70</v>
      </c>
      <c r="BS125" s="388">
        <v>15</v>
      </c>
      <c r="BT125" s="384">
        <v>85</v>
      </c>
      <c r="BU125" s="393">
        <v>5.8419243986254296E-2</v>
      </c>
      <c r="BV125" s="394">
        <v>0.80689563516925822</v>
      </c>
      <c r="BW125" s="388">
        <v>20</v>
      </c>
      <c r="BX125" s="515" t="s">
        <v>6</v>
      </c>
      <c r="BY125" s="101" t="s">
        <v>6</v>
      </c>
      <c r="BZ125" s="81" t="s">
        <v>7</v>
      </c>
      <c r="CA125" s="14" t="s">
        <v>494</v>
      </c>
      <c r="CC125" s="136"/>
    </row>
    <row r="126" spans="1:81" ht="13.5" thickBot="1" x14ac:dyDescent="0.25">
      <c r="A126" s="81" t="s">
        <v>768</v>
      </c>
      <c r="B126" s="160" t="s">
        <v>646</v>
      </c>
      <c r="C126" s="414">
        <v>5050131.01</v>
      </c>
      <c r="D126" s="75">
        <v>5050131.01</v>
      </c>
      <c r="E126" s="415">
        <v>1</v>
      </c>
      <c r="F126" s="324"/>
      <c r="G126" s="325"/>
      <c r="H126" s="326"/>
      <c r="I126" s="326"/>
      <c r="J126" s="327"/>
      <c r="K126" s="416">
        <v>355050131.00999999</v>
      </c>
      <c r="L126" s="415">
        <v>1.52</v>
      </c>
      <c r="M126" s="417">
        <v>152</v>
      </c>
      <c r="N126" s="77">
        <v>1.52</v>
      </c>
      <c r="O126" s="78">
        <v>152</v>
      </c>
      <c r="P126" s="418">
        <v>6242</v>
      </c>
      <c r="Q126" s="76">
        <v>5518</v>
      </c>
      <c r="R126" s="419">
        <v>5518</v>
      </c>
      <c r="S126" s="76">
        <v>5356</v>
      </c>
      <c r="T126" s="420">
        <v>5367</v>
      </c>
      <c r="U126" s="419">
        <v>724</v>
      </c>
      <c r="V126" s="421">
        <v>0.13120695904313157</v>
      </c>
      <c r="W126" s="422">
        <v>4107.3999999999996</v>
      </c>
      <c r="X126" s="79">
        <v>151</v>
      </c>
      <c r="Y126" s="80">
        <v>2.8134898453512205E-2</v>
      </c>
      <c r="Z126" s="81">
        <v>3632.4</v>
      </c>
      <c r="AA126" s="423">
        <v>2901</v>
      </c>
      <c r="AB126" s="415">
        <v>1</v>
      </c>
      <c r="AC126" s="82">
        <v>2672</v>
      </c>
      <c r="AD126" s="79">
        <v>2672</v>
      </c>
      <c r="AE126" s="420">
        <v>2546</v>
      </c>
      <c r="AF126" s="424">
        <v>229</v>
      </c>
      <c r="AG126" s="425">
        <v>8.570359281437126E-2</v>
      </c>
      <c r="AH126" s="76">
        <v>126</v>
      </c>
      <c r="AI126" s="152">
        <v>4.9489395129615081E-2</v>
      </c>
      <c r="AJ126" s="423">
        <v>2827</v>
      </c>
      <c r="AK126" s="76">
        <v>2548</v>
      </c>
      <c r="AL126" s="419">
        <v>2548</v>
      </c>
      <c r="AM126" s="420">
        <v>2383</v>
      </c>
      <c r="AN126" s="417">
        <v>279</v>
      </c>
      <c r="AO126" s="426">
        <v>0.10949764521193092</v>
      </c>
      <c r="AP126" s="427">
        <v>18.598684210526315</v>
      </c>
      <c r="AQ126" s="79">
        <v>165</v>
      </c>
      <c r="AR126" s="80">
        <v>6.9240453210239195E-2</v>
      </c>
      <c r="AS126" s="83">
        <v>16.763157894736842</v>
      </c>
      <c r="AT126" s="84">
        <v>2290</v>
      </c>
      <c r="AU126" s="76">
        <v>1410</v>
      </c>
      <c r="AV126" s="76">
        <v>160</v>
      </c>
      <c r="AW126" s="79">
        <v>1570</v>
      </c>
      <c r="AX126" s="80">
        <v>0.68558951965065507</v>
      </c>
      <c r="AY126" s="85">
        <v>0.95143990703426129</v>
      </c>
      <c r="AZ126" s="76">
        <v>480</v>
      </c>
      <c r="BA126" s="80">
        <v>0.20960698689956331</v>
      </c>
      <c r="BB126" s="86">
        <v>1.1438057935955739</v>
      </c>
      <c r="BC126" s="76">
        <v>150</v>
      </c>
      <c r="BD126" s="76">
        <v>80</v>
      </c>
      <c r="BE126" s="79">
        <v>230</v>
      </c>
      <c r="BF126" s="80">
        <v>0.10043668122270742</v>
      </c>
      <c r="BG126" s="86">
        <v>1.1596162335785738</v>
      </c>
      <c r="BH126" s="76">
        <v>10</v>
      </c>
      <c r="BI126" s="423">
        <v>1505</v>
      </c>
      <c r="BJ126" s="423">
        <v>1040</v>
      </c>
      <c r="BK126" s="423">
        <v>80</v>
      </c>
      <c r="BL126" s="419">
        <v>1120</v>
      </c>
      <c r="BM126" s="428">
        <v>0.7441860465116279</v>
      </c>
      <c r="BN126" s="429">
        <v>0.93023255813953487</v>
      </c>
      <c r="BO126" s="423">
        <v>230</v>
      </c>
      <c r="BP126" s="428">
        <v>0.15282392026578073</v>
      </c>
      <c r="BQ126" s="429">
        <v>1.5803921433896664</v>
      </c>
      <c r="BR126" s="423">
        <v>95</v>
      </c>
      <c r="BS126" s="423">
        <v>15</v>
      </c>
      <c r="BT126" s="419">
        <v>110</v>
      </c>
      <c r="BU126" s="428">
        <v>7.3089700996677748E-2</v>
      </c>
      <c r="BV126" s="429">
        <v>1.0095262568601897</v>
      </c>
      <c r="BW126" s="423">
        <v>50</v>
      </c>
      <c r="BX126" s="514" t="s">
        <v>7</v>
      </c>
      <c r="BY126" s="87" t="s">
        <v>7</v>
      </c>
      <c r="BZ126" s="81" t="s">
        <v>7</v>
      </c>
      <c r="CA126" s="14" t="s">
        <v>493</v>
      </c>
      <c r="CC126" s="136"/>
    </row>
    <row r="127" spans="1:81" ht="13.5" thickBot="1" x14ac:dyDescent="0.25">
      <c r="A127" s="81" t="s">
        <v>768</v>
      </c>
      <c r="B127" s="160" t="s">
        <v>646</v>
      </c>
      <c r="C127" s="414">
        <v>5050131.0199999996</v>
      </c>
      <c r="D127" s="75">
        <v>5050131.0199999996</v>
      </c>
      <c r="E127" s="415">
        <v>1</v>
      </c>
      <c r="F127" s="324"/>
      <c r="G127" s="325"/>
      <c r="H127" s="326"/>
      <c r="I127" s="326"/>
      <c r="J127" s="327"/>
      <c r="K127" s="416">
        <v>355050131.01999998</v>
      </c>
      <c r="L127" s="415">
        <v>1.4</v>
      </c>
      <c r="M127" s="417">
        <v>140</v>
      </c>
      <c r="N127" s="77">
        <v>1.4</v>
      </c>
      <c r="O127" s="78">
        <v>140</v>
      </c>
      <c r="P127" s="418">
        <v>4858</v>
      </c>
      <c r="Q127" s="76">
        <v>4643</v>
      </c>
      <c r="R127" s="419">
        <v>4643</v>
      </c>
      <c r="S127" s="76">
        <v>4694</v>
      </c>
      <c r="T127" s="420">
        <v>4822</v>
      </c>
      <c r="U127" s="419">
        <v>215</v>
      </c>
      <c r="V127" s="421">
        <v>4.6306267499461554E-2</v>
      </c>
      <c r="W127" s="422">
        <v>3468.5</v>
      </c>
      <c r="X127" s="79">
        <v>-179</v>
      </c>
      <c r="Y127" s="80">
        <v>-3.7121526337619247E-2</v>
      </c>
      <c r="Z127" s="81">
        <v>3315.5</v>
      </c>
      <c r="AA127" s="423">
        <v>2026</v>
      </c>
      <c r="AB127" s="415">
        <v>1</v>
      </c>
      <c r="AC127" s="82">
        <v>2021</v>
      </c>
      <c r="AD127" s="79">
        <v>2021</v>
      </c>
      <c r="AE127" s="420">
        <v>2005</v>
      </c>
      <c r="AF127" s="424">
        <v>5</v>
      </c>
      <c r="AG127" s="425">
        <v>2.4740227610094011E-3</v>
      </c>
      <c r="AH127" s="76">
        <v>16</v>
      </c>
      <c r="AI127" s="152">
        <v>7.9800498753117202E-3</v>
      </c>
      <c r="AJ127" s="423">
        <v>1931</v>
      </c>
      <c r="AK127" s="76">
        <v>1935</v>
      </c>
      <c r="AL127" s="419">
        <v>1935</v>
      </c>
      <c r="AM127" s="420">
        <v>1919</v>
      </c>
      <c r="AN127" s="417">
        <v>-4</v>
      </c>
      <c r="AO127" s="426">
        <v>-2.0671834625322996E-3</v>
      </c>
      <c r="AP127" s="427">
        <v>13.792857142857143</v>
      </c>
      <c r="AQ127" s="79">
        <v>16</v>
      </c>
      <c r="AR127" s="80">
        <v>8.3376758728504422E-3</v>
      </c>
      <c r="AS127" s="83">
        <v>13.821428571428571</v>
      </c>
      <c r="AT127" s="84">
        <v>2365</v>
      </c>
      <c r="AU127" s="76">
        <v>1410</v>
      </c>
      <c r="AV127" s="76">
        <v>150</v>
      </c>
      <c r="AW127" s="79">
        <v>1560</v>
      </c>
      <c r="AX127" s="80">
        <v>0.65961945031712477</v>
      </c>
      <c r="AY127" s="85">
        <v>0.91539944894068082</v>
      </c>
      <c r="AZ127" s="76">
        <v>640</v>
      </c>
      <c r="BA127" s="80">
        <v>0.27061310782241016</v>
      </c>
      <c r="BB127" s="86">
        <v>1.4767105101248004</v>
      </c>
      <c r="BC127" s="76">
        <v>80</v>
      </c>
      <c r="BD127" s="76">
        <v>55</v>
      </c>
      <c r="BE127" s="79">
        <v>135</v>
      </c>
      <c r="BF127" s="80">
        <v>5.7082452431289642E-2</v>
      </c>
      <c r="BG127" s="86">
        <v>0.65905939628792365</v>
      </c>
      <c r="BH127" s="76">
        <v>20</v>
      </c>
      <c r="BI127" s="423">
        <v>1380</v>
      </c>
      <c r="BJ127" s="423">
        <v>890</v>
      </c>
      <c r="BK127" s="423">
        <v>160</v>
      </c>
      <c r="BL127" s="419">
        <v>1050</v>
      </c>
      <c r="BM127" s="428">
        <v>0.76086956521739135</v>
      </c>
      <c r="BN127" s="429">
        <v>0.95108695652173914</v>
      </c>
      <c r="BO127" s="423">
        <v>175</v>
      </c>
      <c r="BP127" s="428">
        <v>0.12681159420289856</v>
      </c>
      <c r="BQ127" s="429">
        <v>1.3113918738665828</v>
      </c>
      <c r="BR127" s="423">
        <v>70</v>
      </c>
      <c r="BS127" s="423">
        <v>20</v>
      </c>
      <c r="BT127" s="419">
        <v>90</v>
      </c>
      <c r="BU127" s="428">
        <v>6.5217391304347824E-2</v>
      </c>
      <c r="BV127" s="429">
        <v>0.90079269757386493</v>
      </c>
      <c r="BW127" s="423">
        <v>55</v>
      </c>
      <c r="BX127" s="514" t="s">
        <v>7</v>
      </c>
      <c r="BY127" s="87" t="s">
        <v>7</v>
      </c>
      <c r="BZ127" s="81" t="s">
        <v>7</v>
      </c>
      <c r="CA127" s="14"/>
      <c r="CC127" s="136"/>
    </row>
    <row r="128" spans="1:81" ht="13.5" thickBot="1" x14ac:dyDescent="0.25">
      <c r="A128" s="81" t="s">
        <v>768</v>
      </c>
      <c r="B128" s="160" t="s">
        <v>647</v>
      </c>
      <c r="C128" s="414">
        <v>5050132</v>
      </c>
      <c r="D128" s="75">
        <v>5050132</v>
      </c>
      <c r="E128" s="415">
        <v>1</v>
      </c>
      <c r="F128" s="324"/>
      <c r="G128" s="325"/>
      <c r="H128" s="326"/>
      <c r="I128" s="326"/>
      <c r="J128" s="327"/>
      <c r="K128" s="416">
        <v>355050132</v>
      </c>
      <c r="L128" s="415">
        <v>1.95</v>
      </c>
      <c r="M128" s="417">
        <v>195</v>
      </c>
      <c r="N128" s="77">
        <v>1.95</v>
      </c>
      <c r="O128" s="78">
        <v>195</v>
      </c>
      <c r="P128" s="418">
        <v>6451</v>
      </c>
      <c r="Q128" s="76">
        <v>6086</v>
      </c>
      <c r="R128" s="419">
        <v>6086</v>
      </c>
      <c r="S128" s="76">
        <v>6092</v>
      </c>
      <c r="T128" s="420">
        <v>6004</v>
      </c>
      <c r="U128" s="419">
        <v>365</v>
      </c>
      <c r="V128" s="421">
        <v>5.9973710154452846E-2</v>
      </c>
      <c r="W128" s="422">
        <v>3306.7</v>
      </c>
      <c r="X128" s="79">
        <v>82</v>
      </c>
      <c r="Y128" s="80">
        <v>1.3657561625582945E-2</v>
      </c>
      <c r="Z128" s="81">
        <v>3119.9</v>
      </c>
      <c r="AA128" s="423">
        <v>2594</v>
      </c>
      <c r="AB128" s="415">
        <v>1</v>
      </c>
      <c r="AC128" s="82">
        <v>2596</v>
      </c>
      <c r="AD128" s="79">
        <v>2596</v>
      </c>
      <c r="AE128" s="420">
        <v>2532</v>
      </c>
      <c r="AF128" s="424">
        <v>-2</v>
      </c>
      <c r="AG128" s="425">
        <v>-7.7041602465331282E-4</v>
      </c>
      <c r="AH128" s="76">
        <v>64</v>
      </c>
      <c r="AI128" s="152">
        <v>2.5276461295418641E-2</v>
      </c>
      <c r="AJ128" s="423">
        <v>2465</v>
      </c>
      <c r="AK128" s="76">
        <v>2435</v>
      </c>
      <c r="AL128" s="419">
        <v>2435</v>
      </c>
      <c r="AM128" s="420">
        <v>2394</v>
      </c>
      <c r="AN128" s="417">
        <v>30</v>
      </c>
      <c r="AO128" s="426">
        <v>1.2320328542094456E-2</v>
      </c>
      <c r="AP128" s="427">
        <v>12.641025641025641</v>
      </c>
      <c r="AQ128" s="79">
        <v>41</v>
      </c>
      <c r="AR128" s="80">
        <v>1.7126148705096073E-2</v>
      </c>
      <c r="AS128" s="83">
        <v>12.487179487179487</v>
      </c>
      <c r="AT128" s="84">
        <v>2680</v>
      </c>
      <c r="AU128" s="76">
        <v>1510</v>
      </c>
      <c r="AV128" s="76">
        <v>195</v>
      </c>
      <c r="AW128" s="79">
        <v>1705</v>
      </c>
      <c r="AX128" s="80">
        <v>0.63619402985074625</v>
      </c>
      <c r="AY128" s="85">
        <v>0.88289037575337992</v>
      </c>
      <c r="AZ128" s="76">
        <v>715</v>
      </c>
      <c r="BA128" s="80">
        <v>0.26679104477611942</v>
      </c>
      <c r="BB128" s="86">
        <v>1.4558538682709214</v>
      </c>
      <c r="BC128" s="76">
        <v>195</v>
      </c>
      <c r="BD128" s="76">
        <v>55</v>
      </c>
      <c r="BE128" s="79">
        <v>250</v>
      </c>
      <c r="BF128" s="80">
        <v>9.3283582089552244E-2</v>
      </c>
      <c r="BG128" s="86">
        <v>1.0770283804732861</v>
      </c>
      <c r="BH128" s="76">
        <v>15</v>
      </c>
      <c r="BI128" s="423">
        <v>1895</v>
      </c>
      <c r="BJ128" s="423">
        <v>1215</v>
      </c>
      <c r="BK128" s="423">
        <v>160</v>
      </c>
      <c r="BL128" s="419">
        <v>1375</v>
      </c>
      <c r="BM128" s="428">
        <v>0.72559366754617416</v>
      </c>
      <c r="BN128" s="429">
        <v>0.90699208443271762</v>
      </c>
      <c r="BO128" s="423">
        <v>345</v>
      </c>
      <c r="BP128" s="428">
        <v>0.18205804749340371</v>
      </c>
      <c r="BQ128" s="429">
        <v>1.8827099016898006</v>
      </c>
      <c r="BR128" s="423">
        <v>110</v>
      </c>
      <c r="BS128" s="423">
        <v>40</v>
      </c>
      <c r="BT128" s="419">
        <v>150</v>
      </c>
      <c r="BU128" s="428">
        <v>7.9155672823219003E-2</v>
      </c>
      <c r="BV128" s="429">
        <v>1.0933103981107597</v>
      </c>
      <c r="BW128" s="423">
        <v>35</v>
      </c>
      <c r="BX128" s="514" t="s">
        <v>7</v>
      </c>
      <c r="BY128" s="87" t="s">
        <v>7</v>
      </c>
      <c r="BZ128" s="81" t="s">
        <v>7</v>
      </c>
      <c r="CA128" s="14" t="s">
        <v>493</v>
      </c>
      <c r="CC128" s="136"/>
    </row>
    <row r="129" spans="1:81" ht="13.5" thickBot="1" x14ac:dyDescent="0.25">
      <c r="A129" s="81" t="s">
        <v>768</v>
      </c>
      <c r="B129" s="160" t="s">
        <v>648</v>
      </c>
      <c r="C129" s="414">
        <v>5050133</v>
      </c>
      <c r="D129" s="75">
        <v>5050133</v>
      </c>
      <c r="E129" s="415">
        <v>1</v>
      </c>
      <c r="F129" s="324"/>
      <c r="G129" s="325"/>
      <c r="H129" s="326"/>
      <c r="I129" s="326"/>
      <c r="J129" s="327"/>
      <c r="K129" s="416">
        <v>355050133</v>
      </c>
      <c r="L129" s="415">
        <v>2.4</v>
      </c>
      <c r="M129" s="417">
        <v>240</v>
      </c>
      <c r="N129" s="77">
        <v>2.4</v>
      </c>
      <c r="O129" s="78">
        <v>240</v>
      </c>
      <c r="P129" s="418">
        <v>5784</v>
      </c>
      <c r="Q129" s="76">
        <v>5092</v>
      </c>
      <c r="R129" s="419">
        <v>5092</v>
      </c>
      <c r="S129" s="76">
        <v>4913</v>
      </c>
      <c r="T129" s="420">
        <v>4756</v>
      </c>
      <c r="U129" s="419">
        <v>692</v>
      </c>
      <c r="V129" s="421">
        <v>0.13589945011783189</v>
      </c>
      <c r="W129" s="422">
        <v>2408.6999999999998</v>
      </c>
      <c r="X129" s="79">
        <v>336</v>
      </c>
      <c r="Y129" s="80">
        <v>7.0647603027754413E-2</v>
      </c>
      <c r="Z129" s="81">
        <v>2120.6</v>
      </c>
      <c r="AA129" s="423">
        <v>2192</v>
      </c>
      <c r="AB129" s="415">
        <v>1</v>
      </c>
      <c r="AC129" s="82">
        <v>2162</v>
      </c>
      <c r="AD129" s="79">
        <v>2162</v>
      </c>
      <c r="AE129" s="420">
        <v>2102</v>
      </c>
      <c r="AF129" s="424">
        <v>30</v>
      </c>
      <c r="AG129" s="425">
        <v>1.3876040703052728E-2</v>
      </c>
      <c r="AH129" s="76">
        <v>60</v>
      </c>
      <c r="AI129" s="152">
        <v>2.8544243577545196E-2</v>
      </c>
      <c r="AJ129" s="423">
        <v>2036</v>
      </c>
      <c r="AK129" s="76">
        <v>1938</v>
      </c>
      <c r="AL129" s="419">
        <v>1938</v>
      </c>
      <c r="AM129" s="420">
        <v>1875</v>
      </c>
      <c r="AN129" s="417">
        <v>98</v>
      </c>
      <c r="AO129" s="426">
        <v>5.0567595459236329E-2</v>
      </c>
      <c r="AP129" s="427">
        <v>8.4833333333333325</v>
      </c>
      <c r="AQ129" s="79">
        <v>63</v>
      </c>
      <c r="AR129" s="80">
        <v>3.3599999999999998E-2</v>
      </c>
      <c r="AS129" s="83">
        <v>8.0749999999999993</v>
      </c>
      <c r="AT129" s="84">
        <v>2450</v>
      </c>
      <c r="AU129" s="76">
        <v>1435</v>
      </c>
      <c r="AV129" s="76">
        <v>135</v>
      </c>
      <c r="AW129" s="79">
        <v>1570</v>
      </c>
      <c r="AX129" s="80">
        <v>0.64081632653061227</v>
      </c>
      <c r="AY129" s="85">
        <v>0.88930505596263609</v>
      </c>
      <c r="AZ129" s="76">
        <v>625</v>
      </c>
      <c r="BA129" s="80">
        <v>0.25510204081632654</v>
      </c>
      <c r="BB129" s="86">
        <v>1.392068062996314</v>
      </c>
      <c r="BC129" s="76">
        <v>180</v>
      </c>
      <c r="BD129" s="76">
        <v>50</v>
      </c>
      <c r="BE129" s="79">
        <v>230</v>
      </c>
      <c r="BF129" s="80">
        <v>9.3877551020408165E-2</v>
      </c>
      <c r="BG129" s="86">
        <v>1.0838861938346669</v>
      </c>
      <c r="BH129" s="76">
        <v>25</v>
      </c>
      <c r="BI129" s="423">
        <v>1895</v>
      </c>
      <c r="BJ129" s="423">
        <v>1115</v>
      </c>
      <c r="BK129" s="423">
        <v>150</v>
      </c>
      <c r="BL129" s="419">
        <v>1265</v>
      </c>
      <c r="BM129" s="428">
        <v>0.66754617414248019</v>
      </c>
      <c r="BN129" s="429">
        <v>0.83443271767810023</v>
      </c>
      <c r="BO129" s="423">
        <v>490</v>
      </c>
      <c r="BP129" s="428">
        <v>0.25857519788918204</v>
      </c>
      <c r="BQ129" s="429">
        <v>2.673993773414499</v>
      </c>
      <c r="BR129" s="423">
        <v>80</v>
      </c>
      <c r="BS129" s="423">
        <v>25</v>
      </c>
      <c r="BT129" s="419">
        <v>105</v>
      </c>
      <c r="BU129" s="428">
        <v>5.5408970976253295E-2</v>
      </c>
      <c r="BV129" s="429">
        <v>0.76531727867753163</v>
      </c>
      <c r="BW129" s="423">
        <v>30</v>
      </c>
      <c r="BX129" s="514" t="s">
        <v>7</v>
      </c>
      <c r="BY129" s="87" t="s">
        <v>7</v>
      </c>
      <c r="BZ129" s="81" t="s">
        <v>7</v>
      </c>
      <c r="CA129" s="14" t="s">
        <v>493</v>
      </c>
      <c r="CC129" s="136"/>
    </row>
    <row r="130" spans="1:81" ht="13.5" thickBot="1" x14ac:dyDescent="0.25">
      <c r="A130" s="81" t="s">
        <v>768</v>
      </c>
      <c r="B130" s="160" t="s">
        <v>649</v>
      </c>
      <c r="C130" s="414">
        <v>5050134</v>
      </c>
      <c r="D130" s="75">
        <v>5050134</v>
      </c>
      <c r="E130" s="415">
        <v>1</v>
      </c>
      <c r="F130" s="324"/>
      <c r="G130" s="325"/>
      <c r="H130" s="326"/>
      <c r="I130" s="326"/>
      <c r="J130" s="327"/>
      <c r="K130" s="416">
        <v>355050134</v>
      </c>
      <c r="L130" s="415">
        <v>2.0499999999999998</v>
      </c>
      <c r="M130" s="417">
        <v>204.99999999999997</v>
      </c>
      <c r="N130" s="77">
        <v>2.0499999999999998</v>
      </c>
      <c r="O130" s="78">
        <v>204.99999999999997</v>
      </c>
      <c r="P130" s="418">
        <v>3810</v>
      </c>
      <c r="Q130" s="76">
        <v>3664</v>
      </c>
      <c r="R130" s="419">
        <v>3664</v>
      </c>
      <c r="S130" s="76">
        <v>3671</v>
      </c>
      <c r="T130" s="420">
        <v>3608</v>
      </c>
      <c r="U130" s="419">
        <v>146</v>
      </c>
      <c r="V130" s="421">
        <v>3.9847161572052404E-2</v>
      </c>
      <c r="W130" s="422">
        <v>1860</v>
      </c>
      <c r="X130" s="79">
        <v>56</v>
      </c>
      <c r="Y130" s="80">
        <v>1.5521064301552107E-2</v>
      </c>
      <c r="Z130" s="81">
        <v>1785.7</v>
      </c>
      <c r="AA130" s="423">
        <v>1481</v>
      </c>
      <c r="AB130" s="415">
        <v>1</v>
      </c>
      <c r="AC130" s="82">
        <v>1452</v>
      </c>
      <c r="AD130" s="79">
        <v>1452</v>
      </c>
      <c r="AE130" s="420">
        <v>1400</v>
      </c>
      <c r="AF130" s="424">
        <v>29</v>
      </c>
      <c r="AG130" s="425">
        <v>1.9972451790633609E-2</v>
      </c>
      <c r="AH130" s="76">
        <v>52</v>
      </c>
      <c r="AI130" s="152">
        <v>3.7142857142857144E-2</v>
      </c>
      <c r="AJ130" s="423">
        <v>1424</v>
      </c>
      <c r="AK130" s="76">
        <v>1389</v>
      </c>
      <c r="AL130" s="419">
        <v>1389</v>
      </c>
      <c r="AM130" s="420">
        <v>1357</v>
      </c>
      <c r="AN130" s="417">
        <v>35</v>
      </c>
      <c r="AO130" s="426">
        <v>2.51979841612671E-2</v>
      </c>
      <c r="AP130" s="427">
        <v>6.946341463414635</v>
      </c>
      <c r="AQ130" s="79">
        <v>32</v>
      </c>
      <c r="AR130" s="80">
        <v>2.3581429624170966E-2</v>
      </c>
      <c r="AS130" s="83">
        <v>6.7756097560975617</v>
      </c>
      <c r="AT130" s="84">
        <v>1620</v>
      </c>
      <c r="AU130" s="76">
        <v>1090</v>
      </c>
      <c r="AV130" s="76">
        <v>135</v>
      </c>
      <c r="AW130" s="79">
        <v>1225</v>
      </c>
      <c r="AX130" s="80">
        <v>0.75617283950617287</v>
      </c>
      <c r="AY130" s="85">
        <v>1.0493932528142884</v>
      </c>
      <c r="AZ130" s="76">
        <v>230</v>
      </c>
      <c r="BA130" s="80">
        <v>0.1419753086419753</v>
      </c>
      <c r="BB130" s="86">
        <v>0.77474602814659055</v>
      </c>
      <c r="BC130" s="76">
        <v>85</v>
      </c>
      <c r="BD130" s="76">
        <v>50</v>
      </c>
      <c r="BE130" s="79">
        <v>135</v>
      </c>
      <c r="BF130" s="80">
        <v>8.3333333333333329E-2</v>
      </c>
      <c r="BG130" s="86">
        <v>0.96214535322280204</v>
      </c>
      <c r="BH130" s="76">
        <v>25</v>
      </c>
      <c r="BI130" s="423">
        <v>1075</v>
      </c>
      <c r="BJ130" s="423">
        <v>715</v>
      </c>
      <c r="BK130" s="423">
        <v>105</v>
      </c>
      <c r="BL130" s="419">
        <v>820</v>
      </c>
      <c r="BM130" s="428">
        <v>0.76279069767441865</v>
      </c>
      <c r="BN130" s="429">
        <v>0.95348837209302328</v>
      </c>
      <c r="BO130" s="423">
        <v>150</v>
      </c>
      <c r="BP130" s="428">
        <v>0.13953488372093023</v>
      </c>
      <c r="BQ130" s="429">
        <v>1.4429667396166519</v>
      </c>
      <c r="BR130" s="423">
        <v>65</v>
      </c>
      <c r="BS130" s="423">
        <v>15</v>
      </c>
      <c r="BT130" s="419">
        <v>80</v>
      </c>
      <c r="BU130" s="428">
        <v>7.441860465116279E-2</v>
      </c>
      <c r="BV130" s="429">
        <v>1.0278812797121932</v>
      </c>
      <c r="BW130" s="423">
        <v>20</v>
      </c>
      <c r="BX130" s="514" t="s">
        <v>7</v>
      </c>
      <c r="BY130" s="87" t="s">
        <v>7</v>
      </c>
      <c r="BZ130" s="81" t="s">
        <v>7</v>
      </c>
      <c r="CA130" s="14"/>
      <c r="CC130" s="136"/>
    </row>
    <row r="131" spans="1:81" ht="13.5" thickBot="1" x14ac:dyDescent="0.25">
      <c r="A131" s="81" t="s">
        <v>768</v>
      </c>
      <c r="B131" s="160" t="s">
        <v>650</v>
      </c>
      <c r="C131" s="414">
        <v>5050135.01</v>
      </c>
      <c r="D131" s="75">
        <v>5050135.01</v>
      </c>
      <c r="E131" s="415">
        <v>1</v>
      </c>
      <c r="F131" s="324"/>
      <c r="G131" s="325"/>
      <c r="H131" s="326"/>
      <c r="I131" s="326"/>
      <c r="J131" s="327"/>
      <c r="K131" s="416">
        <v>355050135.00999999</v>
      </c>
      <c r="L131" s="415">
        <v>1.84</v>
      </c>
      <c r="M131" s="417">
        <v>184</v>
      </c>
      <c r="N131" s="77">
        <v>1.83</v>
      </c>
      <c r="O131" s="78">
        <v>183</v>
      </c>
      <c r="P131" s="418">
        <v>6931</v>
      </c>
      <c r="Q131" s="76">
        <v>6508</v>
      </c>
      <c r="R131" s="419">
        <v>6508</v>
      </c>
      <c r="S131" s="76">
        <v>6593</v>
      </c>
      <c r="T131" s="420">
        <v>6772</v>
      </c>
      <c r="U131" s="419">
        <v>423</v>
      </c>
      <c r="V131" s="421">
        <v>6.4996926859250154E-2</v>
      </c>
      <c r="W131" s="422">
        <v>3776.9</v>
      </c>
      <c r="X131" s="79">
        <v>-264</v>
      </c>
      <c r="Y131" s="80">
        <v>-3.8984051978735973E-2</v>
      </c>
      <c r="Z131" s="81">
        <v>3553</v>
      </c>
      <c r="AA131" s="423">
        <v>2457</v>
      </c>
      <c r="AB131" s="415">
        <v>1</v>
      </c>
      <c r="AC131" s="82">
        <v>2386</v>
      </c>
      <c r="AD131" s="79">
        <v>2386</v>
      </c>
      <c r="AE131" s="420">
        <v>2376</v>
      </c>
      <c r="AF131" s="424">
        <v>71</v>
      </c>
      <c r="AG131" s="425">
        <v>2.9756915339480303E-2</v>
      </c>
      <c r="AH131" s="76">
        <v>10</v>
      </c>
      <c r="AI131" s="152">
        <v>4.2087542087542087E-3</v>
      </c>
      <c r="AJ131" s="423">
        <v>2416</v>
      </c>
      <c r="AK131" s="76">
        <v>2347</v>
      </c>
      <c r="AL131" s="419">
        <v>2347</v>
      </c>
      <c r="AM131" s="420">
        <v>2289</v>
      </c>
      <c r="AN131" s="417">
        <v>69</v>
      </c>
      <c r="AO131" s="426">
        <v>2.9399233063485301E-2</v>
      </c>
      <c r="AP131" s="427">
        <v>13.130434782608695</v>
      </c>
      <c r="AQ131" s="79">
        <v>58</v>
      </c>
      <c r="AR131" s="80">
        <v>2.5338575797291395E-2</v>
      </c>
      <c r="AS131" s="83">
        <v>12.825136612021858</v>
      </c>
      <c r="AT131" s="84">
        <v>2910</v>
      </c>
      <c r="AU131" s="76">
        <v>1940</v>
      </c>
      <c r="AV131" s="76">
        <v>165</v>
      </c>
      <c r="AW131" s="79">
        <v>2105</v>
      </c>
      <c r="AX131" s="80">
        <v>0.7233676975945017</v>
      </c>
      <c r="AY131" s="85">
        <v>1.0038672926353895</v>
      </c>
      <c r="AZ131" s="76">
        <v>685</v>
      </c>
      <c r="BA131" s="80">
        <v>0.23539518900343642</v>
      </c>
      <c r="BB131" s="86">
        <v>1.2845296091950866</v>
      </c>
      <c r="BC131" s="76">
        <v>60</v>
      </c>
      <c r="BD131" s="76">
        <v>35</v>
      </c>
      <c r="BE131" s="79">
        <v>95</v>
      </c>
      <c r="BF131" s="80">
        <v>3.2646048109965638E-2</v>
      </c>
      <c r="BG131" s="86">
        <v>0.37692292188109777</v>
      </c>
      <c r="BH131" s="76">
        <v>25</v>
      </c>
      <c r="BI131" s="423">
        <v>1810</v>
      </c>
      <c r="BJ131" s="423">
        <v>1260</v>
      </c>
      <c r="BK131" s="423">
        <v>165</v>
      </c>
      <c r="BL131" s="419">
        <v>1425</v>
      </c>
      <c r="BM131" s="428">
        <v>0.78729281767955805</v>
      </c>
      <c r="BN131" s="429">
        <v>0.98411602209944748</v>
      </c>
      <c r="BO131" s="423">
        <v>245</v>
      </c>
      <c r="BP131" s="428">
        <v>0.13535911602209943</v>
      </c>
      <c r="BQ131" s="429">
        <v>1.3997840333205733</v>
      </c>
      <c r="BR131" s="423">
        <v>55</v>
      </c>
      <c r="BS131" s="423">
        <v>10</v>
      </c>
      <c r="BT131" s="419">
        <v>65</v>
      </c>
      <c r="BU131" s="428">
        <v>3.591160220994475E-2</v>
      </c>
      <c r="BV131" s="429">
        <v>0.49601660510973405</v>
      </c>
      <c r="BW131" s="423">
        <v>75</v>
      </c>
      <c r="BX131" s="514" t="s">
        <v>7</v>
      </c>
      <c r="BY131" s="87" t="s">
        <v>7</v>
      </c>
      <c r="BZ131" s="81" t="s">
        <v>7</v>
      </c>
      <c r="CA131" s="14"/>
      <c r="CC131" s="136"/>
    </row>
    <row r="132" spans="1:81" ht="13.5" thickBot="1" x14ac:dyDescent="0.25">
      <c r="A132" s="81" t="s">
        <v>768</v>
      </c>
      <c r="B132" s="160" t="s">
        <v>651</v>
      </c>
      <c r="C132" s="414">
        <v>5050135.0199999996</v>
      </c>
      <c r="D132" s="75">
        <v>5050135.0199999996</v>
      </c>
      <c r="E132" s="415">
        <v>1</v>
      </c>
      <c r="F132" s="324"/>
      <c r="G132" s="325"/>
      <c r="H132" s="326"/>
      <c r="I132" s="326"/>
      <c r="J132" s="327"/>
      <c r="K132" s="416">
        <v>355050135.01999998</v>
      </c>
      <c r="L132" s="415">
        <v>3.68</v>
      </c>
      <c r="M132" s="417">
        <v>368</v>
      </c>
      <c r="N132" s="77">
        <v>3.71</v>
      </c>
      <c r="O132" s="78">
        <v>371</v>
      </c>
      <c r="P132" s="418">
        <v>4695</v>
      </c>
      <c r="Q132" s="76">
        <v>4771</v>
      </c>
      <c r="R132" s="419">
        <v>4771</v>
      </c>
      <c r="S132" s="76">
        <v>4818</v>
      </c>
      <c r="T132" s="420">
        <v>4945</v>
      </c>
      <c r="U132" s="419">
        <v>-76</v>
      </c>
      <c r="V132" s="421">
        <v>-1.5929574512680778E-2</v>
      </c>
      <c r="W132" s="422">
        <v>1274.9000000000001</v>
      </c>
      <c r="X132" s="79">
        <v>-174</v>
      </c>
      <c r="Y132" s="80">
        <v>-3.5187057633973708E-2</v>
      </c>
      <c r="Z132" s="81">
        <v>1287.2</v>
      </c>
      <c r="AA132" s="423">
        <v>1905</v>
      </c>
      <c r="AB132" s="415">
        <v>1</v>
      </c>
      <c r="AC132" s="82">
        <v>1910</v>
      </c>
      <c r="AD132" s="79">
        <v>1910</v>
      </c>
      <c r="AE132" s="420">
        <v>1896</v>
      </c>
      <c r="AF132" s="424">
        <v>-5</v>
      </c>
      <c r="AG132" s="425">
        <v>-2.617801047120419E-3</v>
      </c>
      <c r="AH132" s="76">
        <v>14</v>
      </c>
      <c r="AI132" s="152">
        <v>7.3839662447257384E-3</v>
      </c>
      <c r="AJ132" s="423">
        <v>1877</v>
      </c>
      <c r="AK132" s="76">
        <v>1887</v>
      </c>
      <c r="AL132" s="419">
        <v>1887</v>
      </c>
      <c r="AM132" s="420">
        <v>1848</v>
      </c>
      <c r="AN132" s="417">
        <v>-10</v>
      </c>
      <c r="AO132" s="426">
        <v>-5.2994170641229464E-3</v>
      </c>
      <c r="AP132" s="427">
        <v>5.1005434782608692</v>
      </c>
      <c r="AQ132" s="79">
        <v>39</v>
      </c>
      <c r="AR132" s="80">
        <v>2.1103896103896104E-2</v>
      </c>
      <c r="AS132" s="83">
        <v>5.0862533692722369</v>
      </c>
      <c r="AT132" s="84">
        <v>2185</v>
      </c>
      <c r="AU132" s="76">
        <v>1495</v>
      </c>
      <c r="AV132" s="76">
        <v>155</v>
      </c>
      <c r="AW132" s="79">
        <v>1650</v>
      </c>
      <c r="AX132" s="80">
        <v>0.75514874141876431</v>
      </c>
      <c r="AY132" s="85">
        <v>1.0479720411983722</v>
      </c>
      <c r="AZ132" s="76">
        <v>400</v>
      </c>
      <c r="BA132" s="80">
        <v>0.18306636155606407</v>
      </c>
      <c r="BB132" s="86">
        <v>0.99897607449804138</v>
      </c>
      <c r="BC132" s="76">
        <v>90</v>
      </c>
      <c r="BD132" s="76">
        <v>30</v>
      </c>
      <c r="BE132" s="79">
        <v>120</v>
      </c>
      <c r="BF132" s="80">
        <v>5.4919908466819219E-2</v>
      </c>
      <c r="BG132" s="86">
        <v>0.63409121676926083</v>
      </c>
      <c r="BH132" s="76">
        <v>25</v>
      </c>
      <c r="BI132" s="423">
        <v>1145</v>
      </c>
      <c r="BJ132" s="423">
        <v>835</v>
      </c>
      <c r="BK132" s="423">
        <v>80</v>
      </c>
      <c r="BL132" s="419">
        <v>915</v>
      </c>
      <c r="BM132" s="428">
        <v>0.79912663755458513</v>
      </c>
      <c r="BN132" s="429">
        <v>0.99890829694323136</v>
      </c>
      <c r="BO132" s="423">
        <v>130</v>
      </c>
      <c r="BP132" s="428">
        <v>0.11353711790393013</v>
      </c>
      <c r="BQ132" s="429">
        <v>1.1741170414056892</v>
      </c>
      <c r="BR132" s="423">
        <v>50</v>
      </c>
      <c r="BS132" s="423">
        <v>10</v>
      </c>
      <c r="BT132" s="419">
        <v>60</v>
      </c>
      <c r="BU132" s="428">
        <v>5.2401746724890827E-2</v>
      </c>
      <c r="BV132" s="429">
        <v>0.72378103211175171</v>
      </c>
      <c r="BW132" s="423">
        <v>45</v>
      </c>
      <c r="BX132" s="514" t="s">
        <v>7</v>
      </c>
      <c r="BY132" s="87" t="s">
        <v>7</v>
      </c>
      <c r="BZ132" s="81" t="s">
        <v>7</v>
      </c>
      <c r="CA132" s="14"/>
      <c r="CC132" s="136"/>
    </row>
    <row r="133" spans="1:81" ht="13.5" thickBot="1" x14ac:dyDescent="0.25">
      <c r="A133" s="81" t="s">
        <v>768</v>
      </c>
      <c r="B133" s="160" t="s">
        <v>652</v>
      </c>
      <c r="C133" s="414">
        <v>5050135.03</v>
      </c>
      <c r="D133" s="75">
        <v>5050135.03</v>
      </c>
      <c r="E133" s="415">
        <v>1</v>
      </c>
      <c r="F133" s="324"/>
      <c r="G133" s="325"/>
      <c r="H133" s="326"/>
      <c r="I133" s="326"/>
      <c r="J133" s="327"/>
      <c r="K133" s="416">
        <v>355050135.02999997</v>
      </c>
      <c r="L133" s="415">
        <v>1.39</v>
      </c>
      <c r="M133" s="417">
        <v>139</v>
      </c>
      <c r="N133" s="77">
        <v>1.39</v>
      </c>
      <c r="O133" s="78">
        <v>139</v>
      </c>
      <c r="P133" s="418">
        <v>1827</v>
      </c>
      <c r="Q133" s="76">
        <v>1860</v>
      </c>
      <c r="R133" s="419">
        <v>1860</v>
      </c>
      <c r="S133" s="76">
        <v>1947</v>
      </c>
      <c r="T133" s="420">
        <v>1899</v>
      </c>
      <c r="U133" s="419">
        <v>-33</v>
      </c>
      <c r="V133" s="421">
        <v>-1.7741935483870968E-2</v>
      </c>
      <c r="W133" s="422">
        <v>1310.0999999999999</v>
      </c>
      <c r="X133" s="79">
        <v>-39</v>
      </c>
      <c r="Y133" s="80">
        <v>-2.0537124802527645E-2</v>
      </c>
      <c r="Z133" s="81">
        <v>1333.9</v>
      </c>
      <c r="AA133" s="423">
        <v>767</v>
      </c>
      <c r="AB133" s="415">
        <v>1</v>
      </c>
      <c r="AC133" s="82">
        <v>762</v>
      </c>
      <c r="AD133" s="79">
        <v>762</v>
      </c>
      <c r="AE133" s="420">
        <v>740</v>
      </c>
      <c r="AF133" s="424">
        <v>5</v>
      </c>
      <c r="AG133" s="425">
        <v>6.5616797900262466E-3</v>
      </c>
      <c r="AH133" s="76">
        <v>22</v>
      </c>
      <c r="AI133" s="152">
        <v>2.9729729729729731E-2</v>
      </c>
      <c r="AJ133" s="423">
        <v>713</v>
      </c>
      <c r="AK133" s="76">
        <v>719</v>
      </c>
      <c r="AL133" s="419">
        <v>719</v>
      </c>
      <c r="AM133" s="420">
        <v>719</v>
      </c>
      <c r="AN133" s="417">
        <v>-6</v>
      </c>
      <c r="AO133" s="426">
        <v>-8.3449235048678721E-3</v>
      </c>
      <c r="AP133" s="427">
        <v>5.1294964028776979</v>
      </c>
      <c r="AQ133" s="79">
        <v>0</v>
      </c>
      <c r="AR133" s="80">
        <v>0</v>
      </c>
      <c r="AS133" s="83">
        <v>5.1726618705035969</v>
      </c>
      <c r="AT133" s="84">
        <v>795</v>
      </c>
      <c r="AU133" s="76">
        <v>515</v>
      </c>
      <c r="AV133" s="76">
        <v>35</v>
      </c>
      <c r="AW133" s="79">
        <v>550</v>
      </c>
      <c r="AX133" s="80">
        <v>0.69182389937106914</v>
      </c>
      <c r="AY133" s="85">
        <v>0.96009178617125501</v>
      </c>
      <c r="AZ133" s="76">
        <v>215</v>
      </c>
      <c r="BA133" s="80">
        <v>0.27044025157232704</v>
      </c>
      <c r="BB133" s="86">
        <v>1.4757672496770986</v>
      </c>
      <c r="BC133" s="76">
        <v>25</v>
      </c>
      <c r="BD133" s="76">
        <v>10</v>
      </c>
      <c r="BE133" s="79">
        <v>35</v>
      </c>
      <c r="BF133" s="80">
        <v>4.40251572327044E-2</v>
      </c>
      <c r="BG133" s="86">
        <v>0.50830320547619734</v>
      </c>
      <c r="BH133" s="76">
        <v>0</v>
      </c>
      <c r="BI133" s="423">
        <v>575</v>
      </c>
      <c r="BJ133" s="423">
        <v>395</v>
      </c>
      <c r="BK133" s="423">
        <v>30</v>
      </c>
      <c r="BL133" s="419">
        <v>425</v>
      </c>
      <c r="BM133" s="428">
        <v>0.73913043478260865</v>
      </c>
      <c r="BN133" s="429">
        <v>0.92391304347826075</v>
      </c>
      <c r="BO133" s="423">
        <v>110</v>
      </c>
      <c r="BP133" s="428">
        <v>0.19130434782608696</v>
      </c>
      <c r="BQ133" s="429">
        <v>1.9783283125758735</v>
      </c>
      <c r="BR133" s="423">
        <v>10</v>
      </c>
      <c r="BS133" s="423">
        <v>0</v>
      </c>
      <c r="BT133" s="419">
        <v>10</v>
      </c>
      <c r="BU133" s="428">
        <v>1.7391304347826087E-2</v>
      </c>
      <c r="BV133" s="429">
        <v>0.24021138601969733</v>
      </c>
      <c r="BW133" s="423">
        <v>30</v>
      </c>
      <c r="BX133" s="514" t="s">
        <v>7</v>
      </c>
      <c r="BY133" s="87" t="s">
        <v>7</v>
      </c>
      <c r="BZ133" s="81" t="s">
        <v>7</v>
      </c>
      <c r="CA133" s="14" t="s">
        <v>493</v>
      </c>
      <c r="CC133" s="136"/>
    </row>
    <row r="134" spans="1:81" ht="13.5" thickBot="1" x14ac:dyDescent="0.25">
      <c r="A134" s="81" t="s">
        <v>768</v>
      </c>
      <c r="B134" s="160" t="s">
        <v>653</v>
      </c>
      <c r="C134" s="414">
        <v>5050136.01</v>
      </c>
      <c r="D134" s="75">
        <v>5050136.01</v>
      </c>
      <c r="E134" s="415">
        <v>1</v>
      </c>
      <c r="F134" s="324"/>
      <c r="G134" s="325"/>
      <c r="H134" s="326"/>
      <c r="I134" s="326"/>
      <c r="J134" s="327"/>
      <c r="K134" s="416">
        <v>355050136.00999999</v>
      </c>
      <c r="L134" s="415">
        <v>2.57</v>
      </c>
      <c r="M134" s="417">
        <v>257</v>
      </c>
      <c r="N134" s="77">
        <v>2.57</v>
      </c>
      <c r="O134" s="78">
        <v>257</v>
      </c>
      <c r="P134" s="418">
        <v>4564</v>
      </c>
      <c r="Q134" s="76">
        <v>4508</v>
      </c>
      <c r="R134" s="419">
        <v>4508</v>
      </c>
      <c r="S134" s="76">
        <v>4709</v>
      </c>
      <c r="T134" s="420">
        <v>4973</v>
      </c>
      <c r="U134" s="419">
        <v>56</v>
      </c>
      <c r="V134" s="421">
        <v>1.2422360248447204E-2</v>
      </c>
      <c r="W134" s="422">
        <v>1776.6</v>
      </c>
      <c r="X134" s="79">
        <v>-465</v>
      </c>
      <c r="Y134" s="80">
        <v>-9.3504926603659763E-2</v>
      </c>
      <c r="Z134" s="81">
        <v>1755.2</v>
      </c>
      <c r="AA134" s="423">
        <v>1768</v>
      </c>
      <c r="AB134" s="415">
        <v>1</v>
      </c>
      <c r="AC134" s="82">
        <v>1761</v>
      </c>
      <c r="AD134" s="79">
        <v>1761</v>
      </c>
      <c r="AE134" s="420">
        <v>1735</v>
      </c>
      <c r="AF134" s="424">
        <v>7</v>
      </c>
      <c r="AG134" s="425">
        <v>3.9750141964792728E-3</v>
      </c>
      <c r="AH134" s="76">
        <v>26</v>
      </c>
      <c r="AI134" s="152">
        <v>1.4985590778097982E-2</v>
      </c>
      <c r="AJ134" s="423">
        <v>1750</v>
      </c>
      <c r="AK134" s="76">
        <v>1722</v>
      </c>
      <c r="AL134" s="419">
        <v>1722</v>
      </c>
      <c r="AM134" s="420">
        <v>1704</v>
      </c>
      <c r="AN134" s="417">
        <v>28</v>
      </c>
      <c r="AO134" s="426">
        <v>1.6260162601626018E-2</v>
      </c>
      <c r="AP134" s="427">
        <v>6.809338521400778</v>
      </c>
      <c r="AQ134" s="79">
        <v>18</v>
      </c>
      <c r="AR134" s="80">
        <v>1.0563380281690141E-2</v>
      </c>
      <c r="AS134" s="83">
        <v>6.7003891050583659</v>
      </c>
      <c r="AT134" s="84">
        <v>1950</v>
      </c>
      <c r="AU134" s="76">
        <v>1385</v>
      </c>
      <c r="AV134" s="76">
        <v>120</v>
      </c>
      <c r="AW134" s="79">
        <v>1505</v>
      </c>
      <c r="AX134" s="80">
        <v>0.77179487179487183</v>
      </c>
      <c r="AY134" s="85">
        <v>1.0710730255097924</v>
      </c>
      <c r="AZ134" s="76">
        <v>320</v>
      </c>
      <c r="BA134" s="80">
        <v>0.1641025641025641</v>
      </c>
      <c r="BB134" s="86">
        <v>0.89549239908850065</v>
      </c>
      <c r="BC134" s="76">
        <v>85</v>
      </c>
      <c r="BD134" s="76">
        <v>15</v>
      </c>
      <c r="BE134" s="79">
        <v>100</v>
      </c>
      <c r="BF134" s="80">
        <v>5.128205128205128E-2</v>
      </c>
      <c r="BG134" s="86">
        <v>0.59208944813710895</v>
      </c>
      <c r="BH134" s="76">
        <v>20</v>
      </c>
      <c r="BI134" s="423">
        <v>1195</v>
      </c>
      <c r="BJ134" s="423">
        <v>865</v>
      </c>
      <c r="BK134" s="423">
        <v>115</v>
      </c>
      <c r="BL134" s="419">
        <v>980</v>
      </c>
      <c r="BM134" s="428">
        <v>0.82008368200836823</v>
      </c>
      <c r="BN134" s="429">
        <v>1.0251046025104602</v>
      </c>
      <c r="BO134" s="423">
        <v>120</v>
      </c>
      <c r="BP134" s="428">
        <v>0.100418410041841</v>
      </c>
      <c r="BQ134" s="429">
        <v>1.0384530511048709</v>
      </c>
      <c r="BR134" s="423">
        <v>65</v>
      </c>
      <c r="BS134" s="423">
        <v>0</v>
      </c>
      <c r="BT134" s="419">
        <v>65</v>
      </c>
      <c r="BU134" s="428">
        <v>5.4393305439330547E-2</v>
      </c>
      <c r="BV134" s="429">
        <v>0.75128874916202404</v>
      </c>
      <c r="BW134" s="423">
        <v>20</v>
      </c>
      <c r="BX134" s="514" t="s">
        <v>7</v>
      </c>
      <c r="BY134" s="87" t="s">
        <v>7</v>
      </c>
      <c r="BZ134" s="81" t="s">
        <v>7</v>
      </c>
      <c r="CA134" s="14"/>
      <c r="CC134" s="136"/>
    </row>
    <row r="135" spans="1:81" ht="13.5" thickBot="1" x14ac:dyDescent="0.25">
      <c r="A135" s="81" t="s">
        <v>768</v>
      </c>
      <c r="B135" s="160" t="s">
        <v>654</v>
      </c>
      <c r="C135" s="414">
        <v>5050136.0199999996</v>
      </c>
      <c r="D135" s="75">
        <v>5050136.0199999996</v>
      </c>
      <c r="E135" s="415">
        <v>1</v>
      </c>
      <c r="F135" s="324"/>
      <c r="G135" s="325"/>
      <c r="H135" s="326"/>
      <c r="I135" s="326"/>
      <c r="J135" s="327"/>
      <c r="K135" s="416">
        <v>355050136.01999998</v>
      </c>
      <c r="L135" s="415">
        <v>2.09</v>
      </c>
      <c r="M135" s="417">
        <v>209</v>
      </c>
      <c r="N135" s="77">
        <v>2.09</v>
      </c>
      <c r="O135" s="78">
        <v>209</v>
      </c>
      <c r="P135" s="418">
        <v>4821</v>
      </c>
      <c r="Q135" s="76">
        <v>4764</v>
      </c>
      <c r="R135" s="419">
        <v>4764</v>
      </c>
      <c r="S135" s="76">
        <v>4759</v>
      </c>
      <c r="T135" s="420">
        <v>4826</v>
      </c>
      <c r="U135" s="419">
        <v>57</v>
      </c>
      <c r="V135" s="421">
        <v>1.1964735516372796E-2</v>
      </c>
      <c r="W135" s="422">
        <v>2308.6</v>
      </c>
      <c r="X135" s="79">
        <v>-62</v>
      </c>
      <c r="Y135" s="80">
        <v>-1.28470783257356E-2</v>
      </c>
      <c r="Z135" s="81">
        <v>2278.4</v>
      </c>
      <c r="AA135" s="423">
        <v>2171</v>
      </c>
      <c r="AB135" s="415">
        <v>1</v>
      </c>
      <c r="AC135" s="82">
        <v>2082</v>
      </c>
      <c r="AD135" s="79">
        <v>2082</v>
      </c>
      <c r="AE135" s="420">
        <v>2026</v>
      </c>
      <c r="AF135" s="424">
        <v>89</v>
      </c>
      <c r="AG135" s="425">
        <v>4.2747358309317966E-2</v>
      </c>
      <c r="AH135" s="76">
        <v>56</v>
      </c>
      <c r="AI135" s="152">
        <v>2.7640671273445213E-2</v>
      </c>
      <c r="AJ135" s="423">
        <v>2108</v>
      </c>
      <c r="AK135" s="76">
        <v>2000</v>
      </c>
      <c r="AL135" s="419">
        <v>2000</v>
      </c>
      <c r="AM135" s="420">
        <v>1926</v>
      </c>
      <c r="AN135" s="417">
        <v>108</v>
      </c>
      <c r="AO135" s="426">
        <v>5.3999999999999999E-2</v>
      </c>
      <c r="AP135" s="427">
        <v>10.086124401913876</v>
      </c>
      <c r="AQ135" s="79">
        <v>74</v>
      </c>
      <c r="AR135" s="80">
        <v>3.8421599169262723E-2</v>
      </c>
      <c r="AS135" s="83">
        <v>9.5693779904306222</v>
      </c>
      <c r="AT135" s="84">
        <v>2200</v>
      </c>
      <c r="AU135" s="76">
        <v>1455</v>
      </c>
      <c r="AV135" s="76">
        <v>115</v>
      </c>
      <c r="AW135" s="79">
        <v>1570</v>
      </c>
      <c r="AX135" s="80">
        <v>0.71363636363636362</v>
      </c>
      <c r="AY135" s="85">
        <v>0.99036244868566281</v>
      </c>
      <c r="AZ135" s="76">
        <v>455</v>
      </c>
      <c r="BA135" s="80">
        <v>0.20681818181818182</v>
      </c>
      <c r="BB135" s="86">
        <v>1.128587544163739</v>
      </c>
      <c r="BC135" s="76">
        <v>135</v>
      </c>
      <c r="BD135" s="76">
        <v>30</v>
      </c>
      <c r="BE135" s="79">
        <v>165</v>
      </c>
      <c r="BF135" s="80">
        <v>7.4999999999999997E-2</v>
      </c>
      <c r="BG135" s="86">
        <v>0.86593081790052184</v>
      </c>
      <c r="BH135" s="76">
        <v>10</v>
      </c>
      <c r="BI135" s="423">
        <v>1580</v>
      </c>
      <c r="BJ135" s="423">
        <v>1115</v>
      </c>
      <c r="BK135" s="423">
        <v>115</v>
      </c>
      <c r="BL135" s="419">
        <v>1230</v>
      </c>
      <c r="BM135" s="428">
        <v>0.77848101265822789</v>
      </c>
      <c r="BN135" s="429">
        <v>0.97310126582278478</v>
      </c>
      <c r="BO135" s="423">
        <v>175</v>
      </c>
      <c r="BP135" s="428">
        <v>0.11075949367088607</v>
      </c>
      <c r="BQ135" s="429">
        <v>1.1453929024910658</v>
      </c>
      <c r="BR135" s="423">
        <v>115</v>
      </c>
      <c r="BS135" s="423">
        <v>10</v>
      </c>
      <c r="BT135" s="419">
        <v>125</v>
      </c>
      <c r="BU135" s="428">
        <v>7.9113924050632917E-2</v>
      </c>
      <c r="BV135" s="429">
        <v>1.092733757605427</v>
      </c>
      <c r="BW135" s="423">
        <v>55</v>
      </c>
      <c r="BX135" s="514" t="s">
        <v>7</v>
      </c>
      <c r="BY135" s="87" t="s">
        <v>7</v>
      </c>
      <c r="BZ135" s="81" t="s">
        <v>7</v>
      </c>
      <c r="CA135" s="14"/>
      <c r="CC135" s="136"/>
    </row>
    <row r="136" spans="1:81" ht="13.5" thickBot="1" x14ac:dyDescent="0.25">
      <c r="A136" s="81" t="s">
        <v>768</v>
      </c>
      <c r="B136" s="160" t="s">
        <v>655</v>
      </c>
      <c r="C136" s="414">
        <v>5050137.0199999996</v>
      </c>
      <c r="D136" s="75">
        <v>5050137.0199999996</v>
      </c>
      <c r="E136" s="415">
        <v>1</v>
      </c>
      <c r="F136" s="324"/>
      <c r="G136" s="325"/>
      <c r="H136" s="326"/>
      <c r="I136" s="326"/>
      <c r="J136" s="327"/>
      <c r="K136" s="416">
        <v>355050137.01999998</v>
      </c>
      <c r="L136" s="415">
        <v>0.97</v>
      </c>
      <c r="M136" s="417">
        <v>97</v>
      </c>
      <c r="N136" s="77">
        <v>0.97</v>
      </c>
      <c r="O136" s="78">
        <v>97</v>
      </c>
      <c r="P136" s="418">
        <v>3056</v>
      </c>
      <c r="Q136" s="76">
        <v>3096</v>
      </c>
      <c r="R136" s="419">
        <v>3096</v>
      </c>
      <c r="S136" s="76">
        <v>3134</v>
      </c>
      <c r="T136" s="420">
        <v>2833</v>
      </c>
      <c r="U136" s="419">
        <v>-40</v>
      </c>
      <c r="V136" s="421">
        <v>-1.2919896640826873E-2</v>
      </c>
      <c r="W136" s="422">
        <v>3143.1</v>
      </c>
      <c r="X136" s="79">
        <v>263</v>
      </c>
      <c r="Y136" s="80">
        <v>9.2834451111895519E-2</v>
      </c>
      <c r="Z136" s="81">
        <v>3176.4</v>
      </c>
      <c r="AA136" s="423">
        <v>1373</v>
      </c>
      <c r="AB136" s="415">
        <v>1</v>
      </c>
      <c r="AC136" s="82">
        <v>1373</v>
      </c>
      <c r="AD136" s="79">
        <v>1373</v>
      </c>
      <c r="AE136" s="420">
        <v>1330</v>
      </c>
      <c r="AF136" s="424">
        <v>0</v>
      </c>
      <c r="AG136" s="425">
        <v>0</v>
      </c>
      <c r="AH136" s="76">
        <v>43</v>
      </c>
      <c r="AI136" s="152">
        <v>3.2330827067669175E-2</v>
      </c>
      <c r="AJ136" s="423">
        <v>1328</v>
      </c>
      <c r="AK136" s="76">
        <v>1338</v>
      </c>
      <c r="AL136" s="419">
        <v>1338</v>
      </c>
      <c r="AM136" s="420">
        <v>1292</v>
      </c>
      <c r="AN136" s="417">
        <v>-10</v>
      </c>
      <c r="AO136" s="426">
        <v>-7.4738415545590429E-3</v>
      </c>
      <c r="AP136" s="427">
        <v>13.690721649484535</v>
      </c>
      <c r="AQ136" s="79">
        <v>46</v>
      </c>
      <c r="AR136" s="80">
        <v>3.5603715170278639E-2</v>
      </c>
      <c r="AS136" s="83">
        <v>13.793814432989691</v>
      </c>
      <c r="AT136" s="84">
        <v>1415</v>
      </c>
      <c r="AU136" s="76">
        <v>940</v>
      </c>
      <c r="AV136" s="76">
        <v>65</v>
      </c>
      <c r="AW136" s="79">
        <v>1005</v>
      </c>
      <c r="AX136" s="80">
        <v>0.71024734982332161</v>
      </c>
      <c r="AY136" s="85">
        <v>0.98565928025207661</v>
      </c>
      <c r="AZ136" s="76">
        <v>315</v>
      </c>
      <c r="BA136" s="80">
        <v>0.22261484098939929</v>
      </c>
      <c r="BB136" s="86">
        <v>1.2147884411221546</v>
      </c>
      <c r="BC136" s="76">
        <v>65</v>
      </c>
      <c r="BD136" s="76">
        <v>20</v>
      </c>
      <c r="BE136" s="79">
        <v>85</v>
      </c>
      <c r="BF136" s="80">
        <v>6.0070671378091869E-2</v>
      </c>
      <c r="BG136" s="86">
        <v>0.69356060797686081</v>
      </c>
      <c r="BH136" s="76">
        <v>10</v>
      </c>
      <c r="BI136" s="423">
        <v>770</v>
      </c>
      <c r="BJ136" s="423">
        <v>540</v>
      </c>
      <c r="BK136" s="423">
        <v>55</v>
      </c>
      <c r="BL136" s="419">
        <v>595</v>
      </c>
      <c r="BM136" s="428">
        <v>0.77272727272727271</v>
      </c>
      <c r="BN136" s="429">
        <v>0.96590909090909083</v>
      </c>
      <c r="BO136" s="423">
        <v>105</v>
      </c>
      <c r="BP136" s="428">
        <v>0.13636363636363635</v>
      </c>
      <c r="BQ136" s="429">
        <v>1.4101720409890006</v>
      </c>
      <c r="BR136" s="423">
        <v>50</v>
      </c>
      <c r="BS136" s="423">
        <v>0</v>
      </c>
      <c r="BT136" s="419">
        <v>50</v>
      </c>
      <c r="BU136" s="428">
        <v>6.4935064935064929E-2</v>
      </c>
      <c r="BV136" s="429">
        <v>0.89689316208653214</v>
      </c>
      <c r="BW136" s="423">
        <v>15</v>
      </c>
      <c r="BX136" s="514" t="s">
        <v>7</v>
      </c>
      <c r="BY136" s="87" t="s">
        <v>7</v>
      </c>
      <c r="BZ136" s="81" t="s">
        <v>7</v>
      </c>
      <c r="CA136" s="14"/>
      <c r="CC136" s="136"/>
    </row>
    <row r="137" spans="1:81" ht="13.5" thickBot="1" x14ac:dyDescent="0.25">
      <c r="A137" s="81" t="s">
        <v>768</v>
      </c>
      <c r="B137" s="160" t="s">
        <v>656</v>
      </c>
      <c r="C137" s="414">
        <v>5050137.03</v>
      </c>
      <c r="D137" s="75">
        <v>5050137.03</v>
      </c>
      <c r="E137" s="415">
        <v>1</v>
      </c>
      <c r="F137" s="324"/>
      <c r="G137" s="325"/>
      <c r="H137" s="326"/>
      <c r="I137" s="326"/>
      <c r="J137" s="327"/>
      <c r="K137" s="416">
        <v>355050137.02999997</v>
      </c>
      <c r="L137" s="415">
        <v>1.21</v>
      </c>
      <c r="M137" s="417">
        <v>121</v>
      </c>
      <c r="N137" s="77">
        <v>1.21</v>
      </c>
      <c r="O137" s="78">
        <v>121</v>
      </c>
      <c r="P137" s="418">
        <v>1784</v>
      </c>
      <c r="Q137" s="76">
        <v>1772</v>
      </c>
      <c r="R137" s="419">
        <v>1772</v>
      </c>
      <c r="S137" s="76">
        <v>1715</v>
      </c>
      <c r="T137" s="420">
        <v>1699</v>
      </c>
      <c r="U137" s="419">
        <v>12</v>
      </c>
      <c r="V137" s="421">
        <v>6.7720090293453723E-3</v>
      </c>
      <c r="W137" s="422">
        <v>1473.3</v>
      </c>
      <c r="X137" s="79">
        <v>73</v>
      </c>
      <c r="Y137" s="80">
        <v>4.2966450853443201E-2</v>
      </c>
      <c r="Z137" s="81">
        <v>1466.3</v>
      </c>
      <c r="AA137" s="423">
        <v>658</v>
      </c>
      <c r="AB137" s="415">
        <v>1</v>
      </c>
      <c r="AC137" s="82">
        <v>655</v>
      </c>
      <c r="AD137" s="79">
        <v>655</v>
      </c>
      <c r="AE137" s="420">
        <v>629</v>
      </c>
      <c r="AF137" s="424">
        <v>3</v>
      </c>
      <c r="AG137" s="425">
        <v>4.5801526717557254E-3</v>
      </c>
      <c r="AH137" s="76">
        <v>26</v>
      </c>
      <c r="AI137" s="152">
        <v>4.133545310015898E-2</v>
      </c>
      <c r="AJ137" s="423">
        <v>647</v>
      </c>
      <c r="AK137" s="76">
        <v>647</v>
      </c>
      <c r="AL137" s="419">
        <v>647</v>
      </c>
      <c r="AM137" s="420">
        <v>622</v>
      </c>
      <c r="AN137" s="417">
        <v>0</v>
      </c>
      <c r="AO137" s="426">
        <v>0</v>
      </c>
      <c r="AP137" s="427">
        <v>5.3471074380165291</v>
      </c>
      <c r="AQ137" s="79">
        <v>25</v>
      </c>
      <c r="AR137" s="80">
        <v>4.0192926045016078E-2</v>
      </c>
      <c r="AS137" s="83">
        <v>5.3471074380165291</v>
      </c>
      <c r="AT137" s="84">
        <v>780</v>
      </c>
      <c r="AU137" s="76">
        <v>660</v>
      </c>
      <c r="AV137" s="76">
        <v>35</v>
      </c>
      <c r="AW137" s="79">
        <v>695</v>
      </c>
      <c r="AX137" s="80">
        <v>0.89102564102564108</v>
      </c>
      <c r="AY137" s="85">
        <v>1.2365377952314049</v>
      </c>
      <c r="AZ137" s="76">
        <v>60</v>
      </c>
      <c r="BA137" s="80">
        <v>7.6923076923076927E-2</v>
      </c>
      <c r="BB137" s="86">
        <v>0.4197620620727347</v>
      </c>
      <c r="BC137" s="76">
        <v>15</v>
      </c>
      <c r="BD137" s="76">
        <v>10</v>
      </c>
      <c r="BE137" s="79">
        <v>25</v>
      </c>
      <c r="BF137" s="80">
        <v>3.2051282051282048E-2</v>
      </c>
      <c r="BG137" s="86">
        <v>0.37005590508569308</v>
      </c>
      <c r="BH137" s="76">
        <v>0</v>
      </c>
      <c r="BI137" s="423">
        <v>470</v>
      </c>
      <c r="BJ137" s="423">
        <v>370</v>
      </c>
      <c r="BK137" s="423">
        <v>35</v>
      </c>
      <c r="BL137" s="419">
        <v>405</v>
      </c>
      <c r="BM137" s="428">
        <v>0.86170212765957444</v>
      </c>
      <c r="BN137" s="429">
        <v>1.0771276595744679</v>
      </c>
      <c r="BO137" s="423">
        <v>10</v>
      </c>
      <c r="BP137" s="428">
        <v>2.1276595744680851E-2</v>
      </c>
      <c r="BQ137" s="429">
        <v>0.22002684327487954</v>
      </c>
      <c r="BR137" s="423">
        <v>35</v>
      </c>
      <c r="BS137" s="423">
        <v>10</v>
      </c>
      <c r="BT137" s="419">
        <v>45</v>
      </c>
      <c r="BU137" s="428">
        <v>9.5744680851063829E-2</v>
      </c>
      <c r="BV137" s="429">
        <v>1.3224403432467378</v>
      </c>
      <c r="BW137" s="423">
        <v>10</v>
      </c>
      <c r="BX137" s="514" t="s">
        <v>7</v>
      </c>
      <c r="BY137" s="87" t="s">
        <v>7</v>
      </c>
      <c r="BZ137" s="81" t="s">
        <v>7</v>
      </c>
      <c r="CA137" s="14"/>
    </row>
    <row r="138" spans="1:81" ht="13.5" thickBot="1" x14ac:dyDescent="0.25">
      <c r="A138" s="81" t="s">
        <v>768</v>
      </c>
      <c r="B138" s="160" t="s">
        <v>657</v>
      </c>
      <c r="C138" s="414">
        <v>5050137.04</v>
      </c>
      <c r="D138" s="75">
        <v>5050137.04</v>
      </c>
      <c r="E138" s="415">
        <v>1</v>
      </c>
      <c r="F138" s="324"/>
      <c r="G138" s="325"/>
      <c r="H138" s="326"/>
      <c r="I138" s="326"/>
      <c r="J138" s="327"/>
      <c r="K138" s="416">
        <v>355050137.04000002</v>
      </c>
      <c r="L138" s="415">
        <v>0.89</v>
      </c>
      <c r="M138" s="417">
        <v>89</v>
      </c>
      <c r="N138" s="77">
        <v>0.89</v>
      </c>
      <c r="O138" s="78">
        <v>89</v>
      </c>
      <c r="P138" s="418">
        <v>2056</v>
      </c>
      <c r="Q138" s="76">
        <v>1913</v>
      </c>
      <c r="R138" s="419">
        <v>1913</v>
      </c>
      <c r="S138" s="76">
        <v>2043</v>
      </c>
      <c r="T138" s="420">
        <v>2097</v>
      </c>
      <c r="U138" s="419">
        <v>143</v>
      </c>
      <c r="V138" s="421">
        <v>7.4751698902247782E-2</v>
      </c>
      <c r="W138" s="422">
        <v>2316.1</v>
      </c>
      <c r="X138" s="79">
        <v>-184</v>
      </c>
      <c r="Y138" s="80">
        <v>-8.7744396757272289E-2</v>
      </c>
      <c r="Z138" s="81">
        <v>2152.8000000000002</v>
      </c>
      <c r="AA138" s="423">
        <v>832</v>
      </c>
      <c r="AB138" s="415">
        <v>1</v>
      </c>
      <c r="AC138" s="82">
        <v>826</v>
      </c>
      <c r="AD138" s="79">
        <v>826</v>
      </c>
      <c r="AE138" s="420">
        <v>825</v>
      </c>
      <c r="AF138" s="424">
        <v>6</v>
      </c>
      <c r="AG138" s="425">
        <v>7.2639225181598066E-3</v>
      </c>
      <c r="AH138" s="76">
        <v>1</v>
      </c>
      <c r="AI138" s="152">
        <v>1.2121212121212121E-3</v>
      </c>
      <c r="AJ138" s="423">
        <v>810</v>
      </c>
      <c r="AK138" s="76">
        <v>784</v>
      </c>
      <c r="AL138" s="419">
        <v>784</v>
      </c>
      <c r="AM138" s="420">
        <v>808</v>
      </c>
      <c r="AN138" s="417">
        <v>26</v>
      </c>
      <c r="AO138" s="426">
        <v>3.3163265306122451E-2</v>
      </c>
      <c r="AP138" s="427">
        <v>9.1011235955056176</v>
      </c>
      <c r="AQ138" s="79">
        <v>-24</v>
      </c>
      <c r="AR138" s="80">
        <v>-2.9702970297029702E-2</v>
      </c>
      <c r="AS138" s="83">
        <v>8.808988764044944</v>
      </c>
      <c r="AT138" s="84">
        <v>935</v>
      </c>
      <c r="AU138" s="76">
        <v>640</v>
      </c>
      <c r="AV138" s="76">
        <v>35</v>
      </c>
      <c r="AW138" s="79">
        <v>675</v>
      </c>
      <c r="AX138" s="80">
        <v>0.72192513368983957</v>
      </c>
      <c r="AY138" s="85">
        <v>1.0018653471155075</v>
      </c>
      <c r="AZ138" s="76">
        <v>175</v>
      </c>
      <c r="BA138" s="80">
        <v>0.18716577540106952</v>
      </c>
      <c r="BB138" s="86">
        <v>1.0213461938133384</v>
      </c>
      <c r="BC138" s="76">
        <v>45</v>
      </c>
      <c r="BD138" s="76">
        <v>40</v>
      </c>
      <c r="BE138" s="79">
        <v>85</v>
      </c>
      <c r="BF138" s="80">
        <v>9.0909090909090912E-2</v>
      </c>
      <c r="BG138" s="86">
        <v>1.0496131126066932</v>
      </c>
      <c r="BH138" s="76">
        <v>0</v>
      </c>
      <c r="BI138" s="423">
        <v>555</v>
      </c>
      <c r="BJ138" s="423">
        <v>390</v>
      </c>
      <c r="BK138" s="423">
        <v>55</v>
      </c>
      <c r="BL138" s="419">
        <v>445</v>
      </c>
      <c r="BM138" s="428">
        <v>0.80180180180180183</v>
      </c>
      <c r="BN138" s="429">
        <v>1.0022522522522521</v>
      </c>
      <c r="BO138" s="423">
        <v>75</v>
      </c>
      <c r="BP138" s="428">
        <v>0.13513513513513514</v>
      </c>
      <c r="BQ138" s="429">
        <v>1.3974677883674782</v>
      </c>
      <c r="BR138" s="423">
        <v>15</v>
      </c>
      <c r="BS138" s="423">
        <v>15</v>
      </c>
      <c r="BT138" s="419">
        <v>30</v>
      </c>
      <c r="BU138" s="428">
        <v>5.4054054054054057E-2</v>
      </c>
      <c r="BV138" s="429">
        <v>0.74660295654770792</v>
      </c>
      <c r="BW138" s="423">
        <v>10</v>
      </c>
      <c r="BX138" s="514" t="s">
        <v>7</v>
      </c>
      <c r="BY138" s="87" t="s">
        <v>7</v>
      </c>
      <c r="BZ138" s="81" t="s">
        <v>7</v>
      </c>
      <c r="CA138" s="14"/>
    </row>
    <row r="139" spans="1:81" ht="13.5" thickBot="1" x14ac:dyDescent="0.25">
      <c r="A139" s="81" t="s">
        <v>768</v>
      </c>
      <c r="B139" s="160" t="s">
        <v>658</v>
      </c>
      <c r="C139" s="414">
        <v>5050137.05</v>
      </c>
      <c r="D139" s="75">
        <v>5050137.05</v>
      </c>
      <c r="E139" s="415">
        <v>1</v>
      </c>
      <c r="F139" s="324"/>
      <c r="G139" s="325"/>
      <c r="H139" s="326"/>
      <c r="I139" s="326"/>
      <c r="J139" s="327"/>
      <c r="K139" s="416">
        <v>355050137.05000001</v>
      </c>
      <c r="L139" s="415">
        <v>2.06</v>
      </c>
      <c r="M139" s="417">
        <v>206</v>
      </c>
      <c r="N139" s="77">
        <v>2.0699999999999998</v>
      </c>
      <c r="O139" s="78">
        <v>206.99999999999997</v>
      </c>
      <c r="P139" s="418">
        <v>6966</v>
      </c>
      <c r="Q139" s="76">
        <v>7245</v>
      </c>
      <c r="R139" s="419">
        <v>7245</v>
      </c>
      <c r="S139" s="76">
        <v>7523</v>
      </c>
      <c r="T139" s="420">
        <v>7275</v>
      </c>
      <c r="U139" s="419">
        <v>-279</v>
      </c>
      <c r="V139" s="421">
        <v>-3.8509316770186333E-2</v>
      </c>
      <c r="W139" s="422">
        <v>3376.3</v>
      </c>
      <c r="X139" s="79">
        <v>-30</v>
      </c>
      <c r="Y139" s="80">
        <v>-4.1237113402061857E-3</v>
      </c>
      <c r="Z139" s="81">
        <v>3500.8</v>
      </c>
      <c r="AA139" s="423">
        <v>2703</v>
      </c>
      <c r="AB139" s="415">
        <v>1</v>
      </c>
      <c r="AC139" s="82">
        <v>2706</v>
      </c>
      <c r="AD139" s="79">
        <v>2706</v>
      </c>
      <c r="AE139" s="420">
        <v>2407</v>
      </c>
      <c r="AF139" s="424">
        <v>-3</v>
      </c>
      <c r="AG139" s="425">
        <v>-1.1086474501108647E-3</v>
      </c>
      <c r="AH139" s="76">
        <v>299</v>
      </c>
      <c r="AI139" s="152">
        <v>0.12422102201911092</v>
      </c>
      <c r="AJ139" s="423">
        <v>2631</v>
      </c>
      <c r="AK139" s="76">
        <v>2622</v>
      </c>
      <c r="AL139" s="419">
        <v>2622</v>
      </c>
      <c r="AM139" s="420">
        <v>2361</v>
      </c>
      <c r="AN139" s="417">
        <v>9</v>
      </c>
      <c r="AO139" s="426">
        <v>3.4324942791762012E-3</v>
      </c>
      <c r="AP139" s="427">
        <v>12.771844660194175</v>
      </c>
      <c r="AQ139" s="79">
        <v>261</v>
      </c>
      <c r="AR139" s="80">
        <v>0.11054637865311309</v>
      </c>
      <c r="AS139" s="83">
        <v>12.666666666666668</v>
      </c>
      <c r="AT139" s="84">
        <v>3265</v>
      </c>
      <c r="AU139" s="76">
        <v>2135</v>
      </c>
      <c r="AV139" s="76">
        <v>135</v>
      </c>
      <c r="AW139" s="79">
        <v>2270</v>
      </c>
      <c r="AX139" s="80">
        <v>0.69525267993874429</v>
      </c>
      <c r="AY139" s="85">
        <v>0.96485014167559824</v>
      </c>
      <c r="AZ139" s="76">
        <v>790</v>
      </c>
      <c r="BA139" s="80">
        <v>0.24196018376722817</v>
      </c>
      <c r="BB139" s="86">
        <v>1.3203541738091837</v>
      </c>
      <c r="BC139" s="76">
        <v>125</v>
      </c>
      <c r="BD139" s="76">
        <v>60</v>
      </c>
      <c r="BE139" s="79">
        <v>185</v>
      </c>
      <c r="BF139" s="80">
        <v>5.6661562021439509E-2</v>
      </c>
      <c r="BG139" s="86">
        <v>0.65419990326328348</v>
      </c>
      <c r="BH139" s="76">
        <v>20</v>
      </c>
      <c r="BI139" s="423">
        <v>1795</v>
      </c>
      <c r="BJ139" s="423">
        <v>1150</v>
      </c>
      <c r="BK139" s="423">
        <v>155</v>
      </c>
      <c r="BL139" s="419">
        <v>1305</v>
      </c>
      <c r="BM139" s="428">
        <v>0.72701949860724235</v>
      </c>
      <c r="BN139" s="429">
        <v>0.90877437325905286</v>
      </c>
      <c r="BO139" s="423">
        <v>260</v>
      </c>
      <c r="BP139" s="428">
        <v>0.14484679665738162</v>
      </c>
      <c r="BQ139" s="429">
        <v>1.4978986210690965</v>
      </c>
      <c r="BR139" s="423">
        <v>115</v>
      </c>
      <c r="BS139" s="423">
        <v>0</v>
      </c>
      <c r="BT139" s="419">
        <v>115</v>
      </c>
      <c r="BU139" s="428">
        <v>6.4066852367688026E-2</v>
      </c>
      <c r="BV139" s="429">
        <v>0.88490127579679589</v>
      </c>
      <c r="BW139" s="423">
        <v>115</v>
      </c>
      <c r="BX139" s="514" t="s">
        <v>7</v>
      </c>
      <c r="BY139" s="87" t="s">
        <v>7</v>
      </c>
      <c r="BZ139" s="81" t="s">
        <v>7</v>
      </c>
      <c r="CA139" s="14" t="s">
        <v>493</v>
      </c>
    </row>
    <row r="140" spans="1:81" ht="13.5" thickBot="1" x14ac:dyDescent="0.25">
      <c r="A140" s="95" t="s">
        <v>768</v>
      </c>
      <c r="B140" s="161" t="s">
        <v>659</v>
      </c>
      <c r="C140" s="395">
        <v>5050138</v>
      </c>
      <c r="D140" s="89">
        <v>5050138</v>
      </c>
      <c r="E140" s="381">
        <v>1</v>
      </c>
      <c r="F140" s="319"/>
      <c r="G140" s="320"/>
      <c r="H140" s="321"/>
      <c r="I140" s="321"/>
      <c r="J140" s="322"/>
      <c r="K140" s="380">
        <v>355050138</v>
      </c>
      <c r="L140" s="381">
        <v>1.25</v>
      </c>
      <c r="M140" s="382">
        <v>125</v>
      </c>
      <c r="N140" s="91">
        <v>1.21</v>
      </c>
      <c r="O140" s="92">
        <v>121</v>
      </c>
      <c r="P140" s="383">
        <v>7705</v>
      </c>
      <c r="Q140" s="90">
        <v>7492</v>
      </c>
      <c r="R140" s="384">
        <v>7492</v>
      </c>
      <c r="S140" s="90">
        <v>7640</v>
      </c>
      <c r="T140" s="385">
        <v>7535</v>
      </c>
      <c r="U140" s="384">
        <v>213</v>
      </c>
      <c r="V140" s="386">
        <v>2.8430325680726107E-2</v>
      </c>
      <c r="W140" s="387">
        <v>6160.6</v>
      </c>
      <c r="X140" s="93">
        <v>-43</v>
      </c>
      <c r="Y140" s="94">
        <v>-5.7067020570670205E-3</v>
      </c>
      <c r="Z140" s="95">
        <v>6178.5</v>
      </c>
      <c r="AA140" s="388">
        <v>3066</v>
      </c>
      <c r="AB140" s="381">
        <v>1</v>
      </c>
      <c r="AC140" s="96">
        <v>3063</v>
      </c>
      <c r="AD140" s="93">
        <v>3063</v>
      </c>
      <c r="AE140" s="385">
        <v>3065</v>
      </c>
      <c r="AF140" s="389">
        <v>3</v>
      </c>
      <c r="AG140" s="390">
        <v>9.7943192948090111E-4</v>
      </c>
      <c r="AH140" s="90">
        <v>-2</v>
      </c>
      <c r="AI140" s="151">
        <v>-6.5252854812398043E-4</v>
      </c>
      <c r="AJ140" s="388">
        <v>2907</v>
      </c>
      <c r="AK140" s="90">
        <v>2852</v>
      </c>
      <c r="AL140" s="384">
        <v>2852</v>
      </c>
      <c r="AM140" s="385">
        <v>2842</v>
      </c>
      <c r="AN140" s="382">
        <v>55</v>
      </c>
      <c r="AO140" s="391">
        <v>1.9284712482468443E-2</v>
      </c>
      <c r="AP140" s="392">
        <v>23.256</v>
      </c>
      <c r="AQ140" s="93">
        <v>10</v>
      </c>
      <c r="AR140" s="94">
        <v>3.518648838845883E-3</v>
      </c>
      <c r="AS140" s="97">
        <v>23.570247933884296</v>
      </c>
      <c r="AT140" s="98">
        <v>3235</v>
      </c>
      <c r="AU140" s="90">
        <v>1545</v>
      </c>
      <c r="AV140" s="90">
        <v>140</v>
      </c>
      <c r="AW140" s="93">
        <v>1685</v>
      </c>
      <c r="AX140" s="94">
        <v>0.52086553323029361</v>
      </c>
      <c r="AY140" s="99">
        <v>0.72284105913185825</v>
      </c>
      <c r="AZ140" s="517">
        <v>1225</v>
      </c>
      <c r="BA140" s="94">
        <v>0.37867078825347761</v>
      </c>
      <c r="BB140" s="100">
        <v>2.0663712020118394</v>
      </c>
      <c r="BC140" s="517">
        <v>260</v>
      </c>
      <c r="BD140" s="90">
        <v>35</v>
      </c>
      <c r="BE140" s="93">
        <v>295</v>
      </c>
      <c r="BF140" s="94">
        <v>9.1190108191653782E-2</v>
      </c>
      <c r="BG140" s="100">
        <v>1.0528576662778113</v>
      </c>
      <c r="BH140" s="517">
        <v>30</v>
      </c>
      <c r="BI140" s="388">
        <v>2250</v>
      </c>
      <c r="BJ140" s="388">
        <v>1280</v>
      </c>
      <c r="BK140" s="388">
        <v>215</v>
      </c>
      <c r="BL140" s="384">
        <v>1495</v>
      </c>
      <c r="BM140" s="393">
        <v>0.66444444444444439</v>
      </c>
      <c r="BN140" s="394">
        <v>0.83055555555555549</v>
      </c>
      <c r="BO140" s="388">
        <v>545</v>
      </c>
      <c r="BP140" s="393">
        <v>0.24222222222222223</v>
      </c>
      <c r="BQ140" s="394">
        <v>2.504883373549351</v>
      </c>
      <c r="BR140" s="388">
        <v>115</v>
      </c>
      <c r="BS140" s="388">
        <v>35</v>
      </c>
      <c r="BT140" s="384">
        <v>150</v>
      </c>
      <c r="BU140" s="393">
        <v>6.6666666666666666E-2</v>
      </c>
      <c r="BV140" s="394">
        <v>0.92081031307550631</v>
      </c>
      <c r="BW140" s="388">
        <v>60</v>
      </c>
      <c r="BX140" s="515" t="s">
        <v>6</v>
      </c>
      <c r="BY140" s="101" t="s">
        <v>6</v>
      </c>
      <c r="BZ140" s="95" t="s">
        <v>6</v>
      </c>
      <c r="CA140" s="14"/>
    </row>
    <row r="141" spans="1:81" ht="13.5" thickBot="1" x14ac:dyDescent="0.25">
      <c r="A141" s="81" t="s">
        <v>767</v>
      </c>
      <c r="B141" s="160" t="s">
        <v>660</v>
      </c>
      <c r="C141" s="414">
        <v>5050139</v>
      </c>
      <c r="D141" s="75">
        <v>5050139</v>
      </c>
      <c r="E141" s="415">
        <v>1</v>
      </c>
      <c r="F141" s="324"/>
      <c r="G141" s="325"/>
      <c r="H141" s="326"/>
      <c r="I141" s="326"/>
      <c r="J141" s="327"/>
      <c r="K141" s="416">
        <v>355050139</v>
      </c>
      <c r="L141" s="415">
        <v>5.84</v>
      </c>
      <c r="M141" s="417">
        <v>584</v>
      </c>
      <c r="N141" s="77">
        <v>5.65</v>
      </c>
      <c r="O141" s="78">
        <v>565</v>
      </c>
      <c r="P141" s="418">
        <v>3941</v>
      </c>
      <c r="Q141" s="76">
        <v>3962</v>
      </c>
      <c r="R141" s="419">
        <v>3962</v>
      </c>
      <c r="S141" s="76">
        <v>3924</v>
      </c>
      <c r="T141" s="420">
        <v>4173</v>
      </c>
      <c r="U141" s="419">
        <v>-21</v>
      </c>
      <c r="V141" s="421">
        <v>-5.3003533568904597E-3</v>
      </c>
      <c r="W141" s="422">
        <v>675.1</v>
      </c>
      <c r="X141" s="79">
        <v>-211</v>
      </c>
      <c r="Y141" s="80">
        <v>-5.0563144021087948E-2</v>
      </c>
      <c r="Z141" s="81">
        <v>701.2</v>
      </c>
      <c r="AA141" s="423">
        <v>1645</v>
      </c>
      <c r="AB141" s="415">
        <v>1</v>
      </c>
      <c r="AC141" s="82">
        <v>1610</v>
      </c>
      <c r="AD141" s="79">
        <v>1610</v>
      </c>
      <c r="AE141" s="420">
        <v>1731</v>
      </c>
      <c r="AF141" s="424">
        <v>35</v>
      </c>
      <c r="AG141" s="425">
        <v>2.1739130434782608E-2</v>
      </c>
      <c r="AH141" s="76">
        <v>-121</v>
      </c>
      <c r="AI141" s="152">
        <v>-6.9901790872328132E-2</v>
      </c>
      <c r="AJ141" s="423">
        <v>1599</v>
      </c>
      <c r="AK141" s="76">
        <v>1553</v>
      </c>
      <c r="AL141" s="419">
        <v>1553</v>
      </c>
      <c r="AM141" s="420">
        <v>1657</v>
      </c>
      <c r="AN141" s="417">
        <v>46</v>
      </c>
      <c r="AO141" s="426">
        <v>2.962009014810045E-2</v>
      </c>
      <c r="AP141" s="427">
        <v>2.7380136986301369</v>
      </c>
      <c r="AQ141" s="79">
        <v>-104</v>
      </c>
      <c r="AR141" s="80">
        <v>-6.2764031382015695E-2</v>
      </c>
      <c r="AS141" s="83">
        <v>2.7486725663716816</v>
      </c>
      <c r="AT141" s="84">
        <v>1595</v>
      </c>
      <c r="AU141" s="76">
        <v>1225</v>
      </c>
      <c r="AV141" s="76">
        <v>105</v>
      </c>
      <c r="AW141" s="79">
        <v>1330</v>
      </c>
      <c r="AX141" s="80">
        <v>0.83385579937304077</v>
      </c>
      <c r="AY141" s="85">
        <v>1.1571992591714753</v>
      </c>
      <c r="AZ141" s="76">
        <v>195</v>
      </c>
      <c r="BA141" s="80">
        <v>0.12225705329153605</v>
      </c>
      <c r="BB141" s="86">
        <v>0.66714534630368805</v>
      </c>
      <c r="BC141" s="76">
        <v>20</v>
      </c>
      <c r="BD141" s="76">
        <v>35</v>
      </c>
      <c r="BE141" s="79">
        <v>55</v>
      </c>
      <c r="BF141" s="80">
        <v>3.4482758620689655E-2</v>
      </c>
      <c r="BG141" s="86">
        <v>0.39812911167840087</v>
      </c>
      <c r="BH141" s="76">
        <v>10</v>
      </c>
      <c r="BI141" s="423">
        <v>890</v>
      </c>
      <c r="BJ141" s="423">
        <v>635</v>
      </c>
      <c r="BK141" s="423">
        <v>75</v>
      </c>
      <c r="BL141" s="419">
        <v>710</v>
      </c>
      <c r="BM141" s="428">
        <v>0.797752808988764</v>
      </c>
      <c r="BN141" s="429">
        <v>0.99719101123595499</v>
      </c>
      <c r="BO141" s="423">
        <v>60</v>
      </c>
      <c r="BP141" s="428">
        <v>6.741573033707865E-2</v>
      </c>
      <c r="BQ141" s="429">
        <v>0.69716370565748353</v>
      </c>
      <c r="BR141" s="423">
        <v>50</v>
      </c>
      <c r="BS141" s="423">
        <v>20</v>
      </c>
      <c r="BT141" s="419">
        <v>70</v>
      </c>
      <c r="BU141" s="428">
        <v>7.8651685393258425E-2</v>
      </c>
      <c r="BV141" s="429">
        <v>1.0863492457632378</v>
      </c>
      <c r="BW141" s="423">
        <v>50</v>
      </c>
      <c r="BX141" s="514" t="s">
        <v>7</v>
      </c>
      <c r="BY141" s="87" t="s">
        <v>7</v>
      </c>
      <c r="BZ141" s="81" t="s">
        <v>7</v>
      </c>
      <c r="CA141" s="14"/>
    </row>
    <row r="142" spans="1:81" s="216" customFormat="1" ht="13.5" thickBot="1" x14ac:dyDescent="0.25">
      <c r="A142" s="58" t="s">
        <v>767</v>
      </c>
      <c r="B142" s="158"/>
      <c r="C142" s="363">
        <v>5050140.01</v>
      </c>
      <c r="D142" s="144">
        <v>5050140.01</v>
      </c>
      <c r="E142" s="359">
        <v>1</v>
      </c>
      <c r="F142" s="355"/>
      <c r="G142" s="356"/>
      <c r="H142" s="357"/>
      <c r="I142" s="357"/>
      <c r="J142" s="358"/>
      <c r="K142" s="364">
        <v>355050140.00999999</v>
      </c>
      <c r="L142" s="359">
        <v>16.98</v>
      </c>
      <c r="M142" s="339">
        <v>1698</v>
      </c>
      <c r="N142" s="147">
        <v>16.98</v>
      </c>
      <c r="O142" s="138">
        <v>1698</v>
      </c>
      <c r="P142" s="360">
        <v>10</v>
      </c>
      <c r="Q142" s="145">
        <v>5</v>
      </c>
      <c r="R142" s="340">
        <v>5</v>
      </c>
      <c r="S142" s="145">
        <v>5</v>
      </c>
      <c r="T142" s="365">
        <v>0</v>
      </c>
      <c r="U142" s="340">
        <v>5</v>
      </c>
      <c r="V142" s="341">
        <v>1</v>
      </c>
      <c r="W142" s="361">
        <v>0.6</v>
      </c>
      <c r="X142" s="17">
        <v>5</v>
      </c>
      <c r="Y142" s="19"/>
      <c r="Z142" s="148">
        <v>0.3</v>
      </c>
      <c r="AA142" s="362">
        <v>2</v>
      </c>
      <c r="AB142" s="359">
        <v>1</v>
      </c>
      <c r="AC142" s="149">
        <v>1</v>
      </c>
      <c r="AD142" s="17">
        <v>1</v>
      </c>
      <c r="AE142" s="365">
        <v>0</v>
      </c>
      <c r="AF142" s="342">
        <v>1</v>
      </c>
      <c r="AG142" s="343">
        <v>1</v>
      </c>
      <c r="AH142" s="145">
        <v>1</v>
      </c>
      <c r="AI142" s="155"/>
      <c r="AJ142" s="362">
        <v>2</v>
      </c>
      <c r="AK142" s="145">
        <v>1</v>
      </c>
      <c r="AL142" s="340">
        <v>1</v>
      </c>
      <c r="AM142" s="365">
        <v>0</v>
      </c>
      <c r="AN142" s="339">
        <v>1</v>
      </c>
      <c r="AO142" s="344">
        <v>1</v>
      </c>
      <c r="AP142" s="345">
        <v>1.1778563015312131E-3</v>
      </c>
      <c r="AQ142" s="17">
        <v>1</v>
      </c>
      <c r="AR142" s="19"/>
      <c r="AS142" s="139">
        <v>5.8892815076560655E-4</v>
      </c>
      <c r="AT142" s="150"/>
      <c r="AU142" s="145"/>
      <c r="AV142" s="145"/>
      <c r="AW142" s="17">
        <v>0</v>
      </c>
      <c r="AX142" s="19"/>
      <c r="AY142" s="12"/>
      <c r="AZ142" s="145"/>
      <c r="BA142" s="19"/>
      <c r="BB142" s="13"/>
      <c r="BC142" s="145"/>
      <c r="BD142" s="145"/>
      <c r="BE142" s="17">
        <v>0</v>
      </c>
      <c r="BF142" s="19"/>
      <c r="BG142" s="13"/>
      <c r="BH142" s="145"/>
      <c r="BI142" s="362" t="s">
        <v>378</v>
      </c>
      <c r="BJ142" s="362" t="s">
        <v>378</v>
      </c>
      <c r="BK142" s="362" t="s">
        <v>378</v>
      </c>
      <c r="BL142" s="340" t="e">
        <v>#VALUE!</v>
      </c>
      <c r="BM142" s="346" t="e">
        <v>#VALUE!</v>
      </c>
      <c r="BN142" s="347" t="e">
        <v>#VALUE!</v>
      </c>
      <c r="BO142" s="362" t="s">
        <v>378</v>
      </c>
      <c r="BP142" s="346" t="e">
        <v>#VALUE!</v>
      </c>
      <c r="BQ142" s="347" t="e">
        <v>#VALUE!</v>
      </c>
      <c r="BR142" s="362" t="s">
        <v>378</v>
      </c>
      <c r="BS142" s="362" t="s">
        <v>378</v>
      </c>
      <c r="BT142" s="340" t="e">
        <v>#VALUE!</v>
      </c>
      <c r="BU142" s="346" t="e">
        <v>#VALUE!</v>
      </c>
      <c r="BV142" s="347" t="e">
        <v>#VALUE!</v>
      </c>
      <c r="BW142" s="362" t="s">
        <v>378</v>
      </c>
      <c r="BX142" s="518" t="s">
        <v>3</v>
      </c>
      <c r="BY142" s="143" t="s">
        <v>3</v>
      </c>
      <c r="BZ142" s="366" t="s">
        <v>80</v>
      </c>
      <c r="CA142" s="143"/>
      <c r="CB142" s="212"/>
      <c r="CC142" s="213"/>
    </row>
    <row r="143" spans="1:81" ht="13.5" thickBot="1" x14ac:dyDescent="0.25">
      <c r="A143" s="81" t="s">
        <v>767</v>
      </c>
      <c r="B143" s="160" t="s">
        <v>661</v>
      </c>
      <c r="C143" s="414">
        <v>5050140.03</v>
      </c>
      <c r="D143" s="75">
        <v>5050140.03</v>
      </c>
      <c r="E143" s="415">
        <v>1</v>
      </c>
      <c r="F143" s="324"/>
      <c r="G143" s="325"/>
      <c r="H143" s="326"/>
      <c r="I143" s="326"/>
      <c r="J143" s="327"/>
      <c r="K143" s="416">
        <v>355050140.02999997</v>
      </c>
      <c r="L143" s="415">
        <v>0.81</v>
      </c>
      <c r="M143" s="417">
        <v>81</v>
      </c>
      <c r="N143" s="77">
        <v>0.81</v>
      </c>
      <c r="O143" s="78">
        <v>81</v>
      </c>
      <c r="P143" s="418">
        <v>2609</v>
      </c>
      <c r="Q143" s="76">
        <v>2613</v>
      </c>
      <c r="R143" s="419">
        <v>2613</v>
      </c>
      <c r="S143" s="76">
        <v>2667</v>
      </c>
      <c r="T143" s="420">
        <v>2745</v>
      </c>
      <c r="U143" s="419">
        <v>-4</v>
      </c>
      <c r="V143" s="421">
        <v>-1.5308075009567547E-3</v>
      </c>
      <c r="W143" s="422">
        <v>3220.2</v>
      </c>
      <c r="X143" s="79">
        <v>-132</v>
      </c>
      <c r="Y143" s="80">
        <v>-4.8087431693989074E-2</v>
      </c>
      <c r="Z143" s="81">
        <v>3223.9</v>
      </c>
      <c r="AA143" s="423">
        <v>1015</v>
      </c>
      <c r="AB143" s="415">
        <v>1</v>
      </c>
      <c r="AC143" s="82">
        <v>1018</v>
      </c>
      <c r="AD143" s="79">
        <v>1018</v>
      </c>
      <c r="AE143" s="420">
        <v>964</v>
      </c>
      <c r="AF143" s="424">
        <v>-3</v>
      </c>
      <c r="AG143" s="425">
        <v>-2.9469548133595285E-3</v>
      </c>
      <c r="AH143" s="76">
        <v>54</v>
      </c>
      <c r="AI143" s="152">
        <v>5.6016597510373446E-2</v>
      </c>
      <c r="AJ143" s="423">
        <v>1003</v>
      </c>
      <c r="AK143" s="76">
        <v>990</v>
      </c>
      <c r="AL143" s="419">
        <v>990</v>
      </c>
      <c r="AM143" s="420">
        <v>952</v>
      </c>
      <c r="AN143" s="417">
        <v>13</v>
      </c>
      <c r="AO143" s="426">
        <v>1.3131313131313131E-2</v>
      </c>
      <c r="AP143" s="427">
        <v>12.382716049382717</v>
      </c>
      <c r="AQ143" s="79">
        <v>38</v>
      </c>
      <c r="AR143" s="80">
        <v>3.9915966386554619E-2</v>
      </c>
      <c r="AS143" s="83">
        <v>12.222222222222221</v>
      </c>
      <c r="AT143" s="84">
        <v>1400</v>
      </c>
      <c r="AU143" s="76">
        <v>945</v>
      </c>
      <c r="AV143" s="76">
        <v>80</v>
      </c>
      <c r="AW143" s="79">
        <v>1025</v>
      </c>
      <c r="AX143" s="80">
        <v>0.7321428571428571</v>
      </c>
      <c r="AY143" s="85">
        <v>1.016045187345846</v>
      </c>
      <c r="AZ143" s="76">
        <v>305</v>
      </c>
      <c r="BA143" s="80">
        <v>0.21785714285714286</v>
      </c>
      <c r="BB143" s="86">
        <v>1.1888261257988522</v>
      </c>
      <c r="BC143" s="76">
        <v>40</v>
      </c>
      <c r="BD143" s="76">
        <v>15</v>
      </c>
      <c r="BE143" s="79">
        <v>55</v>
      </c>
      <c r="BF143" s="80">
        <v>3.9285714285714285E-2</v>
      </c>
      <c r="BG143" s="86">
        <v>0.45358280937646384</v>
      </c>
      <c r="BH143" s="76">
        <v>15</v>
      </c>
      <c r="BI143" s="423">
        <v>760</v>
      </c>
      <c r="BJ143" s="423">
        <v>605</v>
      </c>
      <c r="BK143" s="423">
        <v>65</v>
      </c>
      <c r="BL143" s="419">
        <v>670</v>
      </c>
      <c r="BM143" s="428">
        <v>0.88157894736842102</v>
      </c>
      <c r="BN143" s="429">
        <v>1.1019736842105261</v>
      </c>
      <c r="BO143" s="423">
        <v>70</v>
      </c>
      <c r="BP143" s="428">
        <v>9.2105263157894732E-2</v>
      </c>
      <c r="BQ143" s="429">
        <v>0.95248462417678115</v>
      </c>
      <c r="BR143" s="423">
        <v>0</v>
      </c>
      <c r="BS143" s="423">
        <v>0</v>
      </c>
      <c r="BT143" s="419">
        <v>0</v>
      </c>
      <c r="BU143" s="428">
        <v>0</v>
      </c>
      <c r="BV143" s="429">
        <v>0</v>
      </c>
      <c r="BW143" s="423">
        <v>15</v>
      </c>
      <c r="BX143" s="514" t="s">
        <v>7</v>
      </c>
      <c r="BY143" s="87" t="s">
        <v>7</v>
      </c>
      <c r="BZ143" s="81" t="s">
        <v>7</v>
      </c>
      <c r="CA143" s="14"/>
    </row>
    <row r="144" spans="1:81" ht="13.5" thickBot="1" x14ac:dyDescent="0.25">
      <c r="A144" s="81" t="s">
        <v>767</v>
      </c>
      <c r="B144" s="160" t="s">
        <v>662</v>
      </c>
      <c r="C144" s="414">
        <v>5050140.04</v>
      </c>
      <c r="D144" s="75">
        <v>5050140.04</v>
      </c>
      <c r="E144" s="415">
        <v>1</v>
      </c>
      <c r="F144" s="324"/>
      <c r="G144" s="325"/>
      <c r="H144" s="326"/>
      <c r="I144" s="326"/>
      <c r="J144" s="327"/>
      <c r="K144" s="416">
        <v>355050140.04000002</v>
      </c>
      <c r="L144" s="415">
        <v>1.25</v>
      </c>
      <c r="M144" s="417">
        <v>125</v>
      </c>
      <c r="N144" s="77">
        <v>1.25</v>
      </c>
      <c r="O144" s="78">
        <v>125</v>
      </c>
      <c r="P144" s="418">
        <v>4955</v>
      </c>
      <c r="Q144" s="76">
        <v>5174</v>
      </c>
      <c r="R144" s="419">
        <v>5174</v>
      </c>
      <c r="S144" s="76">
        <v>5482</v>
      </c>
      <c r="T144" s="420">
        <v>5777</v>
      </c>
      <c r="U144" s="419">
        <v>-219</v>
      </c>
      <c r="V144" s="421">
        <v>-4.2327019713954389E-2</v>
      </c>
      <c r="W144" s="422">
        <v>3954.8</v>
      </c>
      <c r="X144" s="79">
        <v>-603</v>
      </c>
      <c r="Y144" s="80">
        <v>-0.1043794356932664</v>
      </c>
      <c r="Z144" s="81">
        <v>4133.6000000000004</v>
      </c>
      <c r="AA144" s="423">
        <v>1752</v>
      </c>
      <c r="AB144" s="415">
        <v>1</v>
      </c>
      <c r="AC144" s="82">
        <v>1754</v>
      </c>
      <c r="AD144" s="79">
        <v>1754</v>
      </c>
      <c r="AE144" s="420">
        <v>1746</v>
      </c>
      <c r="AF144" s="424">
        <v>-2</v>
      </c>
      <c r="AG144" s="425">
        <v>-1.1402508551881414E-3</v>
      </c>
      <c r="AH144" s="76">
        <v>8</v>
      </c>
      <c r="AI144" s="152">
        <v>4.5819014891179842E-3</v>
      </c>
      <c r="AJ144" s="423">
        <v>1741</v>
      </c>
      <c r="AK144" s="76">
        <v>1750</v>
      </c>
      <c r="AL144" s="419">
        <v>1750</v>
      </c>
      <c r="AM144" s="420">
        <v>1737</v>
      </c>
      <c r="AN144" s="417">
        <v>-9</v>
      </c>
      <c r="AO144" s="426">
        <v>-5.1428571428571426E-3</v>
      </c>
      <c r="AP144" s="427">
        <v>13.928000000000001</v>
      </c>
      <c r="AQ144" s="79">
        <v>13</v>
      </c>
      <c r="AR144" s="80">
        <v>7.4841681059297643E-3</v>
      </c>
      <c r="AS144" s="83">
        <v>14</v>
      </c>
      <c r="AT144" s="84">
        <v>2685</v>
      </c>
      <c r="AU144" s="76">
        <v>1955</v>
      </c>
      <c r="AV144" s="76">
        <v>160</v>
      </c>
      <c r="AW144" s="79">
        <v>2115</v>
      </c>
      <c r="AX144" s="80">
        <v>0.78770949720670391</v>
      </c>
      <c r="AY144" s="85">
        <v>1.0931588498818368</v>
      </c>
      <c r="AZ144" s="76">
        <v>455</v>
      </c>
      <c r="BA144" s="80">
        <v>0.16945996275605213</v>
      </c>
      <c r="BB144" s="86">
        <v>0.92472722426824039</v>
      </c>
      <c r="BC144" s="76">
        <v>45</v>
      </c>
      <c r="BD144" s="76">
        <v>30</v>
      </c>
      <c r="BE144" s="79">
        <v>75</v>
      </c>
      <c r="BF144" s="80">
        <v>2.7932960893854747E-2</v>
      </c>
      <c r="BG144" s="86">
        <v>0.32250682230931915</v>
      </c>
      <c r="BH144" s="76">
        <v>30</v>
      </c>
      <c r="BI144" s="423">
        <v>1310</v>
      </c>
      <c r="BJ144" s="423">
        <v>1035</v>
      </c>
      <c r="BK144" s="423">
        <v>90</v>
      </c>
      <c r="BL144" s="419">
        <v>1125</v>
      </c>
      <c r="BM144" s="428">
        <v>0.85877862595419852</v>
      </c>
      <c r="BN144" s="429">
        <v>1.073473282442748</v>
      </c>
      <c r="BO144" s="423">
        <v>45</v>
      </c>
      <c r="BP144" s="428">
        <v>3.4351145038167941E-2</v>
      </c>
      <c r="BQ144" s="429">
        <v>0.35523417826440479</v>
      </c>
      <c r="BR144" s="423">
        <v>70</v>
      </c>
      <c r="BS144" s="423">
        <v>10</v>
      </c>
      <c r="BT144" s="419">
        <v>80</v>
      </c>
      <c r="BU144" s="428">
        <v>6.1068702290076333E-2</v>
      </c>
      <c r="BV144" s="429">
        <v>0.84349036312260117</v>
      </c>
      <c r="BW144" s="423">
        <v>55</v>
      </c>
      <c r="BX144" s="514" t="s">
        <v>7</v>
      </c>
      <c r="BY144" s="87" t="s">
        <v>7</v>
      </c>
      <c r="BZ144" s="81" t="s">
        <v>7</v>
      </c>
      <c r="CA144" s="14"/>
    </row>
    <row r="145" spans="1:79" ht="13.5" thickBot="1" x14ac:dyDescent="0.25">
      <c r="A145" s="81" t="s">
        <v>767</v>
      </c>
      <c r="B145" s="160" t="s">
        <v>662</v>
      </c>
      <c r="C145" s="414">
        <v>5050140.05</v>
      </c>
      <c r="D145" s="75">
        <v>5050140.05</v>
      </c>
      <c r="E145" s="415">
        <v>1</v>
      </c>
      <c r="F145" s="324"/>
      <c r="G145" s="325"/>
      <c r="H145" s="326"/>
      <c r="I145" s="326"/>
      <c r="J145" s="327"/>
      <c r="K145" s="416">
        <v>355050140.05000001</v>
      </c>
      <c r="L145" s="415">
        <v>1.1200000000000001</v>
      </c>
      <c r="M145" s="417">
        <v>112.00000000000001</v>
      </c>
      <c r="N145" s="77">
        <v>1.1200000000000001</v>
      </c>
      <c r="O145" s="78">
        <v>112.00000000000001</v>
      </c>
      <c r="P145" s="418">
        <v>4448</v>
      </c>
      <c r="Q145" s="76">
        <v>4564</v>
      </c>
      <c r="R145" s="419">
        <v>4564</v>
      </c>
      <c r="S145" s="76">
        <v>4783</v>
      </c>
      <c r="T145" s="420">
        <v>4908</v>
      </c>
      <c r="U145" s="419">
        <v>-116</v>
      </c>
      <c r="V145" s="421">
        <v>-2.5416301489921123E-2</v>
      </c>
      <c r="W145" s="422">
        <v>3958</v>
      </c>
      <c r="X145" s="79">
        <v>-344</v>
      </c>
      <c r="Y145" s="80">
        <v>-7.0089649551752245E-2</v>
      </c>
      <c r="Z145" s="81">
        <v>4058.7</v>
      </c>
      <c r="AA145" s="423">
        <v>1626</v>
      </c>
      <c r="AB145" s="415">
        <v>1</v>
      </c>
      <c r="AC145" s="82">
        <v>1627</v>
      </c>
      <c r="AD145" s="79">
        <v>1627</v>
      </c>
      <c r="AE145" s="420">
        <v>1624</v>
      </c>
      <c r="AF145" s="424">
        <v>-1</v>
      </c>
      <c r="AG145" s="425">
        <v>-6.1462814996926854E-4</v>
      </c>
      <c r="AH145" s="76">
        <v>3</v>
      </c>
      <c r="AI145" s="152">
        <v>1.8472906403940886E-3</v>
      </c>
      <c r="AJ145" s="423">
        <v>1615</v>
      </c>
      <c r="AK145" s="76">
        <v>1609</v>
      </c>
      <c r="AL145" s="419">
        <v>1609</v>
      </c>
      <c r="AM145" s="420">
        <v>1601</v>
      </c>
      <c r="AN145" s="417">
        <v>6</v>
      </c>
      <c r="AO145" s="426">
        <v>3.7290242386575512E-3</v>
      </c>
      <c r="AP145" s="427">
        <v>14.419642857142856</v>
      </c>
      <c r="AQ145" s="79">
        <v>8</v>
      </c>
      <c r="AR145" s="80">
        <v>4.996876951905059E-3</v>
      </c>
      <c r="AS145" s="83">
        <v>14.366071428571427</v>
      </c>
      <c r="AT145" s="84">
        <v>2480</v>
      </c>
      <c r="AU145" s="76">
        <v>1665</v>
      </c>
      <c r="AV145" s="76">
        <v>175</v>
      </c>
      <c r="AW145" s="79">
        <v>1840</v>
      </c>
      <c r="AX145" s="80">
        <v>0.74193548387096775</v>
      </c>
      <c r="AY145" s="85">
        <v>1.0296350915038943</v>
      </c>
      <c r="AZ145" s="76">
        <v>470</v>
      </c>
      <c r="BA145" s="80">
        <v>0.18951612903225806</v>
      </c>
      <c r="BB145" s="86">
        <v>1.0341718545421004</v>
      </c>
      <c r="BC145" s="76">
        <v>145</v>
      </c>
      <c r="BD145" s="76">
        <v>20</v>
      </c>
      <c r="BE145" s="79">
        <v>165</v>
      </c>
      <c r="BF145" s="80">
        <v>6.6532258064516125E-2</v>
      </c>
      <c r="BG145" s="86">
        <v>0.76816443523433398</v>
      </c>
      <c r="BH145" s="76">
        <v>10</v>
      </c>
      <c r="BI145" s="423">
        <v>1425</v>
      </c>
      <c r="BJ145" s="423">
        <v>1130</v>
      </c>
      <c r="BK145" s="423">
        <v>90</v>
      </c>
      <c r="BL145" s="419">
        <v>1220</v>
      </c>
      <c r="BM145" s="428">
        <v>0.85614035087719298</v>
      </c>
      <c r="BN145" s="429">
        <v>1.0701754385964912</v>
      </c>
      <c r="BO145" s="423">
        <v>100</v>
      </c>
      <c r="BP145" s="428">
        <v>7.0175438596491224E-2</v>
      </c>
      <c r="BQ145" s="429">
        <v>0.72570257080135703</v>
      </c>
      <c r="BR145" s="423">
        <v>35</v>
      </c>
      <c r="BS145" s="423">
        <v>10</v>
      </c>
      <c r="BT145" s="419">
        <v>45</v>
      </c>
      <c r="BU145" s="428">
        <v>3.1578947368421054E-2</v>
      </c>
      <c r="BV145" s="429">
        <v>0.4361733061936609</v>
      </c>
      <c r="BW145" s="423">
        <v>55</v>
      </c>
      <c r="BX145" s="514" t="s">
        <v>7</v>
      </c>
      <c r="BY145" s="87" t="s">
        <v>7</v>
      </c>
      <c r="BZ145" s="81" t="s">
        <v>7</v>
      </c>
      <c r="CA145" s="14"/>
    </row>
    <row r="146" spans="1:79" ht="13.5" thickBot="1" x14ac:dyDescent="0.25">
      <c r="A146" s="81" t="s">
        <v>767</v>
      </c>
      <c r="B146" s="160" t="s">
        <v>662</v>
      </c>
      <c r="C146" s="414">
        <v>5050140.0599999996</v>
      </c>
      <c r="D146" s="75">
        <v>5050140.0599999996</v>
      </c>
      <c r="E146" s="415">
        <v>1</v>
      </c>
      <c r="F146" s="324"/>
      <c r="G146" s="325"/>
      <c r="H146" s="326"/>
      <c r="I146" s="326"/>
      <c r="J146" s="327"/>
      <c r="K146" s="416">
        <v>355050140.06</v>
      </c>
      <c r="L146" s="415">
        <v>0.72</v>
      </c>
      <c r="M146" s="417">
        <v>72</v>
      </c>
      <c r="N146" s="77">
        <v>0.72</v>
      </c>
      <c r="O146" s="78">
        <v>72</v>
      </c>
      <c r="P146" s="418">
        <v>2196</v>
      </c>
      <c r="Q146" s="76">
        <v>2196</v>
      </c>
      <c r="R146" s="419">
        <v>2196</v>
      </c>
      <c r="S146" s="76">
        <v>2355</v>
      </c>
      <c r="T146" s="420">
        <v>2428</v>
      </c>
      <c r="U146" s="419">
        <v>0</v>
      </c>
      <c r="V146" s="421">
        <v>0</v>
      </c>
      <c r="W146" s="422">
        <v>3061.5</v>
      </c>
      <c r="X146" s="79">
        <v>-232</v>
      </c>
      <c r="Y146" s="80">
        <v>-9.5551894563426693E-2</v>
      </c>
      <c r="Z146" s="81">
        <v>3061.5</v>
      </c>
      <c r="AA146" s="423">
        <v>784</v>
      </c>
      <c r="AB146" s="415">
        <v>1</v>
      </c>
      <c r="AC146" s="82">
        <v>784</v>
      </c>
      <c r="AD146" s="79">
        <v>784</v>
      </c>
      <c r="AE146" s="420">
        <v>782</v>
      </c>
      <c r="AF146" s="424">
        <v>0</v>
      </c>
      <c r="AG146" s="425">
        <v>0</v>
      </c>
      <c r="AH146" s="76">
        <v>2</v>
      </c>
      <c r="AI146" s="152">
        <v>2.5575447570332483E-3</v>
      </c>
      <c r="AJ146" s="423">
        <v>780</v>
      </c>
      <c r="AK146" s="76">
        <v>781</v>
      </c>
      <c r="AL146" s="419">
        <v>781</v>
      </c>
      <c r="AM146" s="420">
        <v>776</v>
      </c>
      <c r="AN146" s="417">
        <v>-1</v>
      </c>
      <c r="AO146" s="426">
        <v>-1.2804097311139564E-3</v>
      </c>
      <c r="AP146" s="427">
        <v>10.833333333333334</v>
      </c>
      <c r="AQ146" s="79">
        <v>5</v>
      </c>
      <c r="AR146" s="80">
        <v>6.4432989690721646E-3</v>
      </c>
      <c r="AS146" s="83">
        <v>10.847222222222221</v>
      </c>
      <c r="AT146" s="84">
        <v>1075</v>
      </c>
      <c r="AU146" s="76">
        <v>805</v>
      </c>
      <c r="AV146" s="76">
        <v>60</v>
      </c>
      <c r="AW146" s="79">
        <v>865</v>
      </c>
      <c r="AX146" s="80">
        <v>0.8046511627906977</v>
      </c>
      <c r="AY146" s="85">
        <v>1.1166699688039203</v>
      </c>
      <c r="AZ146" s="76">
        <v>175</v>
      </c>
      <c r="BA146" s="80">
        <v>0.16279069767441862</v>
      </c>
      <c r="BB146" s="86">
        <v>0.8883336662469502</v>
      </c>
      <c r="BC146" s="76">
        <v>10</v>
      </c>
      <c r="BD146" s="76">
        <v>0</v>
      </c>
      <c r="BE146" s="79">
        <v>10</v>
      </c>
      <c r="BF146" s="80">
        <v>9.3023255813953487E-3</v>
      </c>
      <c r="BG146" s="86">
        <v>0.10740227198766163</v>
      </c>
      <c r="BH146" s="76">
        <v>0</v>
      </c>
      <c r="BI146" s="423">
        <v>620</v>
      </c>
      <c r="BJ146" s="423">
        <v>500</v>
      </c>
      <c r="BK146" s="423">
        <v>50</v>
      </c>
      <c r="BL146" s="419">
        <v>550</v>
      </c>
      <c r="BM146" s="428">
        <v>0.88709677419354838</v>
      </c>
      <c r="BN146" s="429">
        <v>1.1088709677419355</v>
      </c>
      <c r="BO146" s="423">
        <v>40</v>
      </c>
      <c r="BP146" s="428">
        <v>6.4516129032258063E-2</v>
      </c>
      <c r="BQ146" s="429">
        <v>0.6671781699302799</v>
      </c>
      <c r="BR146" s="423">
        <v>25</v>
      </c>
      <c r="BS146" s="423">
        <v>0</v>
      </c>
      <c r="BT146" s="419">
        <v>25</v>
      </c>
      <c r="BU146" s="428">
        <v>4.0322580645161289E-2</v>
      </c>
      <c r="BV146" s="429">
        <v>0.55694172161824984</v>
      </c>
      <c r="BW146" s="423">
        <v>15</v>
      </c>
      <c r="BX146" s="514" t="s">
        <v>7</v>
      </c>
      <c r="BY146" s="87" t="s">
        <v>7</v>
      </c>
      <c r="BZ146" s="81" t="s">
        <v>7</v>
      </c>
      <c r="CA146" s="14"/>
    </row>
    <row r="147" spans="1:79" ht="13.5" thickBot="1" x14ac:dyDescent="0.25">
      <c r="A147" s="81" t="s">
        <v>767</v>
      </c>
      <c r="B147" s="160" t="s">
        <v>662</v>
      </c>
      <c r="C147" s="414">
        <v>5050140.07</v>
      </c>
      <c r="D147" s="75">
        <v>5050140.07</v>
      </c>
      <c r="E147" s="415">
        <v>1</v>
      </c>
      <c r="F147" s="324"/>
      <c r="G147" s="325"/>
      <c r="H147" s="326"/>
      <c r="I147" s="326"/>
      <c r="J147" s="327"/>
      <c r="K147" s="416">
        <v>355050140.06999999</v>
      </c>
      <c r="L147" s="415">
        <v>1.34</v>
      </c>
      <c r="M147" s="417">
        <v>134</v>
      </c>
      <c r="N147" s="77">
        <v>1.34</v>
      </c>
      <c r="O147" s="78">
        <v>134</v>
      </c>
      <c r="P147" s="418">
        <v>4341</v>
      </c>
      <c r="Q147" s="76">
        <v>4453</v>
      </c>
      <c r="R147" s="419">
        <v>4453</v>
      </c>
      <c r="S147" s="76">
        <v>4633</v>
      </c>
      <c r="T147" s="420">
        <v>4774</v>
      </c>
      <c r="U147" s="419">
        <v>-112</v>
      </c>
      <c r="V147" s="421">
        <v>-2.5151583202335504E-2</v>
      </c>
      <c r="W147" s="422">
        <v>3239.1</v>
      </c>
      <c r="X147" s="79">
        <v>-321</v>
      </c>
      <c r="Y147" s="80">
        <v>-6.7239212400502721E-2</v>
      </c>
      <c r="Z147" s="81">
        <v>3321.6</v>
      </c>
      <c r="AA147" s="423">
        <v>1772</v>
      </c>
      <c r="AB147" s="415">
        <v>1</v>
      </c>
      <c r="AC147" s="82">
        <v>1780</v>
      </c>
      <c r="AD147" s="79">
        <v>1780</v>
      </c>
      <c r="AE147" s="420">
        <v>1777</v>
      </c>
      <c r="AF147" s="424">
        <v>-8</v>
      </c>
      <c r="AG147" s="425">
        <v>-4.4943820224719105E-3</v>
      </c>
      <c r="AH147" s="76">
        <v>3</v>
      </c>
      <c r="AI147" s="152">
        <v>1.6882386043894203E-3</v>
      </c>
      <c r="AJ147" s="423">
        <v>1743</v>
      </c>
      <c r="AK147" s="76">
        <v>1744</v>
      </c>
      <c r="AL147" s="419">
        <v>1744</v>
      </c>
      <c r="AM147" s="420">
        <v>1737</v>
      </c>
      <c r="AN147" s="417">
        <v>-1</v>
      </c>
      <c r="AO147" s="426">
        <v>-5.7339449541284407E-4</v>
      </c>
      <c r="AP147" s="427">
        <v>13.007462686567164</v>
      </c>
      <c r="AQ147" s="79">
        <v>7</v>
      </c>
      <c r="AR147" s="80">
        <v>4.0299366724237187E-3</v>
      </c>
      <c r="AS147" s="83">
        <v>13.014925373134329</v>
      </c>
      <c r="AT147" s="84">
        <v>2180</v>
      </c>
      <c r="AU147" s="76">
        <v>1545</v>
      </c>
      <c r="AV147" s="76">
        <v>140</v>
      </c>
      <c r="AW147" s="79">
        <v>1685</v>
      </c>
      <c r="AX147" s="80">
        <v>0.77293577981651373</v>
      </c>
      <c r="AY147" s="85">
        <v>1.0726563423355788</v>
      </c>
      <c r="AZ147" s="76">
        <v>360</v>
      </c>
      <c r="BA147" s="80">
        <v>0.16513761467889909</v>
      </c>
      <c r="BB147" s="86">
        <v>0.90114057362403599</v>
      </c>
      <c r="BC147" s="76">
        <v>100</v>
      </c>
      <c r="BD147" s="76">
        <v>20</v>
      </c>
      <c r="BE147" s="79">
        <v>120</v>
      </c>
      <c r="BF147" s="80">
        <v>5.5045871559633031E-2</v>
      </c>
      <c r="BG147" s="86">
        <v>0.63554555442240146</v>
      </c>
      <c r="BH147" s="76">
        <v>20</v>
      </c>
      <c r="BI147" s="423">
        <v>1345</v>
      </c>
      <c r="BJ147" s="423">
        <v>970</v>
      </c>
      <c r="BK147" s="423">
        <v>110</v>
      </c>
      <c r="BL147" s="419">
        <v>1080</v>
      </c>
      <c r="BM147" s="428">
        <v>0.80297397769516732</v>
      </c>
      <c r="BN147" s="429">
        <v>1.003717472118959</v>
      </c>
      <c r="BO147" s="423">
        <v>140</v>
      </c>
      <c r="BP147" s="428">
        <v>0.10408921933085502</v>
      </c>
      <c r="BQ147" s="429">
        <v>1.0764138503707863</v>
      </c>
      <c r="BR147" s="423">
        <v>60</v>
      </c>
      <c r="BS147" s="423">
        <v>10</v>
      </c>
      <c r="BT147" s="419">
        <v>70</v>
      </c>
      <c r="BU147" s="428">
        <v>5.204460966542751E-2</v>
      </c>
      <c r="BV147" s="429">
        <v>0.7188481997987225</v>
      </c>
      <c r="BW147" s="423">
        <v>50</v>
      </c>
      <c r="BX147" s="514" t="s">
        <v>7</v>
      </c>
      <c r="BY147" s="87" t="s">
        <v>7</v>
      </c>
      <c r="BZ147" s="81" t="s">
        <v>7</v>
      </c>
      <c r="CA147" s="14"/>
    </row>
    <row r="148" spans="1:79" ht="13.5" thickBot="1" x14ac:dyDescent="0.25">
      <c r="A148" s="81" t="s">
        <v>767</v>
      </c>
      <c r="B148" s="160" t="s">
        <v>663</v>
      </c>
      <c r="C148" s="414">
        <v>5050141.04</v>
      </c>
      <c r="D148" s="75">
        <v>5050141.04</v>
      </c>
      <c r="E148" s="415">
        <v>1</v>
      </c>
      <c r="F148" s="324"/>
      <c r="G148" s="325"/>
      <c r="H148" s="326"/>
      <c r="I148" s="326"/>
      <c r="J148" s="327"/>
      <c r="K148" s="416">
        <v>355050141.04000002</v>
      </c>
      <c r="L148" s="415">
        <v>2.71</v>
      </c>
      <c r="M148" s="417">
        <v>271</v>
      </c>
      <c r="N148" s="77">
        <v>2.73</v>
      </c>
      <c r="O148" s="78">
        <v>273</v>
      </c>
      <c r="P148" s="418">
        <v>4050</v>
      </c>
      <c r="Q148" s="76">
        <v>3569</v>
      </c>
      <c r="R148" s="419">
        <v>3569</v>
      </c>
      <c r="S148" s="76">
        <v>3229</v>
      </c>
      <c r="T148" s="420">
        <v>2785</v>
      </c>
      <c r="U148" s="419">
        <v>481</v>
      </c>
      <c r="V148" s="421">
        <v>0.13477164471840852</v>
      </c>
      <c r="W148" s="422">
        <v>1494.1</v>
      </c>
      <c r="X148" s="79">
        <v>784</v>
      </c>
      <c r="Y148" s="80">
        <v>0.281508078994614</v>
      </c>
      <c r="Z148" s="81">
        <v>1309.5</v>
      </c>
      <c r="AA148" s="423">
        <v>1394</v>
      </c>
      <c r="AB148" s="415">
        <v>1</v>
      </c>
      <c r="AC148" s="82">
        <v>1256</v>
      </c>
      <c r="AD148" s="79">
        <v>1256</v>
      </c>
      <c r="AE148" s="420">
        <v>992</v>
      </c>
      <c r="AF148" s="424">
        <v>138</v>
      </c>
      <c r="AG148" s="425">
        <v>0.10987261146496816</v>
      </c>
      <c r="AH148" s="76">
        <v>264</v>
      </c>
      <c r="AI148" s="152">
        <v>0.2661290322580645</v>
      </c>
      <c r="AJ148" s="423">
        <v>1376</v>
      </c>
      <c r="AK148" s="76">
        <v>1228</v>
      </c>
      <c r="AL148" s="419">
        <v>1228</v>
      </c>
      <c r="AM148" s="420">
        <v>966</v>
      </c>
      <c r="AN148" s="417">
        <v>148</v>
      </c>
      <c r="AO148" s="426">
        <v>0.12052117263843648</v>
      </c>
      <c r="AP148" s="427">
        <v>5.0774907749077487</v>
      </c>
      <c r="AQ148" s="79">
        <v>262</v>
      </c>
      <c r="AR148" s="80">
        <v>0.27122153209109728</v>
      </c>
      <c r="AS148" s="83">
        <v>4.4981684981684982</v>
      </c>
      <c r="AT148" s="84">
        <v>1660</v>
      </c>
      <c r="AU148" s="76">
        <v>1320</v>
      </c>
      <c r="AV148" s="76">
        <v>85</v>
      </c>
      <c r="AW148" s="79">
        <v>1405</v>
      </c>
      <c r="AX148" s="80">
        <v>0.84638554216867468</v>
      </c>
      <c r="AY148" s="85">
        <v>1.1745876482569964</v>
      </c>
      <c r="AZ148" s="76">
        <v>185</v>
      </c>
      <c r="BA148" s="80">
        <v>0.11144578313253012</v>
      </c>
      <c r="BB148" s="86">
        <v>0.60814925258128127</v>
      </c>
      <c r="BC148" s="76">
        <v>35</v>
      </c>
      <c r="BD148" s="76">
        <v>0</v>
      </c>
      <c r="BE148" s="79">
        <v>35</v>
      </c>
      <c r="BF148" s="80">
        <v>2.1084337349397589E-2</v>
      </c>
      <c r="BG148" s="86">
        <v>0.24343436647805836</v>
      </c>
      <c r="BH148" s="76">
        <v>40</v>
      </c>
      <c r="BI148" s="423">
        <v>800</v>
      </c>
      <c r="BJ148" s="423">
        <v>670</v>
      </c>
      <c r="BK148" s="423">
        <v>60</v>
      </c>
      <c r="BL148" s="419">
        <v>730</v>
      </c>
      <c r="BM148" s="428">
        <v>0.91249999999999998</v>
      </c>
      <c r="BN148" s="429">
        <v>1.140625</v>
      </c>
      <c r="BO148" s="423">
        <v>30</v>
      </c>
      <c r="BP148" s="428">
        <v>3.7499999999999999E-2</v>
      </c>
      <c r="BQ148" s="429">
        <v>0.3877973112719752</v>
      </c>
      <c r="BR148" s="423">
        <v>10</v>
      </c>
      <c r="BS148" s="423">
        <v>0</v>
      </c>
      <c r="BT148" s="419">
        <v>10</v>
      </c>
      <c r="BU148" s="428">
        <v>1.2500000000000001E-2</v>
      </c>
      <c r="BV148" s="429">
        <v>0.17265193370165746</v>
      </c>
      <c r="BW148" s="423">
        <v>35</v>
      </c>
      <c r="BX148" s="514" t="s">
        <v>7</v>
      </c>
      <c r="BY148" s="87" t="s">
        <v>7</v>
      </c>
      <c r="BZ148" s="81" t="s">
        <v>7</v>
      </c>
      <c r="CA148" s="14"/>
    </row>
    <row r="149" spans="1:79" ht="13.5" thickBot="1" x14ac:dyDescent="0.25">
      <c r="A149" s="81" t="s">
        <v>767</v>
      </c>
      <c r="B149" s="160" t="s">
        <v>664</v>
      </c>
      <c r="C149" s="414">
        <v>5050141.09</v>
      </c>
      <c r="D149" s="75">
        <v>5050141.09</v>
      </c>
      <c r="E149" s="415">
        <v>1</v>
      </c>
      <c r="F149" s="324"/>
      <c r="G149" s="325"/>
      <c r="H149" s="326"/>
      <c r="I149" s="326"/>
      <c r="J149" s="327"/>
      <c r="K149" s="416">
        <v>355050141.08999997</v>
      </c>
      <c r="L149" s="415">
        <v>1.69</v>
      </c>
      <c r="M149" s="417">
        <v>169</v>
      </c>
      <c r="N149" s="77">
        <v>1.69</v>
      </c>
      <c r="O149" s="78">
        <v>169</v>
      </c>
      <c r="P149" s="418">
        <v>6369</v>
      </c>
      <c r="Q149" s="76">
        <v>6423</v>
      </c>
      <c r="R149" s="419">
        <v>6423</v>
      </c>
      <c r="S149" s="76">
        <v>6237</v>
      </c>
      <c r="T149" s="420">
        <v>4899</v>
      </c>
      <c r="U149" s="419">
        <v>-54</v>
      </c>
      <c r="V149" s="421">
        <v>-8.4072863148061654E-3</v>
      </c>
      <c r="W149" s="422">
        <v>3762.9</v>
      </c>
      <c r="X149" s="79">
        <v>1524</v>
      </c>
      <c r="Y149" s="80">
        <v>0.31108389467238212</v>
      </c>
      <c r="Z149" s="81">
        <v>3803.5</v>
      </c>
      <c r="AA149" s="423">
        <v>2173</v>
      </c>
      <c r="AB149" s="415">
        <v>1</v>
      </c>
      <c r="AC149" s="82">
        <v>2174</v>
      </c>
      <c r="AD149" s="79">
        <v>2174</v>
      </c>
      <c r="AE149" s="420">
        <v>1698</v>
      </c>
      <c r="AF149" s="424">
        <v>-1</v>
      </c>
      <c r="AG149" s="425">
        <v>-4.5998160073597056E-4</v>
      </c>
      <c r="AH149" s="76">
        <v>476</v>
      </c>
      <c r="AI149" s="152">
        <v>0.28032979976442873</v>
      </c>
      <c r="AJ149" s="423">
        <v>2143</v>
      </c>
      <c r="AK149" s="76">
        <v>2122</v>
      </c>
      <c r="AL149" s="419">
        <v>2122</v>
      </c>
      <c r="AM149" s="420">
        <v>1649</v>
      </c>
      <c r="AN149" s="417">
        <v>21</v>
      </c>
      <c r="AO149" s="426">
        <v>9.8963242224316683E-3</v>
      </c>
      <c r="AP149" s="427">
        <v>12.680473372781066</v>
      </c>
      <c r="AQ149" s="79">
        <v>473</v>
      </c>
      <c r="AR149" s="80">
        <v>0.28684050939963612</v>
      </c>
      <c r="AS149" s="83">
        <v>12.55621301775148</v>
      </c>
      <c r="AT149" s="84">
        <v>3270</v>
      </c>
      <c r="AU149" s="76">
        <v>2390</v>
      </c>
      <c r="AV149" s="76">
        <v>170</v>
      </c>
      <c r="AW149" s="79">
        <v>2560</v>
      </c>
      <c r="AX149" s="80">
        <v>0.78287461773700306</v>
      </c>
      <c r="AY149" s="85">
        <v>1.0864491538591818</v>
      </c>
      <c r="AZ149" s="76">
        <v>605</v>
      </c>
      <c r="BA149" s="80">
        <v>0.18501529051987767</v>
      </c>
      <c r="BB149" s="86">
        <v>1.0096111982269291</v>
      </c>
      <c r="BC149" s="76">
        <v>50</v>
      </c>
      <c r="BD149" s="76">
        <v>15</v>
      </c>
      <c r="BE149" s="79">
        <v>65</v>
      </c>
      <c r="BF149" s="80">
        <v>1.9877675840978593E-2</v>
      </c>
      <c r="BG149" s="86">
        <v>0.22950256131920052</v>
      </c>
      <c r="BH149" s="76">
        <v>30</v>
      </c>
      <c r="BI149" s="423">
        <v>1815</v>
      </c>
      <c r="BJ149" s="423">
        <v>1370</v>
      </c>
      <c r="BK149" s="423">
        <v>140</v>
      </c>
      <c r="BL149" s="419">
        <v>1510</v>
      </c>
      <c r="BM149" s="428">
        <v>0.83195592286501374</v>
      </c>
      <c r="BN149" s="429">
        <v>1.0399449035812671</v>
      </c>
      <c r="BO149" s="423">
        <v>165</v>
      </c>
      <c r="BP149" s="428">
        <v>9.0909090909090912E-2</v>
      </c>
      <c r="BQ149" s="429">
        <v>0.94011469399266723</v>
      </c>
      <c r="BR149" s="423">
        <v>80</v>
      </c>
      <c r="BS149" s="423">
        <v>0</v>
      </c>
      <c r="BT149" s="419">
        <v>80</v>
      </c>
      <c r="BU149" s="428">
        <v>4.4077134986225897E-2</v>
      </c>
      <c r="BV149" s="429">
        <v>0.60880020699207038</v>
      </c>
      <c r="BW149" s="423">
        <v>55</v>
      </c>
      <c r="BX149" s="514" t="s">
        <v>7</v>
      </c>
      <c r="BY149" s="87" t="s">
        <v>7</v>
      </c>
      <c r="BZ149" s="81" t="s">
        <v>7</v>
      </c>
      <c r="CA149" s="14"/>
    </row>
    <row r="150" spans="1:79" ht="13.5" thickBot="1" x14ac:dyDescent="0.25">
      <c r="A150" s="81" t="s">
        <v>767</v>
      </c>
      <c r="B150" s="160" t="s">
        <v>664</v>
      </c>
      <c r="C150" s="414">
        <v>5050141.0999999996</v>
      </c>
      <c r="D150" s="75">
        <v>5050141.0999999996</v>
      </c>
      <c r="E150" s="415">
        <v>1</v>
      </c>
      <c r="F150" s="332">
        <v>5050141.07</v>
      </c>
      <c r="G150" s="333">
        <v>0.61585126000000001</v>
      </c>
      <c r="H150" s="430">
        <v>8795</v>
      </c>
      <c r="I150" s="430">
        <v>2724</v>
      </c>
      <c r="J150" s="433">
        <v>2662</v>
      </c>
      <c r="K150" s="416"/>
      <c r="L150" s="415">
        <v>1.04</v>
      </c>
      <c r="M150" s="417">
        <v>104</v>
      </c>
      <c r="N150" s="77">
        <v>1.04</v>
      </c>
      <c r="O150" s="78">
        <v>104</v>
      </c>
      <c r="P150" s="418">
        <v>5423</v>
      </c>
      <c r="Q150" s="76">
        <v>5422</v>
      </c>
      <c r="R150" s="419">
        <v>5422</v>
      </c>
      <c r="S150" s="76">
        <v>5542</v>
      </c>
      <c r="T150" s="420">
        <v>5416.4118317000002</v>
      </c>
      <c r="U150" s="419">
        <v>1</v>
      </c>
      <c r="V150" s="421">
        <v>1.8443378827001107E-4</v>
      </c>
      <c r="W150" s="422">
        <v>5211.3999999999996</v>
      </c>
      <c r="X150" s="79">
        <v>5.5881682999997793</v>
      </c>
      <c r="Y150" s="80">
        <v>1.0317103783162424E-3</v>
      </c>
      <c r="Z150" s="81">
        <v>5213.5</v>
      </c>
      <c r="AA150" s="423">
        <v>1715</v>
      </c>
      <c r="AB150" s="415">
        <v>1</v>
      </c>
      <c r="AC150" s="82">
        <v>1674</v>
      </c>
      <c r="AD150" s="79">
        <v>1674</v>
      </c>
      <c r="AE150" s="420">
        <v>1677.5788322400001</v>
      </c>
      <c r="AF150" s="424">
        <v>41</v>
      </c>
      <c r="AG150" s="425">
        <v>2.4492234169653525E-2</v>
      </c>
      <c r="AH150" s="76">
        <v>-3.5788322400001107</v>
      </c>
      <c r="AI150" s="152">
        <v>-2.1333317822217913E-3</v>
      </c>
      <c r="AJ150" s="423">
        <v>1699</v>
      </c>
      <c r="AK150" s="76">
        <v>1659</v>
      </c>
      <c r="AL150" s="419">
        <v>1659</v>
      </c>
      <c r="AM150" s="420">
        <v>1639.3960541199999</v>
      </c>
      <c r="AN150" s="417">
        <v>40</v>
      </c>
      <c r="AO150" s="426">
        <v>2.4110910186859555E-2</v>
      </c>
      <c r="AP150" s="427">
        <v>16.33653846153846</v>
      </c>
      <c r="AQ150" s="79">
        <v>19.603945880000083</v>
      </c>
      <c r="AR150" s="80">
        <v>1.1958029196625796E-2</v>
      </c>
      <c r="AS150" s="83">
        <v>15.951923076923077</v>
      </c>
      <c r="AT150" s="84">
        <v>2745</v>
      </c>
      <c r="AU150" s="76">
        <v>1865</v>
      </c>
      <c r="AV150" s="76">
        <v>185</v>
      </c>
      <c r="AW150" s="79">
        <v>2050</v>
      </c>
      <c r="AX150" s="80">
        <v>0.74681238615664847</v>
      </c>
      <c r="AY150" s="85">
        <v>1.0364031054893876</v>
      </c>
      <c r="AZ150" s="76">
        <v>580</v>
      </c>
      <c r="BA150" s="80">
        <v>0.21129326047358835</v>
      </c>
      <c r="BB150" s="86">
        <v>1.1530076313400435</v>
      </c>
      <c r="BC150" s="76">
        <v>55</v>
      </c>
      <c r="BD150" s="76">
        <v>25</v>
      </c>
      <c r="BE150" s="79">
        <v>80</v>
      </c>
      <c r="BF150" s="80">
        <v>2.9143897996357013E-2</v>
      </c>
      <c r="BG150" s="86">
        <v>0.33648799238393079</v>
      </c>
      <c r="BH150" s="76">
        <v>30</v>
      </c>
      <c r="BI150" s="423">
        <v>1620</v>
      </c>
      <c r="BJ150" s="423">
        <v>1230</v>
      </c>
      <c r="BK150" s="423">
        <v>130</v>
      </c>
      <c r="BL150" s="419">
        <v>1360</v>
      </c>
      <c r="BM150" s="428">
        <v>0.83950617283950613</v>
      </c>
      <c r="BN150" s="429">
        <v>1.0493827160493825</v>
      </c>
      <c r="BO150" s="423">
        <v>155</v>
      </c>
      <c r="BP150" s="428">
        <v>9.5679012345679007E-2</v>
      </c>
      <c r="BQ150" s="429">
        <v>0.98944169954166505</v>
      </c>
      <c r="BR150" s="423">
        <v>55</v>
      </c>
      <c r="BS150" s="423">
        <v>0</v>
      </c>
      <c r="BT150" s="419">
        <v>55</v>
      </c>
      <c r="BU150" s="428">
        <v>3.3950617283950615E-2</v>
      </c>
      <c r="BV150" s="429">
        <v>0.46893117795511896</v>
      </c>
      <c r="BW150" s="423">
        <v>55</v>
      </c>
      <c r="BX150" s="514" t="s">
        <v>7</v>
      </c>
      <c r="BY150" s="87" t="s">
        <v>7</v>
      </c>
      <c r="BZ150" s="81" t="s">
        <v>7</v>
      </c>
      <c r="CA150" s="14"/>
    </row>
    <row r="151" spans="1:79" ht="13.5" thickBot="1" x14ac:dyDescent="0.25">
      <c r="A151" s="81" t="s">
        <v>767</v>
      </c>
      <c r="B151" s="160" t="s">
        <v>665</v>
      </c>
      <c r="C151" s="414">
        <v>5050141.1100000003</v>
      </c>
      <c r="D151" s="75">
        <v>5050141.1100000003</v>
      </c>
      <c r="E151" s="415">
        <v>1</v>
      </c>
      <c r="F151" s="332">
        <v>5050141.07</v>
      </c>
      <c r="G151" s="333">
        <v>0.37370336100000001</v>
      </c>
      <c r="H151" s="430">
        <v>8795</v>
      </c>
      <c r="I151" s="430">
        <v>2724</v>
      </c>
      <c r="J151" s="433">
        <v>2662</v>
      </c>
      <c r="K151" s="416"/>
      <c r="L151" s="415">
        <v>0.94</v>
      </c>
      <c r="M151" s="417">
        <v>94</v>
      </c>
      <c r="N151" s="77">
        <v>0.94</v>
      </c>
      <c r="O151" s="78">
        <v>94</v>
      </c>
      <c r="P151" s="418">
        <v>5882</v>
      </c>
      <c r="Q151" s="76">
        <v>5851</v>
      </c>
      <c r="R151" s="419">
        <v>5851</v>
      </c>
      <c r="S151" s="76">
        <v>5264</v>
      </c>
      <c r="T151" s="420">
        <v>3286.7210599949999</v>
      </c>
      <c r="U151" s="419">
        <v>31</v>
      </c>
      <c r="V151" s="421">
        <v>5.2982396171594595E-3</v>
      </c>
      <c r="W151" s="422">
        <v>6236.2</v>
      </c>
      <c r="X151" s="79">
        <v>2564.2789400050001</v>
      </c>
      <c r="Y151" s="80">
        <v>0.78019366207149354</v>
      </c>
      <c r="Z151" s="81">
        <v>6203.4</v>
      </c>
      <c r="AA151" s="423">
        <v>1963</v>
      </c>
      <c r="AB151" s="415">
        <v>1</v>
      </c>
      <c r="AC151" s="82">
        <v>1935</v>
      </c>
      <c r="AD151" s="79">
        <v>1935</v>
      </c>
      <c r="AE151" s="420">
        <v>1017.967955364</v>
      </c>
      <c r="AF151" s="424">
        <v>28</v>
      </c>
      <c r="AG151" s="425">
        <v>1.4470284237726097E-2</v>
      </c>
      <c r="AH151" s="76">
        <v>917.03204463600002</v>
      </c>
      <c r="AI151" s="152">
        <v>0.9008456894972614</v>
      </c>
      <c r="AJ151" s="423">
        <v>1918</v>
      </c>
      <c r="AK151" s="76">
        <v>1887</v>
      </c>
      <c r="AL151" s="419">
        <v>1887</v>
      </c>
      <c r="AM151" s="420">
        <v>994.798346982</v>
      </c>
      <c r="AN151" s="417">
        <v>31</v>
      </c>
      <c r="AO151" s="426">
        <v>1.6428192898781134E-2</v>
      </c>
      <c r="AP151" s="427">
        <v>20.404255319148938</v>
      </c>
      <c r="AQ151" s="79">
        <v>892.201653018</v>
      </c>
      <c r="AR151" s="80">
        <v>0.89686684313935994</v>
      </c>
      <c r="AS151" s="83">
        <v>20.074468085106382</v>
      </c>
      <c r="AT151" s="84">
        <v>2815</v>
      </c>
      <c r="AU151" s="76">
        <v>1830</v>
      </c>
      <c r="AV151" s="76">
        <v>150</v>
      </c>
      <c r="AW151" s="79">
        <v>1980</v>
      </c>
      <c r="AX151" s="80">
        <v>0.70337477797513326</v>
      </c>
      <c r="AY151" s="85">
        <v>0.97612173784089951</v>
      </c>
      <c r="AZ151" s="76">
        <v>650</v>
      </c>
      <c r="BA151" s="80">
        <v>0.23090586145648312</v>
      </c>
      <c r="BB151" s="86">
        <v>1.260031767145509</v>
      </c>
      <c r="BC151" s="76">
        <v>130</v>
      </c>
      <c r="BD151" s="76">
        <v>30</v>
      </c>
      <c r="BE151" s="79">
        <v>160</v>
      </c>
      <c r="BF151" s="80">
        <v>5.6838365896980464E-2</v>
      </c>
      <c r="BG151" s="86">
        <v>0.6562412355906857</v>
      </c>
      <c r="BH151" s="76">
        <v>30</v>
      </c>
      <c r="BI151" s="423">
        <v>1700</v>
      </c>
      <c r="BJ151" s="423">
        <v>1170</v>
      </c>
      <c r="BK151" s="423">
        <v>160</v>
      </c>
      <c r="BL151" s="419">
        <v>1330</v>
      </c>
      <c r="BM151" s="428">
        <v>0.78235294117647058</v>
      </c>
      <c r="BN151" s="429">
        <v>0.9779411764705882</v>
      </c>
      <c r="BO151" s="423">
        <v>195</v>
      </c>
      <c r="BP151" s="428">
        <v>0.11470588235294117</v>
      </c>
      <c r="BQ151" s="429">
        <v>1.1862035403613358</v>
      </c>
      <c r="BR151" s="423">
        <v>110</v>
      </c>
      <c r="BS151" s="423">
        <v>10</v>
      </c>
      <c r="BT151" s="419">
        <v>120</v>
      </c>
      <c r="BU151" s="428">
        <v>7.0588235294117646E-2</v>
      </c>
      <c r="BV151" s="429">
        <v>0.97497562560935969</v>
      </c>
      <c r="BW151" s="423">
        <v>55</v>
      </c>
      <c r="BX151" s="514" t="s">
        <v>7</v>
      </c>
      <c r="BY151" s="87" t="s">
        <v>7</v>
      </c>
      <c r="BZ151" s="81" t="s">
        <v>7</v>
      </c>
      <c r="CA151" s="14"/>
    </row>
    <row r="152" spans="1:79" ht="13.5" thickBot="1" x14ac:dyDescent="0.25">
      <c r="A152" s="81" t="s">
        <v>767</v>
      </c>
      <c r="B152" s="160" t="s">
        <v>666</v>
      </c>
      <c r="C152" s="414">
        <v>5050141.13</v>
      </c>
      <c r="D152" s="75">
        <v>5050141.13</v>
      </c>
      <c r="E152" s="415">
        <v>1</v>
      </c>
      <c r="F152" s="332">
        <v>5050141.0599999996</v>
      </c>
      <c r="G152" s="333">
        <v>0.82241018099999996</v>
      </c>
      <c r="H152" s="430">
        <v>2997</v>
      </c>
      <c r="I152" s="430">
        <v>1039</v>
      </c>
      <c r="J152" s="433">
        <v>998</v>
      </c>
      <c r="K152" s="416"/>
      <c r="L152" s="415">
        <v>1.44</v>
      </c>
      <c r="M152" s="417">
        <v>144</v>
      </c>
      <c r="N152" s="77">
        <v>1.43</v>
      </c>
      <c r="O152" s="78">
        <v>143</v>
      </c>
      <c r="P152" s="418">
        <v>3595</v>
      </c>
      <c r="Q152" s="76">
        <v>3579</v>
      </c>
      <c r="R152" s="419">
        <v>3579</v>
      </c>
      <c r="S152" s="76">
        <v>3339</v>
      </c>
      <c r="T152" s="420">
        <v>2464.7633124569998</v>
      </c>
      <c r="U152" s="419">
        <v>16</v>
      </c>
      <c r="V152" s="421">
        <v>4.4705224923162895E-3</v>
      </c>
      <c r="W152" s="422">
        <v>2494.1</v>
      </c>
      <c r="X152" s="79">
        <v>1114.2366875430002</v>
      </c>
      <c r="Y152" s="80">
        <v>0.45206640406874332</v>
      </c>
      <c r="Z152" s="81">
        <v>2511.4</v>
      </c>
      <c r="AA152" s="423">
        <v>1067</v>
      </c>
      <c r="AB152" s="415">
        <v>1</v>
      </c>
      <c r="AC152" s="82">
        <v>1068</v>
      </c>
      <c r="AD152" s="79">
        <v>1068</v>
      </c>
      <c r="AE152" s="420">
        <v>854.48417805899999</v>
      </c>
      <c r="AF152" s="424">
        <v>-1</v>
      </c>
      <c r="AG152" s="425">
        <v>-9.3632958801498128E-4</v>
      </c>
      <c r="AH152" s="76">
        <v>213.51582194100001</v>
      </c>
      <c r="AI152" s="152">
        <v>0.24987685837087234</v>
      </c>
      <c r="AJ152" s="423">
        <v>1057</v>
      </c>
      <c r="AK152" s="76">
        <v>1050</v>
      </c>
      <c r="AL152" s="419">
        <v>1050</v>
      </c>
      <c r="AM152" s="420">
        <v>820.76536063799995</v>
      </c>
      <c r="AN152" s="417">
        <v>7</v>
      </c>
      <c r="AO152" s="426">
        <v>6.6666666666666671E-3</v>
      </c>
      <c r="AP152" s="427">
        <v>7.3402777777777777</v>
      </c>
      <c r="AQ152" s="79">
        <v>229.23463936200005</v>
      </c>
      <c r="AR152" s="80">
        <v>0.27929375477519014</v>
      </c>
      <c r="AS152" s="83">
        <v>7.3426573426573425</v>
      </c>
      <c r="AT152" s="84">
        <v>1665</v>
      </c>
      <c r="AU152" s="76">
        <v>1180</v>
      </c>
      <c r="AV152" s="76">
        <v>50</v>
      </c>
      <c r="AW152" s="79">
        <v>1230</v>
      </c>
      <c r="AX152" s="80">
        <v>0.73873873873873874</v>
      </c>
      <c r="AY152" s="85">
        <v>1.0251987475922051</v>
      </c>
      <c r="AZ152" s="76">
        <v>385</v>
      </c>
      <c r="BA152" s="80">
        <v>0.23123123123123124</v>
      </c>
      <c r="BB152" s="86">
        <v>1.2618072796841064</v>
      </c>
      <c r="BC152" s="76">
        <v>30</v>
      </c>
      <c r="BD152" s="76">
        <v>0</v>
      </c>
      <c r="BE152" s="79">
        <v>30</v>
      </c>
      <c r="BF152" s="80">
        <v>1.8018018018018018E-2</v>
      </c>
      <c r="BG152" s="86">
        <v>0.20803142772384911</v>
      </c>
      <c r="BH152" s="76">
        <v>20</v>
      </c>
      <c r="BI152" s="423">
        <v>985</v>
      </c>
      <c r="BJ152" s="423">
        <v>815</v>
      </c>
      <c r="BK152" s="423">
        <v>75</v>
      </c>
      <c r="BL152" s="419">
        <v>890</v>
      </c>
      <c r="BM152" s="428">
        <v>0.90355329949238583</v>
      </c>
      <c r="BN152" s="429">
        <v>1.1294416243654821</v>
      </c>
      <c r="BO152" s="423">
        <v>70</v>
      </c>
      <c r="BP152" s="428">
        <v>7.1065989847715741E-2</v>
      </c>
      <c r="BQ152" s="429">
        <v>0.73491199428868403</v>
      </c>
      <c r="BR152" s="423">
        <v>0</v>
      </c>
      <c r="BS152" s="423">
        <v>0</v>
      </c>
      <c r="BT152" s="419">
        <v>0</v>
      </c>
      <c r="BU152" s="428">
        <v>0</v>
      </c>
      <c r="BV152" s="429">
        <v>0</v>
      </c>
      <c r="BW152" s="423">
        <v>25</v>
      </c>
      <c r="BX152" s="514" t="s">
        <v>7</v>
      </c>
      <c r="BY152" s="87" t="s">
        <v>7</v>
      </c>
      <c r="BZ152" s="81" t="s">
        <v>7</v>
      </c>
      <c r="CA152" s="14"/>
    </row>
    <row r="153" spans="1:79" ht="13.5" thickBot="1" x14ac:dyDescent="0.25">
      <c r="A153" s="58" t="s">
        <v>767</v>
      </c>
      <c r="B153" s="157" t="s">
        <v>521</v>
      </c>
      <c r="C153" s="363">
        <v>5050141.1399999997</v>
      </c>
      <c r="D153" s="56">
        <v>5050141.1399999997</v>
      </c>
      <c r="E153" s="359">
        <v>1</v>
      </c>
      <c r="F153" s="354">
        <v>5050141.03</v>
      </c>
      <c r="G153" s="353">
        <v>0.95719988499999997</v>
      </c>
      <c r="H153" s="367">
        <v>2244</v>
      </c>
      <c r="I153" s="367">
        <v>802</v>
      </c>
      <c r="J153" s="368">
        <v>755</v>
      </c>
      <c r="K153" s="364"/>
      <c r="L153" s="359">
        <v>109.81</v>
      </c>
      <c r="M153" s="339">
        <v>10981</v>
      </c>
      <c r="N153" s="57">
        <v>110.11</v>
      </c>
      <c r="O153" s="138">
        <v>11011</v>
      </c>
      <c r="P153" s="360">
        <v>2194</v>
      </c>
      <c r="Q153" s="18">
        <v>2214</v>
      </c>
      <c r="R153" s="340">
        <v>2214</v>
      </c>
      <c r="S153" s="18">
        <v>2160</v>
      </c>
      <c r="T153" s="365">
        <v>2147.9565419400001</v>
      </c>
      <c r="U153" s="340">
        <v>-20</v>
      </c>
      <c r="V153" s="341">
        <v>-9.0334236675700084E-3</v>
      </c>
      <c r="W153" s="361">
        <v>20</v>
      </c>
      <c r="X153" s="17">
        <v>66.043458059999921</v>
      </c>
      <c r="Y153" s="19">
        <v>3.0747110926346081E-2</v>
      </c>
      <c r="Z153" s="58">
        <v>20.100000000000001</v>
      </c>
      <c r="AA153" s="362">
        <v>796</v>
      </c>
      <c r="AB153" s="359">
        <v>1</v>
      </c>
      <c r="AC153" s="59">
        <v>792</v>
      </c>
      <c r="AD153" s="17">
        <v>792</v>
      </c>
      <c r="AE153" s="365">
        <v>767.67430776999993</v>
      </c>
      <c r="AF153" s="342">
        <v>4</v>
      </c>
      <c r="AG153" s="343">
        <v>5.0505050505050509E-3</v>
      </c>
      <c r="AH153" s="18">
        <v>24.325692230000072</v>
      </c>
      <c r="AI153" s="154">
        <v>3.1687516416516841E-2</v>
      </c>
      <c r="AJ153" s="362">
        <v>769</v>
      </c>
      <c r="AK153" s="18">
        <v>757</v>
      </c>
      <c r="AL153" s="340">
        <v>757</v>
      </c>
      <c r="AM153" s="365">
        <v>722.685913175</v>
      </c>
      <c r="AN153" s="339">
        <v>12</v>
      </c>
      <c r="AO153" s="344">
        <v>1.5852047556142668E-2</v>
      </c>
      <c r="AP153" s="345">
        <v>7.0030051907840812E-2</v>
      </c>
      <c r="AQ153" s="17">
        <v>34.314086825000004</v>
      </c>
      <c r="AR153" s="19">
        <v>4.7481327917748929E-2</v>
      </c>
      <c r="AS153" s="139">
        <v>6.8749432385796019E-2</v>
      </c>
      <c r="AT153" s="60">
        <v>1050</v>
      </c>
      <c r="AU153" s="18">
        <v>900</v>
      </c>
      <c r="AV153" s="18">
        <v>40</v>
      </c>
      <c r="AW153" s="17">
        <v>940</v>
      </c>
      <c r="AX153" s="19">
        <v>0.89523809523809528</v>
      </c>
      <c r="AY153" s="12">
        <v>1.2423837087545957</v>
      </c>
      <c r="AZ153" s="18">
        <v>65</v>
      </c>
      <c r="BA153" s="19">
        <v>6.1904761904761907E-2</v>
      </c>
      <c r="BB153" s="13">
        <v>0.33780851662043887</v>
      </c>
      <c r="BC153" s="18">
        <v>25</v>
      </c>
      <c r="BD153" s="18">
        <v>0</v>
      </c>
      <c r="BE153" s="17">
        <v>25</v>
      </c>
      <c r="BF153" s="19">
        <v>2.3809523809523808E-2</v>
      </c>
      <c r="BG153" s="13">
        <v>0.27489867234937204</v>
      </c>
      <c r="BH153" s="18">
        <v>10</v>
      </c>
      <c r="BI153" s="362">
        <v>565</v>
      </c>
      <c r="BJ153" s="362">
        <v>470</v>
      </c>
      <c r="BK153" s="362">
        <v>50</v>
      </c>
      <c r="BL153" s="340">
        <v>520</v>
      </c>
      <c r="BM153" s="346">
        <v>0.92035398230088494</v>
      </c>
      <c r="BN153" s="347">
        <v>1.1504424778761062</v>
      </c>
      <c r="BO153" s="362">
        <v>0</v>
      </c>
      <c r="BP153" s="346">
        <v>0</v>
      </c>
      <c r="BQ153" s="347">
        <v>0</v>
      </c>
      <c r="BR153" s="362">
        <v>35</v>
      </c>
      <c r="BS153" s="362">
        <v>0</v>
      </c>
      <c r="BT153" s="340">
        <v>35</v>
      </c>
      <c r="BU153" s="346">
        <v>6.1946902654867256E-2</v>
      </c>
      <c r="BV153" s="347">
        <v>0.85562020241529346</v>
      </c>
      <c r="BW153" s="362">
        <v>0</v>
      </c>
      <c r="BX153" s="14" t="s">
        <v>3</v>
      </c>
      <c r="BY153" s="14" t="s">
        <v>3</v>
      </c>
      <c r="BZ153" s="58" t="s">
        <v>3</v>
      </c>
      <c r="CA153" s="14"/>
    </row>
    <row r="154" spans="1:79" ht="13.5" thickBot="1" x14ac:dyDescent="0.25">
      <c r="A154" s="81" t="s">
        <v>767</v>
      </c>
      <c r="B154" s="160" t="s">
        <v>667</v>
      </c>
      <c r="C154" s="414">
        <v>5050141.16</v>
      </c>
      <c r="D154" s="75">
        <v>5050141.05</v>
      </c>
      <c r="E154" s="415">
        <v>0.63052202000000002</v>
      </c>
      <c r="F154" s="324"/>
      <c r="G154" s="325"/>
      <c r="H154" s="326"/>
      <c r="I154" s="326"/>
      <c r="J154" s="327"/>
      <c r="K154" s="416">
        <v>355050141.05000001</v>
      </c>
      <c r="L154" s="415">
        <v>1.52</v>
      </c>
      <c r="M154" s="417">
        <v>152</v>
      </c>
      <c r="N154" s="77">
        <v>2.63</v>
      </c>
      <c r="O154" s="78">
        <v>263</v>
      </c>
      <c r="P154" s="418">
        <v>5957</v>
      </c>
      <c r="Q154" s="76">
        <v>8490</v>
      </c>
      <c r="R154" s="419">
        <v>5407</v>
      </c>
      <c r="S154" s="76">
        <v>6436</v>
      </c>
      <c r="T154" s="420">
        <v>6483</v>
      </c>
      <c r="U154" s="419">
        <v>603.86805019999974</v>
      </c>
      <c r="V154" s="421">
        <v>0.11280649456484274</v>
      </c>
      <c r="W154" s="422">
        <v>3929.2</v>
      </c>
      <c r="X154" s="79">
        <v>2007</v>
      </c>
      <c r="Y154" s="80">
        <v>0.30957889865802868</v>
      </c>
      <c r="Z154" s="81">
        <v>3232.6</v>
      </c>
      <c r="AA154" s="423">
        <v>2086</v>
      </c>
      <c r="AB154" s="431">
        <v>0.63013437999999999</v>
      </c>
      <c r="AC154" s="82">
        <v>2856</v>
      </c>
      <c r="AD154" s="79">
        <v>1799.6637892799999</v>
      </c>
      <c r="AE154" s="420">
        <v>2149</v>
      </c>
      <c r="AF154" s="424">
        <v>286.33621072000005</v>
      </c>
      <c r="AG154" s="425">
        <v>0.15910539092113196</v>
      </c>
      <c r="AH154" s="76">
        <v>707</v>
      </c>
      <c r="AI154" s="152">
        <v>0.3289902280130293</v>
      </c>
      <c r="AJ154" s="423">
        <v>2058</v>
      </c>
      <c r="AK154" s="76">
        <v>2808</v>
      </c>
      <c r="AL154" s="419">
        <v>1769.4173390399999</v>
      </c>
      <c r="AM154" s="420">
        <v>2116</v>
      </c>
      <c r="AN154" s="417">
        <v>288.58266096000011</v>
      </c>
      <c r="AO154" s="426">
        <v>0.16309474005526084</v>
      </c>
      <c r="AP154" s="427">
        <v>13.539473684210526</v>
      </c>
      <c r="AQ154" s="79">
        <v>692</v>
      </c>
      <c r="AR154" s="80">
        <v>0.32703213610586013</v>
      </c>
      <c r="AS154" s="83">
        <v>10.67680608365019</v>
      </c>
      <c r="AT154" s="84">
        <v>4450</v>
      </c>
      <c r="AU154" s="76">
        <v>3035</v>
      </c>
      <c r="AV154" s="76">
        <v>255</v>
      </c>
      <c r="AW154" s="79">
        <v>3290</v>
      </c>
      <c r="AX154" s="80">
        <v>0.73932584269662927</v>
      </c>
      <c r="AY154" s="85">
        <v>1.0260135122860987</v>
      </c>
      <c r="AZ154" s="76">
        <v>1005</v>
      </c>
      <c r="BA154" s="80">
        <v>0.2258426966292135</v>
      </c>
      <c r="BB154" s="86">
        <v>1.2324025485348942</v>
      </c>
      <c r="BC154" s="76">
        <v>70</v>
      </c>
      <c r="BD154" s="76">
        <v>45</v>
      </c>
      <c r="BE154" s="79">
        <v>115</v>
      </c>
      <c r="BF154" s="80">
        <v>2.5842696629213482E-2</v>
      </c>
      <c r="BG154" s="86">
        <v>0.2983731657185319</v>
      </c>
      <c r="BH154" s="76">
        <v>40</v>
      </c>
      <c r="BI154" s="423">
        <v>2020</v>
      </c>
      <c r="BJ154" s="423">
        <v>1385</v>
      </c>
      <c r="BK154" s="423">
        <v>165</v>
      </c>
      <c r="BL154" s="419">
        <v>1550</v>
      </c>
      <c r="BM154" s="428">
        <v>0.76732673267326734</v>
      </c>
      <c r="BN154" s="429">
        <v>0.95915841584158412</v>
      </c>
      <c r="BO154" s="423">
        <v>260</v>
      </c>
      <c r="BP154" s="428">
        <v>0.12871287128712872</v>
      </c>
      <c r="BQ154" s="429">
        <v>1.3310534776331822</v>
      </c>
      <c r="BR154" s="423">
        <v>70</v>
      </c>
      <c r="BS154" s="423">
        <v>35</v>
      </c>
      <c r="BT154" s="419">
        <v>105</v>
      </c>
      <c r="BU154" s="428">
        <v>5.1980198019801978E-2</v>
      </c>
      <c r="BV154" s="429">
        <v>0.71795853618511019</v>
      </c>
      <c r="BW154" s="423">
        <v>110</v>
      </c>
      <c r="BX154" s="87" t="s">
        <v>7</v>
      </c>
      <c r="BY154" s="87" t="s">
        <v>7</v>
      </c>
      <c r="BZ154" s="81" t="s">
        <v>7</v>
      </c>
      <c r="CA154" s="14" t="s">
        <v>496</v>
      </c>
    </row>
    <row r="155" spans="1:79" ht="13.5" thickBot="1" x14ac:dyDescent="0.25">
      <c r="A155" s="81" t="s">
        <v>767</v>
      </c>
      <c r="B155" s="160" t="s">
        <v>665</v>
      </c>
      <c r="C155" s="414">
        <v>5050141.17</v>
      </c>
      <c r="D155" s="75"/>
      <c r="E155" s="415">
        <v>0.36947797999999998</v>
      </c>
      <c r="F155" s="332"/>
      <c r="G155" s="333"/>
      <c r="H155" s="430"/>
      <c r="I155" s="430"/>
      <c r="J155" s="433"/>
      <c r="K155" s="416"/>
      <c r="L155" s="415">
        <v>1.1100000000000001</v>
      </c>
      <c r="M155" s="417">
        <v>111.00000000000001</v>
      </c>
      <c r="N155" s="77"/>
      <c r="O155" s="78"/>
      <c r="P155" s="418">
        <v>4242</v>
      </c>
      <c r="Q155" s="76"/>
      <c r="R155" s="419">
        <v>3083</v>
      </c>
      <c r="S155" s="76"/>
      <c r="T155" s="420"/>
      <c r="U155" s="419">
        <v>1105.1319498000003</v>
      </c>
      <c r="V155" s="421">
        <v>0.35230425128323123</v>
      </c>
      <c r="W155" s="422">
        <v>3811</v>
      </c>
      <c r="X155" s="79"/>
      <c r="Y155" s="80"/>
      <c r="Z155" s="81"/>
      <c r="AA155" s="423">
        <v>1509</v>
      </c>
      <c r="AB155" s="431">
        <v>0.36986562000000001</v>
      </c>
      <c r="AC155" s="82"/>
      <c r="AD155" s="79">
        <v>1056.3362107200001</v>
      </c>
      <c r="AE155" s="420"/>
      <c r="AF155" s="424">
        <v>452.66378927999995</v>
      </c>
      <c r="AG155" s="425">
        <v>0.42852245779917336</v>
      </c>
      <c r="AH155" s="76"/>
      <c r="AI155" s="152"/>
      <c r="AJ155" s="423">
        <v>1484</v>
      </c>
      <c r="AK155" s="76"/>
      <c r="AL155" s="419">
        <v>1038.5826609600001</v>
      </c>
      <c r="AM155" s="420"/>
      <c r="AN155" s="417">
        <v>445.41733903999989</v>
      </c>
      <c r="AO155" s="426">
        <v>0.42887037862569771</v>
      </c>
      <c r="AP155" s="427">
        <v>13.369369369369368</v>
      </c>
      <c r="AQ155" s="79"/>
      <c r="AR155" s="80"/>
      <c r="AS155" s="83"/>
      <c r="AT155" s="84"/>
      <c r="AU155" s="76"/>
      <c r="AV155" s="76"/>
      <c r="AW155" s="79"/>
      <c r="AX155" s="80"/>
      <c r="AY155" s="85"/>
      <c r="AZ155" s="76"/>
      <c r="BA155" s="80"/>
      <c r="BB155" s="86"/>
      <c r="BC155" s="76"/>
      <c r="BD155" s="76"/>
      <c r="BE155" s="79"/>
      <c r="BF155" s="80"/>
      <c r="BG155" s="86"/>
      <c r="BH155" s="76"/>
      <c r="BI155" s="423">
        <v>1130</v>
      </c>
      <c r="BJ155" s="423">
        <v>810</v>
      </c>
      <c r="BK155" s="423">
        <v>130</v>
      </c>
      <c r="BL155" s="419">
        <v>940</v>
      </c>
      <c r="BM155" s="428">
        <v>0.83185840707964598</v>
      </c>
      <c r="BN155" s="429">
        <v>1.0398230088495575</v>
      </c>
      <c r="BO155" s="423">
        <v>95</v>
      </c>
      <c r="BP155" s="428">
        <v>8.4070796460176997E-2</v>
      </c>
      <c r="BQ155" s="429">
        <v>0.86939810196667011</v>
      </c>
      <c r="BR155" s="423">
        <v>40</v>
      </c>
      <c r="BS155" s="423">
        <v>10</v>
      </c>
      <c r="BT155" s="419">
        <v>50</v>
      </c>
      <c r="BU155" s="428">
        <v>4.4247787610619468E-2</v>
      </c>
      <c r="BV155" s="429">
        <v>0.61115728743949538</v>
      </c>
      <c r="BW155" s="423">
        <v>45</v>
      </c>
      <c r="BX155" s="87" t="s">
        <v>7</v>
      </c>
      <c r="BY155" s="87" t="s">
        <v>7</v>
      </c>
      <c r="BZ155" s="81"/>
      <c r="CA155" s="14"/>
    </row>
    <row r="156" spans="1:79" ht="13.5" thickBot="1" x14ac:dyDescent="0.25">
      <c r="A156" s="81" t="s">
        <v>767</v>
      </c>
      <c r="B156" s="160" t="s">
        <v>668</v>
      </c>
      <c r="C156" s="414">
        <v>5050141.18</v>
      </c>
      <c r="D156" s="75">
        <v>5050141.08</v>
      </c>
      <c r="E156" s="415">
        <v>0.81208511000000005</v>
      </c>
      <c r="F156" s="324"/>
      <c r="G156" s="325"/>
      <c r="H156" s="326"/>
      <c r="I156" s="326"/>
      <c r="J156" s="327"/>
      <c r="K156" s="416">
        <v>355050141.07999998</v>
      </c>
      <c r="L156" s="415">
        <v>5.24</v>
      </c>
      <c r="M156" s="417">
        <v>524</v>
      </c>
      <c r="N156" s="77">
        <v>8.3800000000000008</v>
      </c>
      <c r="O156" s="78">
        <v>838.00000000000011</v>
      </c>
      <c r="P156" s="418">
        <v>6721</v>
      </c>
      <c r="Q156" s="76">
        <v>8375</v>
      </c>
      <c r="R156" s="419">
        <v>6801</v>
      </c>
      <c r="S156" s="76">
        <v>8632</v>
      </c>
      <c r="T156" s="420">
        <v>8391</v>
      </c>
      <c r="U156" s="419">
        <v>-80.212796250000792</v>
      </c>
      <c r="V156" s="421">
        <v>-1.1793895978997731E-2</v>
      </c>
      <c r="W156" s="422">
        <v>1281.7</v>
      </c>
      <c r="X156" s="79">
        <v>-16</v>
      </c>
      <c r="Y156" s="80">
        <v>-1.9068049100226434E-3</v>
      </c>
      <c r="Z156" s="81">
        <v>999.5</v>
      </c>
      <c r="AA156" s="423">
        <v>2160</v>
      </c>
      <c r="AB156" s="431">
        <v>0.82391504000000004</v>
      </c>
      <c r="AC156" s="82">
        <v>2646</v>
      </c>
      <c r="AD156" s="79">
        <v>2180.07919584</v>
      </c>
      <c r="AE156" s="420">
        <v>2610</v>
      </c>
      <c r="AF156" s="424">
        <v>-20.079195840000011</v>
      </c>
      <c r="AG156" s="425">
        <v>-9.2103056982126529E-3</v>
      </c>
      <c r="AH156" s="76">
        <v>36</v>
      </c>
      <c r="AI156" s="152">
        <v>1.3793103448275862E-2</v>
      </c>
      <c r="AJ156" s="423">
        <v>2142</v>
      </c>
      <c r="AK156" s="76">
        <v>2626</v>
      </c>
      <c r="AL156" s="419">
        <v>2163.6008950400001</v>
      </c>
      <c r="AM156" s="420">
        <v>2579</v>
      </c>
      <c r="AN156" s="417">
        <v>-21.600895040000069</v>
      </c>
      <c r="AO156" s="426">
        <v>-9.9837706156988421E-3</v>
      </c>
      <c r="AP156" s="427">
        <v>4.0877862595419847</v>
      </c>
      <c r="AQ156" s="79">
        <v>47</v>
      </c>
      <c r="AR156" s="80">
        <v>1.8224117875145406E-2</v>
      </c>
      <c r="AS156" s="83">
        <v>3.1336515513126488</v>
      </c>
      <c r="AT156" s="84">
        <v>4340</v>
      </c>
      <c r="AU156" s="76">
        <v>3130</v>
      </c>
      <c r="AV156" s="76">
        <v>305</v>
      </c>
      <c r="AW156" s="79">
        <v>3435</v>
      </c>
      <c r="AX156" s="80">
        <v>0.79147465437788023</v>
      </c>
      <c r="AY156" s="85">
        <v>1.09838401842108</v>
      </c>
      <c r="AZ156" s="76">
        <v>765</v>
      </c>
      <c r="BA156" s="80">
        <v>0.17626728110599077</v>
      </c>
      <c r="BB156" s="86">
        <v>0.96187412610906597</v>
      </c>
      <c r="BC156" s="76">
        <v>65</v>
      </c>
      <c r="BD156" s="76">
        <v>45</v>
      </c>
      <c r="BE156" s="79">
        <v>110</v>
      </c>
      <c r="BF156" s="80">
        <v>2.5345622119815669E-2</v>
      </c>
      <c r="BG156" s="86">
        <v>0.29263407056546059</v>
      </c>
      <c r="BH156" s="76">
        <v>35</v>
      </c>
      <c r="BI156" s="423">
        <v>2085</v>
      </c>
      <c r="BJ156" s="423">
        <v>1590</v>
      </c>
      <c r="BK156" s="423">
        <v>160</v>
      </c>
      <c r="BL156" s="419">
        <v>1750</v>
      </c>
      <c r="BM156" s="428">
        <v>0.83932853717026379</v>
      </c>
      <c r="BN156" s="429">
        <v>1.0491606714628297</v>
      </c>
      <c r="BO156" s="423">
        <v>170</v>
      </c>
      <c r="BP156" s="428">
        <v>8.1534772182254203E-2</v>
      </c>
      <c r="BQ156" s="429">
        <v>0.84317241139869914</v>
      </c>
      <c r="BR156" s="423">
        <v>110</v>
      </c>
      <c r="BS156" s="423">
        <v>10</v>
      </c>
      <c r="BT156" s="419">
        <v>120</v>
      </c>
      <c r="BU156" s="428">
        <v>5.7553956834532377E-2</v>
      </c>
      <c r="BV156" s="429">
        <v>0.79494415517309902</v>
      </c>
      <c r="BW156" s="423">
        <v>35</v>
      </c>
      <c r="BX156" s="87" t="s">
        <v>7</v>
      </c>
      <c r="BY156" s="87" t="s">
        <v>7</v>
      </c>
      <c r="BZ156" s="81" t="s">
        <v>7</v>
      </c>
      <c r="CA156" s="14" t="s">
        <v>496</v>
      </c>
    </row>
    <row r="157" spans="1:79" ht="13.5" thickBot="1" x14ac:dyDescent="0.25">
      <c r="A157" s="81" t="s">
        <v>767</v>
      </c>
      <c r="B157" s="160" t="s">
        <v>669</v>
      </c>
      <c r="C157" s="414">
        <v>5050141.1900000004</v>
      </c>
      <c r="D157" s="75"/>
      <c r="E157" s="415">
        <v>0.18791489</v>
      </c>
      <c r="F157" s="324"/>
      <c r="G157" s="325"/>
      <c r="H157" s="326"/>
      <c r="I157" s="326"/>
      <c r="J157" s="327"/>
      <c r="K157" s="416"/>
      <c r="L157" s="415">
        <v>3.18</v>
      </c>
      <c r="M157" s="417">
        <v>318</v>
      </c>
      <c r="N157" s="77"/>
      <c r="O157" s="78"/>
      <c r="P157" s="418">
        <v>1521</v>
      </c>
      <c r="Q157" s="76"/>
      <c r="R157" s="419">
        <v>1574</v>
      </c>
      <c r="S157" s="76"/>
      <c r="T157" s="420"/>
      <c r="U157" s="419">
        <v>-52.787203750000117</v>
      </c>
      <c r="V157" s="421">
        <v>-3.3541512870494464E-2</v>
      </c>
      <c r="W157" s="422">
        <v>478.7</v>
      </c>
      <c r="X157" s="79"/>
      <c r="Y157" s="80"/>
      <c r="Z157" s="81"/>
      <c r="AA157" s="423">
        <v>464</v>
      </c>
      <c r="AB157" s="431">
        <v>0.17608496000000001</v>
      </c>
      <c r="AC157" s="82"/>
      <c r="AD157" s="79">
        <v>465.92080416000005</v>
      </c>
      <c r="AE157" s="420"/>
      <c r="AF157" s="424">
        <v>-1.9208041600000456</v>
      </c>
      <c r="AG157" s="425">
        <v>-4.1225979669721503E-3</v>
      </c>
      <c r="AH157" s="76"/>
      <c r="AI157" s="152"/>
      <c r="AJ157" s="423">
        <v>459</v>
      </c>
      <c r="AK157" s="76"/>
      <c r="AL157" s="419">
        <v>462.39910496000005</v>
      </c>
      <c r="AM157" s="420"/>
      <c r="AN157" s="417">
        <v>-3.3991049600000451</v>
      </c>
      <c r="AO157" s="426">
        <v>-7.3510197652611924E-3</v>
      </c>
      <c r="AP157" s="427">
        <v>1.4433962264150944</v>
      </c>
      <c r="AQ157" s="79"/>
      <c r="AR157" s="80"/>
      <c r="AS157" s="83"/>
      <c r="AT157" s="84"/>
      <c r="AU157" s="76"/>
      <c r="AV157" s="76"/>
      <c r="AW157" s="79"/>
      <c r="AX157" s="80"/>
      <c r="AY157" s="85"/>
      <c r="AZ157" s="76"/>
      <c r="BA157" s="80"/>
      <c r="BB157" s="86"/>
      <c r="BC157" s="76"/>
      <c r="BD157" s="76"/>
      <c r="BE157" s="79"/>
      <c r="BF157" s="80"/>
      <c r="BG157" s="86"/>
      <c r="BH157" s="76"/>
      <c r="BI157" s="423">
        <v>450</v>
      </c>
      <c r="BJ157" s="423">
        <v>340</v>
      </c>
      <c r="BK157" s="423">
        <v>55</v>
      </c>
      <c r="BL157" s="419">
        <v>395</v>
      </c>
      <c r="BM157" s="428">
        <v>0.87777777777777777</v>
      </c>
      <c r="BN157" s="429">
        <v>1.0972222222222221</v>
      </c>
      <c r="BO157" s="423">
        <v>20</v>
      </c>
      <c r="BP157" s="428">
        <v>4.4444444444444446E-2</v>
      </c>
      <c r="BQ157" s="429">
        <v>0.45961162817419288</v>
      </c>
      <c r="BR157" s="423">
        <v>15</v>
      </c>
      <c r="BS157" s="423">
        <v>0</v>
      </c>
      <c r="BT157" s="419">
        <v>15</v>
      </c>
      <c r="BU157" s="428">
        <v>3.3333333333333333E-2</v>
      </c>
      <c r="BV157" s="429">
        <v>0.46040515653775316</v>
      </c>
      <c r="BW157" s="423">
        <v>20</v>
      </c>
      <c r="BX157" s="87" t="s">
        <v>7</v>
      </c>
      <c r="BY157" s="87" t="s">
        <v>7</v>
      </c>
      <c r="BZ157" s="81"/>
      <c r="CA157" s="14"/>
    </row>
    <row r="158" spans="1:79" ht="13.5" thickBot="1" x14ac:dyDescent="0.25">
      <c r="A158" s="81" t="s">
        <v>767</v>
      </c>
      <c r="B158" s="160" t="s">
        <v>64</v>
      </c>
      <c r="C158" s="414">
        <v>5050141.2</v>
      </c>
      <c r="D158" s="75">
        <v>5050141.12</v>
      </c>
      <c r="E158" s="415">
        <v>0.16421057999999999</v>
      </c>
      <c r="F158" s="332">
        <v>5050141.0599999996</v>
      </c>
      <c r="G158" s="333">
        <v>0.17758981900000001</v>
      </c>
      <c r="H158" s="430">
        <v>2997</v>
      </c>
      <c r="I158" s="430">
        <v>1039</v>
      </c>
      <c r="J158" s="433">
        <v>998</v>
      </c>
      <c r="K158" s="416"/>
      <c r="L158" s="415">
        <v>3.24</v>
      </c>
      <c r="M158" s="417">
        <v>324</v>
      </c>
      <c r="N158" s="77">
        <v>4.95</v>
      </c>
      <c r="O158" s="78">
        <v>495</v>
      </c>
      <c r="P158" s="418">
        <v>4124</v>
      </c>
      <c r="Q158" s="76">
        <v>9778</v>
      </c>
      <c r="R158" s="419">
        <v>1565</v>
      </c>
      <c r="S158" s="76">
        <v>5709</v>
      </c>
      <c r="T158" s="420">
        <v>532.23668754300002</v>
      </c>
      <c r="U158" s="419">
        <v>2518.34894876</v>
      </c>
      <c r="V158" s="421">
        <v>1.5684285491639971</v>
      </c>
      <c r="W158" s="422">
        <v>1272.5999999999999</v>
      </c>
      <c r="X158" s="79">
        <v>9245.7633124570002</v>
      </c>
      <c r="Y158" s="80">
        <v>17.37152573066475</v>
      </c>
      <c r="Z158" s="81">
        <v>1975.8</v>
      </c>
      <c r="AA158" s="423">
        <v>1801</v>
      </c>
      <c r="AB158" s="431">
        <v>0.20458655000000001</v>
      </c>
      <c r="AC158" s="82">
        <v>3226</v>
      </c>
      <c r="AD158" s="79">
        <v>659.99621030000003</v>
      </c>
      <c r="AE158" s="420">
        <v>184.51582194100001</v>
      </c>
      <c r="AF158" s="424">
        <v>1141.0037897</v>
      </c>
      <c r="AG158" s="425">
        <v>1.7288035474951573</v>
      </c>
      <c r="AH158" s="76">
        <v>3041.484178059</v>
      </c>
      <c r="AI158" s="152">
        <v>16.483595531615343</v>
      </c>
      <c r="AJ158" s="423">
        <v>1435</v>
      </c>
      <c r="AK158" s="76">
        <v>3164</v>
      </c>
      <c r="AL158" s="419">
        <v>647.3118442</v>
      </c>
      <c r="AM158" s="420">
        <v>177.234639362</v>
      </c>
      <c r="AN158" s="417">
        <v>787.6881558</v>
      </c>
      <c r="AO158" s="426">
        <v>1.2168604094885493</v>
      </c>
      <c r="AP158" s="427">
        <v>4.4290123456790127</v>
      </c>
      <c r="AQ158" s="79">
        <v>2986.7653606379999</v>
      </c>
      <c r="AR158" s="80">
        <v>16.852040726291442</v>
      </c>
      <c r="AS158" s="83">
        <v>6.3919191919191922</v>
      </c>
      <c r="AT158" s="84">
        <v>4920</v>
      </c>
      <c r="AU158" s="76">
        <v>3280</v>
      </c>
      <c r="AV158" s="76">
        <v>305</v>
      </c>
      <c r="AW158" s="79">
        <v>3585</v>
      </c>
      <c r="AX158" s="80">
        <v>0.72865853658536583</v>
      </c>
      <c r="AY158" s="85">
        <v>1.0112097551633554</v>
      </c>
      <c r="AZ158" s="76">
        <v>1210</v>
      </c>
      <c r="BA158" s="80">
        <v>0.2459349593495935</v>
      </c>
      <c r="BB158" s="86">
        <v>1.3420441537406742</v>
      </c>
      <c r="BC158" s="76">
        <v>75</v>
      </c>
      <c r="BD158" s="76">
        <v>20</v>
      </c>
      <c r="BE158" s="79">
        <v>95</v>
      </c>
      <c r="BF158" s="80">
        <v>1.9308943089430895E-2</v>
      </c>
      <c r="BG158" s="86">
        <v>0.22293611842967367</v>
      </c>
      <c r="BH158" s="76">
        <v>35</v>
      </c>
      <c r="BI158" s="423">
        <v>950</v>
      </c>
      <c r="BJ158" s="423">
        <v>735</v>
      </c>
      <c r="BK158" s="423">
        <v>70</v>
      </c>
      <c r="BL158" s="419">
        <v>805</v>
      </c>
      <c r="BM158" s="428">
        <v>0.84736842105263155</v>
      </c>
      <c r="BN158" s="429">
        <v>1.0592105263157894</v>
      </c>
      <c r="BO158" s="423">
        <v>75</v>
      </c>
      <c r="BP158" s="428">
        <v>7.8947368421052627E-2</v>
      </c>
      <c r="BQ158" s="429">
        <v>0.8164153921515267</v>
      </c>
      <c r="BR158" s="423">
        <v>35</v>
      </c>
      <c r="BS158" s="423">
        <v>10</v>
      </c>
      <c r="BT158" s="419">
        <v>45</v>
      </c>
      <c r="BU158" s="428">
        <v>4.736842105263158E-2</v>
      </c>
      <c r="BV158" s="429">
        <v>0.65425995929049141</v>
      </c>
      <c r="BW158" s="423">
        <v>25</v>
      </c>
      <c r="BX158" s="87" t="s">
        <v>7</v>
      </c>
      <c r="BY158" s="87" t="s">
        <v>7</v>
      </c>
      <c r="BZ158" s="81" t="s">
        <v>7</v>
      </c>
      <c r="CA158" s="14" t="s">
        <v>496</v>
      </c>
    </row>
    <row r="159" spans="1:79" ht="13.5" thickBot="1" x14ac:dyDescent="0.25">
      <c r="A159" s="81" t="s">
        <v>767</v>
      </c>
      <c r="B159" s="160" t="s">
        <v>665</v>
      </c>
      <c r="C159" s="414">
        <v>5050141.21</v>
      </c>
      <c r="D159" s="214"/>
      <c r="E159" s="415">
        <v>0.28553812000000001</v>
      </c>
      <c r="F159" s="512"/>
      <c r="G159" s="333"/>
      <c r="H159" s="333"/>
      <c r="I159" s="333"/>
      <c r="J159" s="512"/>
      <c r="K159" s="333"/>
      <c r="L159" s="415">
        <v>0.71</v>
      </c>
      <c r="M159" s="417">
        <v>71</v>
      </c>
      <c r="N159" s="523"/>
      <c r="O159" s="523"/>
      <c r="P159" s="418">
        <v>3146</v>
      </c>
      <c r="Q159" s="76"/>
      <c r="R159" s="419">
        <v>2792</v>
      </c>
      <c r="S159" s="214"/>
      <c r="T159" s="214"/>
      <c r="U159" s="419">
        <v>354.00826263999988</v>
      </c>
      <c r="V159" s="421">
        <v>0.12679416557827514</v>
      </c>
      <c r="W159" s="422">
        <v>4419.2</v>
      </c>
      <c r="X159" s="214"/>
      <c r="Y159" s="214"/>
      <c r="Z159" s="214"/>
      <c r="AA159" s="423">
        <v>1028</v>
      </c>
      <c r="AB159" s="431">
        <v>0.28363271000000001</v>
      </c>
      <c r="AC159" s="82"/>
      <c r="AD159" s="79">
        <v>914.99912246000008</v>
      </c>
      <c r="AE159" s="214"/>
      <c r="AF159" s="424">
        <v>113.00087753999992</v>
      </c>
      <c r="AG159" s="425">
        <v>0.12349834526200854</v>
      </c>
      <c r="AH159" s="214"/>
      <c r="AI159" s="523"/>
      <c r="AJ159" s="423">
        <v>1011</v>
      </c>
      <c r="AK159" s="76"/>
      <c r="AL159" s="419">
        <v>897.41389444000004</v>
      </c>
      <c r="AM159" s="214"/>
      <c r="AN159" s="417">
        <v>113.58610555999996</v>
      </c>
      <c r="AO159" s="426">
        <v>0.12657047797424556</v>
      </c>
      <c r="AP159" s="427">
        <v>14.23943661971831</v>
      </c>
      <c r="AQ159" s="214"/>
      <c r="AR159" s="214"/>
      <c r="AS159" s="523"/>
      <c r="AT159" s="523"/>
      <c r="AU159" s="214"/>
      <c r="AV159" s="214"/>
      <c r="AW159" s="214"/>
      <c r="AX159" s="214"/>
      <c r="AY159" s="523"/>
      <c r="AZ159" s="214"/>
      <c r="BA159" s="214"/>
      <c r="BB159" s="523"/>
      <c r="BC159" s="214"/>
      <c r="BD159" s="214"/>
      <c r="BE159" s="214"/>
      <c r="BF159" s="214"/>
      <c r="BG159" s="523"/>
      <c r="BH159" s="214"/>
      <c r="BI159" s="423">
        <v>970</v>
      </c>
      <c r="BJ159" s="423">
        <v>765</v>
      </c>
      <c r="BK159" s="423">
        <v>95</v>
      </c>
      <c r="BL159" s="419">
        <v>860</v>
      </c>
      <c r="BM159" s="428">
        <v>0.88659793814432986</v>
      </c>
      <c r="BN159" s="429">
        <v>1.1082474226804122</v>
      </c>
      <c r="BO159" s="423">
        <v>65</v>
      </c>
      <c r="BP159" s="428">
        <v>6.7010309278350513E-2</v>
      </c>
      <c r="BQ159" s="429">
        <v>0.69297114041727526</v>
      </c>
      <c r="BR159" s="423">
        <v>25</v>
      </c>
      <c r="BS159" s="423">
        <v>10</v>
      </c>
      <c r="BT159" s="419">
        <v>35</v>
      </c>
      <c r="BU159" s="428">
        <v>3.608247422680412E-2</v>
      </c>
      <c r="BV159" s="429">
        <v>0.49837671583983589</v>
      </c>
      <c r="BW159" s="423">
        <v>10</v>
      </c>
      <c r="BX159" s="87" t="s">
        <v>7</v>
      </c>
      <c r="BY159" s="87" t="s">
        <v>7</v>
      </c>
      <c r="BZ159" s="136"/>
      <c r="CA159" s="516"/>
    </row>
    <row r="160" spans="1:79" ht="13.5" thickBot="1" x14ac:dyDescent="0.25">
      <c r="A160" s="81" t="s">
        <v>767</v>
      </c>
      <c r="B160" s="160" t="s">
        <v>670</v>
      </c>
      <c r="C160" s="414">
        <v>5050141.22</v>
      </c>
      <c r="D160" s="214"/>
      <c r="E160" s="415">
        <v>0.55025128999999995</v>
      </c>
      <c r="F160" s="512"/>
      <c r="G160" s="333"/>
      <c r="H160" s="333"/>
      <c r="I160" s="333"/>
      <c r="J160" s="512"/>
      <c r="K160" s="333"/>
      <c r="L160" s="415">
        <v>0.99</v>
      </c>
      <c r="M160" s="417">
        <v>99</v>
      </c>
      <c r="N160" s="523"/>
      <c r="O160" s="523"/>
      <c r="P160" s="418">
        <v>5334</v>
      </c>
      <c r="Q160" s="76"/>
      <c r="R160" s="419">
        <v>5421</v>
      </c>
      <c r="S160" s="214"/>
      <c r="T160" s="214"/>
      <c r="U160" s="419">
        <v>-46.357113619999836</v>
      </c>
      <c r="V160" s="421">
        <v>-8.6159919576063136E-3</v>
      </c>
      <c r="W160" s="422">
        <v>5371.1</v>
      </c>
      <c r="X160" s="214"/>
      <c r="Y160" s="214"/>
      <c r="Z160" s="214"/>
      <c r="AA160" s="423">
        <v>1663</v>
      </c>
      <c r="AB160" s="431">
        <v>0.51178073999999996</v>
      </c>
      <c r="AC160" s="82"/>
      <c r="AD160" s="79">
        <v>1651.0046672399999</v>
      </c>
      <c r="AE160" s="214"/>
      <c r="AF160" s="424">
        <v>11.99533276000011</v>
      </c>
      <c r="AG160" s="425">
        <v>7.2654747730379358E-3</v>
      </c>
      <c r="AH160" s="214"/>
      <c r="AI160" s="523"/>
      <c r="AJ160" s="423">
        <v>1636</v>
      </c>
      <c r="AK160" s="76"/>
      <c r="AL160" s="419">
        <v>1619.2742613599999</v>
      </c>
      <c r="AM160" s="214"/>
      <c r="AN160" s="417">
        <v>16.725738640000145</v>
      </c>
      <c r="AO160" s="426">
        <v>1.0329157350992841E-2</v>
      </c>
      <c r="AP160" s="427">
        <v>16.525252525252526</v>
      </c>
      <c r="AQ160" s="214"/>
      <c r="AR160" s="214"/>
      <c r="AS160" s="523"/>
      <c r="AT160" s="523"/>
      <c r="AU160" s="214"/>
      <c r="AV160" s="214"/>
      <c r="AW160" s="214"/>
      <c r="AX160" s="214"/>
      <c r="AY160" s="523"/>
      <c r="AZ160" s="214"/>
      <c r="BA160" s="214"/>
      <c r="BB160" s="523"/>
      <c r="BC160" s="214"/>
      <c r="BD160" s="214"/>
      <c r="BE160" s="214"/>
      <c r="BF160" s="214"/>
      <c r="BG160" s="523"/>
      <c r="BH160" s="214"/>
      <c r="BI160" s="423">
        <v>1545</v>
      </c>
      <c r="BJ160" s="423">
        <v>1155</v>
      </c>
      <c r="BK160" s="423">
        <v>105</v>
      </c>
      <c r="BL160" s="419">
        <v>1260</v>
      </c>
      <c r="BM160" s="428">
        <v>0.81553398058252424</v>
      </c>
      <c r="BN160" s="429">
        <v>1.0194174757281553</v>
      </c>
      <c r="BO160" s="423">
        <v>200</v>
      </c>
      <c r="BP160" s="428">
        <v>0.12944983818770225</v>
      </c>
      <c r="BQ160" s="429">
        <v>1.3386746451675517</v>
      </c>
      <c r="BR160" s="423">
        <v>50</v>
      </c>
      <c r="BS160" s="423">
        <v>0</v>
      </c>
      <c r="BT160" s="419">
        <v>50</v>
      </c>
      <c r="BU160" s="428">
        <v>3.2362459546925564E-2</v>
      </c>
      <c r="BV160" s="429">
        <v>0.4469952976094691</v>
      </c>
      <c r="BW160" s="423">
        <v>35</v>
      </c>
      <c r="BX160" s="87" t="s">
        <v>7</v>
      </c>
      <c r="BY160" s="87" t="s">
        <v>7</v>
      </c>
      <c r="BZ160" s="136"/>
      <c r="CA160" s="516"/>
    </row>
    <row r="161" spans="1:81" ht="13.5" thickBot="1" x14ac:dyDescent="0.25">
      <c r="A161" s="81" t="s">
        <v>767</v>
      </c>
      <c r="B161" s="160" t="s">
        <v>662</v>
      </c>
      <c r="C161" s="414">
        <v>5050141.2300000004</v>
      </c>
      <c r="D161" s="75">
        <v>5050141.1500000004</v>
      </c>
      <c r="E161" s="415">
        <v>0.20868703</v>
      </c>
      <c r="F161" s="332">
        <v>5050141.03</v>
      </c>
      <c r="G161" s="333">
        <v>4.0351686999999997E-2</v>
      </c>
      <c r="H161" s="430">
        <v>2244</v>
      </c>
      <c r="I161" s="430">
        <v>802</v>
      </c>
      <c r="J161" s="433">
        <v>755</v>
      </c>
      <c r="K161" s="416"/>
      <c r="L161" s="415">
        <v>4.84</v>
      </c>
      <c r="M161" s="417">
        <v>484</v>
      </c>
      <c r="N161" s="77">
        <v>13.9</v>
      </c>
      <c r="O161" s="78">
        <v>1390</v>
      </c>
      <c r="P161" s="418">
        <v>4781</v>
      </c>
      <c r="Q161" s="76">
        <v>16747</v>
      </c>
      <c r="R161" s="419">
        <v>3495</v>
      </c>
      <c r="S161" s="76">
        <v>8016</v>
      </c>
      <c r="T161" s="420">
        <v>90.549185627999989</v>
      </c>
      <c r="U161" s="419">
        <v>1286.1183085900002</v>
      </c>
      <c r="V161" s="421">
        <v>0.36800052824423923</v>
      </c>
      <c r="W161" s="422">
        <v>987</v>
      </c>
      <c r="X161" s="79">
        <v>16656.450814372001</v>
      </c>
      <c r="Y161" s="80">
        <v>183.94920615632159</v>
      </c>
      <c r="Z161" s="81">
        <v>1204.5</v>
      </c>
      <c r="AA161" s="423">
        <v>1447</v>
      </c>
      <c r="AB161" s="431">
        <v>0.20739547</v>
      </c>
      <c r="AC161" s="82">
        <v>5593</v>
      </c>
      <c r="AD161" s="79">
        <v>1159.96286371</v>
      </c>
      <c r="AE161" s="420">
        <v>32.362052974000001</v>
      </c>
      <c r="AF161" s="424">
        <v>287.03713629000003</v>
      </c>
      <c r="AG161" s="425">
        <v>0.24745372914090258</v>
      </c>
      <c r="AH161" s="76">
        <v>5560.6379470259999</v>
      </c>
      <c r="AI161" s="152">
        <v>171.82587122929044</v>
      </c>
      <c r="AJ161" s="423">
        <v>1428</v>
      </c>
      <c r="AK161" s="76">
        <v>5440</v>
      </c>
      <c r="AL161" s="419">
        <v>1128.2313568</v>
      </c>
      <c r="AM161" s="420">
        <v>30.465523684999997</v>
      </c>
      <c r="AN161" s="417">
        <v>299.76864320000004</v>
      </c>
      <c r="AO161" s="426">
        <v>0.26569784769165888</v>
      </c>
      <c r="AP161" s="427">
        <v>2.950413223140496</v>
      </c>
      <c r="AQ161" s="79">
        <v>5409.5344763149997</v>
      </c>
      <c r="AR161" s="80">
        <v>177.56249760375653</v>
      </c>
      <c r="AS161" s="83">
        <v>3.9136690647482015</v>
      </c>
      <c r="AT161" s="84">
        <v>8215</v>
      </c>
      <c r="AU161" s="76">
        <v>6240</v>
      </c>
      <c r="AV161" s="76">
        <v>410</v>
      </c>
      <c r="AW161" s="79">
        <v>6650</v>
      </c>
      <c r="AX161" s="80">
        <v>0.80949482653682292</v>
      </c>
      <c r="AY161" s="85">
        <v>1.1233918553734041</v>
      </c>
      <c r="AZ161" s="76">
        <v>1420</v>
      </c>
      <c r="BA161" s="80">
        <v>0.17285453438831405</v>
      </c>
      <c r="BB161" s="86">
        <v>0.9432510853149948</v>
      </c>
      <c r="BC161" s="76">
        <v>90</v>
      </c>
      <c r="BD161" s="76">
        <v>20</v>
      </c>
      <c r="BE161" s="79">
        <v>110</v>
      </c>
      <c r="BF161" s="80">
        <v>1.3390139987827145E-2</v>
      </c>
      <c r="BG161" s="86">
        <v>0.1545991316194886</v>
      </c>
      <c r="BH161" s="76">
        <v>40</v>
      </c>
      <c r="BI161" s="423">
        <v>1240</v>
      </c>
      <c r="BJ161" s="423">
        <v>970</v>
      </c>
      <c r="BK161" s="423">
        <v>75</v>
      </c>
      <c r="BL161" s="419">
        <v>1045</v>
      </c>
      <c r="BM161" s="428">
        <v>0.842741935483871</v>
      </c>
      <c r="BN161" s="429">
        <v>1.0534274193548387</v>
      </c>
      <c r="BO161" s="423">
        <v>115</v>
      </c>
      <c r="BP161" s="428">
        <v>9.2741935483870969E-2</v>
      </c>
      <c r="BQ161" s="429">
        <v>0.95906861927477738</v>
      </c>
      <c r="BR161" s="423">
        <v>45</v>
      </c>
      <c r="BS161" s="423">
        <v>20</v>
      </c>
      <c r="BT161" s="419">
        <v>65</v>
      </c>
      <c r="BU161" s="428">
        <v>5.2419354838709679E-2</v>
      </c>
      <c r="BV161" s="429">
        <v>0.72402423810372485</v>
      </c>
      <c r="BW161" s="423">
        <v>20</v>
      </c>
      <c r="BX161" s="87" t="s">
        <v>7</v>
      </c>
      <c r="BY161" s="87" t="s">
        <v>7</v>
      </c>
      <c r="BZ161" s="58" t="s">
        <v>3</v>
      </c>
      <c r="CA161" s="14" t="s">
        <v>496</v>
      </c>
    </row>
    <row r="162" spans="1:81" ht="13.5" thickBot="1" x14ac:dyDescent="0.25">
      <c r="A162" s="81" t="s">
        <v>767</v>
      </c>
      <c r="B162" s="160" t="s">
        <v>671</v>
      </c>
      <c r="C162" s="414">
        <v>5050141.24</v>
      </c>
      <c r="D162" s="75"/>
      <c r="E162" s="415">
        <v>0.2223107</v>
      </c>
      <c r="F162" s="332"/>
      <c r="G162" s="333"/>
      <c r="H162" s="430"/>
      <c r="I162" s="430"/>
      <c r="J162" s="433"/>
      <c r="K162" s="416"/>
      <c r="L162" s="415">
        <v>2.34</v>
      </c>
      <c r="M162" s="417">
        <v>234</v>
      </c>
      <c r="N162" s="77"/>
      <c r="O162" s="78"/>
      <c r="P162" s="418">
        <v>6309</v>
      </c>
      <c r="Q162" s="76"/>
      <c r="R162" s="419">
        <v>3723</v>
      </c>
      <c r="S162" s="76"/>
      <c r="T162" s="420"/>
      <c r="U162" s="419">
        <v>2585.9627071</v>
      </c>
      <c r="V162" s="421">
        <v>0.6945841536509848</v>
      </c>
      <c r="W162" s="422">
        <v>2691</v>
      </c>
      <c r="X162" s="79"/>
      <c r="Y162" s="80"/>
      <c r="Z162" s="81"/>
      <c r="AA162" s="423">
        <v>2040</v>
      </c>
      <c r="AB162" s="431">
        <v>0.22081387999999999</v>
      </c>
      <c r="AC162" s="82"/>
      <c r="AD162" s="79">
        <v>1235.0120308399999</v>
      </c>
      <c r="AE162" s="420"/>
      <c r="AF162" s="424">
        <v>804.98796916000015</v>
      </c>
      <c r="AG162" s="425">
        <v>0.65180577116522775</v>
      </c>
      <c r="AH162" s="76"/>
      <c r="AI162" s="152"/>
      <c r="AJ162" s="423">
        <v>1990</v>
      </c>
      <c r="AK162" s="76"/>
      <c r="AL162" s="419">
        <v>1201.2275072</v>
      </c>
      <c r="AM162" s="420"/>
      <c r="AN162" s="417">
        <v>788.77249280000001</v>
      </c>
      <c r="AO162" s="426">
        <v>0.65663872003613077</v>
      </c>
      <c r="AP162" s="427">
        <v>8.5042735042735043</v>
      </c>
      <c r="AQ162" s="79"/>
      <c r="AR162" s="80"/>
      <c r="AS162" s="83"/>
      <c r="AT162" s="84"/>
      <c r="AU162" s="76"/>
      <c r="AV162" s="76"/>
      <c r="AW162" s="79"/>
      <c r="AX162" s="80"/>
      <c r="AY162" s="85"/>
      <c r="AZ162" s="76"/>
      <c r="BA162" s="80"/>
      <c r="BB162" s="86"/>
      <c r="BC162" s="76"/>
      <c r="BD162" s="76"/>
      <c r="BE162" s="79"/>
      <c r="BF162" s="80"/>
      <c r="BG162" s="86"/>
      <c r="BH162" s="76"/>
      <c r="BI162" s="423">
        <v>1765</v>
      </c>
      <c r="BJ162" s="423">
        <v>1355</v>
      </c>
      <c r="BK162" s="423">
        <v>190</v>
      </c>
      <c r="BL162" s="419">
        <v>1545</v>
      </c>
      <c r="BM162" s="428">
        <v>0.87535410764872523</v>
      </c>
      <c r="BN162" s="429">
        <v>1.0941926345609065</v>
      </c>
      <c r="BO162" s="423">
        <v>130</v>
      </c>
      <c r="BP162" s="428">
        <v>7.3654390934844188E-2</v>
      </c>
      <c r="BQ162" s="429">
        <v>0.7616793271442005</v>
      </c>
      <c r="BR162" s="423">
        <v>40</v>
      </c>
      <c r="BS162" s="423">
        <v>20</v>
      </c>
      <c r="BT162" s="419">
        <v>60</v>
      </c>
      <c r="BU162" s="428">
        <v>3.39943342776204E-2</v>
      </c>
      <c r="BV162" s="429">
        <v>0.46953500383453589</v>
      </c>
      <c r="BW162" s="423">
        <v>35</v>
      </c>
      <c r="BX162" s="87" t="s">
        <v>7</v>
      </c>
      <c r="BY162" s="87" t="s">
        <v>7</v>
      </c>
      <c r="CA162" s="14"/>
    </row>
    <row r="163" spans="1:81" ht="13.5" thickBot="1" x14ac:dyDescent="0.25">
      <c r="A163" s="81" t="s">
        <v>767</v>
      </c>
      <c r="B163" s="160" t="s">
        <v>671</v>
      </c>
      <c r="C163" s="414">
        <v>5050141.25</v>
      </c>
      <c r="D163" s="75"/>
      <c r="E163" s="415">
        <v>0.26465558</v>
      </c>
      <c r="F163" s="332"/>
      <c r="G163" s="333"/>
      <c r="H163" s="430"/>
      <c r="I163" s="430"/>
      <c r="J163" s="433"/>
      <c r="K163" s="416"/>
      <c r="L163" s="415">
        <v>4.18</v>
      </c>
      <c r="M163" s="417">
        <v>418</v>
      </c>
      <c r="N163" s="77"/>
      <c r="O163" s="78"/>
      <c r="P163" s="418">
        <v>8910</v>
      </c>
      <c r="Q163" s="76"/>
      <c r="R163" s="419">
        <v>4433</v>
      </c>
      <c r="S163" s="76"/>
      <c r="T163" s="420"/>
      <c r="U163" s="419">
        <v>4477.8130017399999</v>
      </c>
      <c r="V163" s="421">
        <v>1.0102942415331104</v>
      </c>
      <c r="W163" s="422">
        <v>2130.6</v>
      </c>
      <c r="X163" s="79"/>
      <c r="Y163" s="80"/>
      <c r="Z163" s="81"/>
      <c r="AA163" s="423">
        <v>2842</v>
      </c>
      <c r="AB163" s="431">
        <v>0.27637958000000001</v>
      </c>
      <c r="AC163" s="82"/>
      <c r="AD163" s="79">
        <v>1545.79099094</v>
      </c>
      <c r="AE163" s="420"/>
      <c r="AF163" s="424">
        <v>1296.20900906</v>
      </c>
      <c r="AG163" s="425">
        <v>0.83854092607421105</v>
      </c>
      <c r="AH163" s="76"/>
      <c r="AI163" s="152"/>
      <c r="AJ163" s="423">
        <v>2808</v>
      </c>
      <c r="AK163" s="76"/>
      <c r="AL163" s="419">
        <v>1503.5049152000001</v>
      </c>
      <c r="AM163" s="420"/>
      <c r="AN163" s="417">
        <v>1304.4950847999999</v>
      </c>
      <c r="AO163" s="426">
        <v>0.86763606265063165</v>
      </c>
      <c r="AP163" s="427">
        <v>6.7177033492822966</v>
      </c>
      <c r="AQ163" s="79"/>
      <c r="AR163" s="80"/>
      <c r="AS163" s="83"/>
      <c r="AT163" s="84"/>
      <c r="AU163" s="76"/>
      <c r="AV163" s="76"/>
      <c r="AW163" s="79"/>
      <c r="AX163" s="80"/>
      <c r="AY163" s="85"/>
      <c r="AZ163" s="76"/>
      <c r="BA163" s="80"/>
      <c r="BB163" s="86"/>
      <c r="BC163" s="76"/>
      <c r="BD163" s="76"/>
      <c r="BE163" s="79"/>
      <c r="BF163" s="80"/>
      <c r="BG163" s="86"/>
      <c r="BH163" s="76"/>
      <c r="BI163" s="423">
        <v>2490</v>
      </c>
      <c r="BJ163" s="423">
        <v>2000</v>
      </c>
      <c r="BK163" s="423">
        <v>155</v>
      </c>
      <c r="BL163" s="419">
        <v>2155</v>
      </c>
      <c r="BM163" s="428">
        <v>0.86546184738955823</v>
      </c>
      <c r="BN163" s="429">
        <v>1.0818273092369477</v>
      </c>
      <c r="BO163" s="423">
        <v>240</v>
      </c>
      <c r="BP163" s="428">
        <v>9.6385542168674704E-2</v>
      </c>
      <c r="BQ163" s="429">
        <v>0.99674810929343027</v>
      </c>
      <c r="BR163" s="423">
        <v>20</v>
      </c>
      <c r="BS163" s="423">
        <v>15</v>
      </c>
      <c r="BT163" s="419">
        <v>35</v>
      </c>
      <c r="BU163" s="428">
        <v>1.4056224899598393E-2</v>
      </c>
      <c r="BV163" s="429">
        <v>0.19414675275688387</v>
      </c>
      <c r="BW163" s="423">
        <v>60</v>
      </c>
      <c r="BX163" s="87" t="s">
        <v>7</v>
      </c>
      <c r="BY163" s="87" t="s">
        <v>7</v>
      </c>
      <c r="CA163" s="14"/>
    </row>
    <row r="164" spans="1:81" ht="13.5" thickBot="1" x14ac:dyDescent="0.25">
      <c r="A164" s="81" t="s">
        <v>767</v>
      </c>
      <c r="B164" s="160" t="s">
        <v>671</v>
      </c>
      <c r="C164" s="414">
        <v>5050141.26</v>
      </c>
      <c r="D164" s="75"/>
      <c r="E164" s="415">
        <v>0.30434667999999998</v>
      </c>
      <c r="F164" s="332"/>
      <c r="G164" s="333"/>
      <c r="H164" s="430"/>
      <c r="I164" s="430"/>
      <c r="J164" s="433"/>
      <c r="K164" s="416"/>
      <c r="L164" s="415">
        <v>2.5299999999999998</v>
      </c>
      <c r="M164" s="417">
        <v>252.99999999999997</v>
      </c>
      <c r="N164" s="77"/>
      <c r="O164" s="78"/>
      <c r="P164" s="418">
        <v>5321</v>
      </c>
      <c r="Q164" s="76"/>
      <c r="R164" s="419">
        <v>5096</v>
      </c>
      <c r="S164" s="76"/>
      <c r="T164" s="420"/>
      <c r="U164" s="419">
        <v>224.1061500400001</v>
      </c>
      <c r="V164" s="421">
        <v>4.3969161735977466E-2</v>
      </c>
      <c r="W164" s="422">
        <v>2101.8000000000002</v>
      </c>
      <c r="X164" s="79"/>
      <c r="Y164" s="80"/>
      <c r="Z164" s="81"/>
      <c r="AA164" s="423">
        <v>1707</v>
      </c>
      <c r="AB164" s="431">
        <v>0.29541107999999999</v>
      </c>
      <c r="AC164" s="82"/>
      <c r="AD164" s="79">
        <v>1652.2341704400001</v>
      </c>
      <c r="AE164" s="420"/>
      <c r="AF164" s="424">
        <v>54.765829559999929</v>
      </c>
      <c r="AG164" s="425">
        <v>3.31465300378187E-2</v>
      </c>
      <c r="AH164" s="76"/>
      <c r="AI164" s="152"/>
      <c r="AJ164" s="423">
        <v>1681</v>
      </c>
      <c r="AK164" s="76"/>
      <c r="AL164" s="419">
        <v>1607.0362751999999</v>
      </c>
      <c r="AM164" s="420"/>
      <c r="AN164" s="417">
        <v>73.963724800000136</v>
      </c>
      <c r="AO164" s="426">
        <v>4.6024925473941249E-2</v>
      </c>
      <c r="AP164" s="427">
        <v>6.6442687747035585</v>
      </c>
      <c r="AQ164" s="79"/>
      <c r="AR164" s="80"/>
      <c r="AS164" s="83"/>
      <c r="AT164" s="84"/>
      <c r="AU164" s="76"/>
      <c r="AV164" s="76"/>
      <c r="AW164" s="79"/>
      <c r="AX164" s="80"/>
      <c r="AY164" s="85"/>
      <c r="AZ164" s="76"/>
      <c r="BA164" s="80"/>
      <c r="BB164" s="86"/>
      <c r="BC164" s="76"/>
      <c r="BD164" s="76"/>
      <c r="BE164" s="79"/>
      <c r="BF164" s="80"/>
      <c r="BG164" s="86"/>
      <c r="BH164" s="76"/>
      <c r="BI164" s="423">
        <v>1220</v>
      </c>
      <c r="BJ164" s="423">
        <v>990</v>
      </c>
      <c r="BK164" s="423">
        <v>120</v>
      </c>
      <c r="BL164" s="419">
        <v>1110</v>
      </c>
      <c r="BM164" s="428">
        <v>0.9098360655737705</v>
      </c>
      <c r="BN164" s="429">
        <v>1.137295081967213</v>
      </c>
      <c r="BO164" s="423">
        <v>55</v>
      </c>
      <c r="BP164" s="428">
        <v>4.5081967213114756E-2</v>
      </c>
      <c r="BQ164" s="429">
        <v>0.46620441792259315</v>
      </c>
      <c r="BR164" s="423">
        <v>10</v>
      </c>
      <c r="BS164" s="423">
        <v>0</v>
      </c>
      <c r="BT164" s="419">
        <v>10</v>
      </c>
      <c r="BU164" s="428">
        <v>8.1967213114754103E-3</v>
      </c>
      <c r="BV164" s="429">
        <v>0.11321438275518521</v>
      </c>
      <c r="BW164" s="423">
        <v>50</v>
      </c>
      <c r="BX164" s="87" t="s">
        <v>7</v>
      </c>
      <c r="BY164" s="87" t="s">
        <v>7</v>
      </c>
      <c r="CA164" s="14"/>
    </row>
    <row r="165" spans="1:81" ht="13.5" thickBot="1" x14ac:dyDescent="0.25">
      <c r="A165" s="81" t="s">
        <v>767</v>
      </c>
      <c r="B165" s="160" t="s">
        <v>672</v>
      </c>
      <c r="C165" s="414">
        <v>5050151.03</v>
      </c>
      <c r="D165" s="75">
        <v>5050151.03</v>
      </c>
      <c r="E165" s="415">
        <v>1</v>
      </c>
      <c r="F165" s="324"/>
      <c r="G165" s="325"/>
      <c r="H165" s="326"/>
      <c r="I165" s="326"/>
      <c r="J165" s="327"/>
      <c r="K165" s="416">
        <v>355050151.02999997</v>
      </c>
      <c r="L165" s="415">
        <v>11.94</v>
      </c>
      <c r="M165" s="417">
        <v>1194</v>
      </c>
      <c r="N165" s="77">
        <v>12.05</v>
      </c>
      <c r="O165" s="78">
        <v>1205</v>
      </c>
      <c r="P165" s="418">
        <v>5733</v>
      </c>
      <c r="Q165" s="76">
        <v>4833</v>
      </c>
      <c r="R165" s="419">
        <v>4833</v>
      </c>
      <c r="S165" s="76">
        <v>4482</v>
      </c>
      <c r="T165" s="420">
        <v>3839</v>
      </c>
      <c r="U165" s="419">
        <v>900</v>
      </c>
      <c r="V165" s="421">
        <v>0.18621973929236499</v>
      </c>
      <c r="W165" s="422">
        <v>480.1</v>
      </c>
      <c r="X165" s="79">
        <v>994</v>
      </c>
      <c r="Y165" s="80">
        <v>0.25892159416514715</v>
      </c>
      <c r="Z165" s="81">
        <v>401.2</v>
      </c>
      <c r="AA165" s="423">
        <v>2187</v>
      </c>
      <c r="AB165" s="415">
        <v>1</v>
      </c>
      <c r="AC165" s="82">
        <v>1834</v>
      </c>
      <c r="AD165" s="79">
        <v>1834</v>
      </c>
      <c r="AE165" s="420">
        <v>1400</v>
      </c>
      <c r="AF165" s="424">
        <v>353</v>
      </c>
      <c r="AG165" s="425">
        <v>0.19247546346782987</v>
      </c>
      <c r="AH165" s="76">
        <v>434</v>
      </c>
      <c r="AI165" s="152">
        <v>0.31</v>
      </c>
      <c r="AJ165" s="423">
        <v>2144</v>
      </c>
      <c r="AK165" s="76">
        <v>1787</v>
      </c>
      <c r="AL165" s="419">
        <v>1787</v>
      </c>
      <c r="AM165" s="420">
        <v>1384</v>
      </c>
      <c r="AN165" s="417">
        <v>357</v>
      </c>
      <c r="AO165" s="426">
        <v>0.19977616116396194</v>
      </c>
      <c r="AP165" s="427">
        <v>1.795644891122278</v>
      </c>
      <c r="AQ165" s="79">
        <v>403</v>
      </c>
      <c r="AR165" s="80">
        <v>0.29118497109826591</v>
      </c>
      <c r="AS165" s="83">
        <v>1.48298755186722</v>
      </c>
      <c r="AT165" s="84">
        <v>2255</v>
      </c>
      <c r="AU165" s="76">
        <v>1875</v>
      </c>
      <c r="AV165" s="76">
        <v>135</v>
      </c>
      <c r="AW165" s="79">
        <v>2010</v>
      </c>
      <c r="AX165" s="80">
        <v>0.89135254988913526</v>
      </c>
      <c r="AY165" s="85">
        <v>1.2369914692298787</v>
      </c>
      <c r="AZ165" s="76">
        <v>155</v>
      </c>
      <c r="BA165" s="80">
        <v>6.8736141906873618E-2</v>
      </c>
      <c r="BB165" s="86">
        <v>0.37508672065479398</v>
      </c>
      <c r="BC165" s="76">
        <v>40</v>
      </c>
      <c r="BD165" s="76">
        <v>25</v>
      </c>
      <c r="BE165" s="79">
        <v>65</v>
      </c>
      <c r="BF165" s="80">
        <v>2.8824833702882482E-2</v>
      </c>
      <c r="BG165" s="86">
        <v>0.33280415765578075</v>
      </c>
      <c r="BH165" s="76">
        <v>30</v>
      </c>
      <c r="BI165" s="423">
        <v>1730</v>
      </c>
      <c r="BJ165" s="423">
        <v>1485</v>
      </c>
      <c r="BK165" s="423">
        <v>120</v>
      </c>
      <c r="BL165" s="419">
        <v>1605</v>
      </c>
      <c r="BM165" s="428">
        <v>0.9277456647398844</v>
      </c>
      <c r="BN165" s="429">
        <v>1.1596820809248554</v>
      </c>
      <c r="BO165" s="423">
        <v>35</v>
      </c>
      <c r="BP165" s="428">
        <v>2.023121387283237E-2</v>
      </c>
      <c r="BQ165" s="429">
        <v>0.20921627583073807</v>
      </c>
      <c r="BR165" s="423">
        <v>60</v>
      </c>
      <c r="BS165" s="423">
        <v>0</v>
      </c>
      <c r="BT165" s="419">
        <v>60</v>
      </c>
      <c r="BU165" s="428">
        <v>3.4682080924855488E-2</v>
      </c>
      <c r="BV165" s="429">
        <v>0.47903426691789341</v>
      </c>
      <c r="BW165" s="423">
        <v>25</v>
      </c>
      <c r="BX165" s="87" t="s">
        <v>7</v>
      </c>
      <c r="BY165" s="87" t="s">
        <v>7</v>
      </c>
      <c r="BZ165" s="81" t="s">
        <v>7</v>
      </c>
      <c r="CA165" s="14"/>
    </row>
    <row r="166" spans="1:81" ht="13.5" thickBot="1" x14ac:dyDescent="0.25">
      <c r="A166" s="81" t="s">
        <v>767</v>
      </c>
      <c r="B166" s="160" t="s">
        <v>510</v>
      </c>
      <c r="C166" s="414">
        <v>5050151.04</v>
      </c>
      <c r="D166" s="75">
        <v>5050151.04</v>
      </c>
      <c r="E166" s="415">
        <v>1</v>
      </c>
      <c r="F166" s="324"/>
      <c r="G166" s="325"/>
      <c r="H166" s="326"/>
      <c r="I166" s="326"/>
      <c r="J166" s="327"/>
      <c r="K166" s="416">
        <v>355050151.04000002</v>
      </c>
      <c r="L166" s="415">
        <v>3.03</v>
      </c>
      <c r="M166" s="417">
        <v>303</v>
      </c>
      <c r="N166" s="77">
        <v>3.03</v>
      </c>
      <c r="O166" s="78">
        <v>303</v>
      </c>
      <c r="P166" s="418">
        <v>6095</v>
      </c>
      <c r="Q166" s="76">
        <v>6125</v>
      </c>
      <c r="R166" s="419">
        <v>6125</v>
      </c>
      <c r="S166" s="76">
        <v>6305</v>
      </c>
      <c r="T166" s="420">
        <v>6379</v>
      </c>
      <c r="U166" s="419">
        <v>-30</v>
      </c>
      <c r="V166" s="421">
        <v>-4.8979591836734691E-3</v>
      </c>
      <c r="W166" s="422">
        <v>2008.3</v>
      </c>
      <c r="X166" s="79">
        <v>-254</v>
      </c>
      <c r="Y166" s="80">
        <v>-3.9818153315566707E-2</v>
      </c>
      <c r="Z166" s="81">
        <v>2018.3</v>
      </c>
      <c r="AA166" s="423">
        <v>2285</v>
      </c>
      <c r="AB166" s="415">
        <v>1</v>
      </c>
      <c r="AC166" s="82">
        <v>2124</v>
      </c>
      <c r="AD166" s="79">
        <v>2124</v>
      </c>
      <c r="AE166" s="420">
        <v>2080</v>
      </c>
      <c r="AF166" s="424">
        <v>161</v>
      </c>
      <c r="AG166" s="425">
        <v>7.5800376647834275E-2</v>
      </c>
      <c r="AH166" s="76">
        <v>44</v>
      </c>
      <c r="AI166" s="152">
        <v>2.1153846153846155E-2</v>
      </c>
      <c r="AJ166" s="423">
        <v>2262</v>
      </c>
      <c r="AK166" s="76">
        <v>2111</v>
      </c>
      <c r="AL166" s="419">
        <v>2111</v>
      </c>
      <c r="AM166" s="420">
        <v>2052</v>
      </c>
      <c r="AN166" s="417">
        <v>151</v>
      </c>
      <c r="AO166" s="426">
        <v>7.1530080530554235E-2</v>
      </c>
      <c r="AP166" s="427">
        <v>7.4653465346534658</v>
      </c>
      <c r="AQ166" s="79">
        <v>59</v>
      </c>
      <c r="AR166" s="80">
        <v>2.8752436647173488E-2</v>
      </c>
      <c r="AS166" s="83">
        <v>6.9669966996699673</v>
      </c>
      <c r="AT166" s="84">
        <v>2810</v>
      </c>
      <c r="AU166" s="76">
        <v>2175</v>
      </c>
      <c r="AV166" s="76">
        <v>145</v>
      </c>
      <c r="AW166" s="79">
        <v>2320</v>
      </c>
      <c r="AX166" s="80">
        <v>0.82562277580071175</v>
      </c>
      <c r="AY166" s="85">
        <v>1.1457737239820529</v>
      </c>
      <c r="AZ166" s="76">
        <v>300</v>
      </c>
      <c r="BA166" s="80">
        <v>0.10676156583629894</v>
      </c>
      <c r="BB166" s="86">
        <v>0.58258791533226528</v>
      </c>
      <c r="BC166" s="76">
        <v>110</v>
      </c>
      <c r="BD166" s="76">
        <v>30</v>
      </c>
      <c r="BE166" s="79">
        <v>140</v>
      </c>
      <c r="BF166" s="80">
        <v>4.9822064056939501E-2</v>
      </c>
      <c r="BG166" s="86">
        <v>0.57523280904423757</v>
      </c>
      <c r="BH166" s="76">
        <v>40</v>
      </c>
      <c r="BI166" s="423">
        <v>1440</v>
      </c>
      <c r="BJ166" s="423">
        <v>1115</v>
      </c>
      <c r="BK166" s="423">
        <v>105</v>
      </c>
      <c r="BL166" s="419">
        <v>1220</v>
      </c>
      <c r="BM166" s="428">
        <v>0.84722222222222221</v>
      </c>
      <c r="BN166" s="429">
        <v>1.0590277777777777</v>
      </c>
      <c r="BO166" s="423">
        <v>90</v>
      </c>
      <c r="BP166" s="428">
        <v>6.25E-2</v>
      </c>
      <c r="BQ166" s="429">
        <v>0.64632885211995872</v>
      </c>
      <c r="BR166" s="423">
        <v>80</v>
      </c>
      <c r="BS166" s="423">
        <v>0</v>
      </c>
      <c r="BT166" s="419">
        <v>80</v>
      </c>
      <c r="BU166" s="428">
        <v>5.5555555555555552E-2</v>
      </c>
      <c r="BV166" s="429">
        <v>0.76734192756292197</v>
      </c>
      <c r="BW166" s="423">
        <v>40</v>
      </c>
      <c r="BX166" s="87" t="s">
        <v>7</v>
      </c>
      <c r="BY166" s="87" t="s">
        <v>7</v>
      </c>
      <c r="BZ166" s="81" t="s">
        <v>7</v>
      </c>
      <c r="CA166" s="14"/>
    </row>
    <row r="167" spans="1:81" ht="13.5" thickBot="1" x14ac:dyDescent="0.25">
      <c r="A167" s="81" t="s">
        <v>767</v>
      </c>
      <c r="B167" s="160" t="s">
        <v>510</v>
      </c>
      <c r="C167" s="414">
        <v>5050151.05</v>
      </c>
      <c r="D167" s="75">
        <v>5050151.05</v>
      </c>
      <c r="E167" s="415">
        <v>1</v>
      </c>
      <c r="F167" s="324"/>
      <c r="G167" s="325"/>
      <c r="H167" s="326"/>
      <c r="I167" s="326"/>
      <c r="J167" s="327"/>
      <c r="K167" s="416">
        <v>355050151.05000001</v>
      </c>
      <c r="L167" s="415">
        <v>1.68</v>
      </c>
      <c r="M167" s="417">
        <v>168</v>
      </c>
      <c r="N167" s="77">
        <v>1.68</v>
      </c>
      <c r="O167" s="78">
        <v>168</v>
      </c>
      <c r="P167" s="418">
        <v>3481</v>
      </c>
      <c r="Q167" s="76">
        <v>3601</v>
      </c>
      <c r="R167" s="419">
        <v>3601</v>
      </c>
      <c r="S167" s="76">
        <v>3728</v>
      </c>
      <c r="T167" s="420">
        <v>3810</v>
      </c>
      <c r="U167" s="419">
        <v>-120</v>
      </c>
      <c r="V167" s="421">
        <v>-3.3324076645376281E-2</v>
      </c>
      <c r="W167" s="422">
        <v>2069.1999999999998</v>
      </c>
      <c r="X167" s="79">
        <v>-209</v>
      </c>
      <c r="Y167" s="80">
        <v>-5.4855643044619422E-2</v>
      </c>
      <c r="Z167" s="81">
        <v>2140</v>
      </c>
      <c r="AA167" s="423">
        <v>1425</v>
      </c>
      <c r="AB167" s="415">
        <v>1</v>
      </c>
      <c r="AC167" s="82">
        <v>1426</v>
      </c>
      <c r="AD167" s="79">
        <v>1426</v>
      </c>
      <c r="AE167" s="420">
        <v>1414</v>
      </c>
      <c r="AF167" s="424">
        <v>-1</v>
      </c>
      <c r="AG167" s="425">
        <v>-7.0126227208976155E-4</v>
      </c>
      <c r="AH167" s="76">
        <v>12</v>
      </c>
      <c r="AI167" s="152">
        <v>8.4865629420084864E-3</v>
      </c>
      <c r="AJ167" s="423">
        <v>1413</v>
      </c>
      <c r="AK167" s="76">
        <v>1418</v>
      </c>
      <c r="AL167" s="419">
        <v>1418</v>
      </c>
      <c r="AM167" s="420">
        <v>1406</v>
      </c>
      <c r="AN167" s="417">
        <v>-5</v>
      </c>
      <c r="AO167" s="426">
        <v>-3.526093088857546E-3</v>
      </c>
      <c r="AP167" s="427">
        <v>8.4107142857142865</v>
      </c>
      <c r="AQ167" s="79">
        <v>12</v>
      </c>
      <c r="AR167" s="80">
        <v>8.5348506401137988E-3</v>
      </c>
      <c r="AS167" s="83">
        <v>8.4404761904761898</v>
      </c>
      <c r="AT167" s="84">
        <v>1470</v>
      </c>
      <c r="AU167" s="76">
        <v>1125</v>
      </c>
      <c r="AV167" s="76">
        <v>85</v>
      </c>
      <c r="AW167" s="79">
        <v>1210</v>
      </c>
      <c r="AX167" s="80">
        <v>0.8231292517006803</v>
      </c>
      <c r="AY167" s="85">
        <v>1.142313288444575</v>
      </c>
      <c r="AZ167" s="76">
        <v>200</v>
      </c>
      <c r="BA167" s="80">
        <v>0.1360544217687075</v>
      </c>
      <c r="BB167" s="86">
        <v>0.74243630026470087</v>
      </c>
      <c r="BC167" s="76">
        <v>15</v>
      </c>
      <c r="BD167" s="76">
        <v>15</v>
      </c>
      <c r="BE167" s="79">
        <v>30</v>
      </c>
      <c r="BF167" s="80">
        <v>2.0408163265306121E-2</v>
      </c>
      <c r="BG167" s="86">
        <v>0.23562743344231887</v>
      </c>
      <c r="BH167" s="76">
        <v>20</v>
      </c>
      <c r="BI167" s="423">
        <v>755</v>
      </c>
      <c r="BJ167" s="423">
        <v>645</v>
      </c>
      <c r="BK167" s="423">
        <v>40</v>
      </c>
      <c r="BL167" s="419">
        <v>685</v>
      </c>
      <c r="BM167" s="428">
        <v>0.9072847682119205</v>
      </c>
      <c r="BN167" s="429">
        <v>1.1341059602649006</v>
      </c>
      <c r="BO167" s="423">
        <v>25</v>
      </c>
      <c r="BP167" s="428">
        <v>3.3112582781456956E-2</v>
      </c>
      <c r="BQ167" s="429">
        <v>0.34242588191785894</v>
      </c>
      <c r="BR167" s="423">
        <v>20</v>
      </c>
      <c r="BS167" s="423">
        <v>0</v>
      </c>
      <c r="BT167" s="419">
        <v>20</v>
      </c>
      <c r="BU167" s="428">
        <v>2.6490066225165563E-2</v>
      </c>
      <c r="BV167" s="429">
        <v>0.36588489261278401</v>
      </c>
      <c r="BW167" s="423">
        <v>20</v>
      </c>
      <c r="BX167" s="87" t="s">
        <v>7</v>
      </c>
      <c r="BY167" s="87" t="s">
        <v>7</v>
      </c>
      <c r="BZ167" s="81" t="s">
        <v>7</v>
      </c>
      <c r="CA167" s="14"/>
    </row>
    <row r="168" spans="1:81" ht="13.5" thickBot="1" x14ac:dyDescent="0.25">
      <c r="A168" s="81" t="s">
        <v>767</v>
      </c>
      <c r="B168" s="160" t="s">
        <v>509</v>
      </c>
      <c r="C168" s="414">
        <v>5050151.0599999996</v>
      </c>
      <c r="D168" s="75">
        <v>5050151.0599999996</v>
      </c>
      <c r="E168" s="415">
        <v>1</v>
      </c>
      <c r="F168" s="324"/>
      <c r="G168" s="325"/>
      <c r="H168" s="326"/>
      <c r="I168" s="326"/>
      <c r="J168" s="327"/>
      <c r="K168" s="416">
        <v>355050151.06</v>
      </c>
      <c r="L168" s="415">
        <v>3.36</v>
      </c>
      <c r="M168" s="417">
        <v>336</v>
      </c>
      <c r="N168" s="77">
        <v>3.36</v>
      </c>
      <c r="O168" s="78">
        <v>336</v>
      </c>
      <c r="P168" s="418">
        <v>5772</v>
      </c>
      <c r="Q168" s="76">
        <v>5460</v>
      </c>
      <c r="R168" s="419">
        <v>5460</v>
      </c>
      <c r="S168" s="76">
        <v>4772</v>
      </c>
      <c r="T168" s="420">
        <v>3557</v>
      </c>
      <c r="U168" s="419">
        <v>312</v>
      </c>
      <c r="V168" s="421">
        <v>5.7142857142857141E-2</v>
      </c>
      <c r="W168" s="422">
        <v>1715.5</v>
      </c>
      <c r="X168" s="79">
        <v>1903</v>
      </c>
      <c r="Y168" s="80">
        <v>0.53500140567894294</v>
      </c>
      <c r="Z168" s="81">
        <v>1622.8</v>
      </c>
      <c r="AA168" s="423">
        <v>1975</v>
      </c>
      <c r="AB168" s="415">
        <v>1</v>
      </c>
      <c r="AC168" s="82">
        <v>1801</v>
      </c>
      <c r="AD168" s="79">
        <v>1801</v>
      </c>
      <c r="AE168" s="420">
        <v>1167</v>
      </c>
      <c r="AF168" s="424">
        <v>174</v>
      </c>
      <c r="AG168" s="425">
        <v>9.6612992781787893E-2</v>
      </c>
      <c r="AH168" s="76">
        <v>634</v>
      </c>
      <c r="AI168" s="152">
        <v>0.54327335047129388</v>
      </c>
      <c r="AJ168" s="423">
        <v>1955</v>
      </c>
      <c r="AK168" s="76">
        <v>1783</v>
      </c>
      <c r="AL168" s="419">
        <v>1783</v>
      </c>
      <c r="AM168" s="420">
        <v>1149</v>
      </c>
      <c r="AN168" s="417">
        <v>172</v>
      </c>
      <c r="AO168" s="426">
        <v>9.6466629276500279E-2</v>
      </c>
      <c r="AP168" s="427">
        <v>5.8184523809523814</v>
      </c>
      <c r="AQ168" s="79">
        <v>634</v>
      </c>
      <c r="AR168" s="80">
        <v>0.55178416013925158</v>
      </c>
      <c r="AS168" s="83">
        <v>5.3065476190476186</v>
      </c>
      <c r="AT168" s="84">
        <v>2795</v>
      </c>
      <c r="AU168" s="76">
        <v>2240</v>
      </c>
      <c r="AV168" s="76">
        <v>130</v>
      </c>
      <c r="AW168" s="79">
        <v>2370</v>
      </c>
      <c r="AX168" s="80">
        <v>0.84794275491949911</v>
      </c>
      <c r="AY168" s="85">
        <v>1.1767486998956385</v>
      </c>
      <c r="AZ168" s="76">
        <v>325</v>
      </c>
      <c r="BA168" s="80">
        <v>0.11627906976744186</v>
      </c>
      <c r="BB168" s="86">
        <v>0.63452404731925005</v>
      </c>
      <c r="BC168" s="76">
        <v>85</v>
      </c>
      <c r="BD168" s="76">
        <v>10</v>
      </c>
      <c r="BE168" s="79">
        <v>95</v>
      </c>
      <c r="BF168" s="80">
        <v>3.3989266547406083E-2</v>
      </c>
      <c r="BG168" s="86">
        <v>0.39243137841645598</v>
      </c>
      <c r="BH168" s="76">
        <v>10</v>
      </c>
      <c r="BI168" s="423">
        <v>1725</v>
      </c>
      <c r="BJ168" s="423">
        <v>1460</v>
      </c>
      <c r="BK168" s="423">
        <v>110</v>
      </c>
      <c r="BL168" s="419">
        <v>1570</v>
      </c>
      <c r="BM168" s="428">
        <v>0.91014492753623188</v>
      </c>
      <c r="BN168" s="429">
        <v>1.1376811594202898</v>
      </c>
      <c r="BO168" s="423">
        <v>75</v>
      </c>
      <c r="BP168" s="428">
        <v>4.3478260869565216E-2</v>
      </c>
      <c r="BQ168" s="429">
        <v>0.44962007103997126</v>
      </c>
      <c r="BR168" s="423">
        <v>25</v>
      </c>
      <c r="BS168" s="423">
        <v>35</v>
      </c>
      <c r="BT168" s="419">
        <v>60</v>
      </c>
      <c r="BU168" s="428">
        <v>3.4782608695652174E-2</v>
      </c>
      <c r="BV168" s="429">
        <v>0.48042277203939465</v>
      </c>
      <c r="BW168" s="423">
        <v>15</v>
      </c>
      <c r="BX168" s="87" t="s">
        <v>7</v>
      </c>
      <c r="BY168" s="87" t="s">
        <v>7</v>
      </c>
      <c r="BZ168" s="81" t="s">
        <v>7</v>
      </c>
      <c r="CA168" s="14"/>
    </row>
    <row r="169" spans="1:81" ht="13.5" thickBot="1" x14ac:dyDescent="0.25">
      <c r="A169" s="81" t="s">
        <v>767</v>
      </c>
      <c r="B169" s="160" t="s">
        <v>508</v>
      </c>
      <c r="C169" s="414">
        <v>5050151.08</v>
      </c>
      <c r="D169" s="75">
        <v>5050151.08</v>
      </c>
      <c r="E169" s="415">
        <v>1</v>
      </c>
      <c r="F169" s="332">
        <v>5050151.01</v>
      </c>
      <c r="G169" s="333">
        <v>0.29173741800000003</v>
      </c>
      <c r="H169" s="430">
        <v>10998</v>
      </c>
      <c r="I169" s="430">
        <v>3623</v>
      </c>
      <c r="J169" s="433">
        <v>3549</v>
      </c>
      <c r="K169" s="416"/>
      <c r="L169" s="415">
        <v>13.19</v>
      </c>
      <c r="M169" s="417">
        <v>1319</v>
      </c>
      <c r="N169" s="77">
        <v>13.14</v>
      </c>
      <c r="O169" s="78">
        <v>1314</v>
      </c>
      <c r="P169" s="418">
        <v>14304</v>
      </c>
      <c r="Q169" s="76">
        <v>6967</v>
      </c>
      <c r="R169" s="419">
        <v>6967</v>
      </c>
      <c r="S169" s="76">
        <v>5571</v>
      </c>
      <c r="T169" s="420">
        <v>3208.5281231640001</v>
      </c>
      <c r="U169" s="419">
        <v>7337</v>
      </c>
      <c r="V169" s="421">
        <v>1.0531075068178557</v>
      </c>
      <c r="W169" s="422">
        <v>1084.7</v>
      </c>
      <c r="X169" s="79">
        <v>3758.4718768359999</v>
      </c>
      <c r="Y169" s="80">
        <v>1.1714006337365956</v>
      </c>
      <c r="Z169" s="81">
        <v>530</v>
      </c>
      <c r="AA169" s="423">
        <v>4873</v>
      </c>
      <c r="AB169" s="415">
        <v>1</v>
      </c>
      <c r="AC169" s="82">
        <v>2221</v>
      </c>
      <c r="AD169" s="79">
        <v>2221</v>
      </c>
      <c r="AE169" s="420">
        <v>1056.9646654140001</v>
      </c>
      <c r="AF169" s="424">
        <v>2652</v>
      </c>
      <c r="AG169" s="425">
        <v>1.1940567312021613</v>
      </c>
      <c r="AH169" s="76">
        <v>1164.0353345859999</v>
      </c>
      <c r="AI169" s="152">
        <v>1.1013001405586831</v>
      </c>
      <c r="AJ169" s="423">
        <v>4732</v>
      </c>
      <c r="AK169" s="76">
        <v>2199</v>
      </c>
      <c r="AL169" s="419">
        <v>2199</v>
      </c>
      <c r="AM169" s="420">
        <v>1035.3760964820001</v>
      </c>
      <c r="AN169" s="417">
        <v>2533</v>
      </c>
      <c r="AO169" s="426">
        <v>1.1518872214643019</v>
      </c>
      <c r="AP169" s="427">
        <v>3.5875663381349505</v>
      </c>
      <c r="AQ169" s="79">
        <v>1163.6239035179999</v>
      </c>
      <c r="AR169" s="80">
        <v>1.123865914494028</v>
      </c>
      <c r="AS169" s="83">
        <v>1.6735159817351599</v>
      </c>
      <c r="AT169" s="84">
        <v>3375</v>
      </c>
      <c r="AU169" s="76">
        <v>2675</v>
      </c>
      <c r="AV169" s="76">
        <v>210</v>
      </c>
      <c r="AW169" s="79">
        <v>2885</v>
      </c>
      <c r="AX169" s="80">
        <v>0.85481481481481481</v>
      </c>
      <c r="AY169" s="85">
        <v>1.1862855318344707</v>
      </c>
      <c r="AZ169" s="76">
        <v>400</v>
      </c>
      <c r="BA169" s="80">
        <v>0.11851851851851852</v>
      </c>
      <c r="BB169" s="86">
        <v>0.64674451045280612</v>
      </c>
      <c r="BC169" s="76">
        <v>40</v>
      </c>
      <c r="BD169" s="76">
        <v>20</v>
      </c>
      <c r="BE169" s="79">
        <v>60</v>
      </c>
      <c r="BF169" s="80">
        <v>1.7777777777777778E-2</v>
      </c>
      <c r="BG169" s="86">
        <v>0.20525767535419778</v>
      </c>
      <c r="BH169" s="76">
        <v>30</v>
      </c>
      <c r="BI169" s="423">
        <v>3820</v>
      </c>
      <c r="BJ169" s="423">
        <v>3125</v>
      </c>
      <c r="BK169" s="423">
        <v>330</v>
      </c>
      <c r="BL169" s="419">
        <v>3455</v>
      </c>
      <c r="BM169" s="428">
        <v>0.90445026178010468</v>
      </c>
      <c r="BN169" s="429">
        <v>1.1305628272251307</v>
      </c>
      <c r="BO169" s="423">
        <v>165</v>
      </c>
      <c r="BP169" s="428">
        <v>4.3193717277486908E-2</v>
      </c>
      <c r="BQ169" s="429">
        <v>0.44667753130803423</v>
      </c>
      <c r="BR169" s="423">
        <v>85</v>
      </c>
      <c r="BS169" s="423">
        <v>15</v>
      </c>
      <c r="BT169" s="419">
        <v>100</v>
      </c>
      <c r="BU169" s="428">
        <v>2.6178010471204188E-2</v>
      </c>
      <c r="BV169" s="429">
        <v>0.36157473026525117</v>
      </c>
      <c r="BW169" s="423">
        <v>100</v>
      </c>
      <c r="BX169" s="87" t="s">
        <v>7</v>
      </c>
      <c r="BY169" s="87" t="s">
        <v>7</v>
      </c>
      <c r="BZ169" s="58" t="s">
        <v>3</v>
      </c>
      <c r="CA169" s="14"/>
    </row>
    <row r="170" spans="1:81" ht="13.5" thickBot="1" x14ac:dyDescent="0.25">
      <c r="A170" s="58" t="s">
        <v>767</v>
      </c>
      <c r="B170" s="157" t="s">
        <v>507</v>
      </c>
      <c r="C170" s="363">
        <v>5050151.09</v>
      </c>
      <c r="D170" s="56">
        <v>5050151.09</v>
      </c>
      <c r="E170" s="359">
        <v>0.99999919000000004</v>
      </c>
      <c r="F170" s="354">
        <v>5050151.01</v>
      </c>
      <c r="G170" s="353">
        <v>0.44549263500000003</v>
      </c>
      <c r="H170" s="367">
        <v>10998</v>
      </c>
      <c r="I170" s="367">
        <v>3623</v>
      </c>
      <c r="J170" s="368">
        <v>3549</v>
      </c>
      <c r="K170" s="364"/>
      <c r="L170" s="359">
        <v>236.23</v>
      </c>
      <c r="M170" s="339">
        <v>23623</v>
      </c>
      <c r="N170" s="57">
        <v>236.07</v>
      </c>
      <c r="O170" s="138">
        <v>23607</v>
      </c>
      <c r="P170" s="360">
        <v>5324</v>
      </c>
      <c r="Q170" s="18">
        <v>5145</v>
      </c>
      <c r="R170" s="340">
        <v>5145</v>
      </c>
      <c r="S170" s="18">
        <v>5031</v>
      </c>
      <c r="T170" s="365">
        <v>4899.5279997300004</v>
      </c>
      <c r="U170" s="340">
        <v>179.00416744999984</v>
      </c>
      <c r="V170" s="341">
        <v>3.479189746229211E-2</v>
      </c>
      <c r="W170" s="361">
        <v>22.5</v>
      </c>
      <c r="X170" s="17">
        <v>245.47200026999963</v>
      </c>
      <c r="Y170" s="19">
        <v>5.0101152658690168E-2</v>
      </c>
      <c r="Z170" s="58">
        <v>21.8</v>
      </c>
      <c r="AA170" s="362">
        <v>1954</v>
      </c>
      <c r="AB170" s="369">
        <v>0.99999914999999995</v>
      </c>
      <c r="AC170" s="59">
        <v>1862</v>
      </c>
      <c r="AD170" s="17">
        <v>1861.9984172999998</v>
      </c>
      <c r="AE170" s="365">
        <v>1614.0198166050002</v>
      </c>
      <c r="AF170" s="342">
        <v>92.001582700000199</v>
      </c>
      <c r="AG170" s="343">
        <v>4.9410129377772276E-2</v>
      </c>
      <c r="AH170" s="18">
        <v>247.98018339499981</v>
      </c>
      <c r="AI170" s="154">
        <v>0.15364134990400066</v>
      </c>
      <c r="AJ170" s="362">
        <v>1931</v>
      </c>
      <c r="AK170" s="18">
        <v>1824</v>
      </c>
      <c r="AL170" s="340">
        <v>1823.9984496</v>
      </c>
      <c r="AM170" s="365">
        <v>1581.0533616150001</v>
      </c>
      <c r="AN170" s="339">
        <v>107.00155040000004</v>
      </c>
      <c r="AO170" s="344">
        <v>5.8663180565457891E-2</v>
      </c>
      <c r="AP170" s="345">
        <v>8.1742369724421116E-2</v>
      </c>
      <c r="AQ170" s="17">
        <v>242.94663838499991</v>
      </c>
      <c r="AR170" s="19">
        <v>0.15366125159547872</v>
      </c>
      <c r="AS170" s="139">
        <v>7.7265217943830219E-2</v>
      </c>
      <c r="AT170" s="60">
        <v>2410</v>
      </c>
      <c r="AU170" s="18">
        <v>2045</v>
      </c>
      <c r="AV170" s="18">
        <v>115</v>
      </c>
      <c r="AW170" s="17">
        <v>2160</v>
      </c>
      <c r="AX170" s="19">
        <v>0.89626556016597514</v>
      </c>
      <c r="AY170" s="12">
        <v>1.2438095927674684</v>
      </c>
      <c r="AZ170" s="18">
        <v>140</v>
      </c>
      <c r="BA170" s="19">
        <v>5.8091286307053944E-2</v>
      </c>
      <c r="BB170" s="13">
        <v>0.31699873567318554</v>
      </c>
      <c r="BC170" s="18">
        <v>85</v>
      </c>
      <c r="BD170" s="18">
        <v>10</v>
      </c>
      <c r="BE170" s="17">
        <v>95</v>
      </c>
      <c r="BF170" s="19">
        <v>3.9419087136929459E-2</v>
      </c>
      <c r="BG170" s="13">
        <v>0.45512269820497692</v>
      </c>
      <c r="BH170" s="18">
        <v>20</v>
      </c>
      <c r="BI170" s="362">
        <v>1660</v>
      </c>
      <c r="BJ170" s="362">
        <v>1450</v>
      </c>
      <c r="BK170" s="362">
        <v>115</v>
      </c>
      <c r="BL170" s="340">
        <v>1565</v>
      </c>
      <c r="BM170" s="346">
        <v>0.94277108433734935</v>
      </c>
      <c r="BN170" s="347">
        <v>1.1784638554216866</v>
      </c>
      <c r="BO170" s="362">
        <v>15</v>
      </c>
      <c r="BP170" s="346">
        <v>9.0361445783132526E-3</v>
      </c>
      <c r="BQ170" s="347">
        <v>9.3445135246259081E-2</v>
      </c>
      <c r="BR170" s="362">
        <v>30</v>
      </c>
      <c r="BS170" s="362">
        <v>10</v>
      </c>
      <c r="BT170" s="340">
        <v>40</v>
      </c>
      <c r="BU170" s="346">
        <v>2.4096385542168676E-2</v>
      </c>
      <c r="BV170" s="347">
        <v>0.33282300472608667</v>
      </c>
      <c r="BW170" s="362">
        <v>40</v>
      </c>
      <c r="BX170" s="14" t="s">
        <v>3</v>
      </c>
      <c r="BY170" s="14" t="s">
        <v>3</v>
      </c>
      <c r="BZ170" s="58" t="s">
        <v>3</v>
      </c>
      <c r="CA170" s="14"/>
    </row>
    <row r="171" spans="1:81" ht="13.5" thickBot="1" x14ac:dyDescent="0.25">
      <c r="A171" s="81" t="s">
        <v>767</v>
      </c>
      <c r="B171" s="160" t="s">
        <v>673</v>
      </c>
      <c r="C171" s="414">
        <v>5050151.0999999996</v>
      </c>
      <c r="D171" s="75">
        <v>5050151.07</v>
      </c>
      <c r="E171" s="415">
        <v>0.40524895999999999</v>
      </c>
      <c r="F171" s="332">
        <v>5050151.01</v>
      </c>
      <c r="G171" s="333">
        <v>0.25438978899999998</v>
      </c>
      <c r="H171" s="430">
        <v>10998</v>
      </c>
      <c r="I171" s="430">
        <v>3623</v>
      </c>
      <c r="J171" s="433">
        <v>3549</v>
      </c>
      <c r="K171" s="416"/>
      <c r="L171" s="415">
        <v>1.88</v>
      </c>
      <c r="M171" s="417">
        <v>188</v>
      </c>
      <c r="N171" s="77">
        <v>4.58</v>
      </c>
      <c r="O171" s="78">
        <v>458</v>
      </c>
      <c r="P171" s="418">
        <v>5374</v>
      </c>
      <c r="Q171" s="76">
        <v>7879</v>
      </c>
      <c r="R171" s="419">
        <v>3193</v>
      </c>
      <c r="S171" s="76">
        <v>6431</v>
      </c>
      <c r="T171" s="420">
        <v>2797.7788994219995</v>
      </c>
      <c r="U171" s="419">
        <v>2181.04344416</v>
      </c>
      <c r="V171" s="421">
        <v>0.68307958658905499</v>
      </c>
      <c r="W171" s="422">
        <v>2859.7</v>
      </c>
      <c r="X171" s="79">
        <v>5081.2211005780009</v>
      </c>
      <c r="Y171" s="80">
        <v>1.8161624929074072</v>
      </c>
      <c r="Z171" s="81">
        <v>1721.7</v>
      </c>
      <c r="AA171" s="423">
        <v>1949</v>
      </c>
      <c r="AB171" s="431">
        <v>0.40930766000000002</v>
      </c>
      <c r="AC171" s="82">
        <v>2663</v>
      </c>
      <c r="AD171" s="79">
        <v>1089.98629858</v>
      </c>
      <c r="AE171" s="420">
        <v>921.65420554699995</v>
      </c>
      <c r="AF171" s="424">
        <v>859.01370141999996</v>
      </c>
      <c r="AG171" s="425">
        <v>0.78809587105736656</v>
      </c>
      <c r="AH171" s="76">
        <v>1741.3457944530001</v>
      </c>
      <c r="AI171" s="152">
        <v>1.8893699871086844</v>
      </c>
      <c r="AJ171" s="423">
        <v>1906</v>
      </c>
      <c r="AK171" s="76">
        <v>2627</v>
      </c>
      <c r="AL171" s="419">
        <v>1075.2512228200001</v>
      </c>
      <c r="AM171" s="420">
        <v>902.82936116099995</v>
      </c>
      <c r="AN171" s="417">
        <v>830.74877717999993</v>
      </c>
      <c r="AO171" s="426">
        <v>0.7726090048065628</v>
      </c>
      <c r="AP171" s="427">
        <v>10.138297872340425</v>
      </c>
      <c r="AQ171" s="79">
        <v>1724.170638839</v>
      </c>
      <c r="AR171" s="80">
        <v>1.9097414339978822</v>
      </c>
      <c r="AS171" s="83">
        <v>5.7358078602620086</v>
      </c>
      <c r="AT171" s="84">
        <v>4080</v>
      </c>
      <c r="AU171" s="76">
        <v>3020</v>
      </c>
      <c r="AV171" s="76">
        <v>265</v>
      </c>
      <c r="AW171" s="79">
        <v>3285</v>
      </c>
      <c r="AX171" s="80">
        <v>0.80514705882352944</v>
      </c>
      <c r="AY171" s="85">
        <v>1.1173581579635452</v>
      </c>
      <c r="AZ171" s="76">
        <v>620</v>
      </c>
      <c r="BA171" s="80">
        <v>0.15196078431372548</v>
      </c>
      <c r="BB171" s="86">
        <v>0.8292358383103533</v>
      </c>
      <c r="BC171" s="76">
        <v>85</v>
      </c>
      <c r="BD171" s="76">
        <v>45</v>
      </c>
      <c r="BE171" s="79">
        <v>130</v>
      </c>
      <c r="BF171" s="80">
        <v>3.1862745098039214E-2</v>
      </c>
      <c r="BG171" s="86">
        <v>0.36787910564401255</v>
      </c>
      <c r="BH171" s="76">
        <v>40</v>
      </c>
      <c r="BI171" s="423">
        <v>1350</v>
      </c>
      <c r="BJ171" s="423">
        <v>1060</v>
      </c>
      <c r="BK171" s="423">
        <v>95</v>
      </c>
      <c r="BL171" s="419">
        <v>1155</v>
      </c>
      <c r="BM171" s="428">
        <v>0.85555555555555551</v>
      </c>
      <c r="BN171" s="429">
        <v>1.0694444444444444</v>
      </c>
      <c r="BO171" s="423">
        <v>55</v>
      </c>
      <c r="BP171" s="428">
        <v>4.0740740740740744E-2</v>
      </c>
      <c r="BQ171" s="429">
        <v>0.4213106591596768</v>
      </c>
      <c r="BR171" s="423">
        <v>55</v>
      </c>
      <c r="BS171" s="423">
        <v>20</v>
      </c>
      <c r="BT171" s="419">
        <v>75</v>
      </c>
      <c r="BU171" s="428">
        <v>5.5555555555555552E-2</v>
      </c>
      <c r="BV171" s="429">
        <v>0.76734192756292197</v>
      </c>
      <c r="BW171" s="423">
        <v>70</v>
      </c>
      <c r="BX171" s="87" t="s">
        <v>7</v>
      </c>
      <c r="BY171" s="87" t="s">
        <v>7</v>
      </c>
      <c r="BZ171" s="58" t="s">
        <v>3</v>
      </c>
      <c r="CA171" s="14" t="s">
        <v>496</v>
      </c>
    </row>
    <row r="172" spans="1:81" ht="13.5" thickBot="1" x14ac:dyDescent="0.25">
      <c r="A172" s="81" t="s">
        <v>767</v>
      </c>
      <c r="B172" s="160" t="s">
        <v>511</v>
      </c>
      <c r="C172" s="414">
        <v>5050151.1100000003</v>
      </c>
      <c r="D172" s="75"/>
      <c r="E172" s="415">
        <v>0.59475104000000001</v>
      </c>
      <c r="F172" s="332"/>
      <c r="G172" s="333"/>
      <c r="H172" s="430"/>
      <c r="I172" s="430"/>
      <c r="J172" s="433"/>
      <c r="K172" s="416"/>
      <c r="L172" s="415">
        <v>2.71</v>
      </c>
      <c r="M172" s="417">
        <v>271</v>
      </c>
      <c r="N172" s="77"/>
      <c r="O172" s="78"/>
      <c r="P172" s="418">
        <v>5863</v>
      </c>
      <c r="Q172" s="76"/>
      <c r="R172" s="419">
        <v>4686</v>
      </c>
      <c r="S172" s="76"/>
      <c r="T172" s="420"/>
      <c r="U172" s="419">
        <v>1176.95655584</v>
      </c>
      <c r="V172" s="421">
        <v>0.25116210932845418</v>
      </c>
      <c r="W172" s="422">
        <v>2164.1999999999998</v>
      </c>
      <c r="X172" s="79"/>
      <c r="Y172" s="80"/>
      <c r="Z172" s="81"/>
      <c r="AA172" s="423">
        <v>2009</v>
      </c>
      <c r="AB172" s="431">
        <v>0.59069234000000004</v>
      </c>
      <c r="AC172" s="82"/>
      <c r="AD172" s="79">
        <v>1573.0137014200002</v>
      </c>
      <c r="AE172" s="420"/>
      <c r="AF172" s="424">
        <v>435.98629857999981</v>
      </c>
      <c r="AG172" s="425">
        <v>0.27716624348943919</v>
      </c>
      <c r="AH172" s="76"/>
      <c r="AI172" s="152"/>
      <c r="AJ172" s="423">
        <v>1994</v>
      </c>
      <c r="AK172" s="76"/>
      <c r="AL172" s="419">
        <v>1551.7487771800002</v>
      </c>
      <c r="AM172" s="420"/>
      <c r="AN172" s="417">
        <v>442.25122281999984</v>
      </c>
      <c r="AO172" s="426">
        <v>0.28500181815751446</v>
      </c>
      <c r="AP172" s="427">
        <v>7.3579335793357936</v>
      </c>
      <c r="AQ172" s="79"/>
      <c r="AR172" s="80"/>
      <c r="AS172" s="83"/>
      <c r="AT172" s="84"/>
      <c r="AU172" s="76"/>
      <c r="AV172" s="76"/>
      <c r="AW172" s="79"/>
      <c r="AX172" s="80"/>
      <c r="AY172" s="85"/>
      <c r="AZ172" s="76"/>
      <c r="BA172" s="80"/>
      <c r="BB172" s="86"/>
      <c r="BC172" s="76"/>
      <c r="BD172" s="76"/>
      <c r="BE172" s="79"/>
      <c r="BF172" s="80"/>
      <c r="BG172" s="86"/>
      <c r="BH172" s="76"/>
      <c r="BI172" s="423">
        <v>1580</v>
      </c>
      <c r="BJ172" s="423">
        <v>1250</v>
      </c>
      <c r="BK172" s="423">
        <v>145</v>
      </c>
      <c r="BL172" s="419">
        <v>1395</v>
      </c>
      <c r="BM172" s="428">
        <v>0.88291139240506333</v>
      </c>
      <c r="BN172" s="429">
        <v>1.1036392405063291</v>
      </c>
      <c r="BO172" s="423">
        <v>85</v>
      </c>
      <c r="BP172" s="428">
        <v>5.3797468354430382E-2</v>
      </c>
      <c r="BQ172" s="429">
        <v>0.5563336954956607</v>
      </c>
      <c r="BR172" s="423">
        <v>55</v>
      </c>
      <c r="BS172" s="423">
        <v>0</v>
      </c>
      <c r="BT172" s="419">
        <v>55</v>
      </c>
      <c r="BU172" s="428">
        <v>3.4810126582278479E-2</v>
      </c>
      <c r="BV172" s="429">
        <v>0.48080285334638778</v>
      </c>
      <c r="BW172" s="423">
        <v>50</v>
      </c>
      <c r="BX172" s="87" t="s">
        <v>7</v>
      </c>
      <c r="BY172" s="87" t="s">
        <v>7</v>
      </c>
      <c r="CA172" s="14"/>
    </row>
    <row r="173" spans="1:81" ht="13.5" thickBot="1" x14ac:dyDescent="0.25">
      <c r="A173" s="81" t="s">
        <v>767</v>
      </c>
      <c r="B173" s="160" t="s">
        <v>513</v>
      </c>
      <c r="C173" s="414">
        <v>5050160.0199999996</v>
      </c>
      <c r="D173" s="75">
        <v>5050160.0199999996</v>
      </c>
      <c r="E173" s="415">
        <v>1</v>
      </c>
      <c r="F173" s="324"/>
      <c r="G173" s="325"/>
      <c r="H173" s="326"/>
      <c r="I173" s="326"/>
      <c r="J173" s="327"/>
      <c r="K173" s="416">
        <v>355050160.01999998</v>
      </c>
      <c r="L173" s="415">
        <v>2.59</v>
      </c>
      <c r="M173" s="417">
        <v>259</v>
      </c>
      <c r="N173" s="77">
        <v>2.59</v>
      </c>
      <c r="O173" s="78">
        <v>259</v>
      </c>
      <c r="P173" s="418">
        <v>5094</v>
      </c>
      <c r="Q173" s="76">
        <v>5158</v>
      </c>
      <c r="R173" s="419">
        <v>5158</v>
      </c>
      <c r="S173" s="76">
        <v>5182</v>
      </c>
      <c r="T173" s="420">
        <v>5247</v>
      </c>
      <c r="U173" s="419">
        <v>-64</v>
      </c>
      <c r="V173" s="421">
        <v>-1.240791004265219E-2</v>
      </c>
      <c r="W173" s="422">
        <v>1965</v>
      </c>
      <c r="X173" s="79">
        <v>-89</v>
      </c>
      <c r="Y173" s="80">
        <v>-1.6962073565847152E-2</v>
      </c>
      <c r="Z173" s="81">
        <v>1989.8</v>
      </c>
      <c r="AA173" s="423">
        <v>2191</v>
      </c>
      <c r="AB173" s="415">
        <v>1</v>
      </c>
      <c r="AC173" s="82">
        <v>2155</v>
      </c>
      <c r="AD173" s="79">
        <v>2155</v>
      </c>
      <c r="AE173" s="420">
        <v>2134</v>
      </c>
      <c r="AF173" s="424">
        <v>36</v>
      </c>
      <c r="AG173" s="425">
        <v>1.6705336426914155E-2</v>
      </c>
      <c r="AH173" s="76">
        <v>21</v>
      </c>
      <c r="AI173" s="152">
        <v>9.840674789128397E-3</v>
      </c>
      <c r="AJ173" s="423">
        <v>2155</v>
      </c>
      <c r="AK173" s="76">
        <v>2134</v>
      </c>
      <c r="AL173" s="419">
        <v>2134</v>
      </c>
      <c r="AM173" s="420">
        <v>2069</v>
      </c>
      <c r="AN173" s="417">
        <v>21</v>
      </c>
      <c r="AO173" s="426">
        <v>9.840674789128397E-3</v>
      </c>
      <c r="AP173" s="427">
        <v>8.32046332046332</v>
      </c>
      <c r="AQ173" s="79">
        <v>65</v>
      </c>
      <c r="AR173" s="80">
        <v>3.1416143064282261E-2</v>
      </c>
      <c r="AS173" s="83">
        <v>8.2393822393822393</v>
      </c>
      <c r="AT173" s="84">
        <v>2175</v>
      </c>
      <c r="AU173" s="76">
        <v>1500</v>
      </c>
      <c r="AV173" s="76">
        <v>155</v>
      </c>
      <c r="AW173" s="79">
        <v>1655</v>
      </c>
      <c r="AX173" s="80">
        <v>0.76091954022988506</v>
      </c>
      <c r="AY173" s="85">
        <v>1.0559805771035942</v>
      </c>
      <c r="AZ173" s="76">
        <v>365</v>
      </c>
      <c r="BA173" s="80">
        <v>0.167816091954023</v>
      </c>
      <c r="BB173" s="86">
        <v>0.91575677449890858</v>
      </c>
      <c r="BC173" s="76">
        <v>85</v>
      </c>
      <c r="BD173" s="76">
        <v>35</v>
      </c>
      <c r="BE173" s="79">
        <v>120</v>
      </c>
      <c r="BF173" s="80">
        <v>5.5172413793103448E-2</v>
      </c>
      <c r="BG173" s="86">
        <v>0.63700657868544142</v>
      </c>
      <c r="BH173" s="76">
        <v>35</v>
      </c>
      <c r="BI173" s="423">
        <v>1140</v>
      </c>
      <c r="BJ173" s="423">
        <v>825</v>
      </c>
      <c r="BK173" s="423">
        <v>90</v>
      </c>
      <c r="BL173" s="419">
        <v>915</v>
      </c>
      <c r="BM173" s="428">
        <v>0.80263157894736847</v>
      </c>
      <c r="BN173" s="429">
        <v>1.0032894736842106</v>
      </c>
      <c r="BO173" s="423">
        <v>105</v>
      </c>
      <c r="BP173" s="428">
        <v>9.2105263157894732E-2</v>
      </c>
      <c r="BQ173" s="429">
        <v>0.95248462417678115</v>
      </c>
      <c r="BR173" s="423">
        <v>60</v>
      </c>
      <c r="BS173" s="423">
        <v>20</v>
      </c>
      <c r="BT173" s="419">
        <v>80</v>
      </c>
      <c r="BU173" s="428">
        <v>7.0175438596491224E-2</v>
      </c>
      <c r="BV173" s="429">
        <v>0.96927401376369082</v>
      </c>
      <c r="BW173" s="423">
        <v>45</v>
      </c>
      <c r="BX173" s="87" t="s">
        <v>7</v>
      </c>
      <c r="BY173" s="87" t="s">
        <v>7</v>
      </c>
      <c r="BZ173" s="81" t="s">
        <v>7</v>
      </c>
      <c r="CA173" s="14"/>
    </row>
    <row r="174" spans="1:81" ht="13.5" thickBot="1" x14ac:dyDescent="0.25">
      <c r="A174" s="81" t="s">
        <v>767</v>
      </c>
      <c r="B174" s="160" t="s">
        <v>515</v>
      </c>
      <c r="C174" s="414">
        <v>5050160.04</v>
      </c>
      <c r="D174" s="75">
        <v>5050160.04</v>
      </c>
      <c r="E174" s="415">
        <v>1</v>
      </c>
      <c r="F174" s="324"/>
      <c r="G174" s="325"/>
      <c r="H174" s="326"/>
      <c r="I174" s="326"/>
      <c r="J174" s="327"/>
      <c r="K174" s="416">
        <v>355050160.04000002</v>
      </c>
      <c r="L174" s="415">
        <v>2.06</v>
      </c>
      <c r="M174" s="417">
        <v>206</v>
      </c>
      <c r="N174" s="77">
        <v>2.06</v>
      </c>
      <c r="O174" s="78">
        <v>206</v>
      </c>
      <c r="P174" s="418">
        <v>6200</v>
      </c>
      <c r="Q174" s="76">
        <v>6239</v>
      </c>
      <c r="R174" s="419">
        <v>6239</v>
      </c>
      <c r="S174" s="76">
        <v>6412</v>
      </c>
      <c r="T174" s="420">
        <v>6692</v>
      </c>
      <c r="U174" s="419">
        <v>-39</v>
      </c>
      <c r="V174" s="421">
        <v>-6.2510017631030616E-3</v>
      </c>
      <c r="W174" s="422">
        <v>3007.7</v>
      </c>
      <c r="X174" s="79">
        <v>-453</v>
      </c>
      <c r="Y174" s="80">
        <v>-6.7692767483562469E-2</v>
      </c>
      <c r="Z174" s="81">
        <v>3026.9</v>
      </c>
      <c r="AA174" s="423">
        <v>2426</v>
      </c>
      <c r="AB174" s="415">
        <v>1</v>
      </c>
      <c r="AC174" s="82">
        <v>2421</v>
      </c>
      <c r="AD174" s="79">
        <v>2421</v>
      </c>
      <c r="AE174" s="420">
        <v>2412</v>
      </c>
      <c r="AF174" s="424">
        <v>5</v>
      </c>
      <c r="AG174" s="425">
        <v>2.0652622883106154E-3</v>
      </c>
      <c r="AH174" s="76">
        <v>9</v>
      </c>
      <c r="AI174" s="152">
        <v>3.7313432835820895E-3</v>
      </c>
      <c r="AJ174" s="423">
        <v>2390</v>
      </c>
      <c r="AK174" s="76">
        <v>2389</v>
      </c>
      <c r="AL174" s="419">
        <v>2389</v>
      </c>
      <c r="AM174" s="420">
        <v>2380</v>
      </c>
      <c r="AN174" s="417">
        <v>1</v>
      </c>
      <c r="AO174" s="426">
        <v>4.1858518208455421E-4</v>
      </c>
      <c r="AP174" s="427">
        <v>11.601941747572816</v>
      </c>
      <c r="AQ174" s="79">
        <v>9</v>
      </c>
      <c r="AR174" s="80">
        <v>3.7815126050420168E-3</v>
      </c>
      <c r="AS174" s="83">
        <v>11.597087378640778</v>
      </c>
      <c r="AT174" s="84">
        <v>2955</v>
      </c>
      <c r="AU174" s="76">
        <v>1990</v>
      </c>
      <c r="AV174" s="76">
        <v>190</v>
      </c>
      <c r="AW174" s="79">
        <v>2180</v>
      </c>
      <c r="AX174" s="80">
        <v>0.73773265651438236</v>
      </c>
      <c r="AY174" s="85">
        <v>1.0238025378331961</v>
      </c>
      <c r="AZ174" s="76">
        <v>575</v>
      </c>
      <c r="BA174" s="80">
        <v>0.19458544839255498</v>
      </c>
      <c r="BB174" s="86">
        <v>1.0618346578658855</v>
      </c>
      <c r="BC174" s="76">
        <v>130</v>
      </c>
      <c r="BD174" s="76">
        <v>45</v>
      </c>
      <c r="BE174" s="79">
        <v>175</v>
      </c>
      <c r="BF174" s="80">
        <v>5.9221658206429779E-2</v>
      </c>
      <c r="BG174" s="86">
        <v>0.68375811904158523</v>
      </c>
      <c r="BH174" s="76">
        <v>35</v>
      </c>
      <c r="BI174" s="423">
        <v>1665</v>
      </c>
      <c r="BJ174" s="423">
        <v>1190</v>
      </c>
      <c r="BK174" s="423">
        <v>190</v>
      </c>
      <c r="BL174" s="419">
        <v>1380</v>
      </c>
      <c r="BM174" s="428">
        <v>0.8288288288288288</v>
      </c>
      <c r="BN174" s="429">
        <v>1.0360360360360359</v>
      </c>
      <c r="BO174" s="423">
        <v>120</v>
      </c>
      <c r="BP174" s="428">
        <v>7.2072072072072071E-2</v>
      </c>
      <c r="BQ174" s="429">
        <v>0.74531615379598837</v>
      </c>
      <c r="BR174" s="423">
        <v>60</v>
      </c>
      <c r="BS174" s="423">
        <v>10</v>
      </c>
      <c r="BT174" s="419">
        <v>70</v>
      </c>
      <c r="BU174" s="428">
        <v>4.2042042042042045E-2</v>
      </c>
      <c r="BV174" s="429">
        <v>0.5806911884259951</v>
      </c>
      <c r="BW174" s="423">
        <v>95</v>
      </c>
      <c r="BX174" s="87" t="s">
        <v>7</v>
      </c>
      <c r="BY174" s="87" t="s">
        <v>7</v>
      </c>
      <c r="BZ174" s="81" t="s">
        <v>7</v>
      </c>
      <c r="CA174" s="14"/>
      <c r="CC174" s="136"/>
    </row>
    <row r="175" spans="1:81" ht="13.5" thickBot="1" x14ac:dyDescent="0.25">
      <c r="A175" s="81" t="s">
        <v>767</v>
      </c>
      <c r="B175" s="160" t="s">
        <v>515</v>
      </c>
      <c r="C175" s="414">
        <v>5050160.05</v>
      </c>
      <c r="D175" s="75">
        <v>5050160.05</v>
      </c>
      <c r="E175" s="415">
        <v>1</v>
      </c>
      <c r="F175" s="324"/>
      <c r="G175" s="325"/>
      <c r="H175" s="326"/>
      <c r="I175" s="326"/>
      <c r="J175" s="327"/>
      <c r="K175" s="416">
        <v>355050160.05000001</v>
      </c>
      <c r="L175" s="415">
        <v>1.1299999999999999</v>
      </c>
      <c r="M175" s="417">
        <v>112.99999999999999</v>
      </c>
      <c r="N175" s="77">
        <v>1.1299999999999999</v>
      </c>
      <c r="O175" s="78">
        <v>112.99999999999999</v>
      </c>
      <c r="P175" s="418">
        <v>3115</v>
      </c>
      <c r="Q175" s="76">
        <v>3176</v>
      </c>
      <c r="R175" s="419">
        <v>3176</v>
      </c>
      <c r="S175" s="76">
        <v>3449</v>
      </c>
      <c r="T175" s="420">
        <v>3550</v>
      </c>
      <c r="U175" s="419">
        <v>-61</v>
      </c>
      <c r="V175" s="421">
        <v>-1.920654911838791E-2</v>
      </c>
      <c r="W175" s="422">
        <v>2761.5</v>
      </c>
      <c r="X175" s="79">
        <v>-374</v>
      </c>
      <c r="Y175" s="80">
        <v>-0.10535211267605633</v>
      </c>
      <c r="Z175" s="81">
        <v>2817.6</v>
      </c>
      <c r="AA175" s="423">
        <v>1268</v>
      </c>
      <c r="AB175" s="415">
        <v>1</v>
      </c>
      <c r="AC175" s="82">
        <v>1264</v>
      </c>
      <c r="AD175" s="79">
        <v>1264</v>
      </c>
      <c r="AE175" s="420">
        <v>1263</v>
      </c>
      <c r="AF175" s="424">
        <v>4</v>
      </c>
      <c r="AG175" s="425">
        <v>3.1645569620253164E-3</v>
      </c>
      <c r="AH175" s="76">
        <v>1</v>
      </c>
      <c r="AI175" s="152">
        <v>7.9176563737133805E-4</v>
      </c>
      <c r="AJ175" s="423">
        <v>1252</v>
      </c>
      <c r="AK175" s="76">
        <v>1248</v>
      </c>
      <c r="AL175" s="419">
        <v>1248</v>
      </c>
      <c r="AM175" s="420">
        <v>1230</v>
      </c>
      <c r="AN175" s="417">
        <v>4</v>
      </c>
      <c r="AO175" s="426">
        <v>3.205128205128205E-3</v>
      </c>
      <c r="AP175" s="427">
        <v>11.079646017699117</v>
      </c>
      <c r="AQ175" s="79">
        <v>18</v>
      </c>
      <c r="AR175" s="80">
        <v>1.4634146341463415E-2</v>
      </c>
      <c r="AS175" s="83">
        <v>11.044247787610621</v>
      </c>
      <c r="AT175" s="84">
        <v>1620</v>
      </c>
      <c r="AU175" s="76">
        <v>1105</v>
      </c>
      <c r="AV175" s="76">
        <v>70</v>
      </c>
      <c r="AW175" s="79">
        <v>1175</v>
      </c>
      <c r="AX175" s="80">
        <v>0.72530864197530864</v>
      </c>
      <c r="AY175" s="85">
        <v>1.0065608751483992</v>
      </c>
      <c r="AZ175" s="76">
        <v>350</v>
      </c>
      <c r="BA175" s="80">
        <v>0.21604938271604937</v>
      </c>
      <c r="BB175" s="86">
        <v>1.1789613471795943</v>
      </c>
      <c r="BC175" s="76">
        <v>70</v>
      </c>
      <c r="BD175" s="76">
        <v>10</v>
      </c>
      <c r="BE175" s="79">
        <v>80</v>
      </c>
      <c r="BF175" s="80">
        <v>4.9382716049382713E-2</v>
      </c>
      <c r="BG175" s="86">
        <v>0.570160209317216</v>
      </c>
      <c r="BH175" s="76">
        <v>10</v>
      </c>
      <c r="BI175" s="423">
        <v>810</v>
      </c>
      <c r="BJ175" s="423">
        <v>595</v>
      </c>
      <c r="BK175" s="423">
        <v>65</v>
      </c>
      <c r="BL175" s="419">
        <v>660</v>
      </c>
      <c r="BM175" s="428">
        <v>0.81481481481481477</v>
      </c>
      <c r="BN175" s="429">
        <v>1.0185185185185184</v>
      </c>
      <c r="BO175" s="423">
        <v>50</v>
      </c>
      <c r="BP175" s="428">
        <v>6.1728395061728392E-2</v>
      </c>
      <c r="BQ175" s="429">
        <v>0.63834948357526777</v>
      </c>
      <c r="BR175" s="423">
        <v>60</v>
      </c>
      <c r="BS175" s="423">
        <v>0</v>
      </c>
      <c r="BT175" s="419">
        <v>60</v>
      </c>
      <c r="BU175" s="428">
        <v>7.407407407407407E-2</v>
      </c>
      <c r="BV175" s="429">
        <v>1.023122570083896</v>
      </c>
      <c r="BW175" s="423">
        <v>35</v>
      </c>
      <c r="BX175" s="87" t="s">
        <v>7</v>
      </c>
      <c r="BY175" s="87" t="s">
        <v>7</v>
      </c>
      <c r="BZ175" s="81" t="s">
        <v>7</v>
      </c>
      <c r="CA175" s="14"/>
      <c r="CC175" s="136"/>
    </row>
    <row r="176" spans="1:81" ht="13.5" thickBot="1" x14ac:dyDescent="0.25">
      <c r="A176" s="81" t="s">
        <v>767</v>
      </c>
      <c r="B176" s="160" t="s">
        <v>514</v>
      </c>
      <c r="C176" s="414">
        <v>5050160.0599999996</v>
      </c>
      <c r="D176" s="75">
        <v>5050160.0599999996</v>
      </c>
      <c r="E176" s="415">
        <v>1</v>
      </c>
      <c r="F176" s="324"/>
      <c r="G176" s="325"/>
      <c r="H176" s="326"/>
      <c r="I176" s="326"/>
      <c r="J176" s="327"/>
      <c r="K176" s="416">
        <v>355050160.06</v>
      </c>
      <c r="L176" s="415">
        <v>2.5</v>
      </c>
      <c r="M176" s="417">
        <v>250</v>
      </c>
      <c r="N176" s="77">
        <v>2.5</v>
      </c>
      <c r="O176" s="78">
        <v>250</v>
      </c>
      <c r="P176" s="418">
        <v>6109</v>
      </c>
      <c r="Q176" s="76">
        <v>5355</v>
      </c>
      <c r="R176" s="419">
        <v>5355</v>
      </c>
      <c r="S176" s="76">
        <v>4694</v>
      </c>
      <c r="T176" s="420">
        <v>4574</v>
      </c>
      <c r="U176" s="419">
        <v>754</v>
      </c>
      <c r="V176" s="421">
        <v>0.14080298786181139</v>
      </c>
      <c r="W176" s="422">
        <v>2445.8000000000002</v>
      </c>
      <c r="X176" s="79">
        <v>781</v>
      </c>
      <c r="Y176" s="80">
        <v>0.17074770441626586</v>
      </c>
      <c r="Z176" s="81">
        <v>2143.6999999999998</v>
      </c>
      <c r="AA176" s="423">
        <v>2754</v>
      </c>
      <c r="AB176" s="415">
        <v>1</v>
      </c>
      <c r="AC176" s="82">
        <v>2497</v>
      </c>
      <c r="AD176" s="79">
        <v>2497</v>
      </c>
      <c r="AE176" s="420">
        <v>1653</v>
      </c>
      <c r="AF176" s="424">
        <v>257</v>
      </c>
      <c r="AG176" s="425">
        <v>0.10292350820985183</v>
      </c>
      <c r="AH176" s="76">
        <v>844</v>
      </c>
      <c r="AI176" s="152">
        <v>0.51058681185722932</v>
      </c>
      <c r="AJ176" s="423">
        <v>2608</v>
      </c>
      <c r="AK176" s="76">
        <v>2143</v>
      </c>
      <c r="AL176" s="419">
        <v>2143</v>
      </c>
      <c r="AM176" s="420">
        <v>1579</v>
      </c>
      <c r="AN176" s="417">
        <v>465</v>
      </c>
      <c r="AO176" s="426">
        <v>0.21698553429771347</v>
      </c>
      <c r="AP176" s="427">
        <v>10.432</v>
      </c>
      <c r="AQ176" s="79">
        <v>564</v>
      </c>
      <c r="AR176" s="80">
        <v>0.35718809373020899</v>
      </c>
      <c r="AS176" s="83">
        <v>8.5719999999999992</v>
      </c>
      <c r="AT176" s="84">
        <v>2160</v>
      </c>
      <c r="AU176" s="76">
        <v>1465</v>
      </c>
      <c r="AV176" s="76">
        <v>165</v>
      </c>
      <c r="AW176" s="79">
        <v>1630</v>
      </c>
      <c r="AX176" s="80">
        <v>0.75462962962962965</v>
      </c>
      <c r="AY176" s="85">
        <v>1.0472516339309941</v>
      </c>
      <c r="AZ176" s="76">
        <v>415</v>
      </c>
      <c r="BA176" s="80">
        <v>0.19212962962962962</v>
      </c>
      <c r="BB176" s="86">
        <v>1.0484334837418534</v>
      </c>
      <c r="BC176" s="76">
        <v>65</v>
      </c>
      <c r="BD176" s="76">
        <v>25</v>
      </c>
      <c r="BE176" s="79">
        <v>90</v>
      </c>
      <c r="BF176" s="80">
        <v>4.1666666666666664E-2</v>
      </c>
      <c r="BG176" s="86">
        <v>0.48107267661140102</v>
      </c>
      <c r="BH176" s="76">
        <v>25</v>
      </c>
      <c r="BI176" s="423">
        <v>1285</v>
      </c>
      <c r="BJ176" s="423">
        <v>880</v>
      </c>
      <c r="BK176" s="423">
        <v>145</v>
      </c>
      <c r="BL176" s="419">
        <v>1025</v>
      </c>
      <c r="BM176" s="428">
        <v>0.7976653696498055</v>
      </c>
      <c r="BN176" s="429">
        <v>0.99708171206225682</v>
      </c>
      <c r="BO176" s="423">
        <v>105</v>
      </c>
      <c r="BP176" s="428">
        <v>8.171206225680934E-2</v>
      </c>
      <c r="BQ176" s="429">
        <v>0.84500581444477085</v>
      </c>
      <c r="BR176" s="423">
        <v>85</v>
      </c>
      <c r="BS176" s="423">
        <v>35</v>
      </c>
      <c r="BT176" s="419">
        <v>120</v>
      </c>
      <c r="BU176" s="428">
        <v>9.3385214007782102E-2</v>
      </c>
      <c r="BV176" s="429">
        <v>1.289851022206935</v>
      </c>
      <c r="BW176" s="423">
        <v>40</v>
      </c>
      <c r="BX176" s="87" t="s">
        <v>7</v>
      </c>
      <c r="BY176" s="87" t="s">
        <v>7</v>
      </c>
      <c r="BZ176" s="81" t="s">
        <v>7</v>
      </c>
      <c r="CA176" s="14"/>
      <c r="CC176" s="136"/>
    </row>
    <row r="177" spans="1:81" ht="13.5" thickBot="1" x14ac:dyDescent="0.25">
      <c r="A177" s="81" t="s">
        <v>767</v>
      </c>
      <c r="B177" s="160" t="s">
        <v>512</v>
      </c>
      <c r="C177" s="414">
        <v>5050160.07</v>
      </c>
      <c r="D177" s="75">
        <v>5050160.07</v>
      </c>
      <c r="E177" s="415">
        <v>1</v>
      </c>
      <c r="F177" s="324"/>
      <c r="G177" s="325"/>
      <c r="H177" s="326"/>
      <c r="I177" s="326"/>
      <c r="J177" s="327"/>
      <c r="K177" s="416">
        <v>355050160.06999999</v>
      </c>
      <c r="L177" s="415">
        <v>3.4</v>
      </c>
      <c r="M177" s="417">
        <v>340</v>
      </c>
      <c r="N177" s="77">
        <v>3.33</v>
      </c>
      <c r="O177" s="78">
        <v>333</v>
      </c>
      <c r="P177" s="418">
        <v>6552</v>
      </c>
      <c r="Q177" s="76">
        <v>6762</v>
      </c>
      <c r="R177" s="419">
        <v>6762</v>
      </c>
      <c r="S177" s="76">
        <v>7049</v>
      </c>
      <c r="T177" s="420">
        <v>6988</v>
      </c>
      <c r="U177" s="419">
        <v>-210</v>
      </c>
      <c r="V177" s="421">
        <v>-3.1055900621118012E-2</v>
      </c>
      <c r="W177" s="422">
        <v>1925.4</v>
      </c>
      <c r="X177" s="79">
        <v>-226</v>
      </c>
      <c r="Y177" s="80">
        <v>-3.2341156267887805E-2</v>
      </c>
      <c r="Z177" s="81">
        <v>2032.2</v>
      </c>
      <c r="AA177" s="423">
        <v>2447</v>
      </c>
      <c r="AB177" s="415">
        <v>1</v>
      </c>
      <c r="AC177" s="82">
        <v>2411</v>
      </c>
      <c r="AD177" s="79">
        <v>2411</v>
      </c>
      <c r="AE177" s="420">
        <v>2343</v>
      </c>
      <c r="AF177" s="424">
        <v>36</v>
      </c>
      <c r="AG177" s="425">
        <v>1.4931563666528411E-2</v>
      </c>
      <c r="AH177" s="76">
        <v>68</v>
      </c>
      <c r="AI177" s="152">
        <v>2.9022620571916347E-2</v>
      </c>
      <c r="AJ177" s="423">
        <v>2417</v>
      </c>
      <c r="AK177" s="76">
        <v>2397</v>
      </c>
      <c r="AL177" s="419">
        <v>2397</v>
      </c>
      <c r="AM177" s="420">
        <v>2310</v>
      </c>
      <c r="AN177" s="417">
        <v>20</v>
      </c>
      <c r="AO177" s="426">
        <v>8.343763037129746E-3</v>
      </c>
      <c r="AP177" s="427">
        <v>7.1088235294117643</v>
      </c>
      <c r="AQ177" s="79">
        <v>87</v>
      </c>
      <c r="AR177" s="80">
        <v>3.7662337662337661E-2</v>
      </c>
      <c r="AS177" s="83">
        <v>7.198198198198198</v>
      </c>
      <c r="AT177" s="84">
        <v>3210</v>
      </c>
      <c r="AU177" s="76">
        <v>2370</v>
      </c>
      <c r="AV177" s="76">
        <v>175</v>
      </c>
      <c r="AW177" s="79">
        <v>2545</v>
      </c>
      <c r="AX177" s="80">
        <v>0.79283489096573212</v>
      </c>
      <c r="AY177" s="85">
        <v>1.1002717126398449</v>
      </c>
      <c r="AZ177" s="76">
        <v>500</v>
      </c>
      <c r="BA177" s="80">
        <v>0.1557632398753894</v>
      </c>
      <c r="BB177" s="86">
        <v>0.84998548394790507</v>
      </c>
      <c r="BC177" s="76">
        <v>135</v>
      </c>
      <c r="BD177" s="76">
        <v>25</v>
      </c>
      <c r="BE177" s="79">
        <v>160</v>
      </c>
      <c r="BF177" s="80">
        <v>4.9844236760124609E-2</v>
      </c>
      <c r="BG177" s="86">
        <v>0.57548880940429281</v>
      </c>
      <c r="BH177" s="76">
        <v>15</v>
      </c>
      <c r="BI177" s="423">
        <v>1430</v>
      </c>
      <c r="BJ177" s="423">
        <v>1065</v>
      </c>
      <c r="BK177" s="423">
        <v>115</v>
      </c>
      <c r="BL177" s="419">
        <v>1180</v>
      </c>
      <c r="BM177" s="428">
        <v>0.82517482517482521</v>
      </c>
      <c r="BN177" s="429">
        <v>1.0314685314685315</v>
      </c>
      <c r="BO177" s="423">
        <v>95</v>
      </c>
      <c r="BP177" s="428">
        <v>6.6433566433566432E-2</v>
      </c>
      <c r="BQ177" s="429">
        <v>0.6870068917638722</v>
      </c>
      <c r="BR177" s="423">
        <v>65</v>
      </c>
      <c r="BS177" s="423">
        <v>15</v>
      </c>
      <c r="BT177" s="419">
        <v>80</v>
      </c>
      <c r="BU177" s="428">
        <v>5.5944055944055944E-2</v>
      </c>
      <c r="BV177" s="429">
        <v>0.77270795502839695</v>
      </c>
      <c r="BW177" s="423">
        <v>75</v>
      </c>
      <c r="BX177" s="87" t="s">
        <v>7</v>
      </c>
      <c r="BY177" s="87" t="s">
        <v>7</v>
      </c>
      <c r="BZ177" s="81" t="s">
        <v>7</v>
      </c>
      <c r="CA177" s="14"/>
      <c r="CC177" s="136"/>
    </row>
    <row r="178" spans="1:81" ht="13.5" thickBot="1" x14ac:dyDescent="0.25">
      <c r="A178" s="58" t="s">
        <v>767</v>
      </c>
      <c r="B178" s="157" t="s">
        <v>505</v>
      </c>
      <c r="C178" s="363">
        <v>5050160.09</v>
      </c>
      <c r="D178" s="56">
        <v>5050160.09</v>
      </c>
      <c r="E178" s="359">
        <v>1</v>
      </c>
      <c r="F178" s="349"/>
      <c r="G178" s="350"/>
      <c r="H178" s="351"/>
      <c r="I178" s="351"/>
      <c r="J178" s="352"/>
      <c r="K178" s="364">
        <v>355050160.08999997</v>
      </c>
      <c r="L178" s="359">
        <v>88.51</v>
      </c>
      <c r="M178" s="339">
        <v>8851</v>
      </c>
      <c r="N178" s="57">
        <v>88.41</v>
      </c>
      <c r="O178" s="138">
        <v>8841</v>
      </c>
      <c r="P178" s="360">
        <v>3762</v>
      </c>
      <c r="Q178" s="18">
        <v>3578</v>
      </c>
      <c r="R178" s="340">
        <v>3578</v>
      </c>
      <c r="S178" s="18">
        <v>3504</v>
      </c>
      <c r="T178" s="365">
        <v>3063</v>
      </c>
      <c r="U178" s="340">
        <v>184</v>
      </c>
      <c r="V178" s="341">
        <v>5.1425377305757407E-2</v>
      </c>
      <c r="W178" s="361">
        <v>42.5</v>
      </c>
      <c r="X178" s="17">
        <v>515</v>
      </c>
      <c r="Y178" s="19">
        <v>0.16813581456088803</v>
      </c>
      <c r="Z178" s="58">
        <v>40.5</v>
      </c>
      <c r="AA178" s="362">
        <v>1262</v>
      </c>
      <c r="AB178" s="359">
        <v>1</v>
      </c>
      <c r="AC178" s="59">
        <v>1194</v>
      </c>
      <c r="AD178" s="17">
        <v>1194</v>
      </c>
      <c r="AE178" s="365">
        <v>1043</v>
      </c>
      <c r="AF178" s="342">
        <v>68</v>
      </c>
      <c r="AG178" s="343">
        <v>5.6951423785594639E-2</v>
      </c>
      <c r="AH178" s="18">
        <v>151</v>
      </c>
      <c r="AI178" s="154">
        <v>0.14477468839884947</v>
      </c>
      <c r="AJ178" s="362">
        <v>1232</v>
      </c>
      <c r="AK178" s="18">
        <v>1166</v>
      </c>
      <c r="AL178" s="340">
        <v>1166</v>
      </c>
      <c r="AM178" s="365">
        <v>1009</v>
      </c>
      <c r="AN178" s="339">
        <v>66</v>
      </c>
      <c r="AO178" s="344">
        <v>5.6603773584905662E-2</v>
      </c>
      <c r="AP178" s="345">
        <v>0.1391933114902271</v>
      </c>
      <c r="AQ178" s="17">
        <v>157</v>
      </c>
      <c r="AR178" s="19">
        <v>0.15559960356788899</v>
      </c>
      <c r="AS178" s="139">
        <v>0.13188553331071146</v>
      </c>
      <c r="AT178" s="60">
        <v>1490</v>
      </c>
      <c r="AU178" s="18">
        <v>1255</v>
      </c>
      <c r="AV178" s="18">
        <v>80</v>
      </c>
      <c r="AW178" s="17">
        <v>1335</v>
      </c>
      <c r="AX178" s="19">
        <v>0.89597315436241609</v>
      </c>
      <c r="AY178" s="12">
        <v>1.2434038010472328</v>
      </c>
      <c r="AZ178" s="18">
        <v>125</v>
      </c>
      <c r="BA178" s="19">
        <v>8.3892617449664433E-2</v>
      </c>
      <c r="BB178" s="13">
        <v>0.45779419521355297</v>
      </c>
      <c r="BC178" s="18">
        <v>15</v>
      </c>
      <c r="BD178" s="18">
        <v>15</v>
      </c>
      <c r="BE178" s="17">
        <v>30</v>
      </c>
      <c r="BF178" s="19">
        <v>2.0134228187919462E-2</v>
      </c>
      <c r="BG178" s="13">
        <v>0.23246464910081124</v>
      </c>
      <c r="BH178" s="18">
        <v>0</v>
      </c>
      <c r="BI178" s="362">
        <v>915</v>
      </c>
      <c r="BJ178" s="362">
        <v>805</v>
      </c>
      <c r="BK178" s="362">
        <v>65</v>
      </c>
      <c r="BL178" s="340">
        <v>870</v>
      </c>
      <c r="BM178" s="346">
        <v>0.95081967213114749</v>
      </c>
      <c r="BN178" s="347">
        <v>1.1885245901639343</v>
      </c>
      <c r="BO178" s="362">
        <v>20</v>
      </c>
      <c r="BP178" s="346">
        <v>2.185792349726776E-2</v>
      </c>
      <c r="BQ178" s="347">
        <v>0.22603850565943909</v>
      </c>
      <c r="BR178" s="362">
        <v>10</v>
      </c>
      <c r="BS178" s="362">
        <v>0</v>
      </c>
      <c r="BT178" s="340">
        <v>10</v>
      </c>
      <c r="BU178" s="346">
        <v>1.092896174863388E-2</v>
      </c>
      <c r="BV178" s="347">
        <v>0.15095251034024695</v>
      </c>
      <c r="BW178" s="362">
        <v>25</v>
      </c>
      <c r="BX178" s="14" t="s">
        <v>3</v>
      </c>
      <c r="BY178" s="14" t="s">
        <v>3</v>
      </c>
      <c r="BZ178" s="58" t="s">
        <v>3</v>
      </c>
      <c r="CA178" s="14"/>
      <c r="CC178" s="136"/>
    </row>
    <row r="179" spans="1:81" ht="13.5" thickBot="1" x14ac:dyDescent="0.25">
      <c r="A179" s="81" t="s">
        <v>767</v>
      </c>
      <c r="B179" s="160" t="s">
        <v>674</v>
      </c>
      <c r="C179" s="414">
        <v>5050160.1100000003</v>
      </c>
      <c r="D179" s="75">
        <v>5050160.1100000003</v>
      </c>
      <c r="E179" s="415">
        <v>1</v>
      </c>
      <c r="F179" s="332">
        <v>5050160.08</v>
      </c>
      <c r="G179" s="333">
        <v>0.24595767199999999</v>
      </c>
      <c r="H179" s="430">
        <v>8690</v>
      </c>
      <c r="I179" s="430">
        <v>2755</v>
      </c>
      <c r="J179" s="433">
        <v>2685</v>
      </c>
      <c r="K179" s="416"/>
      <c r="L179" s="415">
        <v>5.66</v>
      </c>
      <c r="M179" s="417">
        <v>566</v>
      </c>
      <c r="N179" s="77">
        <v>5.66</v>
      </c>
      <c r="O179" s="78">
        <v>566</v>
      </c>
      <c r="P179" s="418">
        <v>5919</v>
      </c>
      <c r="Q179" s="76">
        <v>5915</v>
      </c>
      <c r="R179" s="419">
        <v>5915</v>
      </c>
      <c r="S179" s="76">
        <v>5464</v>
      </c>
      <c r="T179" s="420">
        <v>2137.3721696799998</v>
      </c>
      <c r="U179" s="419">
        <v>4</v>
      </c>
      <c r="V179" s="421">
        <v>6.7624683009298396E-4</v>
      </c>
      <c r="W179" s="422">
        <v>1045.8</v>
      </c>
      <c r="X179" s="79">
        <v>3777.6278303200002</v>
      </c>
      <c r="Y179" s="80">
        <v>1.7674169636472687</v>
      </c>
      <c r="Z179" s="81">
        <v>1045.2</v>
      </c>
      <c r="AA179" s="423">
        <v>2049</v>
      </c>
      <c r="AB179" s="415">
        <v>1</v>
      </c>
      <c r="AC179" s="82">
        <v>1955</v>
      </c>
      <c r="AD179" s="79">
        <v>1955</v>
      </c>
      <c r="AE179" s="420">
        <v>677.61338635999994</v>
      </c>
      <c r="AF179" s="424">
        <v>94</v>
      </c>
      <c r="AG179" s="425">
        <v>4.8081841432225061E-2</v>
      </c>
      <c r="AH179" s="76">
        <v>1277.3866136400002</v>
      </c>
      <c r="AI179" s="152">
        <v>1.8851260015712779</v>
      </c>
      <c r="AJ179" s="423">
        <v>2007</v>
      </c>
      <c r="AK179" s="76">
        <v>1947</v>
      </c>
      <c r="AL179" s="419">
        <v>1947</v>
      </c>
      <c r="AM179" s="420">
        <v>660.39634932000001</v>
      </c>
      <c r="AN179" s="417">
        <v>60</v>
      </c>
      <c r="AO179" s="426">
        <v>3.0816640986132512E-2</v>
      </c>
      <c r="AP179" s="427">
        <v>3.5459363957597172</v>
      </c>
      <c r="AQ179" s="79">
        <v>1286.6036506800001</v>
      </c>
      <c r="AR179" s="80">
        <v>1.9482295018814022</v>
      </c>
      <c r="AS179" s="83">
        <v>3.4399293286219081</v>
      </c>
      <c r="AT179" s="84">
        <v>2770</v>
      </c>
      <c r="AU179" s="76">
        <v>1985</v>
      </c>
      <c r="AV179" s="76">
        <v>115</v>
      </c>
      <c r="AW179" s="79">
        <v>2100</v>
      </c>
      <c r="AX179" s="80">
        <v>0.75812274368231047</v>
      </c>
      <c r="AY179" s="85">
        <v>1.0520992694538303</v>
      </c>
      <c r="AZ179" s="76">
        <v>500</v>
      </c>
      <c r="BA179" s="80">
        <v>0.18050541516245489</v>
      </c>
      <c r="BB179" s="86">
        <v>0.98500122869053275</v>
      </c>
      <c r="BC179" s="76">
        <v>150</v>
      </c>
      <c r="BD179" s="76">
        <v>20</v>
      </c>
      <c r="BE179" s="79">
        <v>170</v>
      </c>
      <c r="BF179" s="80">
        <v>6.1371841155234655E-2</v>
      </c>
      <c r="BG179" s="86">
        <v>0.70858358143484346</v>
      </c>
      <c r="BH179" s="76">
        <v>10</v>
      </c>
      <c r="BI179" s="423">
        <v>1515</v>
      </c>
      <c r="BJ179" s="423">
        <v>1095</v>
      </c>
      <c r="BK179" s="423">
        <v>130</v>
      </c>
      <c r="BL179" s="419">
        <v>1225</v>
      </c>
      <c r="BM179" s="428">
        <v>0.8085808580858086</v>
      </c>
      <c r="BN179" s="429">
        <v>1.0107260726072607</v>
      </c>
      <c r="BO179" s="423">
        <v>95</v>
      </c>
      <c r="BP179" s="428">
        <v>6.2706270627062702E-2</v>
      </c>
      <c r="BQ179" s="429">
        <v>0.64846195064180667</v>
      </c>
      <c r="BR179" s="423">
        <v>130</v>
      </c>
      <c r="BS179" s="423">
        <v>20</v>
      </c>
      <c r="BT179" s="419">
        <v>150</v>
      </c>
      <c r="BU179" s="428">
        <v>9.9009900990099015E-2</v>
      </c>
      <c r="BV179" s="429">
        <v>1.3675400689240194</v>
      </c>
      <c r="BW179" s="423">
        <v>45</v>
      </c>
      <c r="BX179" s="87" t="s">
        <v>7</v>
      </c>
      <c r="BY179" s="87" t="s">
        <v>7</v>
      </c>
      <c r="BZ179" s="81" t="s">
        <v>7</v>
      </c>
      <c r="CA179" s="14"/>
      <c r="CC179" s="136"/>
    </row>
    <row r="180" spans="1:81" ht="13.5" thickBot="1" x14ac:dyDescent="0.25">
      <c r="A180" s="81" t="s">
        <v>767</v>
      </c>
      <c r="B180" s="160" t="s">
        <v>675</v>
      </c>
      <c r="C180" s="414">
        <v>5050160.12</v>
      </c>
      <c r="D180" s="75">
        <v>5050160.0999999996</v>
      </c>
      <c r="E180" s="415">
        <v>0.39643908</v>
      </c>
      <c r="F180" s="332">
        <v>5050160.08</v>
      </c>
      <c r="G180" s="333">
        <v>0.75404232800000004</v>
      </c>
      <c r="H180" s="430">
        <v>8690</v>
      </c>
      <c r="I180" s="430">
        <v>2755</v>
      </c>
      <c r="J180" s="433">
        <v>2685</v>
      </c>
      <c r="K180" s="416"/>
      <c r="L180" s="415">
        <v>0.92</v>
      </c>
      <c r="M180" s="417">
        <v>92</v>
      </c>
      <c r="N180" s="77">
        <v>4.42</v>
      </c>
      <c r="O180" s="78">
        <v>442</v>
      </c>
      <c r="P180" s="418">
        <v>3773</v>
      </c>
      <c r="Q180" s="76">
        <v>9825</v>
      </c>
      <c r="R180" s="419">
        <v>3895</v>
      </c>
      <c r="S180" s="76">
        <v>9505</v>
      </c>
      <c r="T180" s="420">
        <v>6552.6278303200006</v>
      </c>
      <c r="U180" s="419">
        <v>-122.01396100000011</v>
      </c>
      <c r="V180" s="421">
        <v>-3.1325680015964419E-2</v>
      </c>
      <c r="W180" s="422">
        <v>4115.8999999999996</v>
      </c>
      <c r="X180" s="79">
        <v>3272.3721696799994</v>
      </c>
      <c r="Y180" s="80">
        <v>0.4993984481368281</v>
      </c>
      <c r="Z180" s="81">
        <v>2223.4</v>
      </c>
      <c r="AA180" s="423">
        <v>1116</v>
      </c>
      <c r="AB180" s="431">
        <v>0.37358015</v>
      </c>
      <c r="AC180" s="82">
        <v>2990</v>
      </c>
      <c r="AD180" s="79">
        <v>1117.0046485</v>
      </c>
      <c r="AE180" s="420">
        <v>2077.3866136400002</v>
      </c>
      <c r="AF180" s="424">
        <v>-1.0046485000000303</v>
      </c>
      <c r="AG180" s="425">
        <v>-8.9941299827995321E-4</v>
      </c>
      <c r="AH180" s="76">
        <v>912.61338635999982</v>
      </c>
      <c r="AI180" s="152">
        <v>0.43930839852718467</v>
      </c>
      <c r="AJ180" s="423">
        <v>1103</v>
      </c>
      <c r="AK180" s="76">
        <v>2970</v>
      </c>
      <c r="AL180" s="419">
        <v>1109.5330455000001</v>
      </c>
      <c r="AM180" s="420">
        <v>2024.6036506800001</v>
      </c>
      <c r="AN180" s="417">
        <v>-6.5330455000000711</v>
      </c>
      <c r="AO180" s="426">
        <v>-5.8881035824003055E-3</v>
      </c>
      <c r="AP180" s="427">
        <v>11.989130434782609</v>
      </c>
      <c r="AQ180" s="79">
        <v>945.3963493199999</v>
      </c>
      <c r="AR180" s="80">
        <v>0.46695379068514042</v>
      </c>
      <c r="AS180" s="83">
        <v>6.7194570135746607</v>
      </c>
      <c r="AT180" s="84">
        <v>4745</v>
      </c>
      <c r="AU180" s="76">
        <v>3350</v>
      </c>
      <c r="AV180" s="76">
        <v>360</v>
      </c>
      <c r="AW180" s="79">
        <v>3710</v>
      </c>
      <c r="AX180" s="80">
        <v>0.78187565858798735</v>
      </c>
      <c r="AY180" s="85">
        <v>1.0850628292835744</v>
      </c>
      <c r="AZ180" s="76">
        <v>805</v>
      </c>
      <c r="BA180" s="80">
        <v>0.16965226554267651</v>
      </c>
      <c r="BB180" s="86">
        <v>0.92577660265356565</v>
      </c>
      <c r="BC180" s="76">
        <v>145</v>
      </c>
      <c r="BD180" s="76">
        <v>45</v>
      </c>
      <c r="BE180" s="79">
        <v>190</v>
      </c>
      <c r="BF180" s="80">
        <v>4.0042149631190724E-2</v>
      </c>
      <c r="BG180" s="86">
        <v>0.46231641840842752</v>
      </c>
      <c r="BH180" s="76">
        <v>30</v>
      </c>
      <c r="BI180" s="423">
        <v>1010</v>
      </c>
      <c r="BJ180" s="423">
        <v>755</v>
      </c>
      <c r="BK180" s="423">
        <v>85</v>
      </c>
      <c r="BL180" s="419">
        <v>840</v>
      </c>
      <c r="BM180" s="428">
        <v>0.83168316831683164</v>
      </c>
      <c r="BN180" s="429">
        <v>1.0396039603960394</v>
      </c>
      <c r="BO180" s="423">
        <v>55</v>
      </c>
      <c r="BP180" s="428">
        <v>5.4455445544554455E-2</v>
      </c>
      <c r="BQ180" s="429">
        <v>0.56313800976788475</v>
      </c>
      <c r="BR180" s="423">
        <v>60</v>
      </c>
      <c r="BS180" s="423">
        <v>0</v>
      </c>
      <c r="BT180" s="419">
        <v>60</v>
      </c>
      <c r="BU180" s="428">
        <v>5.9405940594059403E-2</v>
      </c>
      <c r="BV180" s="429">
        <v>0.82052404135441159</v>
      </c>
      <c r="BW180" s="423">
        <v>50</v>
      </c>
      <c r="BX180" s="87" t="s">
        <v>7</v>
      </c>
      <c r="BY180" s="87" t="s">
        <v>7</v>
      </c>
      <c r="BZ180" s="81" t="s">
        <v>7</v>
      </c>
      <c r="CA180" s="14" t="s">
        <v>496</v>
      </c>
      <c r="CC180" s="136"/>
    </row>
    <row r="181" spans="1:81" ht="13.5" thickBot="1" x14ac:dyDescent="0.25">
      <c r="A181" s="81" t="s">
        <v>767</v>
      </c>
      <c r="B181" s="160" t="s">
        <v>676</v>
      </c>
      <c r="C181" s="414">
        <v>5050160.13</v>
      </c>
      <c r="D181" s="214"/>
      <c r="E181" s="415">
        <v>0.60356091999999995</v>
      </c>
      <c r="F181" s="512"/>
      <c r="G181" s="333"/>
      <c r="H181" s="333"/>
      <c r="I181" s="333"/>
      <c r="J181" s="512"/>
      <c r="K181" s="333"/>
      <c r="L181" s="415">
        <v>3.51</v>
      </c>
      <c r="M181" s="417">
        <v>351</v>
      </c>
      <c r="N181" s="523"/>
      <c r="O181" s="523"/>
      <c r="P181" s="418">
        <v>5817</v>
      </c>
      <c r="Q181" s="76"/>
      <c r="R181" s="419">
        <v>5930</v>
      </c>
      <c r="S181" s="214"/>
      <c r="T181" s="214"/>
      <c r="U181" s="419">
        <v>-112.98603899999944</v>
      </c>
      <c r="V181" s="421">
        <v>-1.9053339798259083E-2</v>
      </c>
      <c r="W181" s="422">
        <v>1659.4</v>
      </c>
      <c r="X181" s="214"/>
      <c r="Y181" s="214"/>
      <c r="Z181" s="214"/>
      <c r="AA181" s="423">
        <v>1869</v>
      </c>
      <c r="AB181" s="431">
        <v>0.62641985</v>
      </c>
      <c r="AC181" s="82"/>
      <c r="AD181" s="79">
        <v>1872.9953515</v>
      </c>
      <c r="AE181" s="214"/>
      <c r="AF181" s="424">
        <v>-3.9953514999999697</v>
      </c>
      <c r="AG181" s="425">
        <v>-2.1331347655509491E-3</v>
      </c>
      <c r="AH181" s="214"/>
      <c r="AI181" s="523"/>
      <c r="AJ181" s="423">
        <v>1838</v>
      </c>
      <c r="AK181" s="76"/>
      <c r="AL181" s="419">
        <v>1860.4669544999999</v>
      </c>
      <c r="AM181" s="214"/>
      <c r="AN181" s="417">
        <v>-22.466954499999929</v>
      </c>
      <c r="AO181" s="426">
        <v>-1.2075976112157239E-2</v>
      </c>
      <c r="AP181" s="427">
        <v>5.2364672364672362</v>
      </c>
      <c r="AQ181" s="214"/>
      <c r="AR181" s="214"/>
      <c r="AS181" s="523"/>
      <c r="AT181" s="523"/>
      <c r="AU181" s="214"/>
      <c r="AV181" s="214"/>
      <c r="AW181" s="214"/>
      <c r="AX181" s="214"/>
      <c r="AY181" s="523"/>
      <c r="AZ181" s="214"/>
      <c r="BA181" s="214"/>
      <c r="BB181" s="523"/>
      <c r="BC181" s="214"/>
      <c r="BD181" s="214"/>
      <c r="BE181" s="214"/>
      <c r="BF181" s="214"/>
      <c r="BG181" s="523"/>
      <c r="BH181" s="214"/>
      <c r="BI181" s="423">
        <v>1350</v>
      </c>
      <c r="BJ181" s="423">
        <v>1070</v>
      </c>
      <c r="BK181" s="423">
        <v>120</v>
      </c>
      <c r="BL181" s="419">
        <v>1190</v>
      </c>
      <c r="BM181" s="428">
        <v>0.88148148148148153</v>
      </c>
      <c r="BN181" s="429">
        <v>1.1018518518518519</v>
      </c>
      <c r="BO181" s="423">
        <v>70</v>
      </c>
      <c r="BP181" s="428">
        <v>5.185185185185185E-2</v>
      </c>
      <c r="BQ181" s="429">
        <v>0.53621356620322491</v>
      </c>
      <c r="BR181" s="423">
        <v>35</v>
      </c>
      <c r="BS181" s="423">
        <v>20</v>
      </c>
      <c r="BT181" s="419">
        <v>55</v>
      </c>
      <c r="BU181" s="428">
        <v>4.0740740740740744E-2</v>
      </c>
      <c r="BV181" s="429">
        <v>0.5627174135461428</v>
      </c>
      <c r="BW181" s="423">
        <v>40</v>
      </c>
      <c r="BX181" s="87" t="s">
        <v>7</v>
      </c>
      <c r="BY181" s="87" t="s">
        <v>7</v>
      </c>
      <c r="BZ181" s="136"/>
      <c r="CA181" s="516"/>
      <c r="CC181" s="136"/>
    </row>
    <row r="182" spans="1:81" ht="13.5" thickBot="1" x14ac:dyDescent="0.25">
      <c r="A182" s="81" t="s">
        <v>767</v>
      </c>
      <c r="B182" s="160" t="s">
        <v>512</v>
      </c>
      <c r="C182" s="414">
        <v>5050160.1399999997</v>
      </c>
      <c r="D182" s="75">
        <v>5050160.03</v>
      </c>
      <c r="E182" s="415">
        <v>0.4287068</v>
      </c>
      <c r="F182" s="324"/>
      <c r="G182" s="325"/>
      <c r="H182" s="326"/>
      <c r="I182" s="326"/>
      <c r="J182" s="327"/>
      <c r="K182" s="416">
        <v>355050160.02999997</v>
      </c>
      <c r="L182" s="415">
        <v>5.13</v>
      </c>
      <c r="M182" s="417">
        <v>513</v>
      </c>
      <c r="N182" s="77">
        <v>11.35</v>
      </c>
      <c r="O182" s="78">
        <v>1135</v>
      </c>
      <c r="P182" s="418">
        <v>5137</v>
      </c>
      <c r="Q182" s="76">
        <v>8562</v>
      </c>
      <c r="R182" s="419">
        <v>3679</v>
      </c>
      <c r="S182" s="76">
        <v>4869</v>
      </c>
      <c r="T182" s="420">
        <v>3215</v>
      </c>
      <c r="U182" s="419">
        <v>1466.4123783999999</v>
      </c>
      <c r="V182" s="421">
        <v>0.39950343911441466</v>
      </c>
      <c r="W182" s="422">
        <v>1000.4</v>
      </c>
      <c r="X182" s="79">
        <v>5347</v>
      </c>
      <c r="Y182" s="80">
        <v>1.6631415241057543</v>
      </c>
      <c r="Z182" s="81">
        <v>754.3</v>
      </c>
      <c r="AA182" s="423">
        <v>1561</v>
      </c>
      <c r="AB182" s="431">
        <v>0.39780601999999998</v>
      </c>
      <c r="AC182" s="82">
        <v>2756</v>
      </c>
      <c r="AD182" s="79">
        <v>1096.35339112</v>
      </c>
      <c r="AE182" s="420">
        <v>1017</v>
      </c>
      <c r="AF182" s="424">
        <v>464.64660888000003</v>
      </c>
      <c r="AG182" s="425">
        <v>0.42381098343238738</v>
      </c>
      <c r="AH182" s="76">
        <v>1739</v>
      </c>
      <c r="AI182" s="152">
        <v>1.7099311701081612</v>
      </c>
      <c r="AJ182" s="423">
        <v>1539</v>
      </c>
      <c r="AK182" s="76">
        <v>2719</v>
      </c>
      <c r="AL182" s="419">
        <v>1081.63456838</v>
      </c>
      <c r="AM182" s="420">
        <v>1009</v>
      </c>
      <c r="AN182" s="417">
        <v>457.36543161999998</v>
      </c>
      <c r="AO182" s="426">
        <v>0.42284653707491188</v>
      </c>
      <c r="AP182" s="427">
        <v>3</v>
      </c>
      <c r="AQ182" s="79">
        <v>1710</v>
      </c>
      <c r="AR182" s="80">
        <v>1.6947472745292369</v>
      </c>
      <c r="AS182" s="83">
        <v>2.3955947136563878</v>
      </c>
      <c r="AT182" s="84">
        <v>3930</v>
      </c>
      <c r="AU182" s="76">
        <v>2860</v>
      </c>
      <c r="AV182" s="76">
        <v>265</v>
      </c>
      <c r="AW182" s="79">
        <v>3125</v>
      </c>
      <c r="AX182" s="80">
        <v>0.7951653944020356</v>
      </c>
      <c r="AY182" s="85">
        <v>1.1035059131479119</v>
      </c>
      <c r="AZ182" s="76">
        <v>685</v>
      </c>
      <c r="BA182" s="80">
        <v>0.17430025445292621</v>
      </c>
      <c r="BB182" s="86">
        <v>0.95114024497651461</v>
      </c>
      <c r="BC182" s="76">
        <v>75</v>
      </c>
      <c r="BD182" s="76">
        <v>30</v>
      </c>
      <c r="BE182" s="79">
        <v>105</v>
      </c>
      <c r="BF182" s="80">
        <v>2.6717557251908396E-2</v>
      </c>
      <c r="BG182" s="86">
        <v>0.30847408271265409</v>
      </c>
      <c r="BH182" s="76">
        <v>15</v>
      </c>
      <c r="BI182" s="423">
        <v>880</v>
      </c>
      <c r="BJ182" s="423">
        <v>690</v>
      </c>
      <c r="BK182" s="423">
        <v>65</v>
      </c>
      <c r="BL182" s="419">
        <v>755</v>
      </c>
      <c r="BM182" s="428">
        <v>0.85795454545454541</v>
      </c>
      <c r="BN182" s="429">
        <v>1.0724431818181817</v>
      </c>
      <c r="BO182" s="423">
        <v>60</v>
      </c>
      <c r="BP182" s="428">
        <v>6.8181818181818177E-2</v>
      </c>
      <c r="BQ182" s="429">
        <v>0.70508602049450031</v>
      </c>
      <c r="BR182" s="423">
        <v>15</v>
      </c>
      <c r="BS182" s="423">
        <v>10</v>
      </c>
      <c r="BT182" s="419">
        <v>25</v>
      </c>
      <c r="BU182" s="428">
        <v>2.8409090909090908E-2</v>
      </c>
      <c r="BV182" s="429">
        <v>0.39239075841285781</v>
      </c>
      <c r="BW182" s="423">
        <v>40</v>
      </c>
      <c r="BX182" s="87" t="s">
        <v>7</v>
      </c>
      <c r="BY182" s="87" t="s">
        <v>7</v>
      </c>
      <c r="BZ182" s="81" t="s">
        <v>7</v>
      </c>
      <c r="CA182" s="14" t="s">
        <v>496</v>
      </c>
      <c r="CC182" s="136"/>
    </row>
    <row r="183" spans="1:81" ht="13.5" thickBot="1" x14ac:dyDescent="0.25">
      <c r="A183" s="81" t="s">
        <v>767</v>
      </c>
      <c r="B183" s="160" t="s">
        <v>512</v>
      </c>
      <c r="C183" s="414">
        <v>5050160.1500000004</v>
      </c>
      <c r="D183" s="75"/>
      <c r="E183" s="415">
        <v>0.57129319999999995</v>
      </c>
      <c r="F183" s="332"/>
      <c r="G183" s="333"/>
      <c r="H183" s="430"/>
      <c r="I183" s="430"/>
      <c r="J183" s="433"/>
      <c r="K183" s="416"/>
      <c r="L183" s="415">
        <v>6.2</v>
      </c>
      <c r="M183" s="417">
        <v>620</v>
      </c>
      <c r="N183" s="77"/>
      <c r="O183" s="78"/>
      <c r="P183" s="418">
        <v>5853</v>
      </c>
      <c r="Q183" s="76"/>
      <c r="R183" s="419">
        <v>4883</v>
      </c>
      <c r="S183" s="76"/>
      <c r="T183" s="420"/>
      <c r="U183" s="419">
        <v>961.5876216000006</v>
      </c>
      <c r="V183" s="421">
        <v>0.19658690521500044</v>
      </c>
      <c r="W183" s="422">
        <v>944.7</v>
      </c>
      <c r="X183" s="79"/>
      <c r="Y183" s="80"/>
      <c r="Z183" s="81"/>
      <c r="AA183" s="423">
        <v>2123</v>
      </c>
      <c r="AB183" s="431">
        <v>0.60219398000000002</v>
      </c>
      <c r="AC183" s="82"/>
      <c r="AD183" s="79">
        <v>1659.64660888</v>
      </c>
      <c r="AE183" s="420"/>
      <c r="AF183" s="424">
        <v>463.35339111999997</v>
      </c>
      <c r="AG183" s="425">
        <v>0.27918798414120855</v>
      </c>
      <c r="AH183" s="76"/>
      <c r="AI183" s="152"/>
      <c r="AJ183" s="423">
        <v>2048</v>
      </c>
      <c r="AK183" s="76"/>
      <c r="AL183" s="419">
        <v>1637.36543162</v>
      </c>
      <c r="AM183" s="420"/>
      <c r="AN183" s="417">
        <v>410.63456838000002</v>
      </c>
      <c r="AO183" s="426">
        <v>0.2507898117610316</v>
      </c>
      <c r="AP183" s="427">
        <v>3.3032258064516129</v>
      </c>
      <c r="AQ183" s="79"/>
      <c r="AR183" s="80"/>
      <c r="AS183" s="83"/>
      <c r="AT183" s="84"/>
      <c r="AU183" s="76"/>
      <c r="AV183" s="76"/>
      <c r="AW183" s="79"/>
      <c r="AX183" s="80"/>
      <c r="AY183" s="85"/>
      <c r="AZ183" s="76"/>
      <c r="BA183" s="80"/>
      <c r="BB183" s="86"/>
      <c r="BC183" s="76"/>
      <c r="BD183" s="76"/>
      <c r="BE183" s="79"/>
      <c r="BF183" s="80"/>
      <c r="BG183" s="86"/>
      <c r="BH183" s="76"/>
      <c r="BI183" s="423">
        <v>1315</v>
      </c>
      <c r="BJ183" s="423">
        <v>1080</v>
      </c>
      <c r="BK183" s="423">
        <v>105</v>
      </c>
      <c r="BL183" s="419">
        <v>1185</v>
      </c>
      <c r="BM183" s="428">
        <v>0.90114068441064643</v>
      </c>
      <c r="BN183" s="429">
        <v>1.126425855513308</v>
      </c>
      <c r="BO183" s="423">
        <v>55</v>
      </c>
      <c r="BP183" s="428">
        <v>4.1825095057034217E-2</v>
      </c>
      <c r="BQ183" s="429">
        <v>0.43252425084833734</v>
      </c>
      <c r="BR183" s="423">
        <v>10</v>
      </c>
      <c r="BS183" s="423">
        <v>15</v>
      </c>
      <c r="BT183" s="419">
        <v>25</v>
      </c>
      <c r="BU183" s="428">
        <v>1.9011406844106463E-2</v>
      </c>
      <c r="BV183" s="429">
        <v>0.26258849232191245</v>
      </c>
      <c r="BW183" s="423">
        <v>40</v>
      </c>
      <c r="BX183" s="87" t="s">
        <v>7</v>
      </c>
      <c r="BY183" s="87" t="s">
        <v>7</v>
      </c>
      <c r="BZ183" s="81"/>
      <c r="CA183" s="14"/>
      <c r="CC183" s="136"/>
    </row>
    <row r="184" spans="1:81" ht="13.5" thickBot="1" x14ac:dyDescent="0.25">
      <c r="A184" s="81" t="s">
        <v>767</v>
      </c>
      <c r="B184" s="160" t="s">
        <v>677</v>
      </c>
      <c r="C184" s="414">
        <v>5050161.03</v>
      </c>
      <c r="D184" s="75">
        <v>5050161.03</v>
      </c>
      <c r="E184" s="415">
        <v>1</v>
      </c>
      <c r="F184" s="324"/>
      <c r="G184" s="325"/>
      <c r="H184" s="326"/>
      <c r="I184" s="326"/>
      <c r="J184" s="327"/>
      <c r="K184" s="416">
        <v>355050161.02999997</v>
      </c>
      <c r="L184" s="415">
        <v>1.22</v>
      </c>
      <c r="M184" s="417">
        <v>122</v>
      </c>
      <c r="N184" s="77">
        <v>1.22</v>
      </c>
      <c r="O184" s="78">
        <v>122</v>
      </c>
      <c r="P184" s="418">
        <v>4740</v>
      </c>
      <c r="Q184" s="76">
        <v>4960</v>
      </c>
      <c r="R184" s="419">
        <v>4960</v>
      </c>
      <c r="S184" s="76">
        <v>5002</v>
      </c>
      <c r="T184" s="420">
        <v>5190</v>
      </c>
      <c r="U184" s="419">
        <v>-220</v>
      </c>
      <c r="V184" s="421">
        <v>-4.4354838709677422E-2</v>
      </c>
      <c r="W184" s="422">
        <v>3890</v>
      </c>
      <c r="X184" s="79">
        <v>-230</v>
      </c>
      <c r="Y184" s="80">
        <v>-4.4315992292870907E-2</v>
      </c>
      <c r="Z184" s="81">
        <v>4070.6</v>
      </c>
      <c r="AA184" s="423">
        <v>1718</v>
      </c>
      <c r="AB184" s="415">
        <v>1</v>
      </c>
      <c r="AC184" s="82">
        <v>1729</v>
      </c>
      <c r="AD184" s="79">
        <v>1729</v>
      </c>
      <c r="AE184" s="420">
        <v>1677</v>
      </c>
      <c r="AF184" s="424">
        <v>-11</v>
      </c>
      <c r="AG184" s="425">
        <v>-6.3620589936379413E-3</v>
      </c>
      <c r="AH184" s="76">
        <v>52</v>
      </c>
      <c r="AI184" s="152">
        <v>3.1007751937984496E-2</v>
      </c>
      <c r="AJ184" s="423">
        <v>1696</v>
      </c>
      <c r="AK184" s="76">
        <v>1723</v>
      </c>
      <c r="AL184" s="419">
        <v>1723</v>
      </c>
      <c r="AM184" s="420">
        <v>1652</v>
      </c>
      <c r="AN184" s="417">
        <v>-27</v>
      </c>
      <c r="AO184" s="426">
        <v>-1.5670342426001162E-2</v>
      </c>
      <c r="AP184" s="427">
        <v>13.901639344262295</v>
      </c>
      <c r="AQ184" s="79">
        <v>71</v>
      </c>
      <c r="AR184" s="80">
        <v>4.2978208232445518E-2</v>
      </c>
      <c r="AS184" s="83">
        <v>14.122950819672131</v>
      </c>
      <c r="AT184" s="84">
        <v>2355</v>
      </c>
      <c r="AU184" s="76">
        <v>1695</v>
      </c>
      <c r="AV184" s="76">
        <v>170</v>
      </c>
      <c r="AW184" s="79">
        <v>1865</v>
      </c>
      <c r="AX184" s="80">
        <v>0.79193205944798306</v>
      </c>
      <c r="AY184" s="85">
        <v>1.0990187910144495</v>
      </c>
      <c r="AZ184" s="76">
        <v>400</v>
      </c>
      <c r="BA184" s="80">
        <v>0.16985138004246284</v>
      </c>
      <c r="BB184" s="86">
        <v>0.9268631519228111</v>
      </c>
      <c r="BC184" s="76">
        <v>70</v>
      </c>
      <c r="BD184" s="76">
        <v>20</v>
      </c>
      <c r="BE184" s="79">
        <v>90</v>
      </c>
      <c r="BF184" s="80">
        <v>3.8216560509554139E-2</v>
      </c>
      <c r="BG184" s="86">
        <v>0.44123863332510671</v>
      </c>
      <c r="BH184" s="76">
        <v>10</v>
      </c>
      <c r="BI184" s="423">
        <v>1065</v>
      </c>
      <c r="BJ184" s="423">
        <v>805</v>
      </c>
      <c r="BK184" s="423">
        <v>110</v>
      </c>
      <c r="BL184" s="419">
        <v>915</v>
      </c>
      <c r="BM184" s="428">
        <v>0.85915492957746475</v>
      </c>
      <c r="BN184" s="429">
        <v>1.0739436619718308</v>
      </c>
      <c r="BO184" s="423">
        <v>70</v>
      </c>
      <c r="BP184" s="428">
        <v>6.5727699530516437E-2</v>
      </c>
      <c r="BQ184" s="429">
        <v>0.67970733744070777</v>
      </c>
      <c r="BR184" s="423">
        <v>55</v>
      </c>
      <c r="BS184" s="423">
        <v>10</v>
      </c>
      <c r="BT184" s="419">
        <v>65</v>
      </c>
      <c r="BU184" s="428">
        <v>6.1032863849765258E-2</v>
      </c>
      <c r="BV184" s="429">
        <v>0.84299535704095652</v>
      </c>
      <c r="BW184" s="423">
        <v>30</v>
      </c>
      <c r="BX184" s="87" t="s">
        <v>7</v>
      </c>
      <c r="BY184" s="87" t="s">
        <v>7</v>
      </c>
      <c r="BZ184" s="81" t="s">
        <v>7</v>
      </c>
      <c r="CA184" s="14"/>
      <c r="CC184" s="136"/>
    </row>
    <row r="185" spans="1:81" ht="13.5" thickBot="1" x14ac:dyDescent="0.25">
      <c r="A185" s="81" t="s">
        <v>767</v>
      </c>
      <c r="B185" s="160" t="s">
        <v>677</v>
      </c>
      <c r="C185" s="414">
        <v>5050161.04</v>
      </c>
      <c r="D185" s="75">
        <v>5050161.04</v>
      </c>
      <c r="E185" s="415">
        <v>1</v>
      </c>
      <c r="F185" s="324"/>
      <c r="G185" s="325"/>
      <c r="H185" s="326"/>
      <c r="I185" s="326"/>
      <c r="J185" s="327"/>
      <c r="K185" s="416">
        <v>355050161.04000002</v>
      </c>
      <c r="L185" s="415">
        <v>1.67</v>
      </c>
      <c r="M185" s="417">
        <v>167</v>
      </c>
      <c r="N185" s="77">
        <v>1.67</v>
      </c>
      <c r="O185" s="78">
        <v>167</v>
      </c>
      <c r="P185" s="418">
        <v>4951</v>
      </c>
      <c r="Q185" s="76">
        <v>5320</v>
      </c>
      <c r="R185" s="419">
        <v>5320</v>
      </c>
      <c r="S185" s="76">
        <v>5197</v>
      </c>
      <c r="T185" s="420">
        <v>4726</v>
      </c>
      <c r="U185" s="419">
        <v>-369</v>
      </c>
      <c r="V185" s="421">
        <v>-6.9360902255639095E-2</v>
      </c>
      <c r="W185" s="422">
        <v>2962.4</v>
      </c>
      <c r="X185" s="79">
        <v>594</v>
      </c>
      <c r="Y185" s="80">
        <v>0.12568768514600084</v>
      </c>
      <c r="Z185" s="81">
        <v>3182.8</v>
      </c>
      <c r="AA185" s="423">
        <v>1799</v>
      </c>
      <c r="AB185" s="415">
        <v>1</v>
      </c>
      <c r="AC185" s="82">
        <v>1800</v>
      </c>
      <c r="AD185" s="79">
        <v>1800</v>
      </c>
      <c r="AE185" s="420">
        <v>1587</v>
      </c>
      <c r="AF185" s="424">
        <v>-1</v>
      </c>
      <c r="AG185" s="425">
        <v>-5.5555555555555556E-4</v>
      </c>
      <c r="AH185" s="76">
        <v>213</v>
      </c>
      <c r="AI185" s="152">
        <v>0.13421550094517959</v>
      </c>
      <c r="AJ185" s="423">
        <v>1787</v>
      </c>
      <c r="AK185" s="76">
        <v>1793</v>
      </c>
      <c r="AL185" s="419">
        <v>1793</v>
      </c>
      <c r="AM185" s="420">
        <v>1572</v>
      </c>
      <c r="AN185" s="417">
        <v>-6</v>
      </c>
      <c r="AO185" s="426">
        <v>-3.3463469046291134E-3</v>
      </c>
      <c r="AP185" s="427">
        <v>10.700598802395209</v>
      </c>
      <c r="AQ185" s="79">
        <v>221</v>
      </c>
      <c r="AR185" s="80">
        <v>0.14058524173027989</v>
      </c>
      <c r="AS185" s="83">
        <v>10.736526946107784</v>
      </c>
      <c r="AT185" s="84">
        <v>2445</v>
      </c>
      <c r="AU185" s="76">
        <v>1775</v>
      </c>
      <c r="AV185" s="76">
        <v>150</v>
      </c>
      <c r="AW185" s="79">
        <v>1925</v>
      </c>
      <c r="AX185" s="80">
        <v>0.787321063394683</v>
      </c>
      <c r="AY185" s="85">
        <v>1.0926197934648332</v>
      </c>
      <c r="AZ185" s="76">
        <v>390</v>
      </c>
      <c r="BA185" s="80">
        <v>0.15950920245398773</v>
      </c>
      <c r="BB185" s="86">
        <v>0.87042685264162156</v>
      </c>
      <c r="BC185" s="76">
        <v>45</v>
      </c>
      <c r="BD185" s="76">
        <v>55</v>
      </c>
      <c r="BE185" s="79">
        <v>100</v>
      </c>
      <c r="BF185" s="80">
        <v>4.0899795501022497E-2</v>
      </c>
      <c r="BG185" s="86">
        <v>0.47221857826885999</v>
      </c>
      <c r="BH185" s="76">
        <v>35</v>
      </c>
      <c r="BI185" s="423">
        <v>1210</v>
      </c>
      <c r="BJ185" s="423">
        <v>920</v>
      </c>
      <c r="BK185" s="423">
        <v>145</v>
      </c>
      <c r="BL185" s="419">
        <v>1065</v>
      </c>
      <c r="BM185" s="428">
        <v>0.8801652892561983</v>
      </c>
      <c r="BN185" s="429">
        <v>1.1002066115702478</v>
      </c>
      <c r="BO185" s="423">
        <v>40</v>
      </c>
      <c r="BP185" s="428">
        <v>3.3057851239669422E-2</v>
      </c>
      <c r="BQ185" s="429">
        <v>0.34185988872460626</v>
      </c>
      <c r="BR185" s="423">
        <v>45</v>
      </c>
      <c r="BS185" s="423">
        <v>15</v>
      </c>
      <c r="BT185" s="419">
        <v>60</v>
      </c>
      <c r="BU185" s="428">
        <v>4.9586776859504134E-2</v>
      </c>
      <c r="BV185" s="429">
        <v>0.68490023286607915</v>
      </c>
      <c r="BW185" s="423">
        <v>50</v>
      </c>
      <c r="BX185" s="87" t="s">
        <v>7</v>
      </c>
      <c r="BY185" s="87" t="s">
        <v>7</v>
      </c>
      <c r="BZ185" s="81" t="s">
        <v>7</v>
      </c>
      <c r="CA185" s="14"/>
    </row>
    <row r="186" spans="1:81" ht="13.5" thickBot="1" x14ac:dyDescent="0.25">
      <c r="A186" s="81" t="s">
        <v>767</v>
      </c>
      <c r="B186" s="160" t="s">
        <v>518</v>
      </c>
      <c r="C186" s="414">
        <v>5050161.05</v>
      </c>
      <c r="D186" s="75">
        <v>5050161.05</v>
      </c>
      <c r="E186" s="415">
        <v>1</v>
      </c>
      <c r="F186" s="332">
        <v>5050161.01</v>
      </c>
      <c r="G186" s="333">
        <v>0.52368340000000002</v>
      </c>
      <c r="H186" s="430">
        <v>9251</v>
      </c>
      <c r="I186" s="430">
        <v>3038</v>
      </c>
      <c r="J186" s="433">
        <v>2983</v>
      </c>
      <c r="K186" s="416"/>
      <c r="L186" s="415">
        <v>1.57</v>
      </c>
      <c r="M186" s="417">
        <v>157</v>
      </c>
      <c r="N186" s="77">
        <v>1.57</v>
      </c>
      <c r="O186" s="78">
        <v>157</v>
      </c>
      <c r="P186" s="418">
        <v>6602</v>
      </c>
      <c r="Q186" s="76">
        <v>6778</v>
      </c>
      <c r="R186" s="419">
        <v>6778</v>
      </c>
      <c r="S186" s="76">
        <v>6293</v>
      </c>
      <c r="T186" s="420">
        <v>4844.5951334000001</v>
      </c>
      <c r="U186" s="419">
        <v>-176</v>
      </c>
      <c r="V186" s="421">
        <v>-2.5966361758630863E-2</v>
      </c>
      <c r="W186" s="422">
        <v>4211</v>
      </c>
      <c r="X186" s="79">
        <v>1933.4048665999999</v>
      </c>
      <c r="Y186" s="80">
        <v>0.3990849211052877</v>
      </c>
      <c r="Z186" s="81">
        <v>4323.3</v>
      </c>
      <c r="AA186" s="423">
        <v>2246</v>
      </c>
      <c r="AB186" s="415">
        <v>1</v>
      </c>
      <c r="AC186" s="82">
        <v>2232</v>
      </c>
      <c r="AD186" s="79">
        <v>2232</v>
      </c>
      <c r="AE186" s="420">
        <v>1590.9501692000001</v>
      </c>
      <c r="AF186" s="424">
        <v>14</v>
      </c>
      <c r="AG186" s="425">
        <v>6.2724014336917565E-3</v>
      </c>
      <c r="AH186" s="76">
        <v>641.04983079999988</v>
      </c>
      <c r="AI186" s="152">
        <v>0.4029352038865856</v>
      </c>
      <c r="AJ186" s="423">
        <v>2219</v>
      </c>
      <c r="AK186" s="76">
        <v>2224</v>
      </c>
      <c r="AL186" s="419">
        <v>2224</v>
      </c>
      <c r="AM186" s="420">
        <v>1562.1475822</v>
      </c>
      <c r="AN186" s="417">
        <v>-5</v>
      </c>
      <c r="AO186" s="426">
        <v>-2.2482014388489208E-3</v>
      </c>
      <c r="AP186" s="427">
        <v>14.13375796178344</v>
      </c>
      <c r="AQ186" s="79">
        <v>661.85241780000001</v>
      </c>
      <c r="AR186" s="80">
        <v>0.42368110756085003</v>
      </c>
      <c r="AS186" s="83">
        <v>14.165605095541402</v>
      </c>
      <c r="AT186" s="84">
        <v>3480</v>
      </c>
      <c r="AU186" s="76">
        <v>2595</v>
      </c>
      <c r="AV186" s="76">
        <v>235</v>
      </c>
      <c r="AW186" s="79">
        <v>2830</v>
      </c>
      <c r="AX186" s="80">
        <v>0.81321839080459768</v>
      </c>
      <c r="AY186" s="85">
        <v>1.1285593025691736</v>
      </c>
      <c r="AZ186" s="76">
        <v>535</v>
      </c>
      <c r="BA186" s="80">
        <v>0.15373563218390804</v>
      </c>
      <c r="BB186" s="86">
        <v>0.83892101773444527</v>
      </c>
      <c r="BC186" s="76">
        <v>55</v>
      </c>
      <c r="BD186" s="76">
        <v>15</v>
      </c>
      <c r="BE186" s="79">
        <v>70</v>
      </c>
      <c r="BF186" s="80">
        <v>2.0114942528735632E-2</v>
      </c>
      <c r="BG186" s="86">
        <v>0.23224198181240052</v>
      </c>
      <c r="BH186" s="76">
        <v>40</v>
      </c>
      <c r="BI186" s="423">
        <v>1880</v>
      </c>
      <c r="BJ186" s="423">
        <v>1430</v>
      </c>
      <c r="BK186" s="423">
        <v>195</v>
      </c>
      <c r="BL186" s="419">
        <v>1625</v>
      </c>
      <c r="BM186" s="428">
        <v>0.86436170212765961</v>
      </c>
      <c r="BN186" s="429">
        <v>1.0804521276595744</v>
      </c>
      <c r="BO186" s="423">
        <v>100</v>
      </c>
      <c r="BP186" s="428">
        <v>5.3191489361702128E-2</v>
      </c>
      <c r="BQ186" s="429">
        <v>0.55006710818719884</v>
      </c>
      <c r="BR186" s="423">
        <v>75</v>
      </c>
      <c r="BS186" s="423">
        <v>0</v>
      </c>
      <c r="BT186" s="419">
        <v>75</v>
      </c>
      <c r="BU186" s="428">
        <v>3.9893617021276598E-2</v>
      </c>
      <c r="BV186" s="429">
        <v>0.55101680968614086</v>
      </c>
      <c r="BW186" s="423">
        <v>70</v>
      </c>
      <c r="BX186" s="87" t="s">
        <v>7</v>
      </c>
      <c r="BY186" s="87" t="s">
        <v>7</v>
      </c>
      <c r="BZ186" s="81" t="s">
        <v>7</v>
      </c>
      <c r="CA186" s="14"/>
    </row>
    <row r="187" spans="1:81" ht="13.5" thickBot="1" x14ac:dyDescent="0.25">
      <c r="A187" s="81" t="s">
        <v>767</v>
      </c>
      <c r="B187" s="160" t="s">
        <v>520</v>
      </c>
      <c r="C187" s="414">
        <v>5050161.0599999996</v>
      </c>
      <c r="D187" s="75">
        <v>5050161.0599999996</v>
      </c>
      <c r="E187" s="415">
        <v>1</v>
      </c>
      <c r="F187" s="332">
        <v>5050161.01</v>
      </c>
      <c r="G187" s="333">
        <v>0.47631659999999998</v>
      </c>
      <c r="H187" s="430">
        <v>9251</v>
      </c>
      <c r="I187" s="430">
        <v>3038</v>
      </c>
      <c r="J187" s="433">
        <v>2983</v>
      </c>
      <c r="K187" s="416"/>
      <c r="L187" s="415">
        <v>1.95</v>
      </c>
      <c r="M187" s="417">
        <v>195</v>
      </c>
      <c r="N187" s="77">
        <v>1.95</v>
      </c>
      <c r="O187" s="78">
        <v>195</v>
      </c>
      <c r="P187" s="418">
        <v>9531</v>
      </c>
      <c r="Q187" s="76">
        <v>7342</v>
      </c>
      <c r="R187" s="419">
        <v>7342</v>
      </c>
      <c r="S187" s="76">
        <v>4755</v>
      </c>
      <c r="T187" s="420">
        <v>4406.4048665999999</v>
      </c>
      <c r="U187" s="419">
        <v>2189</v>
      </c>
      <c r="V187" s="421">
        <v>0.29814764369381641</v>
      </c>
      <c r="W187" s="422">
        <v>4899.2</v>
      </c>
      <c r="X187" s="79">
        <v>2935.5951334000001</v>
      </c>
      <c r="Y187" s="80">
        <v>0.66621094118051782</v>
      </c>
      <c r="Z187" s="81">
        <v>3773.6</v>
      </c>
      <c r="AA187" s="423">
        <v>3271</v>
      </c>
      <c r="AB187" s="415">
        <v>1</v>
      </c>
      <c r="AC187" s="82">
        <v>2617</v>
      </c>
      <c r="AD187" s="79">
        <v>2617</v>
      </c>
      <c r="AE187" s="420">
        <v>1447.0498307999999</v>
      </c>
      <c r="AF187" s="424">
        <v>654</v>
      </c>
      <c r="AG187" s="425">
        <v>0.24990447076805503</v>
      </c>
      <c r="AH187" s="76">
        <v>1169.9501692000001</v>
      </c>
      <c r="AI187" s="152">
        <v>0.80850717390512705</v>
      </c>
      <c r="AJ187" s="423">
        <v>3228</v>
      </c>
      <c r="AK187" s="76">
        <v>2559</v>
      </c>
      <c r="AL187" s="419">
        <v>2559</v>
      </c>
      <c r="AM187" s="420">
        <v>1420.8524178</v>
      </c>
      <c r="AN187" s="417">
        <v>669</v>
      </c>
      <c r="AO187" s="426">
        <v>0.26143024618991795</v>
      </c>
      <c r="AP187" s="427">
        <v>16.553846153846155</v>
      </c>
      <c r="AQ187" s="79">
        <v>1138.1475822</v>
      </c>
      <c r="AR187" s="80">
        <v>0.80103152723086424</v>
      </c>
      <c r="AS187" s="83">
        <v>13.123076923076923</v>
      </c>
      <c r="AT187" s="84">
        <v>4025</v>
      </c>
      <c r="AU187" s="76">
        <v>3080</v>
      </c>
      <c r="AV187" s="76">
        <v>255</v>
      </c>
      <c r="AW187" s="79">
        <v>3335</v>
      </c>
      <c r="AX187" s="80">
        <v>0.82857142857142863</v>
      </c>
      <c r="AY187" s="85">
        <v>1.1498657729962747</v>
      </c>
      <c r="AZ187" s="76">
        <v>570</v>
      </c>
      <c r="BA187" s="80">
        <v>0.14161490683229813</v>
      </c>
      <c r="BB187" s="86">
        <v>0.77277934905812773</v>
      </c>
      <c r="BC187" s="76">
        <v>65</v>
      </c>
      <c r="BD187" s="76">
        <v>25</v>
      </c>
      <c r="BE187" s="79">
        <v>90</v>
      </c>
      <c r="BF187" s="80">
        <v>2.236024844720497E-2</v>
      </c>
      <c r="BG187" s="86">
        <v>0.25816570968462765</v>
      </c>
      <c r="BH187" s="76">
        <v>25</v>
      </c>
      <c r="BI187" s="423">
        <v>2750</v>
      </c>
      <c r="BJ187" s="423">
        <v>2160</v>
      </c>
      <c r="BK187" s="423">
        <v>280</v>
      </c>
      <c r="BL187" s="419">
        <v>2440</v>
      </c>
      <c r="BM187" s="428">
        <v>0.88727272727272732</v>
      </c>
      <c r="BN187" s="429">
        <v>1.1090909090909091</v>
      </c>
      <c r="BO187" s="423">
        <v>135</v>
      </c>
      <c r="BP187" s="428">
        <v>4.9090909090909088E-2</v>
      </c>
      <c r="BQ187" s="429">
        <v>0.50766193475604027</v>
      </c>
      <c r="BR187" s="423">
        <v>55</v>
      </c>
      <c r="BS187" s="423">
        <v>15</v>
      </c>
      <c r="BT187" s="419">
        <v>70</v>
      </c>
      <c r="BU187" s="428">
        <v>2.5454545454545455E-2</v>
      </c>
      <c r="BV187" s="429">
        <v>0.35158211953792062</v>
      </c>
      <c r="BW187" s="423">
        <v>100</v>
      </c>
      <c r="BX187" s="87" t="s">
        <v>7</v>
      </c>
      <c r="BY187" s="87" t="s">
        <v>7</v>
      </c>
      <c r="BZ187" s="81" t="s">
        <v>7</v>
      </c>
      <c r="CA187" s="14"/>
    </row>
    <row r="188" spans="1:81" ht="13.5" thickBot="1" x14ac:dyDescent="0.25">
      <c r="A188" s="81" t="s">
        <v>767</v>
      </c>
      <c r="B188" s="160" t="s">
        <v>516</v>
      </c>
      <c r="C188" s="414">
        <v>5050162.0199999996</v>
      </c>
      <c r="D188" s="75">
        <v>5050162.0199999996</v>
      </c>
      <c r="E188" s="415">
        <v>1</v>
      </c>
      <c r="F188" s="324"/>
      <c r="G188" s="325"/>
      <c r="H188" s="326"/>
      <c r="I188" s="326"/>
      <c r="J188" s="327"/>
      <c r="K188" s="416">
        <v>355050162.01999998</v>
      </c>
      <c r="L188" s="415">
        <v>2.19</v>
      </c>
      <c r="M188" s="417">
        <v>219</v>
      </c>
      <c r="N188" s="77">
        <v>2.23</v>
      </c>
      <c r="O188" s="78">
        <v>223</v>
      </c>
      <c r="P188" s="418">
        <v>6925</v>
      </c>
      <c r="Q188" s="76">
        <v>4325</v>
      </c>
      <c r="R188" s="419">
        <v>4325</v>
      </c>
      <c r="S188" s="76">
        <v>4510</v>
      </c>
      <c r="T188" s="420">
        <v>4636</v>
      </c>
      <c r="U188" s="419">
        <v>2600</v>
      </c>
      <c r="V188" s="421">
        <v>0.60115606936416188</v>
      </c>
      <c r="W188" s="422">
        <v>3156.5</v>
      </c>
      <c r="X188" s="79">
        <v>-311</v>
      </c>
      <c r="Y188" s="80">
        <v>-6.7083692838654008E-2</v>
      </c>
      <c r="Z188" s="81">
        <v>1938.3</v>
      </c>
      <c r="AA188" s="423">
        <v>2484</v>
      </c>
      <c r="AB188" s="415">
        <v>1</v>
      </c>
      <c r="AC188" s="82">
        <v>1584</v>
      </c>
      <c r="AD188" s="79">
        <v>1584</v>
      </c>
      <c r="AE188" s="420">
        <v>1573</v>
      </c>
      <c r="AF188" s="424">
        <v>900</v>
      </c>
      <c r="AG188" s="425">
        <v>0.56818181818181823</v>
      </c>
      <c r="AH188" s="76">
        <v>11</v>
      </c>
      <c r="AI188" s="152">
        <v>6.993006993006993E-3</v>
      </c>
      <c r="AJ188" s="423">
        <v>2432</v>
      </c>
      <c r="AK188" s="76">
        <v>1576</v>
      </c>
      <c r="AL188" s="419">
        <v>1576</v>
      </c>
      <c r="AM188" s="420">
        <v>1554</v>
      </c>
      <c r="AN188" s="417">
        <v>856</v>
      </c>
      <c r="AO188" s="426">
        <v>0.54314720812182737</v>
      </c>
      <c r="AP188" s="427">
        <v>11.105022831050228</v>
      </c>
      <c r="AQ188" s="79">
        <v>22</v>
      </c>
      <c r="AR188" s="80">
        <v>1.4157014157014158E-2</v>
      </c>
      <c r="AS188" s="83">
        <v>7.0672645739910314</v>
      </c>
      <c r="AT188" s="84">
        <v>2170</v>
      </c>
      <c r="AU188" s="76">
        <v>1575</v>
      </c>
      <c r="AV188" s="76">
        <v>170</v>
      </c>
      <c r="AW188" s="79">
        <v>1745</v>
      </c>
      <c r="AX188" s="80">
        <v>0.80414746543778803</v>
      </c>
      <c r="AY188" s="85">
        <v>1.1159709532138482</v>
      </c>
      <c r="AZ188" s="76">
        <v>285</v>
      </c>
      <c r="BA188" s="80">
        <v>0.1313364055299539</v>
      </c>
      <c r="BB188" s="86">
        <v>0.71669052533616673</v>
      </c>
      <c r="BC188" s="76">
        <v>105</v>
      </c>
      <c r="BD188" s="76">
        <v>15</v>
      </c>
      <c r="BE188" s="79">
        <v>120</v>
      </c>
      <c r="BF188" s="80">
        <v>5.5299539170506916E-2</v>
      </c>
      <c r="BG188" s="86">
        <v>0.63847433577918666</v>
      </c>
      <c r="BH188" s="76">
        <v>15</v>
      </c>
      <c r="BI188" s="423">
        <v>1950</v>
      </c>
      <c r="BJ188" s="423">
        <v>1520</v>
      </c>
      <c r="BK188" s="423">
        <v>165</v>
      </c>
      <c r="BL188" s="419">
        <v>1685</v>
      </c>
      <c r="BM188" s="428">
        <v>0.86410256410256414</v>
      </c>
      <c r="BN188" s="429">
        <v>1.0801282051282051</v>
      </c>
      <c r="BO188" s="423">
        <v>125</v>
      </c>
      <c r="BP188" s="428">
        <v>6.4102564102564097E-2</v>
      </c>
      <c r="BQ188" s="429">
        <v>0.66290138678970112</v>
      </c>
      <c r="BR188" s="423">
        <v>80</v>
      </c>
      <c r="BS188" s="423">
        <v>0</v>
      </c>
      <c r="BT188" s="419">
        <v>80</v>
      </c>
      <c r="BU188" s="428">
        <v>4.1025641025641026E-2</v>
      </c>
      <c r="BV188" s="429">
        <v>0.56665250035415782</v>
      </c>
      <c r="BW188" s="423">
        <v>55</v>
      </c>
      <c r="BX188" s="87" t="s">
        <v>7</v>
      </c>
      <c r="BY188" s="87" t="s">
        <v>7</v>
      </c>
      <c r="BZ188" s="81" t="s">
        <v>7</v>
      </c>
      <c r="CA188" s="14"/>
    </row>
    <row r="189" spans="1:81" ht="13.5" thickBot="1" x14ac:dyDescent="0.25">
      <c r="A189" s="81" t="s">
        <v>767</v>
      </c>
      <c r="B189" s="160" t="s">
        <v>517</v>
      </c>
      <c r="C189" s="414">
        <v>5050162.03</v>
      </c>
      <c r="D189" s="75">
        <v>5050162.01</v>
      </c>
      <c r="E189" s="415">
        <v>0.41845525</v>
      </c>
      <c r="F189" s="324"/>
      <c r="G189" s="325"/>
      <c r="H189" s="326"/>
      <c r="I189" s="326"/>
      <c r="J189" s="327"/>
      <c r="K189" s="416">
        <v>355050162.00999999</v>
      </c>
      <c r="L189" s="415">
        <v>1.45</v>
      </c>
      <c r="M189" s="417">
        <v>145</v>
      </c>
      <c r="N189" s="77">
        <v>4.21</v>
      </c>
      <c r="O189" s="78">
        <v>421</v>
      </c>
      <c r="P189" s="418">
        <v>3009</v>
      </c>
      <c r="Q189" s="76">
        <v>7511</v>
      </c>
      <c r="R189" s="419">
        <v>3143</v>
      </c>
      <c r="S189" s="76">
        <v>4896</v>
      </c>
      <c r="T189" s="420">
        <v>4256</v>
      </c>
      <c r="U189" s="419">
        <v>-134.0173827499998</v>
      </c>
      <c r="V189" s="421">
        <v>-4.2639720507285449E-2</v>
      </c>
      <c r="W189" s="422">
        <v>2076.6999999999998</v>
      </c>
      <c r="X189" s="79">
        <v>3255</v>
      </c>
      <c r="Y189" s="80">
        <v>0.76480263157894735</v>
      </c>
      <c r="Z189" s="81">
        <v>1785.3</v>
      </c>
      <c r="AA189" s="423">
        <v>1268</v>
      </c>
      <c r="AB189" s="431">
        <v>0.43499550999999997</v>
      </c>
      <c r="AC189" s="82">
        <v>2892</v>
      </c>
      <c r="AD189" s="79">
        <v>1258.0070149199998</v>
      </c>
      <c r="AE189" s="420">
        <v>1549</v>
      </c>
      <c r="AF189" s="424">
        <v>9.9929850800001532</v>
      </c>
      <c r="AG189" s="425">
        <v>7.9435050532175571E-3</v>
      </c>
      <c r="AH189" s="76">
        <v>1343</v>
      </c>
      <c r="AI189" s="152">
        <v>0.86701097482246614</v>
      </c>
      <c r="AJ189" s="423">
        <v>1240</v>
      </c>
      <c r="AK189" s="76">
        <v>2829</v>
      </c>
      <c r="AL189" s="419">
        <v>1230.60229779</v>
      </c>
      <c r="AM189" s="420">
        <v>1536</v>
      </c>
      <c r="AN189" s="417">
        <v>9.397702210000034</v>
      </c>
      <c r="AO189" s="426">
        <v>7.6366688302769081E-3</v>
      </c>
      <c r="AP189" s="427">
        <v>8.5517241379310338</v>
      </c>
      <c r="AQ189" s="79">
        <v>1293</v>
      </c>
      <c r="AR189" s="80">
        <v>0.841796875</v>
      </c>
      <c r="AS189" s="83">
        <v>6.7197149643705467</v>
      </c>
      <c r="AT189" s="84">
        <v>3870</v>
      </c>
      <c r="AU189" s="76">
        <v>2855</v>
      </c>
      <c r="AV189" s="76">
        <v>225</v>
      </c>
      <c r="AW189" s="79">
        <v>3080</v>
      </c>
      <c r="AX189" s="80">
        <v>0.79586563307493541</v>
      </c>
      <c r="AY189" s="85">
        <v>1.1044776826962346</v>
      </c>
      <c r="AZ189" s="76">
        <v>615</v>
      </c>
      <c r="BA189" s="80">
        <v>0.15891472868217055</v>
      </c>
      <c r="BB189" s="86">
        <v>0.8671828646696419</v>
      </c>
      <c r="BC189" s="76">
        <v>135</v>
      </c>
      <c r="BD189" s="76">
        <v>20</v>
      </c>
      <c r="BE189" s="79">
        <v>155</v>
      </c>
      <c r="BF189" s="80">
        <v>4.0051679586563305E-2</v>
      </c>
      <c r="BG189" s="86">
        <v>0.46242644883576534</v>
      </c>
      <c r="BH189" s="76">
        <v>25</v>
      </c>
      <c r="BI189" s="423">
        <v>845</v>
      </c>
      <c r="BJ189" s="423">
        <v>590</v>
      </c>
      <c r="BK189" s="423">
        <v>110</v>
      </c>
      <c r="BL189" s="419">
        <v>700</v>
      </c>
      <c r="BM189" s="428">
        <v>0.82840236686390534</v>
      </c>
      <c r="BN189" s="429">
        <v>1.0355029585798816</v>
      </c>
      <c r="BO189" s="423">
        <v>30</v>
      </c>
      <c r="BP189" s="428">
        <v>3.5502958579881658E-2</v>
      </c>
      <c r="BQ189" s="429">
        <v>0.3671453834527576</v>
      </c>
      <c r="BR189" s="423">
        <v>75</v>
      </c>
      <c r="BS189" s="423">
        <v>0</v>
      </c>
      <c r="BT189" s="419">
        <v>75</v>
      </c>
      <c r="BU189" s="428">
        <v>8.8757396449704137E-2</v>
      </c>
      <c r="BV189" s="429">
        <v>1.2259308901892836</v>
      </c>
      <c r="BW189" s="423">
        <v>40</v>
      </c>
      <c r="BX189" s="87" t="s">
        <v>7</v>
      </c>
      <c r="BY189" s="87" t="s">
        <v>7</v>
      </c>
      <c r="BZ189" s="81" t="s">
        <v>7</v>
      </c>
      <c r="CA189" s="14" t="s">
        <v>496</v>
      </c>
    </row>
    <row r="190" spans="1:81" ht="13.5" thickBot="1" x14ac:dyDescent="0.25">
      <c r="A190" s="81" t="s">
        <v>767</v>
      </c>
      <c r="B190" s="160" t="s">
        <v>519</v>
      </c>
      <c r="C190" s="414">
        <v>5050162.04</v>
      </c>
      <c r="D190" s="214"/>
      <c r="E190" s="415">
        <v>0.58154475000000005</v>
      </c>
      <c r="F190" s="512"/>
      <c r="G190" s="333"/>
      <c r="H190" s="333"/>
      <c r="I190" s="333"/>
      <c r="J190" s="512"/>
      <c r="K190" s="333"/>
      <c r="L190" s="415">
        <v>2.75</v>
      </c>
      <c r="M190" s="417">
        <v>275</v>
      </c>
      <c r="N190" s="523"/>
      <c r="O190" s="523"/>
      <c r="P190" s="418">
        <v>6029</v>
      </c>
      <c r="Q190" s="76"/>
      <c r="R190" s="419">
        <v>4368</v>
      </c>
      <c r="S190" s="214"/>
      <c r="T190" s="214"/>
      <c r="U190" s="419">
        <v>1661.0173827499993</v>
      </c>
      <c r="V190" s="421">
        <v>0.38027106064715627</v>
      </c>
      <c r="W190" s="422">
        <v>2189.1</v>
      </c>
      <c r="X190" s="214"/>
      <c r="Y190" s="214"/>
      <c r="Z190" s="214"/>
      <c r="AA190" s="423">
        <v>2143</v>
      </c>
      <c r="AB190" s="431">
        <v>0.56500448999999997</v>
      </c>
      <c r="AC190" s="82"/>
      <c r="AD190" s="79">
        <v>1633.9929850799999</v>
      </c>
      <c r="AE190" s="214"/>
      <c r="AF190" s="424">
        <v>509.00701492000007</v>
      </c>
      <c r="AG190" s="425">
        <v>0.31151113840007044</v>
      </c>
      <c r="AH190" s="214"/>
      <c r="AI190" s="523"/>
      <c r="AJ190" s="423">
        <v>2097</v>
      </c>
      <c r="AK190" s="76"/>
      <c r="AL190" s="419">
        <v>1598.3977022099998</v>
      </c>
      <c r="AM190" s="214"/>
      <c r="AN190" s="417">
        <v>498.60229779000019</v>
      </c>
      <c r="AO190" s="426">
        <v>0.31193882292286546</v>
      </c>
      <c r="AP190" s="427">
        <v>7.625454545454545</v>
      </c>
      <c r="AQ190" s="214"/>
      <c r="AR190" s="214"/>
      <c r="AS190" s="523"/>
      <c r="AT190" s="523"/>
      <c r="AU190" s="214"/>
      <c r="AV190" s="214"/>
      <c r="AW190" s="214"/>
      <c r="AX190" s="214"/>
      <c r="AY190" s="523"/>
      <c r="AZ190" s="214"/>
      <c r="BA190" s="214"/>
      <c r="BB190" s="523"/>
      <c r="BC190" s="214"/>
      <c r="BD190" s="214"/>
      <c r="BE190" s="214"/>
      <c r="BF190" s="214"/>
      <c r="BG190" s="523"/>
      <c r="BH190" s="214"/>
      <c r="BI190" s="423">
        <v>1800</v>
      </c>
      <c r="BJ190" s="423">
        <v>1465</v>
      </c>
      <c r="BK190" s="423">
        <v>165</v>
      </c>
      <c r="BL190" s="419">
        <v>1630</v>
      </c>
      <c r="BM190" s="428">
        <v>0.90555555555555556</v>
      </c>
      <c r="BN190" s="429">
        <v>1.1319444444444444</v>
      </c>
      <c r="BO190" s="423">
        <v>80</v>
      </c>
      <c r="BP190" s="428">
        <v>4.4444444444444446E-2</v>
      </c>
      <c r="BQ190" s="429">
        <v>0.45961162817419288</v>
      </c>
      <c r="BR190" s="423">
        <v>40</v>
      </c>
      <c r="BS190" s="423">
        <v>0</v>
      </c>
      <c r="BT190" s="419">
        <v>40</v>
      </c>
      <c r="BU190" s="428">
        <v>2.2222222222222223E-2</v>
      </c>
      <c r="BV190" s="429">
        <v>0.30693677102516881</v>
      </c>
      <c r="BW190" s="423">
        <v>40</v>
      </c>
      <c r="BX190" s="87" t="s">
        <v>7</v>
      </c>
      <c r="BY190" s="87" t="s">
        <v>7</v>
      </c>
      <c r="BZ190" s="136"/>
      <c r="CA190" s="516"/>
    </row>
    <row r="191" spans="1:81" ht="13.5" thickBot="1" x14ac:dyDescent="0.25">
      <c r="A191" s="81" t="s">
        <v>767</v>
      </c>
      <c r="B191" s="160" t="s">
        <v>678</v>
      </c>
      <c r="C191" s="414">
        <v>5050170.01</v>
      </c>
      <c r="D191" s="75">
        <v>5050170.01</v>
      </c>
      <c r="E191" s="415">
        <v>1</v>
      </c>
      <c r="F191" s="324"/>
      <c r="G191" s="325"/>
      <c r="H191" s="326"/>
      <c r="I191" s="326"/>
      <c r="J191" s="327"/>
      <c r="K191" s="416">
        <v>355050170.00999999</v>
      </c>
      <c r="L191" s="415">
        <v>2.93</v>
      </c>
      <c r="M191" s="417">
        <v>293</v>
      </c>
      <c r="N191" s="77">
        <v>2.64</v>
      </c>
      <c r="O191" s="78">
        <v>264</v>
      </c>
      <c r="P191" s="418">
        <v>4537</v>
      </c>
      <c r="Q191" s="76">
        <v>4206</v>
      </c>
      <c r="R191" s="419">
        <v>4206</v>
      </c>
      <c r="S191" s="76">
        <v>4114</v>
      </c>
      <c r="T191" s="420">
        <v>3890</v>
      </c>
      <c r="U191" s="419">
        <v>331</v>
      </c>
      <c r="V191" s="421">
        <v>7.8697099381835472E-2</v>
      </c>
      <c r="W191" s="422">
        <v>1546.6</v>
      </c>
      <c r="X191" s="79">
        <v>316</v>
      </c>
      <c r="Y191" s="80">
        <v>8.1233933161953722E-2</v>
      </c>
      <c r="Z191" s="81">
        <v>1590.8</v>
      </c>
      <c r="AA191" s="423">
        <v>2004</v>
      </c>
      <c r="AB191" s="415">
        <v>1</v>
      </c>
      <c r="AC191" s="82">
        <v>1708</v>
      </c>
      <c r="AD191" s="79">
        <v>1708</v>
      </c>
      <c r="AE191" s="420">
        <v>1430</v>
      </c>
      <c r="AF191" s="424">
        <v>296</v>
      </c>
      <c r="AG191" s="425">
        <v>0.17330210772833723</v>
      </c>
      <c r="AH191" s="76">
        <v>278</v>
      </c>
      <c r="AI191" s="152">
        <v>0.19440559440559441</v>
      </c>
      <c r="AJ191" s="423">
        <v>1868</v>
      </c>
      <c r="AK191" s="76">
        <v>1661</v>
      </c>
      <c r="AL191" s="419">
        <v>1661</v>
      </c>
      <c r="AM191" s="420">
        <v>1394</v>
      </c>
      <c r="AN191" s="417">
        <v>207</v>
      </c>
      <c r="AO191" s="426">
        <v>0.12462372065021071</v>
      </c>
      <c r="AP191" s="427">
        <v>6.3754266211604094</v>
      </c>
      <c r="AQ191" s="79">
        <v>267</v>
      </c>
      <c r="AR191" s="80">
        <v>0.1915351506456241</v>
      </c>
      <c r="AS191" s="83">
        <v>6.291666666666667</v>
      </c>
      <c r="AT191" s="84">
        <v>1990</v>
      </c>
      <c r="AU191" s="76">
        <v>1340</v>
      </c>
      <c r="AV191" s="76">
        <v>85</v>
      </c>
      <c r="AW191" s="79">
        <v>1425</v>
      </c>
      <c r="AX191" s="80">
        <v>0.7160804020100503</v>
      </c>
      <c r="AY191" s="85">
        <v>0.99375420946437709</v>
      </c>
      <c r="AZ191" s="76">
        <v>525</v>
      </c>
      <c r="BA191" s="80">
        <v>0.26381909547738691</v>
      </c>
      <c r="BB191" s="86">
        <v>1.4396362179127709</v>
      </c>
      <c r="BC191" s="76">
        <v>30</v>
      </c>
      <c r="BD191" s="76">
        <v>10</v>
      </c>
      <c r="BE191" s="79">
        <v>40</v>
      </c>
      <c r="BF191" s="80">
        <v>2.0100502512562814E-2</v>
      </c>
      <c r="BG191" s="86">
        <v>0.23207526107886686</v>
      </c>
      <c r="BH191" s="76">
        <v>10</v>
      </c>
      <c r="BI191" s="423">
        <v>1230</v>
      </c>
      <c r="BJ191" s="423">
        <v>970</v>
      </c>
      <c r="BK191" s="423">
        <v>65</v>
      </c>
      <c r="BL191" s="419">
        <v>1035</v>
      </c>
      <c r="BM191" s="428">
        <v>0.84146341463414631</v>
      </c>
      <c r="BN191" s="429">
        <v>1.0518292682926829</v>
      </c>
      <c r="BO191" s="423">
        <v>110</v>
      </c>
      <c r="BP191" s="428">
        <v>8.943089430894309E-2</v>
      </c>
      <c r="BQ191" s="429">
        <v>0.92482827620416852</v>
      </c>
      <c r="BR191" s="423">
        <v>25</v>
      </c>
      <c r="BS191" s="423">
        <v>0</v>
      </c>
      <c r="BT191" s="419">
        <v>25</v>
      </c>
      <c r="BU191" s="428">
        <v>2.032520325203252E-2</v>
      </c>
      <c r="BV191" s="429">
        <v>0.28073485154741046</v>
      </c>
      <c r="BW191" s="423">
        <v>55</v>
      </c>
      <c r="BX191" s="87" t="s">
        <v>7</v>
      </c>
      <c r="BY191" s="87" t="s">
        <v>7</v>
      </c>
      <c r="BZ191" s="95" t="s">
        <v>6</v>
      </c>
      <c r="CA191" s="14"/>
    </row>
    <row r="192" spans="1:81" ht="13.5" thickBot="1" x14ac:dyDescent="0.25">
      <c r="A192" s="81" t="s">
        <v>767</v>
      </c>
      <c r="B192" s="160" t="s">
        <v>679</v>
      </c>
      <c r="C192" s="414">
        <v>5050170.03</v>
      </c>
      <c r="D192" s="75">
        <v>5050170.03</v>
      </c>
      <c r="E192" s="415">
        <v>1</v>
      </c>
      <c r="F192" s="324"/>
      <c r="G192" s="325"/>
      <c r="H192" s="326"/>
      <c r="I192" s="326"/>
      <c r="J192" s="327"/>
      <c r="K192" s="416">
        <v>355050170.02999997</v>
      </c>
      <c r="L192" s="415">
        <v>1.37</v>
      </c>
      <c r="M192" s="417">
        <v>137</v>
      </c>
      <c r="N192" s="77">
        <v>1.37</v>
      </c>
      <c r="O192" s="78">
        <v>137</v>
      </c>
      <c r="P192" s="418">
        <v>3887</v>
      </c>
      <c r="Q192" s="76">
        <v>3943</v>
      </c>
      <c r="R192" s="419">
        <v>3943</v>
      </c>
      <c r="S192" s="76">
        <v>4106</v>
      </c>
      <c r="T192" s="420">
        <v>4255</v>
      </c>
      <c r="U192" s="419">
        <v>-56</v>
      </c>
      <c r="V192" s="421">
        <v>-1.4202383971595232E-2</v>
      </c>
      <c r="W192" s="422">
        <v>2832.5</v>
      </c>
      <c r="X192" s="79">
        <v>-312</v>
      </c>
      <c r="Y192" s="80">
        <v>-7.3325499412455933E-2</v>
      </c>
      <c r="Z192" s="81">
        <v>2869.5</v>
      </c>
      <c r="AA192" s="423">
        <v>1441</v>
      </c>
      <c r="AB192" s="415">
        <v>1</v>
      </c>
      <c r="AC192" s="82">
        <v>1412</v>
      </c>
      <c r="AD192" s="79">
        <v>1412</v>
      </c>
      <c r="AE192" s="420">
        <v>1419</v>
      </c>
      <c r="AF192" s="424">
        <v>29</v>
      </c>
      <c r="AG192" s="425">
        <v>2.0538243626062325E-2</v>
      </c>
      <c r="AH192" s="76">
        <v>-7</v>
      </c>
      <c r="AI192" s="152">
        <v>-4.9330514446793514E-3</v>
      </c>
      <c r="AJ192" s="423">
        <v>1421</v>
      </c>
      <c r="AK192" s="76">
        <v>1401</v>
      </c>
      <c r="AL192" s="419">
        <v>1401</v>
      </c>
      <c r="AM192" s="420">
        <v>1410</v>
      </c>
      <c r="AN192" s="417">
        <v>20</v>
      </c>
      <c r="AO192" s="426">
        <v>1.4275517487508922E-2</v>
      </c>
      <c r="AP192" s="427">
        <v>10.372262773722628</v>
      </c>
      <c r="AQ192" s="79">
        <v>-9</v>
      </c>
      <c r="AR192" s="80">
        <v>-6.382978723404255E-3</v>
      </c>
      <c r="AS192" s="83">
        <v>10.226277372262773</v>
      </c>
      <c r="AT192" s="84">
        <v>1945</v>
      </c>
      <c r="AU192" s="76">
        <v>1240</v>
      </c>
      <c r="AV192" s="76">
        <v>150</v>
      </c>
      <c r="AW192" s="79">
        <v>1390</v>
      </c>
      <c r="AX192" s="80">
        <v>0.71465295629820047</v>
      </c>
      <c r="AY192" s="85">
        <v>0.99177324450436588</v>
      </c>
      <c r="AZ192" s="76">
        <v>500</v>
      </c>
      <c r="BA192" s="80">
        <v>0.25706940874035988</v>
      </c>
      <c r="BB192" s="86">
        <v>1.4028038064127379</v>
      </c>
      <c r="BC192" s="76">
        <v>35</v>
      </c>
      <c r="BD192" s="76">
        <v>0</v>
      </c>
      <c r="BE192" s="79">
        <v>35</v>
      </c>
      <c r="BF192" s="80">
        <v>1.7994858611825194E-2</v>
      </c>
      <c r="BG192" s="86">
        <v>0.20776403514322719</v>
      </c>
      <c r="BH192" s="76">
        <v>15</v>
      </c>
      <c r="BI192" s="423">
        <v>1100</v>
      </c>
      <c r="BJ192" s="423">
        <v>830</v>
      </c>
      <c r="BK192" s="423">
        <v>85</v>
      </c>
      <c r="BL192" s="419">
        <v>915</v>
      </c>
      <c r="BM192" s="428">
        <v>0.83181818181818179</v>
      </c>
      <c r="BN192" s="429">
        <v>1.0397727272727271</v>
      </c>
      <c r="BO192" s="423">
        <v>95</v>
      </c>
      <c r="BP192" s="428">
        <v>8.6363636363636365E-2</v>
      </c>
      <c r="BQ192" s="429">
        <v>0.8931089592930338</v>
      </c>
      <c r="BR192" s="423">
        <v>50</v>
      </c>
      <c r="BS192" s="423">
        <v>0</v>
      </c>
      <c r="BT192" s="419">
        <v>50</v>
      </c>
      <c r="BU192" s="428">
        <v>4.5454545454545456E-2</v>
      </c>
      <c r="BV192" s="429">
        <v>0.62782521346057252</v>
      </c>
      <c r="BW192" s="423">
        <v>40</v>
      </c>
      <c r="BX192" s="87" t="s">
        <v>7</v>
      </c>
      <c r="BY192" s="87" t="s">
        <v>7</v>
      </c>
      <c r="BZ192" s="81" t="s">
        <v>7</v>
      </c>
      <c r="CA192" s="14"/>
    </row>
    <row r="193" spans="1:81" ht="13.5" thickBot="1" x14ac:dyDescent="0.25">
      <c r="A193" s="81" t="s">
        <v>767</v>
      </c>
      <c r="B193" s="160" t="s">
        <v>680</v>
      </c>
      <c r="C193" s="414">
        <v>5050170.04</v>
      </c>
      <c r="D193" s="75">
        <v>5050170.04</v>
      </c>
      <c r="E193" s="415">
        <v>1</v>
      </c>
      <c r="F193" s="324"/>
      <c r="G193" s="325"/>
      <c r="H193" s="326"/>
      <c r="I193" s="326"/>
      <c r="J193" s="327"/>
      <c r="K193" s="416">
        <v>355050170.04000002</v>
      </c>
      <c r="L193" s="415">
        <v>1.34</v>
      </c>
      <c r="M193" s="417">
        <v>134</v>
      </c>
      <c r="N193" s="77">
        <v>1.34</v>
      </c>
      <c r="O193" s="78">
        <v>134</v>
      </c>
      <c r="P193" s="418">
        <v>3397</v>
      </c>
      <c r="Q193" s="76">
        <v>3582</v>
      </c>
      <c r="R193" s="419">
        <v>3582</v>
      </c>
      <c r="S193" s="76">
        <v>3828</v>
      </c>
      <c r="T193" s="420">
        <v>3989</v>
      </c>
      <c r="U193" s="419">
        <v>-185</v>
      </c>
      <c r="V193" s="421">
        <v>-5.1647124511446117E-2</v>
      </c>
      <c r="W193" s="422">
        <v>2529.8000000000002</v>
      </c>
      <c r="X193" s="79">
        <v>-407</v>
      </c>
      <c r="Y193" s="80">
        <v>-0.1020305841062923</v>
      </c>
      <c r="Z193" s="81">
        <v>2667.8</v>
      </c>
      <c r="AA193" s="423">
        <v>1397</v>
      </c>
      <c r="AB193" s="415">
        <v>1</v>
      </c>
      <c r="AC193" s="82">
        <v>1409</v>
      </c>
      <c r="AD193" s="79">
        <v>1409</v>
      </c>
      <c r="AE193" s="420">
        <v>1386</v>
      </c>
      <c r="AF193" s="424">
        <v>-12</v>
      </c>
      <c r="AG193" s="425">
        <v>-8.516678495386799E-3</v>
      </c>
      <c r="AH193" s="76">
        <v>23</v>
      </c>
      <c r="AI193" s="152">
        <v>1.6594516594516596E-2</v>
      </c>
      <c r="AJ193" s="423">
        <v>1371</v>
      </c>
      <c r="AK193" s="76">
        <v>1405</v>
      </c>
      <c r="AL193" s="419">
        <v>1405</v>
      </c>
      <c r="AM193" s="420">
        <v>1378</v>
      </c>
      <c r="AN193" s="417">
        <v>-34</v>
      </c>
      <c r="AO193" s="426">
        <v>-2.4199288256227757E-2</v>
      </c>
      <c r="AP193" s="427">
        <v>10.23134328358209</v>
      </c>
      <c r="AQ193" s="79">
        <v>27</v>
      </c>
      <c r="AR193" s="80">
        <v>1.9593613933236574E-2</v>
      </c>
      <c r="AS193" s="83">
        <v>10.485074626865671</v>
      </c>
      <c r="AT193" s="84">
        <v>1595</v>
      </c>
      <c r="AU193" s="76">
        <v>1120</v>
      </c>
      <c r="AV193" s="76">
        <v>95</v>
      </c>
      <c r="AW193" s="79">
        <v>1215</v>
      </c>
      <c r="AX193" s="80">
        <v>0.76175548589341691</v>
      </c>
      <c r="AY193" s="85">
        <v>1.0571406766115354</v>
      </c>
      <c r="AZ193" s="76">
        <v>310</v>
      </c>
      <c r="BA193" s="80">
        <v>0.19435736677115986</v>
      </c>
      <c r="BB193" s="86">
        <v>1.0605900377135553</v>
      </c>
      <c r="BC193" s="76">
        <v>40</v>
      </c>
      <c r="BD193" s="76">
        <v>25</v>
      </c>
      <c r="BE193" s="79">
        <v>65</v>
      </c>
      <c r="BF193" s="80">
        <v>4.0752351097178681E-2</v>
      </c>
      <c r="BG193" s="86">
        <v>0.47051622289265554</v>
      </c>
      <c r="BH193" s="76">
        <v>10</v>
      </c>
      <c r="BI193" s="423">
        <v>985</v>
      </c>
      <c r="BJ193" s="423">
        <v>770</v>
      </c>
      <c r="BK193" s="423">
        <v>70</v>
      </c>
      <c r="BL193" s="419">
        <v>840</v>
      </c>
      <c r="BM193" s="428">
        <v>0.85279187817258884</v>
      </c>
      <c r="BN193" s="429">
        <v>1.0659898477157359</v>
      </c>
      <c r="BO193" s="423">
        <v>70</v>
      </c>
      <c r="BP193" s="428">
        <v>7.1065989847715741E-2</v>
      </c>
      <c r="BQ193" s="429">
        <v>0.73491199428868403</v>
      </c>
      <c r="BR193" s="423">
        <v>20</v>
      </c>
      <c r="BS193" s="423">
        <v>0</v>
      </c>
      <c r="BT193" s="419">
        <v>20</v>
      </c>
      <c r="BU193" s="428">
        <v>2.030456852791878E-2</v>
      </c>
      <c r="BV193" s="429">
        <v>0.28044984154583946</v>
      </c>
      <c r="BW193" s="423">
        <v>45</v>
      </c>
      <c r="BX193" s="87" t="s">
        <v>7</v>
      </c>
      <c r="BY193" s="87" t="s">
        <v>7</v>
      </c>
      <c r="BZ193" s="81" t="s">
        <v>7</v>
      </c>
      <c r="CA193" s="14"/>
    </row>
    <row r="194" spans="1:81" ht="13.5" thickBot="1" x14ac:dyDescent="0.25">
      <c r="A194" s="81" t="s">
        <v>767</v>
      </c>
      <c r="B194" s="160" t="s">
        <v>681</v>
      </c>
      <c r="C194" s="414">
        <v>5050170.05</v>
      </c>
      <c r="D194" s="75">
        <v>5050170.05</v>
      </c>
      <c r="E194" s="415">
        <v>1</v>
      </c>
      <c r="F194" s="324"/>
      <c r="G194" s="325"/>
      <c r="H194" s="326"/>
      <c r="I194" s="326"/>
      <c r="J194" s="327"/>
      <c r="K194" s="416">
        <v>355050170.05000001</v>
      </c>
      <c r="L194" s="415">
        <v>0.99</v>
      </c>
      <c r="M194" s="417">
        <v>99</v>
      </c>
      <c r="N194" s="77">
        <v>0.99</v>
      </c>
      <c r="O194" s="78">
        <v>99</v>
      </c>
      <c r="P194" s="418">
        <v>3371</v>
      </c>
      <c r="Q194" s="76">
        <v>3506</v>
      </c>
      <c r="R194" s="419">
        <v>3506</v>
      </c>
      <c r="S194" s="76">
        <v>3750</v>
      </c>
      <c r="T194" s="420">
        <v>3891</v>
      </c>
      <c r="U194" s="419">
        <v>-135</v>
      </c>
      <c r="V194" s="421">
        <v>-3.8505419281232175E-2</v>
      </c>
      <c r="W194" s="422">
        <v>3395.4</v>
      </c>
      <c r="X194" s="79">
        <v>-385</v>
      </c>
      <c r="Y194" s="80">
        <v>-9.894628630172192E-2</v>
      </c>
      <c r="Z194" s="81">
        <v>3531.8</v>
      </c>
      <c r="AA194" s="423">
        <v>1324</v>
      </c>
      <c r="AB194" s="415">
        <v>1</v>
      </c>
      <c r="AC194" s="82">
        <v>1330</v>
      </c>
      <c r="AD194" s="79">
        <v>1330</v>
      </c>
      <c r="AE194" s="420">
        <v>1316</v>
      </c>
      <c r="AF194" s="424">
        <v>-6</v>
      </c>
      <c r="AG194" s="425">
        <v>-4.5112781954887221E-3</v>
      </c>
      <c r="AH194" s="76">
        <v>14</v>
      </c>
      <c r="AI194" s="152">
        <v>1.0638297872340425E-2</v>
      </c>
      <c r="AJ194" s="423">
        <v>1311</v>
      </c>
      <c r="AK194" s="76">
        <v>1325</v>
      </c>
      <c r="AL194" s="419">
        <v>1325</v>
      </c>
      <c r="AM194" s="420">
        <v>1309</v>
      </c>
      <c r="AN194" s="417">
        <v>-14</v>
      </c>
      <c r="AO194" s="426">
        <v>-1.0566037735849057E-2</v>
      </c>
      <c r="AP194" s="427">
        <v>13.242424242424242</v>
      </c>
      <c r="AQ194" s="79">
        <v>16</v>
      </c>
      <c r="AR194" s="80">
        <v>1.2223071046600458E-2</v>
      </c>
      <c r="AS194" s="83">
        <v>13.383838383838384</v>
      </c>
      <c r="AT194" s="84">
        <v>1935</v>
      </c>
      <c r="AU194" s="76">
        <v>1175</v>
      </c>
      <c r="AV194" s="76">
        <v>170</v>
      </c>
      <c r="AW194" s="79">
        <v>1345</v>
      </c>
      <c r="AX194" s="80">
        <v>0.69509043927648584</v>
      </c>
      <c r="AY194" s="85">
        <v>0.96462498910807504</v>
      </c>
      <c r="AZ194" s="76">
        <v>480</v>
      </c>
      <c r="BA194" s="80">
        <v>0.24806201550387597</v>
      </c>
      <c r="BB194" s="86">
        <v>1.3536513009477336</v>
      </c>
      <c r="BC194" s="76">
        <v>80</v>
      </c>
      <c r="BD194" s="76">
        <v>20</v>
      </c>
      <c r="BE194" s="79">
        <v>100</v>
      </c>
      <c r="BF194" s="80">
        <v>5.1679586563307491E-2</v>
      </c>
      <c r="BG194" s="86">
        <v>0.59667928882034238</v>
      </c>
      <c r="BH194" s="76">
        <v>10</v>
      </c>
      <c r="BI194" s="423">
        <v>940</v>
      </c>
      <c r="BJ194" s="423">
        <v>670</v>
      </c>
      <c r="BK194" s="423">
        <v>95</v>
      </c>
      <c r="BL194" s="419">
        <v>765</v>
      </c>
      <c r="BM194" s="428">
        <v>0.81382978723404253</v>
      </c>
      <c r="BN194" s="429">
        <v>1.0172872340425532</v>
      </c>
      <c r="BO194" s="423">
        <v>75</v>
      </c>
      <c r="BP194" s="428">
        <v>7.9787234042553196E-2</v>
      </c>
      <c r="BQ194" s="429">
        <v>0.82510066228079837</v>
      </c>
      <c r="BR194" s="423">
        <v>50</v>
      </c>
      <c r="BS194" s="423">
        <v>10</v>
      </c>
      <c r="BT194" s="419">
        <v>60</v>
      </c>
      <c r="BU194" s="428">
        <v>6.3829787234042548E-2</v>
      </c>
      <c r="BV194" s="429">
        <v>0.88162689549782514</v>
      </c>
      <c r="BW194" s="423">
        <v>35</v>
      </c>
      <c r="BX194" s="87" t="s">
        <v>7</v>
      </c>
      <c r="BY194" s="87" t="s">
        <v>7</v>
      </c>
      <c r="BZ194" s="81" t="s">
        <v>7</v>
      </c>
      <c r="CA194" s="14"/>
    </row>
    <row r="195" spans="1:81" ht="13.5" thickBot="1" x14ac:dyDescent="0.25">
      <c r="A195" s="81" t="s">
        <v>767</v>
      </c>
      <c r="B195" s="160" t="s">
        <v>682</v>
      </c>
      <c r="C195" s="414">
        <v>5050170.08</v>
      </c>
      <c r="D195" s="75">
        <v>5050170.08</v>
      </c>
      <c r="E195" s="415">
        <v>1</v>
      </c>
      <c r="F195" s="324"/>
      <c r="G195" s="325"/>
      <c r="H195" s="326"/>
      <c r="I195" s="326"/>
      <c r="J195" s="327"/>
      <c r="K195" s="416">
        <v>355050170.07999998</v>
      </c>
      <c r="L195" s="415">
        <v>0.73</v>
      </c>
      <c r="M195" s="417">
        <v>73</v>
      </c>
      <c r="N195" s="77">
        <v>0.73</v>
      </c>
      <c r="O195" s="78">
        <v>73</v>
      </c>
      <c r="P195" s="418">
        <v>2509</v>
      </c>
      <c r="Q195" s="76">
        <v>2653</v>
      </c>
      <c r="R195" s="419">
        <v>2653</v>
      </c>
      <c r="S195" s="76">
        <v>2770</v>
      </c>
      <c r="T195" s="420">
        <v>2880</v>
      </c>
      <c r="U195" s="419">
        <v>-144</v>
      </c>
      <c r="V195" s="421">
        <v>-5.427817565020731E-2</v>
      </c>
      <c r="W195" s="422">
        <v>3415.5</v>
      </c>
      <c r="X195" s="79">
        <v>-227</v>
      </c>
      <c r="Y195" s="80">
        <v>-7.8819444444444442E-2</v>
      </c>
      <c r="Z195" s="81">
        <v>3611</v>
      </c>
      <c r="AA195" s="423">
        <v>868</v>
      </c>
      <c r="AB195" s="415">
        <v>1</v>
      </c>
      <c r="AC195" s="82">
        <v>866</v>
      </c>
      <c r="AD195" s="79">
        <v>866</v>
      </c>
      <c r="AE195" s="420">
        <v>870</v>
      </c>
      <c r="AF195" s="424">
        <v>2</v>
      </c>
      <c r="AG195" s="425">
        <v>2.3094688221709007E-3</v>
      </c>
      <c r="AH195" s="76">
        <v>-4</v>
      </c>
      <c r="AI195" s="152">
        <v>-4.5977011494252873E-3</v>
      </c>
      <c r="AJ195" s="423">
        <v>866</v>
      </c>
      <c r="AK195" s="76">
        <v>864</v>
      </c>
      <c r="AL195" s="419">
        <v>864</v>
      </c>
      <c r="AM195" s="420">
        <v>865</v>
      </c>
      <c r="AN195" s="417">
        <v>2</v>
      </c>
      <c r="AO195" s="426">
        <v>2.3148148148148147E-3</v>
      </c>
      <c r="AP195" s="427">
        <v>11.863013698630137</v>
      </c>
      <c r="AQ195" s="79">
        <v>-1</v>
      </c>
      <c r="AR195" s="80">
        <v>-1.1560693641618498E-3</v>
      </c>
      <c r="AS195" s="83">
        <v>11.835616438356164</v>
      </c>
      <c r="AT195" s="84">
        <v>1510</v>
      </c>
      <c r="AU195" s="76">
        <v>1015</v>
      </c>
      <c r="AV195" s="76">
        <v>70</v>
      </c>
      <c r="AW195" s="79">
        <v>1085</v>
      </c>
      <c r="AX195" s="80">
        <v>0.7185430463576159</v>
      </c>
      <c r="AY195" s="85">
        <v>0.99717179103753206</v>
      </c>
      <c r="AZ195" s="76">
        <v>370</v>
      </c>
      <c r="BA195" s="80">
        <v>0.24503311258278146</v>
      </c>
      <c r="BB195" s="86">
        <v>1.3371228599800358</v>
      </c>
      <c r="BC195" s="76">
        <v>35</v>
      </c>
      <c r="BD195" s="76">
        <v>0</v>
      </c>
      <c r="BE195" s="79">
        <v>35</v>
      </c>
      <c r="BF195" s="80">
        <v>2.3178807947019868E-2</v>
      </c>
      <c r="BG195" s="86">
        <v>0.26761658831362711</v>
      </c>
      <c r="BH195" s="76">
        <v>25</v>
      </c>
      <c r="BI195" s="423">
        <v>605</v>
      </c>
      <c r="BJ195" s="423">
        <v>445</v>
      </c>
      <c r="BK195" s="423">
        <v>35</v>
      </c>
      <c r="BL195" s="419">
        <v>480</v>
      </c>
      <c r="BM195" s="428">
        <v>0.79338842975206614</v>
      </c>
      <c r="BN195" s="429">
        <v>0.99173553719008267</v>
      </c>
      <c r="BO195" s="423">
        <v>80</v>
      </c>
      <c r="BP195" s="428">
        <v>0.13223140495867769</v>
      </c>
      <c r="BQ195" s="429">
        <v>1.3674395548984251</v>
      </c>
      <c r="BR195" s="423">
        <v>15</v>
      </c>
      <c r="BS195" s="423">
        <v>10</v>
      </c>
      <c r="BT195" s="419">
        <v>25</v>
      </c>
      <c r="BU195" s="428">
        <v>4.1322314049586778E-2</v>
      </c>
      <c r="BV195" s="429">
        <v>0.570750194055066</v>
      </c>
      <c r="BW195" s="423">
        <v>20</v>
      </c>
      <c r="BX195" s="87" t="s">
        <v>7</v>
      </c>
      <c r="BY195" s="87" t="s">
        <v>7</v>
      </c>
      <c r="BZ195" s="81" t="s">
        <v>7</v>
      </c>
      <c r="CA195" s="14"/>
    </row>
    <row r="196" spans="1:81" ht="13.5" thickBot="1" x14ac:dyDescent="0.25">
      <c r="A196" s="81" t="s">
        <v>767</v>
      </c>
      <c r="B196" s="160" t="s">
        <v>683</v>
      </c>
      <c r="C196" s="414">
        <v>5050170.09</v>
      </c>
      <c r="D196" s="75">
        <v>5050170.09</v>
      </c>
      <c r="E196" s="415">
        <v>1</v>
      </c>
      <c r="F196" s="324"/>
      <c r="G196" s="325"/>
      <c r="H196" s="326"/>
      <c r="I196" s="326"/>
      <c r="J196" s="327"/>
      <c r="K196" s="416">
        <v>355050170.08999997</v>
      </c>
      <c r="L196" s="415">
        <v>1.27</v>
      </c>
      <c r="M196" s="417">
        <v>127</v>
      </c>
      <c r="N196" s="77">
        <v>1.27</v>
      </c>
      <c r="O196" s="78">
        <v>127</v>
      </c>
      <c r="P196" s="418">
        <v>4671</v>
      </c>
      <c r="Q196" s="76">
        <v>4793</v>
      </c>
      <c r="R196" s="419">
        <v>4793</v>
      </c>
      <c r="S196" s="76">
        <v>5040</v>
      </c>
      <c r="T196" s="420">
        <v>5224</v>
      </c>
      <c r="U196" s="419">
        <v>-122</v>
      </c>
      <c r="V196" s="421">
        <v>-2.5453786772376381E-2</v>
      </c>
      <c r="W196" s="422">
        <v>3677.7</v>
      </c>
      <c r="X196" s="79">
        <v>-431</v>
      </c>
      <c r="Y196" s="80">
        <v>-8.2503828483920363E-2</v>
      </c>
      <c r="Z196" s="81">
        <v>3773.7</v>
      </c>
      <c r="AA196" s="423">
        <v>1786</v>
      </c>
      <c r="AB196" s="415">
        <v>1</v>
      </c>
      <c r="AC196" s="82">
        <v>1783</v>
      </c>
      <c r="AD196" s="79">
        <v>1783</v>
      </c>
      <c r="AE196" s="420">
        <v>1780</v>
      </c>
      <c r="AF196" s="424">
        <v>3</v>
      </c>
      <c r="AG196" s="425">
        <v>1.6825574873808188E-3</v>
      </c>
      <c r="AH196" s="76">
        <v>3</v>
      </c>
      <c r="AI196" s="152">
        <v>1.6853932584269663E-3</v>
      </c>
      <c r="AJ196" s="423">
        <v>1771</v>
      </c>
      <c r="AK196" s="76">
        <v>1776</v>
      </c>
      <c r="AL196" s="419">
        <v>1776</v>
      </c>
      <c r="AM196" s="420">
        <v>1754</v>
      </c>
      <c r="AN196" s="417">
        <v>-5</v>
      </c>
      <c r="AO196" s="426">
        <v>-2.8153153153153152E-3</v>
      </c>
      <c r="AP196" s="427">
        <v>13.94488188976378</v>
      </c>
      <c r="AQ196" s="79">
        <v>22</v>
      </c>
      <c r="AR196" s="80">
        <v>1.2542759407069556E-2</v>
      </c>
      <c r="AS196" s="83">
        <v>13.984251968503937</v>
      </c>
      <c r="AT196" s="84">
        <v>2390</v>
      </c>
      <c r="AU196" s="76">
        <v>1530</v>
      </c>
      <c r="AV196" s="76">
        <v>120</v>
      </c>
      <c r="AW196" s="79">
        <v>1650</v>
      </c>
      <c r="AX196" s="80">
        <v>0.69037656903765687</v>
      </c>
      <c r="AY196" s="85">
        <v>0.95808322594913942</v>
      </c>
      <c r="AZ196" s="76">
        <v>605</v>
      </c>
      <c r="BA196" s="80">
        <v>0.25313807531380755</v>
      </c>
      <c r="BB196" s="86">
        <v>1.3813508862770121</v>
      </c>
      <c r="BC196" s="76">
        <v>60</v>
      </c>
      <c r="BD196" s="76">
        <v>10</v>
      </c>
      <c r="BE196" s="79">
        <v>70</v>
      </c>
      <c r="BF196" s="80">
        <v>2.9288702928870293E-2</v>
      </c>
      <c r="BG196" s="86">
        <v>0.33815987309922751</v>
      </c>
      <c r="BH196" s="76">
        <v>65</v>
      </c>
      <c r="BI196" s="423">
        <v>1435</v>
      </c>
      <c r="BJ196" s="423">
        <v>1130</v>
      </c>
      <c r="BK196" s="423">
        <v>110</v>
      </c>
      <c r="BL196" s="419">
        <v>1240</v>
      </c>
      <c r="BM196" s="428">
        <v>0.86411149825783973</v>
      </c>
      <c r="BN196" s="429">
        <v>1.0801393728222997</v>
      </c>
      <c r="BO196" s="423">
        <v>125</v>
      </c>
      <c r="BP196" s="428">
        <v>8.7108013937282236E-2</v>
      </c>
      <c r="BQ196" s="429">
        <v>0.90080676253652781</v>
      </c>
      <c r="BR196" s="423">
        <v>30</v>
      </c>
      <c r="BS196" s="423">
        <v>0</v>
      </c>
      <c r="BT196" s="419">
        <v>30</v>
      </c>
      <c r="BU196" s="428">
        <v>2.0905923344947737E-2</v>
      </c>
      <c r="BV196" s="429">
        <v>0.28875584730590792</v>
      </c>
      <c r="BW196" s="423">
        <v>45</v>
      </c>
      <c r="BX196" s="87" t="s">
        <v>7</v>
      </c>
      <c r="BY196" s="87" t="s">
        <v>7</v>
      </c>
      <c r="BZ196" s="81" t="s">
        <v>7</v>
      </c>
      <c r="CA196" s="14"/>
    </row>
    <row r="197" spans="1:81" ht="13.5" thickBot="1" x14ac:dyDescent="0.25">
      <c r="A197" s="81" t="s">
        <v>767</v>
      </c>
      <c r="B197" s="160" t="s">
        <v>684</v>
      </c>
      <c r="C197" s="414">
        <v>5050170.0999999996</v>
      </c>
      <c r="D197" s="75">
        <v>5050170.0999999996</v>
      </c>
      <c r="E197" s="415">
        <v>1</v>
      </c>
      <c r="F197" s="324"/>
      <c r="G197" s="325"/>
      <c r="H197" s="326"/>
      <c r="I197" s="326"/>
      <c r="J197" s="327"/>
      <c r="K197" s="416">
        <v>355050170.10000002</v>
      </c>
      <c r="L197" s="415">
        <v>1.81</v>
      </c>
      <c r="M197" s="417">
        <v>181</v>
      </c>
      <c r="N197" s="77">
        <v>1.81</v>
      </c>
      <c r="O197" s="78">
        <v>181</v>
      </c>
      <c r="P197" s="418">
        <v>4294</v>
      </c>
      <c r="Q197" s="76">
        <v>4197</v>
      </c>
      <c r="R197" s="419">
        <v>4197</v>
      </c>
      <c r="S197" s="76">
        <v>4257</v>
      </c>
      <c r="T197" s="420">
        <v>4332</v>
      </c>
      <c r="U197" s="419">
        <v>97</v>
      </c>
      <c r="V197" s="421">
        <v>2.3111746485584943E-2</v>
      </c>
      <c r="W197" s="422">
        <v>2369</v>
      </c>
      <c r="X197" s="79">
        <v>-135</v>
      </c>
      <c r="Y197" s="80">
        <v>-3.1163434903047092E-2</v>
      </c>
      <c r="Z197" s="81">
        <v>2316.6</v>
      </c>
      <c r="AA197" s="423">
        <v>1806</v>
      </c>
      <c r="AB197" s="415">
        <v>1</v>
      </c>
      <c r="AC197" s="82">
        <v>1731</v>
      </c>
      <c r="AD197" s="79">
        <v>1731</v>
      </c>
      <c r="AE197" s="420">
        <v>1599</v>
      </c>
      <c r="AF197" s="424">
        <v>75</v>
      </c>
      <c r="AG197" s="425">
        <v>4.3327556325823226E-2</v>
      </c>
      <c r="AH197" s="76">
        <v>132</v>
      </c>
      <c r="AI197" s="152">
        <v>8.2551594746716694E-2</v>
      </c>
      <c r="AJ197" s="423">
        <v>1773</v>
      </c>
      <c r="AK197" s="76">
        <v>1693</v>
      </c>
      <c r="AL197" s="419">
        <v>1693</v>
      </c>
      <c r="AM197" s="420">
        <v>1569</v>
      </c>
      <c r="AN197" s="417">
        <v>80</v>
      </c>
      <c r="AO197" s="426">
        <v>4.7253396337861783E-2</v>
      </c>
      <c r="AP197" s="427">
        <v>9.7955801104972373</v>
      </c>
      <c r="AQ197" s="79">
        <v>124</v>
      </c>
      <c r="AR197" s="80">
        <v>7.9031230082855328E-2</v>
      </c>
      <c r="AS197" s="83">
        <v>9.3535911602209953</v>
      </c>
      <c r="AT197" s="84">
        <v>2105</v>
      </c>
      <c r="AU197" s="76">
        <v>1390</v>
      </c>
      <c r="AV197" s="76">
        <v>135</v>
      </c>
      <c r="AW197" s="79">
        <v>1525</v>
      </c>
      <c r="AX197" s="80">
        <v>0.72446555819477432</v>
      </c>
      <c r="AY197" s="85">
        <v>1.0053908695827038</v>
      </c>
      <c r="AZ197" s="76">
        <v>495</v>
      </c>
      <c r="BA197" s="80">
        <v>0.23515439429928742</v>
      </c>
      <c r="BB197" s="86">
        <v>1.2832156149349396</v>
      </c>
      <c r="BC197" s="76">
        <v>45</v>
      </c>
      <c r="BD197" s="76">
        <v>10</v>
      </c>
      <c r="BE197" s="79">
        <v>55</v>
      </c>
      <c r="BF197" s="80">
        <v>2.6128266033254157E-2</v>
      </c>
      <c r="BG197" s="86">
        <v>0.30167027701997595</v>
      </c>
      <c r="BH197" s="76">
        <v>30</v>
      </c>
      <c r="BI197" s="423">
        <v>1120</v>
      </c>
      <c r="BJ197" s="423">
        <v>880</v>
      </c>
      <c r="BK197" s="423">
        <v>60</v>
      </c>
      <c r="BL197" s="419">
        <v>940</v>
      </c>
      <c r="BM197" s="428">
        <v>0.8392857142857143</v>
      </c>
      <c r="BN197" s="429">
        <v>1.0491071428571428</v>
      </c>
      <c r="BO197" s="423">
        <v>115</v>
      </c>
      <c r="BP197" s="428">
        <v>0.10267857142857142</v>
      </c>
      <c r="BQ197" s="429">
        <v>1.0618259713399321</v>
      </c>
      <c r="BR197" s="423">
        <v>45</v>
      </c>
      <c r="BS197" s="423">
        <v>0</v>
      </c>
      <c r="BT197" s="419">
        <v>45</v>
      </c>
      <c r="BU197" s="428">
        <v>4.0178571428571432E-2</v>
      </c>
      <c r="BV197" s="429">
        <v>0.55495264404104183</v>
      </c>
      <c r="BW197" s="423">
        <v>25</v>
      </c>
      <c r="BX197" s="87" t="s">
        <v>7</v>
      </c>
      <c r="BY197" s="87" t="s">
        <v>7</v>
      </c>
      <c r="BZ197" s="81" t="s">
        <v>7</v>
      </c>
      <c r="CA197" s="14"/>
    </row>
    <row r="198" spans="1:81" ht="13.5" thickBot="1" x14ac:dyDescent="0.25">
      <c r="A198" s="81" t="s">
        <v>767</v>
      </c>
      <c r="B198" s="160" t="s">
        <v>685</v>
      </c>
      <c r="C198" s="414">
        <v>5050170.1100000003</v>
      </c>
      <c r="D198" s="75">
        <v>5050170.1100000003</v>
      </c>
      <c r="E198" s="415">
        <v>1</v>
      </c>
      <c r="F198" s="324"/>
      <c r="G198" s="325"/>
      <c r="H198" s="326"/>
      <c r="I198" s="326"/>
      <c r="J198" s="327"/>
      <c r="K198" s="416">
        <v>355050170.11000001</v>
      </c>
      <c r="L198" s="415">
        <v>1.36</v>
      </c>
      <c r="M198" s="417">
        <v>136</v>
      </c>
      <c r="N198" s="77">
        <v>1.33</v>
      </c>
      <c r="O198" s="78">
        <v>133</v>
      </c>
      <c r="P198" s="418">
        <v>3048</v>
      </c>
      <c r="Q198" s="76">
        <v>3242</v>
      </c>
      <c r="R198" s="419">
        <v>3242</v>
      </c>
      <c r="S198" s="76">
        <v>3308</v>
      </c>
      <c r="T198" s="420">
        <v>3522</v>
      </c>
      <c r="U198" s="419">
        <v>-194</v>
      </c>
      <c r="V198" s="421">
        <v>-5.983960518198643E-2</v>
      </c>
      <c r="W198" s="422">
        <v>2247</v>
      </c>
      <c r="X198" s="79">
        <v>-280</v>
      </c>
      <c r="Y198" s="80">
        <v>-7.9500283929585469E-2</v>
      </c>
      <c r="Z198" s="81">
        <v>2443.1</v>
      </c>
      <c r="AA198" s="423">
        <v>1073</v>
      </c>
      <c r="AB198" s="415">
        <v>1</v>
      </c>
      <c r="AC198" s="82">
        <v>1077</v>
      </c>
      <c r="AD198" s="79">
        <v>1077</v>
      </c>
      <c r="AE198" s="420">
        <v>1072</v>
      </c>
      <c r="AF198" s="424">
        <v>-4</v>
      </c>
      <c r="AG198" s="425">
        <v>-3.7140204271123491E-3</v>
      </c>
      <c r="AH198" s="76">
        <v>5</v>
      </c>
      <c r="AI198" s="152">
        <v>4.6641791044776115E-3</v>
      </c>
      <c r="AJ198" s="423">
        <v>1061</v>
      </c>
      <c r="AK198" s="76">
        <v>1076</v>
      </c>
      <c r="AL198" s="419">
        <v>1076</v>
      </c>
      <c r="AM198" s="420">
        <v>1063</v>
      </c>
      <c r="AN198" s="417">
        <v>-15</v>
      </c>
      <c r="AO198" s="426">
        <v>-1.3940520446096654E-2</v>
      </c>
      <c r="AP198" s="427">
        <v>7.8014705882352944</v>
      </c>
      <c r="AQ198" s="79">
        <v>13</v>
      </c>
      <c r="AR198" s="80">
        <v>1.2229539040451553E-2</v>
      </c>
      <c r="AS198" s="83">
        <v>8.0902255639097742</v>
      </c>
      <c r="AT198" s="84">
        <v>1565</v>
      </c>
      <c r="AU198" s="76">
        <v>1055</v>
      </c>
      <c r="AV198" s="76">
        <v>135</v>
      </c>
      <c r="AW198" s="79">
        <v>1190</v>
      </c>
      <c r="AX198" s="80">
        <v>0.76038338658146964</v>
      </c>
      <c r="AY198" s="85">
        <v>1.0552365196715838</v>
      </c>
      <c r="AZ198" s="76">
        <v>350</v>
      </c>
      <c r="BA198" s="80">
        <v>0.22364217252396165</v>
      </c>
      <c r="BB198" s="86">
        <v>1.2203944935660975</v>
      </c>
      <c r="BC198" s="76">
        <v>10</v>
      </c>
      <c r="BD198" s="76">
        <v>0</v>
      </c>
      <c r="BE198" s="79">
        <v>10</v>
      </c>
      <c r="BF198" s="80">
        <v>6.3897763578274758E-3</v>
      </c>
      <c r="BG198" s="86">
        <v>7.3774723569799527E-2</v>
      </c>
      <c r="BH198" s="76">
        <v>10</v>
      </c>
      <c r="BI198" s="423">
        <v>735</v>
      </c>
      <c r="BJ198" s="423">
        <v>565</v>
      </c>
      <c r="BK198" s="423">
        <v>55</v>
      </c>
      <c r="BL198" s="419">
        <v>620</v>
      </c>
      <c r="BM198" s="428">
        <v>0.84353741496598644</v>
      </c>
      <c r="BN198" s="429">
        <v>1.0544217687074831</v>
      </c>
      <c r="BO198" s="423">
        <v>80</v>
      </c>
      <c r="BP198" s="428">
        <v>0.10884353741496598</v>
      </c>
      <c r="BQ198" s="429">
        <v>1.1255794975694517</v>
      </c>
      <c r="BR198" s="423">
        <v>10</v>
      </c>
      <c r="BS198" s="423">
        <v>0</v>
      </c>
      <c r="BT198" s="419">
        <v>10</v>
      </c>
      <c r="BU198" s="428">
        <v>1.3605442176870748E-2</v>
      </c>
      <c r="BV198" s="429">
        <v>0.18792047205622578</v>
      </c>
      <c r="BW198" s="423">
        <v>25</v>
      </c>
      <c r="BX198" s="87" t="s">
        <v>7</v>
      </c>
      <c r="BY198" s="87" t="s">
        <v>7</v>
      </c>
      <c r="BZ198" s="81" t="s">
        <v>7</v>
      </c>
      <c r="CA198" s="14"/>
    </row>
    <row r="199" spans="1:81" ht="13.5" thickBot="1" x14ac:dyDescent="0.25">
      <c r="A199" s="81" t="s">
        <v>767</v>
      </c>
      <c r="B199" s="160" t="s">
        <v>686</v>
      </c>
      <c r="C199" s="414">
        <v>5050170.12</v>
      </c>
      <c r="D199" s="75">
        <v>5050170.12</v>
      </c>
      <c r="E199" s="415">
        <v>1</v>
      </c>
      <c r="F199" s="332">
        <v>5050170.07</v>
      </c>
      <c r="G199" s="333">
        <v>0.44603738999999998</v>
      </c>
      <c r="H199" s="430">
        <v>9049</v>
      </c>
      <c r="I199" s="430">
        <v>2994</v>
      </c>
      <c r="J199" s="433">
        <v>2942</v>
      </c>
      <c r="K199" s="416"/>
      <c r="L199" s="415">
        <v>1.1000000000000001</v>
      </c>
      <c r="M199" s="417">
        <v>110.00000000000001</v>
      </c>
      <c r="N199" s="77">
        <v>1.08</v>
      </c>
      <c r="O199" s="78">
        <v>108</v>
      </c>
      <c r="P199" s="418">
        <v>4790</v>
      </c>
      <c r="Q199" s="76">
        <v>4819</v>
      </c>
      <c r="R199" s="419">
        <v>4819</v>
      </c>
      <c r="S199" s="76">
        <v>4843</v>
      </c>
      <c r="T199" s="420">
        <v>4036.19234211</v>
      </c>
      <c r="U199" s="419">
        <v>-29</v>
      </c>
      <c r="V199" s="421">
        <v>-6.0178460261465037E-3</v>
      </c>
      <c r="W199" s="422">
        <v>4349.8</v>
      </c>
      <c r="X199" s="79">
        <v>782.80765788999997</v>
      </c>
      <c r="Y199" s="80">
        <v>0.19394706484200197</v>
      </c>
      <c r="Z199" s="81">
        <v>4449.7</v>
      </c>
      <c r="AA199" s="423">
        <v>1617</v>
      </c>
      <c r="AB199" s="415">
        <v>1</v>
      </c>
      <c r="AC199" s="82">
        <v>1596</v>
      </c>
      <c r="AD199" s="79">
        <v>1596</v>
      </c>
      <c r="AE199" s="420">
        <v>1335.43594566</v>
      </c>
      <c r="AF199" s="424">
        <v>21</v>
      </c>
      <c r="AG199" s="425">
        <v>1.3157894736842105E-2</v>
      </c>
      <c r="AH199" s="76">
        <v>260.56405433999998</v>
      </c>
      <c r="AI199" s="152">
        <v>0.19511535179714207</v>
      </c>
      <c r="AJ199" s="423">
        <v>1603</v>
      </c>
      <c r="AK199" s="76">
        <v>1589</v>
      </c>
      <c r="AL199" s="419">
        <v>1589</v>
      </c>
      <c r="AM199" s="420">
        <v>1312.2420013799999</v>
      </c>
      <c r="AN199" s="417">
        <v>14</v>
      </c>
      <c r="AO199" s="426">
        <v>8.8105726872246704E-3</v>
      </c>
      <c r="AP199" s="427">
        <v>14.572727272727271</v>
      </c>
      <c r="AQ199" s="79">
        <v>276.75799862000008</v>
      </c>
      <c r="AR199" s="80">
        <v>0.21090469465917996</v>
      </c>
      <c r="AS199" s="83">
        <v>14.712962962962964</v>
      </c>
      <c r="AT199" s="84">
        <v>2485</v>
      </c>
      <c r="AU199" s="76">
        <v>1670</v>
      </c>
      <c r="AV199" s="76">
        <v>185</v>
      </c>
      <c r="AW199" s="79">
        <v>1855</v>
      </c>
      <c r="AX199" s="80">
        <v>0.74647887323943662</v>
      </c>
      <c r="AY199" s="85">
        <v>1.03594026658965</v>
      </c>
      <c r="AZ199" s="76">
        <v>550</v>
      </c>
      <c r="BA199" s="80">
        <v>0.22132796780684105</v>
      </c>
      <c r="BB199" s="86">
        <v>1.2077660940925767</v>
      </c>
      <c r="BC199" s="76">
        <v>35</v>
      </c>
      <c r="BD199" s="76">
        <v>30</v>
      </c>
      <c r="BE199" s="79">
        <v>65</v>
      </c>
      <c r="BF199" s="80">
        <v>2.6156941649899398E-2</v>
      </c>
      <c r="BG199" s="86">
        <v>0.30200135835564818</v>
      </c>
      <c r="BH199" s="76">
        <v>0</v>
      </c>
      <c r="BI199" s="423">
        <v>1515</v>
      </c>
      <c r="BJ199" s="423">
        <v>1125</v>
      </c>
      <c r="BK199" s="423">
        <v>160</v>
      </c>
      <c r="BL199" s="419">
        <v>1285</v>
      </c>
      <c r="BM199" s="428">
        <v>0.84818481848184824</v>
      </c>
      <c r="BN199" s="429">
        <v>1.0602310231023102</v>
      </c>
      <c r="BO199" s="423">
        <v>150</v>
      </c>
      <c r="BP199" s="428">
        <v>9.9009900990099015E-2</v>
      </c>
      <c r="BQ199" s="429">
        <v>1.0238872904870633</v>
      </c>
      <c r="BR199" s="423">
        <v>35</v>
      </c>
      <c r="BS199" s="423">
        <v>20</v>
      </c>
      <c r="BT199" s="419">
        <v>55</v>
      </c>
      <c r="BU199" s="428">
        <v>3.6303630363036306E-2</v>
      </c>
      <c r="BV199" s="429">
        <v>0.50143135860547383</v>
      </c>
      <c r="BW199" s="423">
        <v>25</v>
      </c>
      <c r="BX199" s="87" t="s">
        <v>7</v>
      </c>
      <c r="BY199" s="87" t="s">
        <v>7</v>
      </c>
      <c r="BZ199" s="81" t="s">
        <v>7</v>
      </c>
      <c r="CA199" s="14"/>
    </row>
    <row r="200" spans="1:81" ht="13.5" thickBot="1" x14ac:dyDescent="0.25">
      <c r="A200" s="81" t="s">
        <v>767</v>
      </c>
      <c r="B200" s="160" t="s">
        <v>687</v>
      </c>
      <c r="C200" s="414">
        <v>5050170.13</v>
      </c>
      <c r="D200" s="75">
        <v>5050170.13</v>
      </c>
      <c r="E200" s="415">
        <v>1</v>
      </c>
      <c r="F200" s="332">
        <v>5050170.07</v>
      </c>
      <c r="G200" s="333">
        <v>0.55396261000000002</v>
      </c>
      <c r="H200" s="430">
        <v>9049</v>
      </c>
      <c r="I200" s="430">
        <v>2994</v>
      </c>
      <c r="J200" s="433">
        <v>2942</v>
      </c>
      <c r="K200" s="416"/>
      <c r="L200" s="415">
        <v>1.24</v>
      </c>
      <c r="M200" s="417">
        <v>124</v>
      </c>
      <c r="N200" s="77">
        <v>1.24</v>
      </c>
      <c r="O200" s="78">
        <v>124</v>
      </c>
      <c r="P200" s="418">
        <v>5183</v>
      </c>
      <c r="Q200" s="76">
        <v>5174</v>
      </c>
      <c r="R200" s="419">
        <v>5174</v>
      </c>
      <c r="S200" s="76">
        <v>5181</v>
      </c>
      <c r="T200" s="420">
        <v>5012.80765789</v>
      </c>
      <c r="U200" s="419">
        <v>9</v>
      </c>
      <c r="V200" s="421">
        <v>1.7394665635871666E-3</v>
      </c>
      <c r="W200" s="422">
        <v>4188.6000000000004</v>
      </c>
      <c r="X200" s="79">
        <v>161.19234211000003</v>
      </c>
      <c r="Y200" s="80">
        <v>3.2156099557558007E-2</v>
      </c>
      <c r="Z200" s="81">
        <v>4181.7</v>
      </c>
      <c r="AA200" s="423">
        <v>1903</v>
      </c>
      <c r="AB200" s="415">
        <v>1</v>
      </c>
      <c r="AC200" s="82">
        <v>1757</v>
      </c>
      <c r="AD200" s="79">
        <v>1757</v>
      </c>
      <c r="AE200" s="420">
        <v>1658.56405434</v>
      </c>
      <c r="AF200" s="424">
        <v>146</v>
      </c>
      <c r="AG200" s="425">
        <v>8.3096186681844056E-2</v>
      </c>
      <c r="AH200" s="76">
        <v>98.435945660000016</v>
      </c>
      <c r="AI200" s="152">
        <v>5.9350101916426187E-2</v>
      </c>
      <c r="AJ200" s="423">
        <v>1781</v>
      </c>
      <c r="AK200" s="76">
        <v>1736</v>
      </c>
      <c r="AL200" s="419">
        <v>1736</v>
      </c>
      <c r="AM200" s="420">
        <v>1629.7579986200001</v>
      </c>
      <c r="AN200" s="417">
        <v>45</v>
      </c>
      <c r="AO200" s="426">
        <v>2.5921658986175114E-2</v>
      </c>
      <c r="AP200" s="427">
        <v>14.362903225806452</v>
      </c>
      <c r="AQ200" s="79">
        <v>106.24200137999992</v>
      </c>
      <c r="AR200" s="80">
        <v>6.5188820346309378E-2</v>
      </c>
      <c r="AS200" s="83">
        <v>14</v>
      </c>
      <c r="AT200" s="84">
        <v>2950</v>
      </c>
      <c r="AU200" s="76">
        <v>1915</v>
      </c>
      <c r="AV200" s="76">
        <v>195</v>
      </c>
      <c r="AW200" s="79">
        <v>2110</v>
      </c>
      <c r="AX200" s="80">
        <v>0.71525423728813564</v>
      </c>
      <c r="AY200" s="85">
        <v>0.9926076836443587</v>
      </c>
      <c r="AZ200" s="76">
        <v>680</v>
      </c>
      <c r="BA200" s="80">
        <v>0.23050847457627119</v>
      </c>
      <c r="BB200" s="86">
        <v>1.2578632639738898</v>
      </c>
      <c r="BC200" s="76">
        <v>140</v>
      </c>
      <c r="BD200" s="76">
        <v>10</v>
      </c>
      <c r="BE200" s="79">
        <v>150</v>
      </c>
      <c r="BF200" s="80">
        <v>5.0847457627118647E-2</v>
      </c>
      <c r="BG200" s="86">
        <v>0.58707174094950643</v>
      </c>
      <c r="BH200" s="76">
        <v>15</v>
      </c>
      <c r="BI200" s="423">
        <v>1570</v>
      </c>
      <c r="BJ200" s="423">
        <v>1140</v>
      </c>
      <c r="BK200" s="423">
        <v>120</v>
      </c>
      <c r="BL200" s="419">
        <v>1260</v>
      </c>
      <c r="BM200" s="428">
        <v>0.80254777070063699</v>
      </c>
      <c r="BN200" s="429">
        <v>1.0031847133757961</v>
      </c>
      <c r="BO200" s="423">
        <v>175</v>
      </c>
      <c r="BP200" s="428">
        <v>0.11146496815286625</v>
      </c>
      <c r="BQ200" s="429">
        <v>1.1526883986852767</v>
      </c>
      <c r="BR200" s="423">
        <v>65</v>
      </c>
      <c r="BS200" s="423">
        <v>15</v>
      </c>
      <c r="BT200" s="419">
        <v>80</v>
      </c>
      <c r="BU200" s="428">
        <v>5.0955414012738856E-2</v>
      </c>
      <c r="BV200" s="429">
        <v>0.70380406094943171</v>
      </c>
      <c r="BW200" s="423">
        <v>50</v>
      </c>
      <c r="BX200" s="87" t="s">
        <v>7</v>
      </c>
      <c r="BY200" s="87" t="s">
        <v>7</v>
      </c>
      <c r="BZ200" s="81" t="s">
        <v>7</v>
      </c>
      <c r="CA200" s="14"/>
    </row>
    <row r="201" spans="1:81" ht="13.5" thickBot="1" x14ac:dyDescent="0.25">
      <c r="A201" s="58" t="s">
        <v>767</v>
      </c>
      <c r="B201" s="157" t="s">
        <v>688</v>
      </c>
      <c r="C201" s="363">
        <v>5050171.03</v>
      </c>
      <c r="D201" s="56">
        <v>5050171.03</v>
      </c>
      <c r="E201" s="359">
        <v>1</v>
      </c>
      <c r="F201" s="349"/>
      <c r="G201" s="350"/>
      <c r="H201" s="351"/>
      <c r="I201" s="351"/>
      <c r="J201" s="352"/>
      <c r="K201" s="364">
        <v>355050171.02999997</v>
      </c>
      <c r="L201" s="359">
        <v>153.93</v>
      </c>
      <c r="M201" s="339">
        <v>15393</v>
      </c>
      <c r="N201" s="57">
        <v>153.82</v>
      </c>
      <c r="O201" s="138">
        <v>15382</v>
      </c>
      <c r="P201" s="360">
        <v>5596</v>
      </c>
      <c r="Q201" s="18">
        <v>5620</v>
      </c>
      <c r="R201" s="340">
        <v>5620</v>
      </c>
      <c r="S201" s="18">
        <v>5624</v>
      </c>
      <c r="T201" s="365">
        <v>5419</v>
      </c>
      <c r="U201" s="340">
        <v>-24</v>
      </c>
      <c r="V201" s="341">
        <v>-4.2704626334519576E-3</v>
      </c>
      <c r="W201" s="361">
        <v>36.4</v>
      </c>
      <c r="X201" s="17">
        <v>201</v>
      </c>
      <c r="Y201" s="19">
        <v>3.7091714338438823E-2</v>
      </c>
      <c r="Z201" s="58">
        <v>36.5</v>
      </c>
      <c r="AA201" s="362">
        <v>2082</v>
      </c>
      <c r="AB201" s="359">
        <v>1</v>
      </c>
      <c r="AC201" s="59">
        <v>2049</v>
      </c>
      <c r="AD201" s="17">
        <v>2049</v>
      </c>
      <c r="AE201" s="365">
        <v>1877</v>
      </c>
      <c r="AF201" s="342">
        <v>33</v>
      </c>
      <c r="AG201" s="343">
        <v>1.6105417276720352E-2</v>
      </c>
      <c r="AH201" s="18">
        <v>172</v>
      </c>
      <c r="AI201" s="154">
        <v>9.1635588705380924E-2</v>
      </c>
      <c r="AJ201" s="362">
        <v>2029</v>
      </c>
      <c r="AK201" s="18">
        <v>2006</v>
      </c>
      <c r="AL201" s="340">
        <v>2006</v>
      </c>
      <c r="AM201" s="365">
        <v>1839</v>
      </c>
      <c r="AN201" s="339">
        <v>23</v>
      </c>
      <c r="AO201" s="344">
        <v>1.1465603190428714E-2</v>
      </c>
      <c r="AP201" s="345">
        <v>0.13181316182680439</v>
      </c>
      <c r="AQ201" s="17">
        <v>167</v>
      </c>
      <c r="AR201" s="19">
        <v>9.0810222947253938E-2</v>
      </c>
      <c r="AS201" s="139">
        <v>0.1304121700689117</v>
      </c>
      <c r="AT201" s="60">
        <v>2710</v>
      </c>
      <c r="AU201" s="18">
        <v>2265</v>
      </c>
      <c r="AV201" s="18">
        <v>160</v>
      </c>
      <c r="AW201" s="17">
        <v>2425</v>
      </c>
      <c r="AX201" s="19">
        <v>0.89483394833948338</v>
      </c>
      <c r="AY201" s="12">
        <v>1.2418228462025551</v>
      </c>
      <c r="AZ201" s="18">
        <v>185</v>
      </c>
      <c r="BA201" s="19">
        <v>6.8265682656826573E-2</v>
      </c>
      <c r="BB201" s="13">
        <v>0.37251946837082178</v>
      </c>
      <c r="BC201" s="18">
        <v>65</v>
      </c>
      <c r="BD201" s="18">
        <v>10</v>
      </c>
      <c r="BE201" s="17">
        <v>75</v>
      </c>
      <c r="BF201" s="19">
        <v>2.7675276752767528E-2</v>
      </c>
      <c r="BG201" s="13">
        <v>0.31953166712196379</v>
      </c>
      <c r="BH201" s="18">
        <v>30</v>
      </c>
      <c r="BI201" s="362">
        <v>1970</v>
      </c>
      <c r="BJ201" s="362">
        <v>1670</v>
      </c>
      <c r="BK201" s="362">
        <v>135</v>
      </c>
      <c r="BL201" s="340">
        <v>1805</v>
      </c>
      <c r="BM201" s="346">
        <v>0.91624365482233505</v>
      </c>
      <c r="BN201" s="347">
        <v>1.1453045685279188</v>
      </c>
      <c r="BO201" s="362">
        <v>20</v>
      </c>
      <c r="BP201" s="346">
        <v>1.015228426395939E-2</v>
      </c>
      <c r="BQ201" s="347">
        <v>0.10498742775552627</v>
      </c>
      <c r="BR201" s="362">
        <v>80</v>
      </c>
      <c r="BS201" s="362">
        <v>0</v>
      </c>
      <c r="BT201" s="340">
        <v>80</v>
      </c>
      <c r="BU201" s="346">
        <v>4.060913705583756E-2</v>
      </c>
      <c r="BV201" s="347">
        <v>0.56089968309167892</v>
      </c>
      <c r="BW201" s="362">
        <v>55</v>
      </c>
      <c r="BX201" s="14" t="s">
        <v>3</v>
      </c>
      <c r="BY201" s="14" t="s">
        <v>3</v>
      </c>
      <c r="BZ201" s="58" t="s">
        <v>3</v>
      </c>
      <c r="CA201" s="14"/>
    </row>
    <row r="202" spans="1:81" ht="13.5" thickBot="1" x14ac:dyDescent="0.25">
      <c r="A202" s="81" t="s">
        <v>767</v>
      </c>
      <c r="B202" s="160" t="s">
        <v>689</v>
      </c>
      <c r="C202" s="414">
        <v>5050171.05</v>
      </c>
      <c r="D202" s="75">
        <v>5050171.05</v>
      </c>
      <c r="E202" s="415">
        <v>1</v>
      </c>
      <c r="F202" s="324"/>
      <c r="G202" s="325"/>
      <c r="H202" s="326"/>
      <c r="I202" s="326"/>
      <c r="J202" s="327"/>
      <c r="K202" s="416">
        <v>355050171.05000001</v>
      </c>
      <c r="L202" s="415">
        <v>3.68</v>
      </c>
      <c r="M202" s="417">
        <v>368</v>
      </c>
      <c r="N202" s="77">
        <v>3.67</v>
      </c>
      <c r="O202" s="78">
        <v>367</v>
      </c>
      <c r="P202" s="418">
        <v>5806</v>
      </c>
      <c r="Q202" s="76">
        <v>5604</v>
      </c>
      <c r="R202" s="419">
        <v>5604</v>
      </c>
      <c r="S202" s="76">
        <v>5004</v>
      </c>
      <c r="T202" s="420">
        <v>2358</v>
      </c>
      <c r="U202" s="419">
        <v>202</v>
      </c>
      <c r="V202" s="421">
        <v>3.6045681655960025E-2</v>
      </c>
      <c r="W202" s="422">
        <v>1576</v>
      </c>
      <c r="X202" s="79">
        <v>3246</v>
      </c>
      <c r="Y202" s="80">
        <v>1.3765903307888041</v>
      </c>
      <c r="Z202" s="81">
        <v>1525.7</v>
      </c>
      <c r="AA202" s="423">
        <v>2064</v>
      </c>
      <c r="AB202" s="415">
        <v>1</v>
      </c>
      <c r="AC202" s="82">
        <v>1891</v>
      </c>
      <c r="AD202" s="79">
        <v>1891</v>
      </c>
      <c r="AE202" s="420">
        <v>825</v>
      </c>
      <c r="AF202" s="424">
        <v>173</v>
      </c>
      <c r="AG202" s="425">
        <v>9.1485986250661025E-2</v>
      </c>
      <c r="AH202" s="76">
        <v>1066</v>
      </c>
      <c r="AI202" s="152">
        <v>1.2921212121212122</v>
      </c>
      <c r="AJ202" s="423">
        <v>2026</v>
      </c>
      <c r="AK202" s="76">
        <v>1871</v>
      </c>
      <c r="AL202" s="419">
        <v>1871</v>
      </c>
      <c r="AM202" s="420">
        <v>776</v>
      </c>
      <c r="AN202" s="417">
        <v>155</v>
      </c>
      <c r="AO202" s="426">
        <v>8.2843399251737032E-2</v>
      </c>
      <c r="AP202" s="427">
        <v>5.5054347826086953</v>
      </c>
      <c r="AQ202" s="79">
        <v>1095</v>
      </c>
      <c r="AR202" s="80">
        <v>1.4110824742268042</v>
      </c>
      <c r="AS202" s="83">
        <v>5.0980926430517712</v>
      </c>
      <c r="AT202" s="84">
        <v>2865</v>
      </c>
      <c r="AU202" s="76">
        <v>1905</v>
      </c>
      <c r="AV202" s="76">
        <v>200</v>
      </c>
      <c r="AW202" s="79">
        <v>2105</v>
      </c>
      <c r="AX202" s="80">
        <v>0.73472949389179754</v>
      </c>
      <c r="AY202" s="85">
        <v>1.0196348417343748</v>
      </c>
      <c r="AZ202" s="76">
        <v>690</v>
      </c>
      <c r="BA202" s="80">
        <v>0.24083769633507854</v>
      </c>
      <c r="BB202" s="86">
        <v>1.3142288644999756</v>
      </c>
      <c r="BC202" s="76">
        <v>40</v>
      </c>
      <c r="BD202" s="76">
        <v>20</v>
      </c>
      <c r="BE202" s="79">
        <v>60</v>
      </c>
      <c r="BF202" s="80">
        <v>2.0942408376963352E-2</v>
      </c>
      <c r="BG202" s="86">
        <v>0.2417956908622749</v>
      </c>
      <c r="BH202" s="76">
        <v>15</v>
      </c>
      <c r="BI202" s="423">
        <v>1660</v>
      </c>
      <c r="BJ202" s="423">
        <v>1260</v>
      </c>
      <c r="BK202" s="423">
        <v>160</v>
      </c>
      <c r="BL202" s="419">
        <v>1420</v>
      </c>
      <c r="BM202" s="428">
        <v>0.85542168674698793</v>
      </c>
      <c r="BN202" s="429">
        <v>1.0692771084337349</v>
      </c>
      <c r="BO202" s="423">
        <v>125</v>
      </c>
      <c r="BP202" s="428">
        <v>7.5301204819277115E-2</v>
      </c>
      <c r="BQ202" s="429">
        <v>0.77870946038549249</v>
      </c>
      <c r="BR202" s="423">
        <v>55</v>
      </c>
      <c r="BS202" s="423">
        <v>0</v>
      </c>
      <c r="BT202" s="419">
        <v>55</v>
      </c>
      <c r="BU202" s="428">
        <v>3.313253012048193E-2</v>
      </c>
      <c r="BV202" s="429">
        <v>0.45763163149836916</v>
      </c>
      <c r="BW202" s="423">
        <v>60</v>
      </c>
      <c r="BX202" s="87" t="s">
        <v>7</v>
      </c>
      <c r="BY202" s="87" t="s">
        <v>7</v>
      </c>
      <c r="BZ202" s="81" t="s">
        <v>7</v>
      </c>
      <c r="CA202" s="14"/>
    </row>
    <row r="203" spans="1:81" ht="13.5" thickBot="1" x14ac:dyDescent="0.25">
      <c r="A203" s="58" t="s">
        <v>767</v>
      </c>
      <c r="B203" s="157" t="s">
        <v>690</v>
      </c>
      <c r="C203" s="363">
        <v>5050171.0599999996</v>
      </c>
      <c r="D203" s="56">
        <v>5050171.0599999996</v>
      </c>
      <c r="E203" s="359">
        <v>1</v>
      </c>
      <c r="F203" s="349"/>
      <c r="G203" s="350"/>
      <c r="H203" s="351"/>
      <c r="I203" s="351"/>
      <c r="J203" s="352"/>
      <c r="K203" s="364">
        <v>355050171.06</v>
      </c>
      <c r="L203" s="359">
        <v>134.05000000000001</v>
      </c>
      <c r="M203" s="339">
        <v>13405.000000000002</v>
      </c>
      <c r="N203" s="57">
        <v>133.80000000000001</v>
      </c>
      <c r="O203" s="138">
        <v>13380.000000000002</v>
      </c>
      <c r="P203" s="360">
        <v>7429</v>
      </c>
      <c r="Q203" s="18">
        <v>6259</v>
      </c>
      <c r="R203" s="340">
        <v>6259</v>
      </c>
      <c r="S203" s="18">
        <v>6069</v>
      </c>
      <c r="T203" s="365">
        <v>5728</v>
      </c>
      <c r="U203" s="340">
        <v>1170</v>
      </c>
      <c r="V203" s="341">
        <v>0.18693081961974756</v>
      </c>
      <c r="W203" s="361">
        <v>55.4</v>
      </c>
      <c r="X203" s="17">
        <v>531</v>
      </c>
      <c r="Y203" s="19">
        <v>9.2702513966480452E-2</v>
      </c>
      <c r="Z203" s="58">
        <v>46.8</v>
      </c>
      <c r="AA203" s="362">
        <v>2765</v>
      </c>
      <c r="AB203" s="359">
        <v>1</v>
      </c>
      <c r="AC203" s="59">
        <v>2300</v>
      </c>
      <c r="AD203" s="17">
        <v>2300</v>
      </c>
      <c r="AE203" s="365">
        <v>2044</v>
      </c>
      <c r="AF203" s="342">
        <v>465</v>
      </c>
      <c r="AG203" s="343">
        <v>0.20217391304347826</v>
      </c>
      <c r="AH203" s="18">
        <v>256</v>
      </c>
      <c r="AI203" s="154">
        <v>0.12524461839530332</v>
      </c>
      <c r="AJ203" s="362">
        <v>2692</v>
      </c>
      <c r="AK203" s="18">
        <v>2226</v>
      </c>
      <c r="AL203" s="340">
        <v>2226</v>
      </c>
      <c r="AM203" s="365">
        <v>1959</v>
      </c>
      <c r="AN203" s="339">
        <v>466</v>
      </c>
      <c r="AO203" s="344">
        <v>0.20934411500449238</v>
      </c>
      <c r="AP203" s="345">
        <v>0.20082058933233865</v>
      </c>
      <c r="AQ203" s="17">
        <v>267</v>
      </c>
      <c r="AR203" s="19">
        <v>0.13629402756508421</v>
      </c>
      <c r="AS203" s="139">
        <v>0.16636771300448427</v>
      </c>
      <c r="AT203" s="60">
        <v>3030</v>
      </c>
      <c r="AU203" s="18">
        <v>2495</v>
      </c>
      <c r="AV203" s="18">
        <v>195</v>
      </c>
      <c r="AW203" s="17">
        <v>2690</v>
      </c>
      <c r="AX203" s="19">
        <v>0.88778877887788776</v>
      </c>
      <c r="AY203" s="12">
        <v>1.2320457781677392</v>
      </c>
      <c r="AZ203" s="18">
        <v>240</v>
      </c>
      <c r="BA203" s="19">
        <v>7.9207920792079209E-2</v>
      </c>
      <c r="BB203" s="13">
        <v>0.43223024213430106</v>
      </c>
      <c r="BC203" s="18">
        <v>40</v>
      </c>
      <c r="BD203" s="18">
        <v>10</v>
      </c>
      <c r="BE203" s="17">
        <v>50</v>
      </c>
      <c r="BF203" s="19">
        <v>1.65016501650165E-2</v>
      </c>
      <c r="BG203" s="13">
        <v>0.19052383232134695</v>
      </c>
      <c r="BH203" s="18">
        <v>50</v>
      </c>
      <c r="BI203" s="362">
        <v>2200</v>
      </c>
      <c r="BJ203" s="362">
        <v>1910</v>
      </c>
      <c r="BK203" s="362">
        <v>115</v>
      </c>
      <c r="BL203" s="340">
        <v>2025</v>
      </c>
      <c r="BM203" s="346">
        <v>0.92045454545454541</v>
      </c>
      <c r="BN203" s="347">
        <v>1.1505681818181817</v>
      </c>
      <c r="BO203" s="362">
        <v>75</v>
      </c>
      <c r="BP203" s="346">
        <v>3.4090909090909088E-2</v>
      </c>
      <c r="BQ203" s="347">
        <v>0.35254301024725015</v>
      </c>
      <c r="BR203" s="362">
        <v>45</v>
      </c>
      <c r="BS203" s="362">
        <v>10</v>
      </c>
      <c r="BT203" s="340">
        <v>55</v>
      </c>
      <c r="BU203" s="346">
        <v>2.5000000000000001E-2</v>
      </c>
      <c r="BV203" s="347">
        <v>0.34530386740331492</v>
      </c>
      <c r="BW203" s="362">
        <v>40</v>
      </c>
      <c r="BX203" s="14" t="s">
        <v>3</v>
      </c>
      <c r="BY203" s="14" t="s">
        <v>3</v>
      </c>
      <c r="BZ203" s="58" t="s">
        <v>3</v>
      </c>
      <c r="CA203" s="14"/>
    </row>
    <row r="204" spans="1:81" ht="13.5" thickBot="1" x14ac:dyDescent="0.25">
      <c r="A204" s="81" t="s">
        <v>767</v>
      </c>
      <c r="B204" s="160" t="s">
        <v>691</v>
      </c>
      <c r="C204" s="414">
        <v>5050171.07</v>
      </c>
      <c r="D204" s="75">
        <v>5050171.07</v>
      </c>
      <c r="E204" s="415">
        <v>1</v>
      </c>
      <c r="F204" s="332">
        <v>5050171.04</v>
      </c>
      <c r="G204" s="333">
        <v>0.51703072999999999</v>
      </c>
      <c r="H204" s="430">
        <v>8157</v>
      </c>
      <c r="I204" s="430">
        <v>2892</v>
      </c>
      <c r="J204" s="433">
        <v>2765</v>
      </c>
      <c r="K204" s="416"/>
      <c r="L204" s="415">
        <v>1.73</v>
      </c>
      <c r="M204" s="417">
        <v>173</v>
      </c>
      <c r="N204" s="77">
        <v>1.71</v>
      </c>
      <c r="O204" s="78">
        <v>171</v>
      </c>
      <c r="P204" s="418">
        <v>4660</v>
      </c>
      <c r="Q204" s="76">
        <v>4742</v>
      </c>
      <c r="R204" s="419">
        <v>4742</v>
      </c>
      <c r="S204" s="76">
        <v>4687</v>
      </c>
      <c r="T204" s="420">
        <v>4217.4196646099999</v>
      </c>
      <c r="U204" s="419">
        <v>-82</v>
      </c>
      <c r="V204" s="421">
        <v>-1.7292281737663433E-2</v>
      </c>
      <c r="W204" s="422">
        <v>2690.2</v>
      </c>
      <c r="X204" s="79">
        <v>524.58033539000007</v>
      </c>
      <c r="Y204" s="80">
        <v>0.12438419154535571</v>
      </c>
      <c r="Z204" s="81">
        <v>2771.5</v>
      </c>
      <c r="AA204" s="423">
        <v>1559</v>
      </c>
      <c r="AB204" s="415">
        <v>1</v>
      </c>
      <c r="AC204" s="82">
        <v>1551</v>
      </c>
      <c r="AD204" s="79">
        <v>1551</v>
      </c>
      <c r="AE204" s="420">
        <v>1495.25287116</v>
      </c>
      <c r="AF204" s="424">
        <v>8</v>
      </c>
      <c r="AG204" s="425">
        <v>5.1579626047711154E-3</v>
      </c>
      <c r="AH204" s="76">
        <v>55.747128839999959</v>
      </c>
      <c r="AI204" s="152">
        <v>3.7282743217039921E-2</v>
      </c>
      <c r="AJ204" s="423">
        <v>1547</v>
      </c>
      <c r="AK204" s="76">
        <v>1550</v>
      </c>
      <c r="AL204" s="419">
        <v>1550</v>
      </c>
      <c r="AM204" s="420">
        <v>1429.58996845</v>
      </c>
      <c r="AN204" s="417">
        <v>-3</v>
      </c>
      <c r="AO204" s="426">
        <v>-1.9354838709677419E-3</v>
      </c>
      <c r="AP204" s="427">
        <v>8.9421965317919074</v>
      </c>
      <c r="AQ204" s="79">
        <v>120.41003154999999</v>
      </c>
      <c r="AR204" s="80">
        <v>8.4226970115460306E-2</v>
      </c>
      <c r="AS204" s="83">
        <v>9.064327485380117</v>
      </c>
      <c r="AT204" s="84">
        <v>2385</v>
      </c>
      <c r="AU204" s="76">
        <v>1575</v>
      </c>
      <c r="AV204" s="76">
        <v>195</v>
      </c>
      <c r="AW204" s="79">
        <v>1770</v>
      </c>
      <c r="AX204" s="80">
        <v>0.74213836477987416</v>
      </c>
      <c r="AY204" s="85">
        <v>1.0299166433473463</v>
      </c>
      <c r="AZ204" s="76">
        <v>495</v>
      </c>
      <c r="BA204" s="80">
        <v>0.20754716981132076</v>
      </c>
      <c r="BB204" s="86">
        <v>1.1325655637056804</v>
      </c>
      <c r="BC204" s="76">
        <v>90</v>
      </c>
      <c r="BD204" s="76">
        <v>20</v>
      </c>
      <c r="BE204" s="79">
        <v>110</v>
      </c>
      <c r="BF204" s="80">
        <v>4.6121593291404611E-2</v>
      </c>
      <c r="BG204" s="86">
        <v>0.53250812002268288</v>
      </c>
      <c r="BH204" s="76">
        <v>10</v>
      </c>
      <c r="BI204" s="423">
        <v>1445</v>
      </c>
      <c r="BJ204" s="423">
        <v>1040</v>
      </c>
      <c r="BK204" s="423">
        <v>165</v>
      </c>
      <c r="BL204" s="419">
        <v>1205</v>
      </c>
      <c r="BM204" s="428">
        <v>0.83391003460207613</v>
      </c>
      <c r="BN204" s="429">
        <v>1.0423875432525951</v>
      </c>
      <c r="BO204" s="423">
        <v>130</v>
      </c>
      <c r="BP204" s="428">
        <v>8.9965397923875437E-2</v>
      </c>
      <c r="BQ204" s="429">
        <v>0.93035571793045957</v>
      </c>
      <c r="BR204" s="423">
        <v>30</v>
      </c>
      <c r="BS204" s="423">
        <v>0</v>
      </c>
      <c r="BT204" s="419">
        <v>30</v>
      </c>
      <c r="BU204" s="428">
        <v>2.0761245674740483E-2</v>
      </c>
      <c r="BV204" s="429">
        <v>0.2867575369439293</v>
      </c>
      <c r="BW204" s="423">
        <v>80</v>
      </c>
      <c r="BX204" s="87" t="s">
        <v>7</v>
      </c>
      <c r="BY204" s="87" t="s">
        <v>7</v>
      </c>
      <c r="BZ204" s="81" t="s">
        <v>7</v>
      </c>
      <c r="CA204" s="14"/>
      <c r="CC204" s="136"/>
    </row>
    <row r="205" spans="1:81" ht="13.5" thickBot="1" x14ac:dyDescent="0.25">
      <c r="A205" s="81" t="s">
        <v>767</v>
      </c>
      <c r="B205" s="160" t="s">
        <v>65</v>
      </c>
      <c r="C205" s="414">
        <v>5050171.1100000003</v>
      </c>
      <c r="D205" s="75">
        <v>5050171.09</v>
      </c>
      <c r="E205" s="415">
        <v>0.74253301999999999</v>
      </c>
      <c r="F205" s="332">
        <v>5050171.04</v>
      </c>
      <c r="G205" s="333">
        <v>0.10082123699999999</v>
      </c>
      <c r="H205" s="430">
        <v>8157</v>
      </c>
      <c r="I205" s="430">
        <v>2892</v>
      </c>
      <c r="J205" s="433">
        <v>2765</v>
      </c>
      <c r="K205" s="416"/>
      <c r="L205" s="415">
        <v>2.58</v>
      </c>
      <c r="M205" s="417">
        <v>258</v>
      </c>
      <c r="N205" s="77">
        <v>6.99</v>
      </c>
      <c r="O205" s="78">
        <v>699</v>
      </c>
      <c r="P205" s="418">
        <v>7444</v>
      </c>
      <c r="Q205" s="76">
        <v>9933</v>
      </c>
      <c r="R205" s="419">
        <v>7370</v>
      </c>
      <c r="S205" s="76">
        <v>5520</v>
      </c>
      <c r="T205" s="420">
        <v>822.39883020899993</v>
      </c>
      <c r="U205" s="419">
        <v>68.419512340000438</v>
      </c>
      <c r="V205" s="421">
        <v>9.2764918577557861E-3</v>
      </c>
      <c r="W205" s="422">
        <v>2881.7</v>
      </c>
      <c r="X205" s="79">
        <v>9110.6011697909998</v>
      </c>
      <c r="Y205" s="80">
        <v>11.078081382333291</v>
      </c>
      <c r="Z205" s="81">
        <v>1420.6</v>
      </c>
      <c r="AA205" s="423">
        <v>2345</v>
      </c>
      <c r="AB205" s="431">
        <v>0.69902094000000004</v>
      </c>
      <c r="AC205" s="82">
        <v>3345</v>
      </c>
      <c r="AD205" s="79">
        <v>2338.2250443000003</v>
      </c>
      <c r="AE205" s="420">
        <v>291.57501740399999</v>
      </c>
      <c r="AF205" s="424">
        <v>6.7749556999997367</v>
      </c>
      <c r="AG205" s="425">
        <v>2.8974780321147278E-3</v>
      </c>
      <c r="AH205" s="76">
        <v>3053.4249825960001</v>
      </c>
      <c r="AI205" s="152">
        <v>10.472176285135022</v>
      </c>
      <c r="AJ205" s="423">
        <v>2316</v>
      </c>
      <c r="AK205" s="76">
        <v>3326</v>
      </c>
      <c r="AL205" s="419">
        <v>2324.9436464400001</v>
      </c>
      <c r="AM205" s="420">
        <v>278.770720305</v>
      </c>
      <c r="AN205" s="417">
        <v>-8.9436464400000659</v>
      </c>
      <c r="AO205" s="426">
        <v>-3.8468228912536245E-3</v>
      </c>
      <c r="AP205" s="427">
        <v>8.9767441860465116</v>
      </c>
      <c r="AQ205" s="79">
        <v>3047.2292796950001</v>
      </c>
      <c r="AR205" s="80">
        <v>10.930951702392058</v>
      </c>
      <c r="AS205" s="83">
        <v>4.7582260371959944</v>
      </c>
      <c r="AT205" s="84">
        <v>5150</v>
      </c>
      <c r="AU205" s="76">
        <v>3570</v>
      </c>
      <c r="AV205" s="76">
        <v>320</v>
      </c>
      <c r="AW205" s="79">
        <v>3890</v>
      </c>
      <c r="AX205" s="80">
        <v>0.75533980582524274</v>
      </c>
      <c r="AY205" s="85">
        <v>1.0482371944656363</v>
      </c>
      <c r="AZ205" s="76">
        <v>1140</v>
      </c>
      <c r="BA205" s="80">
        <v>0.22135922330097088</v>
      </c>
      <c r="BB205" s="86">
        <v>1.2079366524112483</v>
      </c>
      <c r="BC205" s="76">
        <v>60</v>
      </c>
      <c r="BD205" s="76">
        <v>15</v>
      </c>
      <c r="BE205" s="79">
        <v>75</v>
      </c>
      <c r="BF205" s="80">
        <v>1.4563106796116505E-2</v>
      </c>
      <c r="BG205" s="86">
        <v>0.16814190638845086</v>
      </c>
      <c r="BH205" s="76">
        <v>45</v>
      </c>
      <c r="BI205" s="423">
        <v>2190</v>
      </c>
      <c r="BJ205" s="423">
        <v>1660</v>
      </c>
      <c r="BK205" s="423">
        <v>145</v>
      </c>
      <c r="BL205" s="419">
        <v>1805</v>
      </c>
      <c r="BM205" s="428">
        <v>0.82420091324200917</v>
      </c>
      <c r="BN205" s="429">
        <v>1.0302511415525113</v>
      </c>
      <c r="BO205" s="423">
        <v>220</v>
      </c>
      <c r="BP205" s="428">
        <v>0.1004566210045662</v>
      </c>
      <c r="BQ205" s="429">
        <v>1.038848200667696</v>
      </c>
      <c r="BR205" s="423">
        <v>65</v>
      </c>
      <c r="BS205" s="423">
        <v>0</v>
      </c>
      <c r="BT205" s="419">
        <v>65</v>
      </c>
      <c r="BU205" s="428">
        <v>2.9680365296803651E-2</v>
      </c>
      <c r="BV205" s="429">
        <v>0.40994979691717748</v>
      </c>
      <c r="BW205" s="423">
        <v>90</v>
      </c>
      <c r="BX205" s="87" t="s">
        <v>7</v>
      </c>
      <c r="BY205" s="87" t="s">
        <v>7</v>
      </c>
      <c r="BZ205" s="81" t="s">
        <v>7</v>
      </c>
      <c r="CA205" s="14" t="s">
        <v>496</v>
      </c>
    </row>
    <row r="206" spans="1:81" ht="13.5" thickBot="1" x14ac:dyDescent="0.25">
      <c r="A206" s="81" t="s">
        <v>767</v>
      </c>
      <c r="B206" s="160" t="s">
        <v>692</v>
      </c>
      <c r="C206" s="414">
        <v>5050171.12</v>
      </c>
      <c r="D206" s="75"/>
      <c r="E206" s="415">
        <v>0.25746698000000001</v>
      </c>
      <c r="F206" s="332"/>
      <c r="G206" s="333"/>
      <c r="H206" s="430"/>
      <c r="I206" s="430"/>
      <c r="J206" s="433"/>
      <c r="K206" s="416"/>
      <c r="L206" s="415">
        <v>4.41</v>
      </c>
      <c r="M206" s="417">
        <v>441</v>
      </c>
      <c r="N206" s="77"/>
      <c r="O206" s="78"/>
      <c r="P206" s="418">
        <v>9104</v>
      </c>
      <c r="Q206" s="76"/>
      <c r="R206" s="419">
        <v>2563</v>
      </c>
      <c r="S206" s="76"/>
      <c r="T206" s="420"/>
      <c r="U206" s="419">
        <v>6546.5804876599996</v>
      </c>
      <c r="V206" s="421">
        <v>2.5598383276860113</v>
      </c>
      <c r="W206" s="422">
        <v>2064.6999999999998</v>
      </c>
      <c r="X206" s="79"/>
      <c r="Y206" s="80"/>
      <c r="Z206" s="81"/>
      <c r="AA206" s="423">
        <v>3223</v>
      </c>
      <c r="AB206" s="431">
        <v>0.30097906000000002</v>
      </c>
      <c r="AC206" s="82"/>
      <c r="AD206" s="79">
        <v>1006.7749557000001</v>
      </c>
      <c r="AE206" s="420"/>
      <c r="AF206" s="424">
        <v>2216.2250442999998</v>
      </c>
      <c r="AG206" s="425">
        <v>2.2013112580448344</v>
      </c>
      <c r="AH206" s="76"/>
      <c r="AI206" s="152"/>
      <c r="AJ206" s="423">
        <v>3148</v>
      </c>
      <c r="AK206" s="76"/>
      <c r="AL206" s="419">
        <v>1001.05635356</v>
      </c>
      <c r="AM206" s="420"/>
      <c r="AN206" s="417">
        <v>2146.9436464400001</v>
      </c>
      <c r="AO206" s="426">
        <v>2.1446781080854698</v>
      </c>
      <c r="AP206" s="427">
        <v>7.1383219954648522</v>
      </c>
      <c r="AQ206" s="79"/>
      <c r="AR206" s="80"/>
      <c r="AS206" s="83"/>
      <c r="AT206" s="84"/>
      <c r="AU206" s="76"/>
      <c r="AV206" s="76"/>
      <c r="AW206" s="79"/>
      <c r="AX206" s="80"/>
      <c r="AY206" s="85"/>
      <c r="AZ206" s="76"/>
      <c r="BA206" s="80"/>
      <c r="BB206" s="86"/>
      <c r="BC206" s="76"/>
      <c r="BD206" s="76"/>
      <c r="BE206" s="79"/>
      <c r="BF206" s="80"/>
      <c r="BG206" s="86"/>
      <c r="BH206" s="76"/>
      <c r="BI206" s="423">
        <v>2450</v>
      </c>
      <c r="BJ206" s="423">
        <v>1915</v>
      </c>
      <c r="BK206" s="423">
        <v>180</v>
      </c>
      <c r="BL206" s="419">
        <v>2095</v>
      </c>
      <c r="BM206" s="428">
        <v>0.85510204081632657</v>
      </c>
      <c r="BN206" s="429">
        <v>1.068877551020408</v>
      </c>
      <c r="BO206" s="423">
        <v>190</v>
      </c>
      <c r="BP206" s="428">
        <v>7.7551020408163265E-2</v>
      </c>
      <c r="BQ206" s="429">
        <v>0.80197539201823442</v>
      </c>
      <c r="BR206" s="423">
        <v>90</v>
      </c>
      <c r="BS206" s="423">
        <v>0</v>
      </c>
      <c r="BT206" s="419">
        <v>90</v>
      </c>
      <c r="BU206" s="428">
        <v>3.6734693877551024E-2</v>
      </c>
      <c r="BV206" s="429">
        <v>0.50738527455180971</v>
      </c>
      <c r="BW206" s="423">
        <v>75</v>
      </c>
      <c r="BX206" s="87" t="s">
        <v>7</v>
      </c>
      <c r="BY206" s="87" t="s">
        <v>7</v>
      </c>
      <c r="BZ206" s="81"/>
      <c r="CA206" s="14"/>
    </row>
    <row r="207" spans="1:81" ht="13.5" thickBot="1" x14ac:dyDescent="0.25">
      <c r="A207" s="81" t="s">
        <v>767</v>
      </c>
      <c r="B207" s="160" t="s">
        <v>693</v>
      </c>
      <c r="C207" s="414">
        <v>5050171.13</v>
      </c>
      <c r="D207" s="75">
        <v>5050171.0999999996</v>
      </c>
      <c r="E207" s="415">
        <v>0.13098960000000001</v>
      </c>
      <c r="F207" s="332">
        <v>5050171.04</v>
      </c>
      <c r="G207" s="333">
        <v>0.382148033</v>
      </c>
      <c r="H207" s="430">
        <v>8157</v>
      </c>
      <c r="I207" s="430">
        <v>2892</v>
      </c>
      <c r="J207" s="433">
        <v>2765</v>
      </c>
      <c r="K207" s="416"/>
      <c r="L207" s="415">
        <v>2.17</v>
      </c>
      <c r="M207" s="417">
        <v>217</v>
      </c>
      <c r="N207" s="77">
        <v>4.25</v>
      </c>
      <c r="O207" s="78">
        <v>425</v>
      </c>
      <c r="P207" s="418">
        <v>1167</v>
      </c>
      <c r="Q207" s="76">
        <v>8784</v>
      </c>
      <c r="R207" s="419">
        <v>1149</v>
      </c>
      <c r="S207" s="76">
        <v>6480</v>
      </c>
      <c r="T207" s="420">
        <v>3117.1815051809999</v>
      </c>
      <c r="U207" s="419">
        <v>16.387353599999869</v>
      </c>
      <c r="V207" s="421">
        <v>1.4242285317541133E-2</v>
      </c>
      <c r="W207" s="422">
        <v>537.70000000000005</v>
      </c>
      <c r="X207" s="79">
        <v>5666.8184948190001</v>
      </c>
      <c r="Y207" s="80">
        <v>1.8179302313324726</v>
      </c>
      <c r="Z207" s="81">
        <v>2068.9</v>
      </c>
      <c r="AA207" s="423">
        <v>394</v>
      </c>
      <c r="AB207" s="431">
        <v>0.13233876999999999</v>
      </c>
      <c r="AC207" s="82">
        <v>2974</v>
      </c>
      <c r="AD207" s="79">
        <v>393.57550197999996</v>
      </c>
      <c r="AE207" s="420">
        <v>1105.172111436</v>
      </c>
      <c r="AF207" s="424">
        <v>0.42449802000004411</v>
      </c>
      <c r="AG207" s="425">
        <v>1.0785681981334691E-3</v>
      </c>
      <c r="AH207" s="76">
        <v>1868.827888564</v>
      </c>
      <c r="AI207" s="152">
        <v>1.6909835755226827</v>
      </c>
      <c r="AJ207" s="423">
        <v>385</v>
      </c>
      <c r="AK207" s="76">
        <v>2964</v>
      </c>
      <c r="AL207" s="419">
        <v>392.25211428</v>
      </c>
      <c r="AM207" s="420">
        <v>1056.639311245</v>
      </c>
      <c r="AN207" s="417">
        <v>-7.2521142800000007</v>
      </c>
      <c r="AO207" s="426">
        <v>-1.8488400740201614E-2</v>
      </c>
      <c r="AP207" s="427">
        <v>1.7741935483870968</v>
      </c>
      <c r="AQ207" s="79">
        <v>1907.360688755</v>
      </c>
      <c r="AR207" s="80">
        <v>1.8051199387117498</v>
      </c>
      <c r="AS207" s="83">
        <v>6.9741176470588231</v>
      </c>
      <c r="AT207" s="84">
        <v>4455</v>
      </c>
      <c r="AU207" s="76">
        <v>3070</v>
      </c>
      <c r="AV207" s="76">
        <v>245</v>
      </c>
      <c r="AW207" s="79">
        <v>3315</v>
      </c>
      <c r="AX207" s="80">
        <v>0.74410774410774416</v>
      </c>
      <c r="AY207" s="85">
        <v>1.0326496869994408</v>
      </c>
      <c r="AZ207" s="76">
        <v>1000</v>
      </c>
      <c r="BA207" s="80">
        <v>0.22446689113355781</v>
      </c>
      <c r="BB207" s="86">
        <v>1.2248949061606176</v>
      </c>
      <c r="BC207" s="76">
        <v>65</v>
      </c>
      <c r="BD207" s="76">
        <v>15</v>
      </c>
      <c r="BE207" s="79">
        <v>80</v>
      </c>
      <c r="BF207" s="80">
        <v>1.7957351290684626E-2</v>
      </c>
      <c r="BG207" s="86">
        <v>0.20733098520626042</v>
      </c>
      <c r="BH207" s="76">
        <v>65</v>
      </c>
      <c r="BI207" s="423">
        <v>385</v>
      </c>
      <c r="BJ207" s="423">
        <v>305</v>
      </c>
      <c r="BK207" s="423">
        <v>30</v>
      </c>
      <c r="BL207" s="419">
        <v>335</v>
      </c>
      <c r="BM207" s="428">
        <v>0.87012987012987009</v>
      </c>
      <c r="BN207" s="429">
        <v>1.0876623376623376</v>
      </c>
      <c r="BO207" s="423">
        <v>25</v>
      </c>
      <c r="BP207" s="428">
        <v>6.4935064935064929E-2</v>
      </c>
      <c r="BQ207" s="429">
        <v>0.67151049570904786</v>
      </c>
      <c r="BR207" s="423">
        <v>0</v>
      </c>
      <c r="BS207" s="423">
        <v>0</v>
      </c>
      <c r="BT207" s="419">
        <v>0</v>
      </c>
      <c r="BU207" s="428">
        <v>0</v>
      </c>
      <c r="BV207" s="429">
        <v>0</v>
      </c>
      <c r="BW207" s="423">
        <v>25</v>
      </c>
      <c r="BX207" s="514" t="s">
        <v>7</v>
      </c>
      <c r="BY207" s="87" t="s">
        <v>7</v>
      </c>
      <c r="BZ207" s="81" t="s">
        <v>7</v>
      </c>
      <c r="CA207" s="14" t="s">
        <v>496</v>
      </c>
    </row>
    <row r="208" spans="1:81" ht="13.5" thickBot="1" x14ac:dyDescent="0.25">
      <c r="A208" s="81" t="s">
        <v>767</v>
      </c>
      <c r="B208" s="160" t="s">
        <v>694</v>
      </c>
      <c r="C208" s="414">
        <v>5050171.1399999997</v>
      </c>
      <c r="D208" s="75"/>
      <c r="E208" s="415">
        <v>0.44879317000000002</v>
      </c>
      <c r="F208" s="332"/>
      <c r="G208" s="333"/>
      <c r="H208" s="430"/>
      <c r="I208" s="430"/>
      <c r="J208" s="433"/>
      <c r="K208" s="416"/>
      <c r="L208" s="415">
        <v>0.96</v>
      </c>
      <c r="M208" s="417">
        <v>96</v>
      </c>
      <c r="N208" s="77"/>
      <c r="O208" s="78"/>
      <c r="P208" s="418">
        <v>3876</v>
      </c>
      <c r="Q208" s="76"/>
      <c r="R208" s="419">
        <v>3949</v>
      </c>
      <c r="S208" s="76"/>
      <c r="T208" s="420"/>
      <c r="U208" s="419">
        <v>-66.199205280000115</v>
      </c>
      <c r="V208" s="421">
        <v>-1.6792455640327851E-2</v>
      </c>
      <c r="W208" s="422">
        <v>4031.2</v>
      </c>
      <c r="X208" s="79"/>
      <c r="Y208" s="80"/>
      <c r="Z208" s="81"/>
      <c r="AA208" s="423">
        <v>1276</v>
      </c>
      <c r="AB208" s="431">
        <v>0.42855069000000001</v>
      </c>
      <c r="AC208" s="82"/>
      <c r="AD208" s="79">
        <v>1274.50975206</v>
      </c>
      <c r="AE208" s="420"/>
      <c r="AF208" s="424">
        <v>1.4902479400000175</v>
      </c>
      <c r="AG208" s="425">
        <v>1.1692715081946751E-3</v>
      </c>
      <c r="AH208" s="76"/>
      <c r="AI208" s="152"/>
      <c r="AJ208" s="423">
        <v>1271</v>
      </c>
      <c r="AK208" s="76"/>
      <c r="AL208" s="419">
        <v>1270.22424516</v>
      </c>
      <c r="AM208" s="420"/>
      <c r="AN208" s="417">
        <v>0.77575483999999051</v>
      </c>
      <c r="AO208" s="426">
        <v>6.1072274675584928E-4</v>
      </c>
      <c r="AP208" s="427">
        <v>13.239583333333334</v>
      </c>
      <c r="AQ208" s="79"/>
      <c r="AR208" s="80"/>
      <c r="AS208" s="83"/>
      <c r="AT208" s="84"/>
      <c r="AU208" s="76"/>
      <c r="AV208" s="76"/>
      <c r="AW208" s="79"/>
      <c r="AX208" s="80"/>
      <c r="AY208" s="85"/>
      <c r="AZ208" s="76"/>
      <c r="BA208" s="80"/>
      <c r="BB208" s="86"/>
      <c r="BC208" s="76"/>
      <c r="BD208" s="76"/>
      <c r="BE208" s="79"/>
      <c r="BF208" s="80"/>
      <c r="BG208" s="86"/>
      <c r="BH208" s="76"/>
      <c r="BI208" s="423">
        <v>1110</v>
      </c>
      <c r="BJ208" s="423">
        <v>895</v>
      </c>
      <c r="BK208" s="423">
        <v>90</v>
      </c>
      <c r="BL208" s="419">
        <v>985</v>
      </c>
      <c r="BM208" s="428">
        <v>0.88738738738738743</v>
      </c>
      <c r="BN208" s="429">
        <v>1.1092342342342343</v>
      </c>
      <c r="BO208" s="423">
        <v>65</v>
      </c>
      <c r="BP208" s="428">
        <v>5.8558558558558557E-2</v>
      </c>
      <c r="BQ208" s="429">
        <v>0.60556937495924057</v>
      </c>
      <c r="BR208" s="423">
        <v>10</v>
      </c>
      <c r="BS208" s="423">
        <v>0</v>
      </c>
      <c r="BT208" s="419">
        <v>10</v>
      </c>
      <c r="BU208" s="428">
        <v>9.0090090090090089E-3</v>
      </c>
      <c r="BV208" s="429">
        <v>0.12443382609128464</v>
      </c>
      <c r="BW208" s="423">
        <v>45</v>
      </c>
      <c r="BX208" s="87" t="s">
        <v>7</v>
      </c>
      <c r="BY208" s="87" t="s">
        <v>7</v>
      </c>
      <c r="BZ208" s="81"/>
      <c r="CA208" s="14"/>
    </row>
    <row r="209" spans="1:79" ht="13.5" thickBot="1" x14ac:dyDescent="0.25">
      <c r="A209" s="81" t="s">
        <v>767</v>
      </c>
      <c r="B209" s="160" t="s">
        <v>694</v>
      </c>
      <c r="C209" s="414">
        <v>5050171.1500000004</v>
      </c>
      <c r="D209" s="75"/>
      <c r="E209" s="415">
        <v>0.42021723</v>
      </c>
      <c r="F209" s="332"/>
      <c r="G209" s="333"/>
      <c r="H209" s="430"/>
      <c r="I209" s="430"/>
      <c r="J209" s="433"/>
      <c r="K209" s="416"/>
      <c r="L209" s="415">
        <v>1.0900000000000001</v>
      </c>
      <c r="M209" s="417">
        <v>109.00000000000001</v>
      </c>
      <c r="N209" s="77"/>
      <c r="O209" s="78"/>
      <c r="P209" s="418">
        <v>3709</v>
      </c>
      <c r="Q209" s="76"/>
      <c r="R209" s="419">
        <v>3686</v>
      </c>
      <c r="S209" s="76"/>
      <c r="T209" s="420"/>
      <c r="U209" s="419">
        <v>17.811851680000018</v>
      </c>
      <c r="V209" s="421">
        <v>4.8255063042795228E-3</v>
      </c>
      <c r="W209" s="422">
        <v>3394</v>
      </c>
      <c r="X209" s="79"/>
      <c r="Y209" s="80"/>
      <c r="Z209" s="81"/>
      <c r="AA209" s="423">
        <v>1322</v>
      </c>
      <c r="AB209" s="431">
        <v>0.43911053999999999</v>
      </c>
      <c r="AC209" s="82"/>
      <c r="AD209" s="79">
        <v>1305.9147459599999</v>
      </c>
      <c r="AE209" s="420"/>
      <c r="AF209" s="424">
        <v>16.085254040000109</v>
      </c>
      <c r="AG209" s="425">
        <v>1.2317231342828255E-2</v>
      </c>
      <c r="AH209" s="76"/>
      <c r="AI209" s="152"/>
      <c r="AJ209" s="423">
        <v>1306</v>
      </c>
      <c r="AK209" s="76"/>
      <c r="AL209" s="419">
        <v>1301.5236405599999</v>
      </c>
      <c r="AM209" s="420"/>
      <c r="AN209" s="417">
        <v>4.4763594400001239</v>
      </c>
      <c r="AO209" s="426">
        <v>3.4393224221990343E-3</v>
      </c>
      <c r="AP209" s="427">
        <v>11.981651376146788</v>
      </c>
      <c r="AQ209" s="79"/>
      <c r="AR209" s="80"/>
      <c r="AS209" s="83"/>
      <c r="AT209" s="84"/>
      <c r="AU209" s="76"/>
      <c r="AV209" s="76"/>
      <c r="AW209" s="79"/>
      <c r="AX209" s="80"/>
      <c r="AY209" s="85"/>
      <c r="AZ209" s="76"/>
      <c r="BA209" s="80"/>
      <c r="BB209" s="86"/>
      <c r="BC209" s="76"/>
      <c r="BD209" s="76"/>
      <c r="BE209" s="79"/>
      <c r="BF209" s="80"/>
      <c r="BG209" s="86"/>
      <c r="BH209" s="76"/>
      <c r="BI209" s="423">
        <v>1225</v>
      </c>
      <c r="BJ209" s="423">
        <v>925</v>
      </c>
      <c r="BK209" s="423">
        <v>80</v>
      </c>
      <c r="BL209" s="419">
        <v>1005</v>
      </c>
      <c r="BM209" s="428">
        <v>0.82040816326530608</v>
      </c>
      <c r="BN209" s="429">
        <v>1.0255102040816326</v>
      </c>
      <c r="BO209" s="423">
        <v>155</v>
      </c>
      <c r="BP209" s="428">
        <v>0.12653061224489795</v>
      </c>
      <c r="BQ209" s="429">
        <v>1.3084861659244877</v>
      </c>
      <c r="BR209" s="423">
        <v>35</v>
      </c>
      <c r="BS209" s="423">
        <v>0</v>
      </c>
      <c r="BT209" s="419">
        <v>35</v>
      </c>
      <c r="BU209" s="428">
        <v>2.8571428571428571E-2</v>
      </c>
      <c r="BV209" s="429">
        <v>0.39463299131807417</v>
      </c>
      <c r="BW209" s="423">
        <v>35</v>
      </c>
      <c r="BX209" s="87" t="s">
        <v>7</v>
      </c>
      <c r="BY209" s="87" t="s">
        <v>7</v>
      </c>
      <c r="BZ209" s="81"/>
      <c r="CA209" s="14"/>
    </row>
    <row r="210" spans="1:79" ht="13.5" thickBot="1" x14ac:dyDescent="0.25">
      <c r="A210" s="81" t="s">
        <v>767</v>
      </c>
      <c r="B210" s="160" t="s">
        <v>695</v>
      </c>
      <c r="C210" s="414">
        <v>5050180.01</v>
      </c>
      <c r="D210" s="75">
        <v>5050180.01</v>
      </c>
      <c r="E210" s="415">
        <v>1</v>
      </c>
      <c r="F210" s="324"/>
      <c r="G210" s="325"/>
      <c r="H210" s="326"/>
      <c r="I210" s="326"/>
      <c r="J210" s="327"/>
      <c r="K210" s="416">
        <v>355050180.00999999</v>
      </c>
      <c r="L210" s="415">
        <v>5.22</v>
      </c>
      <c r="M210" s="417">
        <v>522</v>
      </c>
      <c r="N210" s="77">
        <v>5.24</v>
      </c>
      <c r="O210" s="78">
        <v>524</v>
      </c>
      <c r="P210" s="418">
        <v>8401</v>
      </c>
      <c r="Q210" s="76">
        <v>7581</v>
      </c>
      <c r="R210" s="419">
        <v>7581</v>
      </c>
      <c r="S210" s="76">
        <v>6423</v>
      </c>
      <c r="T210" s="420">
        <v>4850</v>
      </c>
      <c r="U210" s="419">
        <v>820</v>
      </c>
      <c r="V210" s="421">
        <v>0.10816514971639625</v>
      </c>
      <c r="W210" s="422">
        <v>1610.5</v>
      </c>
      <c r="X210" s="79">
        <v>2731</v>
      </c>
      <c r="Y210" s="80">
        <v>0.56309278350515468</v>
      </c>
      <c r="Z210" s="81">
        <v>1446.2</v>
      </c>
      <c r="AA210" s="423">
        <v>3297</v>
      </c>
      <c r="AB210" s="415">
        <v>1</v>
      </c>
      <c r="AC210" s="82">
        <v>2918</v>
      </c>
      <c r="AD210" s="79">
        <v>2918</v>
      </c>
      <c r="AE210" s="420">
        <v>1864</v>
      </c>
      <c r="AF210" s="424">
        <v>379</v>
      </c>
      <c r="AG210" s="425">
        <v>0.12988348183687456</v>
      </c>
      <c r="AH210" s="76">
        <v>1054</v>
      </c>
      <c r="AI210" s="152">
        <v>0.56545064377682408</v>
      </c>
      <c r="AJ210" s="423">
        <v>3235</v>
      </c>
      <c r="AK210" s="76">
        <v>2872</v>
      </c>
      <c r="AL210" s="419">
        <v>2872</v>
      </c>
      <c r="AM210" s="420">
        <v>1814</v>
      </c>
      <c r="AN210" s="417">
        <v>363</v>
      </c>
      <c r="AO210" s="426">
        <v>0.12639275766016714</v>
      </c>
      <c r="AP210" s="427">
        <v>6.1973180076628349</v>
      </c>
      <c r="AQ210" s="79">
        <v>1058</v>
      </c>
      <c r="AR210" s="80">
        <v>0.58324145534729877</v>
      </c>
      <c r="AS210" s="83">
        <v>5.4809160305343507</v>
      </c>
      <c r="AT210" s="84">
        <v>3655</v>
      </c>
      <c r="AU210" s="76">
        <v>2880</v>
      </c>
      <c r="AV210" s="76">
        <v>220</v>
      </c>
      <c r="AW210" s="79">
        <v>3100</v>
      </c>
      <c r="AX210" s="80">
        <v>0.84815321477428185</v>
      </c>
      <c r="AY210" s="85">
        <v>1.1770407695655059</v>
      </c>
      <c r="AZ210" s="76">
        <v>335</v>
      </c>
      <c r="BA210" s="80">
        <v>9.1655266757865936E-2</v>
      </c>
      <c r="BB210" s="86">
        <v>0.50015424906340888</v>
      </c>
      <c r="BC210" s="76">
        <v>155</v>
      </c>
      <c r="BD210" s="76">
        <v>20</v>
      </c>
      <c r="BE210" s="79">
        <v>175</v>
      </c>
      <c r="BF210" s="80">
        <v>4.7879616963064295E-2</v>
      </c>
      <c r="BG210" s="86">
        <v>0.55280581170119958</v>
      </c>
      <c r="BH210" s="76">
        <v>40</v>
      </c>
      <c r="BI210" s="423">
        <v>2935</v>
      </c>
      <c r="BJ210" s="423">
        <v>2485</v>
      </c>
      <c r="BK210" s="423">
        <v>210</v>
      </c>
      <c r="BL210" s="419">
        <v>2695</v>
      </c>
      <c r="BM210" s="428">
        <v>0.91822827938671214</v>
      </c>
      <c r="BN210" s="429">
        <v>1.14778534923339</v>
      </c>
      <c r="BO210" s="423">
        <v>45</v>
      </c>
      <c r="BP210" s="428">
        <v>1.5332197614991482E-2</v>
      </c>
      <c r="BQ210" s="429">
        <v>0.158554266959581</v>
      </c>
      <c r="BR210" s="423">
        <v>110</v>
      </c>
      <c r="BS210" s="423">
        <v>15</v>
      </c>
      <c r="BT210" s="419">
        <v>125</v>
      </c>
      <c r="BU210" s="428">
        <v>4.2589437819420782E-2</v>
      </c>
      <c r="BV210" s="429">
        <v>0.58825190358315993</v>
      </c>
      <c r="BW210" s="423">
        <v>70</v>
      </c>
      <c r="BX210" s="87" t="s">
        <v>7</v>
      </c>
      <c r="BY210" s="87" t="s">
        <v>7</v>
      </c>
      <c r="BZ210" s="81" t="s">
        <v>7</v>
      </c>
      <c r="CA210" s="14"/>
    </row>
    <row r="211" spans="1:79" ht="13.5" thickBot="1" x14ac:dyDescent="0.25">
      <c r="A211" s="81" t="s">
        <v>767</v>
      </c>
      <c r="B211" s="160" t="s">
        <v>695</v>
      </c>
      <c r="C211" s="414">
        <v>5050180.0199999996</v>
      </c>
      <c r="D211" s="75">
        <v>5050180.0199999996</v>
      </c>
      <c r="E211" s="415">
        <v>1</v>
      </c>
      <c r="F211" s="324"/>
      <c r="G211" s="325"/>
      <c r="H211" s="326"/>
      <c r="I211" s="326"/>
      <c r="J211" s="327"/>
      <c r="K211" s="416">
        <v>355050180.01999998</v>
      </c>
      <c r="L211" s="415">
        <v>17.5</v>
      </c>
      <c r="M211" s="417">
        <v>1750</v>
      </c>
      <c r="N211" s="77">
        <v>17.309999999999999</v>
      </c>
      <c r="O211" s="78">
        <v>1730.9999999999998</v>
      </c>
      <c r="P211" s="418">
        <v>5868</v>
      </c>
      <c r="Q211" s="76">
        <v>5148</v>
      </c>
      <c r="R211" s="419">
        <v>5148</v>
      </c>
      <c r="S211" s="76">
        <v>4967</v>
      </c>
      <c r="T211" s="420">
        <v>4697</v>
      </c>
      <c r="U211" s="419">
        <v>720</v>
      </c>
      <c r="V211" s="421">
        <v>0.13986013986013987</v>
      </c>
      <c r="W211" s="422">
        <v>335.4</v>
      </c>
      <c r="X211" s="79">
        <v>451</v>
      </c>
      <c r="Y211" s="80">
        <v>9.6018735362997654E-2</v>
      </c>
      <c r="Z211" s="81">
        <v>297.5</v>
      </c>
      <c r="AA211" s="423">
        <v>2448</v>
      </c>
      <c r="AB211" s="415">
        <v>1</v>
      </c>
      <c r="AC211" s="82">
        <v>2215</v>
      </c>
      <c r="AD211" s="79">
        <v>2215</v>
      </c>
      <c r="AE211" s="420">
        <v>1852</v>
      </c>
      <c r="AF211" s="424">
        <v>233</v>
      </c>
      <c r="AG211" s="425">
        <v>0.10519187358916479</v>
      </c>
      <c r="AH211" s="76">
        <v>363</v>
      </c>
      <c r="AI211" s="152">
        <v>0.19600431965442763</v>
      </c>
      <c r="AJ211" s="423">
        <v>2396</v>
      </c>
      <c r="AK211" s="76">
        <v>2164</v>
      </c>
      <c r="AL211" s="419">
        <v>2164</v>
      </c>
      <c r="AM211" s="420">
        <v>1805</v>
      </c>
      <c r="AN211" s="417">
        <v>232</v>
      </c>
      <c r="AO211" s="426">
        <v>0.10720887245841035</v>
      </c>
      <c r="AP211" s="427">
        <v>1.3691428571428572</v>
      </c>
      <c r="AQ211" s="79">
        <v>359</v>
      </c>
      <c r="AR211" s="80">
        <v>0.19889196675900278</v>
      </c>
      <c r="AS211" s="83">
        <v>1.2501444251877529</v>
      </c>
      <c r="AT211" s="84">
        <v>2280</v>
      </c>
      <c r="AU211" s="76">
        <v>1755</v>
      </c>
      <c r="AV211" s="76">
        <v>165</v>
      </c>
      <c r="AW211" s="79">
        <v>1920</v>
      </c>
      <c r="AX211" s="80">
        <v>0.84210526315789469</v>
      </c>
      <c r="AY211" s="85">
        <v>1.1686476095787908</v>
      </c>
      <c r="AZ211" s="76">
        <v>190</v>
      </c>
      <c r="BA211" s="80">
        <v>8.3333333333333329E-2</v>
      </c>
      <c r="BB211" s="86">
        <v>0.4547422339121292</v>
      </c>
      <c r="BC211" s="76">
        <v>115</v>
      </c>
      <c r="BD211" s="76">
        <v>10</v>
      </c>
      <c r="BE211" s="79">
        <v>125</v>
      </c>
      <c r="BF211" s="80">
        <v>5.4824561403508769E-2</v>
      </c>
      <c r="BG211" s="86">
        <v>0.63299036396236974</v>
      </c>
      <c r="BH211" s="76">
        <v>40</v>
      </c>
      <c r="BI211" s="423">
        <v>1705</v>
      </c>
      <c r="BJ211" s="423">
        <v>1410</v>
      </c>
      <c r="BK211" s="423">
        <v>100</v>
      </c>
      <c r="BL211" s="419">
        <v>1510</v>
      </c>
      <c r="BM211" s="428">
        <v>0.88563049853372433</v>
      </c>
      <c r="BN211" s="429">
        <v>1.1070381231671553</v>
      </c>
      <c r="BO211" s="423">
        <v>50</v>
      </c>
      <c r="BP211" s="428">
        <v>2.932551319648094E-2</v>
      </c>
      <c r="BQ211" s="429">
        <v>0.30326280451376364</v>
      </c>
      <c r="BR211" s="423">
        <v>80</v>
      </c>
      <c r="BS211" s="423">
        <v>0</v>
      </c>
      <c r="BT211" s="419">
        <v>80</v>
      </c>
      <c r="BU211" s="428">
        <v>4.6920821114369501E-2</v>
      </c>
      <c r="BV211" s="429">
        <v>0.64807763970123611</v>
      </c>
      <c r="BW211" s="423">
        <v>60</v>
      </c>
      <c r="BX211" s="87" t="s">
        <v>7</v>
      </c>
      <c r="BY211" s="87" t="s">
        <v>7</v>
      </c>
      <c r="BZ211" s="81" t="s">
        <v>7</v>
      </c>
      <c r="CA211" s="14"/>
    </row>
    <row r="212" spans="1:79" ht="13.5" thickBot="1" x14ac:dyDescent="0.25">
      <c r="A212" s="58" t="s">
        <v>767</v>
      </c>
      <c r="B212" s="157" t="s">
        <v>696</v>
      </c>
      <c r="C212" s="363">
        <v>5050181.01</v>
      </c>
      <c r="D212" s="56">
        <v>5050181.01</v>
      </c>
      <c r="E212" s="359">
        <v>1</v>
      </c>
      <c r="F212" s="349"/>
      <c r="G212" s="350"/>
      <c r="H212" s="351"/>
      <c r="I212" s="351"/>
      <c r="J212" s="352"/>
      <c r="K212" s="364">
        <v>355050181.00999999</v>
      </c>
      <c r="L212" s="359">
        <v>122.73</v>
      </c>
      <c r="M212" s="339">
        <v>12273</v>
      </c>
      <c r="N212" s="57">
        <v>123.04</v>
      </c>
      <c r="O212" s="138">
        <v>12304</v>
      </c>
      <c r="P212" s="360">
        <v>6339</v>
      </c>
      <c r="Q212" s="18">
        <v>6137</v>
      </c>
      <c r="R212" s="340">
        <v>6137</v>
      </c>
      <c r="S212" s="18">
        <v>6203</v>
      </c>
      <c r="T212" s="365">
        <v>5830</v>
      </c>
      <c r="U212" s="340">
        <v>202</v>
      </c>
      <c r="V212" s="341">
        <v>3.2915105100211832E-2</v>
      </c>
      <c r="W212" s="361">
        <v>51.6</v>
      </c>
      <c r="X212" s="17">
        <v>307</v>
      </c>
      <c r="Y212" s="19">
        <v>5.2658662092624355E-2</v>
      </c>
      <c r="Z212" s="58">
        <v>49.9</v>
      </c>
      <c r="AA212" s="362">
        <v>2308</v>
      </c>
      <c r="AB212" s="359">
        <v>1</v>
      </c>
      <c r="AC212" s="59">
        <v>2244</v>
      </c>
      <c r="AD212" s="17">
        <v>2244</v>
      </c>
      <c r="AE212" s="365">
        <v>1990</v>
      </c>
      <c r="AF212" s="342">
        <v>64</v>
      </c>
      <c r="AG212" s="343">
        <v>2.8520499108734401E-2</v>
      </c>
      <c r="AH212" s="18">
        <v>254</v>
      </c>
      <c r="AI212" s="154">
        <v>0.12763819095477386</v>
      </c>
      <c r="AJ212" s="362">
        <v>2245</v>
      </c>
      <c r="AK212" s="18">
        <v>2176</v>
      </c>
      <c r="AL212" s="340">
        <v>2176</v>
      </c>
      <c r="AM212" s="365">
        <v>1954</v>
      </c>
      <c r="AN212" s="339">
        <v>69</v>
      </c>
      <c r="AO212" s="344">
        <v>3.170955882352941E-2</v>
      </c>
      <c r="AP212" s="345">
        <v>0.18292186099568158</v>
      </c>
      <c r="AQ212" s="17">
        <v>222</v>
      </c>
      <c r="AR212" s="19">
        <v>0.11361310133060389</v>
      </c>
      <c r="AS212" s="139">
        <v>0.17685305591677503</v>
      </c>
      <c r="AT212" s="60">
        <v>3125</v>
      </c>
      <c r="AU212" s="18">
        <v>2700</v>
      </c>
      <c r="AV212" s="18">
        <v>195</v>
      </c>
      <c r="AW212" s="17">
        <v>2895</v>
      </c>
      <c r="AX212" s="19">
        <v>0.9264</v>
      </c>
      <c r="AY212" s="12">
        <v>1.2856292352976277</v>
      </c>
      <c r="AZ212" s="18">
        <v>155</v>
      </c>
      <c r="BA212" s="19">
        <v>4.9599999999999998E-2</v>
      </c>
      <c r="BB212" s="13">
        <v>0.2706625776244993</v>
      </c>
      <c r="BC212" s="18">
        <v>45</v>
      </c>
      <c r="BD212" s="18">
        <v>0</v>
      </c>
      <c r="BE212" s="17">
        <v>45</v>
      </c>
      <c r="BF212" s="19">
        <v>1.44E-2</v>
      </c>
      <c r="BG212" s="13">
        <v>0.16625871703690021</v>
      </c>
      <c r="BH212" s="18">
        <v>25</v>
      </c>
      <c r="BI212" s="362">
        <v>2390</v>
      </c>
      <c r="BJ212" s="362">
        <v>2065</v>
      </c>
      <c r="BK212" s="362">
        <v>180</v>
      </c>
      <c r="BL212" s="340">
        <v>2245</v>
      </c>
      <c r="BM212" s="346">
        <v>0.93933054393305437</v>
      </c>
      <c r="BN212" s="347">
        <v>1.1741631799163179</v>
      </c>
      <c r="BO212" s="362">
        <v>25</v>
      </c>
      <c r="BP212" s="346">
        <v>1.0460251046025104E-2</v>
      </c>
      <c r="BQ212" s="347">
        <v>0.10817219282342404</v>
      </c>
      <c r="BR212" s="362">
        <v>50</v>
      </c>
      <c r="BS212" s="362">
        <v>0</v>
      </c>
      <c r="BT212" s="340">
        <v>50</v>
      </c>
      <c r="BU212" s="346">
        <v>2.0920502092050208E-2</v>
      </c>
      <c r="BV212" s="347">
        <v>0.28895721121616308</v>
      </c>
      <c r="BW212" s="362">
        <v>65</v>
      </c>
      <c r="BX212" s="14" t="s">
        <v>3</v>
      </c>
      <c r="BY212" s="14" t="s">
        <v>3</v>
      </c>
      <c r="BZ212" s="58" t="s">
        <v>3</v>
      </c>
      <c r="CA212" s="14"/>
    </row>
    <row r="213" spans="1:79" ht="13.5" thickBot="1" x14ac:dyDescent="0.25">
      <c r="A213" s="58" t="s">
        <v>767</v>
      </c>
      <c r="B213" s="157" t="s">
        <v>697</v>
      </c>
      <c r="C213" s="363">
        <v>5050181.0199999996</v>
      </c>
      <c r="D213" s="56">
        <v>5050181.0199999996</v>
      </c>
      <c r="E213" s="359">
        <v>1</v>
      </c>
      <c r="F213" s="349"/>
      <c r="G213" s="350"/>
      <c r="H213" s="351"/>
      <c r="I213" s="351"/>
      <c r="J213" s="352"/>
      <c r="K213" s="364">
        <v>355050181.01999998</v>
      </c>
      <c r="L213" s="359">
        <v>152.02000000000001</v>
      </c>
      <c r="M213" s="339">
        <v>15202.000000000002</v>
      </c>
      <c r="N213" s="57">
        <v>152.13</v>
      </c>
      <c r="O213" s="138">
        <v>15213</v>
      </c>
      <c r="P213" s="360">
        <v>5897</v>
      </c>
      <c r="Q213" s="18">
        <v>5646</v>
      </c>
      <c r="R213" s="340">
        <v>5646</v>
      </c>
      <c r="S213" s="18">
        <v>5592</v>
      </c>
      <c r="T213" s="365">
        <v>5413</v>
      </c>
      <c r="U213" s="340">
        <v>251</v>
      </c>
      <c r="V213" s="341">
        <v>4.4456252213956785E-2</v>
      </c>
      <c r="W213" s="361">
        <v>38.799999999999997</v>
      </c>
      <c r="X213" s="17">
        <v>233</v>
      </c>
      <c r="Y213" s="19">
        <v>4.3044522445963421E-2</v>
      </c>
      <c r="Z213" s="58">
        <v>37.1</v>
      </c>
      <c r="AA213" s="362">
        <v>2263</v>
      </c>
      <c r="AB213" s="359">
        <v>1</v>
      </c>
      <c r="AC213" s="59">
        <v>2160</v>
      </c>
      <c r="AD213" s="17">
        <v>2160</v>
      </c>
      <c r="AE213" s="365">
        <v>1961</v>
      </c>
      <c r="AF213" s="342">
        <v>103</v>
      </c>
      <c r="AG213" s="343">
        <v>4.7685185185185185E-2</v>
      </c>
      <c r="AH213" s="18">
        <v>199</v>
      </c>
      <c r="AI213" s="154">
        <v>0.10147883732789394</v>
      </c>
      <c r="AJ213" s="362">
        <v>2219</v>
      </c>
      <c r="AK213" s="18">
        <v>2117</v>
      </c>
      <c r="AL213" s="340">
        <v>2117</v>
      </c>
      <c r="AM213" s="365">
        <v>1922</v>
      </c>
      <c r="AN213" s="339">
        <v>102</v>
      </c>
      <c r="AO213" s="344">
        <v>4.8181388757675955E-2</v>
      </c>
      <c r="AP213" s="345">
        <v>0.14596763583738981</v>
      </c>
      <c r="AQ213" s="17">
        <v>195</v>
      </c>
      <c r="AR213" s="19">
        <v>0.10145681581685743</v>
      </c>
      <c r="AS213" s="139">
        <v>0.13915729967790705</v>
      </c>
      <c r="AT213" s="60">
        <v>2945</v>
      </c>
      <c r="AU213" s="18">
        <v>2535</v>
      </c>
      <c r="AV213" s="18">
        <v>195</v>
      </c>
      <c r="AW213" s="17">
        <v>2730</v>
      </c>
      <c r="AX213" s="19">
        <v>0.92699490662139217</v>
      </c>
      <c r="AY213" s="12">
        <v>1.2864548282863302</v>
      </c>
      <c r="AZ213" s="18">
        <v>155</v>
      </c>
      <c r="BA213" s="19">
        <v>5.2631578947368418E-2</v>
      </c>
      <c r="BB213" s="13">
        <v>0.2872056214181869</v>
      </c>
      <c r="BC213" s="18">
        <v>30</v>
      </c>
      <c r="BD213" s="18">
        <v>0</v>
      </c>
      <c r="BE213" s="17">
        <v>30</v>
      </c>
      <c r="BF213" s="19">
        <v>1.0186757215619695E-2</v>
      </c>
      <c r="BG213" s="13">
        <v>0.11761369343300808</v>
      </c>
      <c r="BH213" s="18">
        <v>25</v>
      </c>
      <c r="BI213" s="362">
        <v>2290</v>
      </c>
      <c r="BJ213" s="362">
        <v>2065</v>
      </c>
      <c r="BK213" s="362">
        <v>105</v>
      </c>
      <c r="BL213" s="340">
        <v>2170</v>
      </c>
      <c r="BM213" s="346">
        <v>0.94759825327510916</v>
      </c>
      <c r="BN213" s="347">
        <v>1.1844978165938864</v>
      </c>
      <c r="BO213" s="362">
        <v>15</v>
      </c>
      <c r="BP213" s="346">
        <v>6.5502183406113534E-3</v>
      </c>
      <c r="BQ213" s="347">
        <v>6.7737521619558982E-2</v>
      </c>
      <c r="BR213" s="362">
        <v>50</v>
      </c>
      <c r="BS213" s="362">
        <v>0</v>
      </c>
      <c r="BT213" s="340">
        <v>50</v>
      </c>
      <c r="BU213" s="346">
        <v>2.1834061135371178E-2</v>
      </c>
      <c r="BV213" s="347">
        <v>0.30157543004656323</v>
      </c>
      <c r="BW213" s="362">
        <v>50</v>
      </c>
      <c r="BX213" s="14" t="s">
        <v>3</v>
      </c>
      <c r="BY213" s="14" t="s">
        <v>3</v>
      </c>
      <c r="BZ213" s="58" t="s">
        <v>3</v>
      </c>
      <c r="CA213" s="14"/>
    </row>
    <row r="214" spans="1:79" ht="13.5" thickBot="1" x14ac:dyDescent="0.25">
      <c r="A214" s="58" t="s">
        <v>767</v>
      </c>
      <c r="B214" s="157" t="s">
        <v>698</v>
      </c>
      <c r="C214" s="363">
        <v>5050182</v>
      </c>
      <c r="D214" s="56">
        <v>5050182</v>
      </c>
      <c r="E214" s="359">
        <v>1</v>
      </c>
      <c r="F214" s="349"/>
      <c r="G214" s="350"/>
      <c r="H214" s="351"/>
      <c r="I214" s="351"/>
      <c r="J214" s="352"/>
      <c r="K214" s="364">
        <v>355050182</v>
      </c>
      <c r="L214" s="359">
        <v>169.43</v>
      </c>
      <c r="M214" s="339">
        <v>16943</v>
      </c>
      <c r="N214" s="57">
        <v>169.83</v>
      </c>
      <c r="O214" s="138">
        <v>16983</v>
      </c>
      <c r="P214" s="360">
        <v>3993</v>
      </c>
      <c r="Q214" s="18">
        <v>3955</v>
      </c>
      <c r="R214" s="340">
        <v>3955</v>
      </c>
      <c r="S214" s="18">
        <v>4052</v>
      </c>
      <c r="T214" s="365">
        <v>3626</v>
      </c>
      <c r="U214" s="340">
        <v>38</v>
      </c>
      <c r="V214" s="341">
        <v>9.6080910240202277E-3</v>
      </c>
      <c r="W214" s="361">
        <v>23.6</v>
      </c>
      <c r="X214" s="17">
        <v>329</v>
      </c>
      <c r="Y214" s="19">
        <v>9.0733590733590733E-2</v>
      </c>
      <c r="Z214" s="58">
        <v>23.3</v>
      </c>
      <c r="AA214" s="362">
        <v>1483</v>
      </c>
      <c r="AB214" s="359">
        <v>1</v>
      </c>
      <c r="AC214" s="59">
        <v>1449</v>
      </c>
      <c r="AD214" s="17">
        <v>1449</v>
      </c>
      <c r="AE214" s="365">
        <v>1255</v>
      </c>
      <c r="AF214" s="342">
        <v>34</v>
      </c>
      <c r="AG214" s="343">
        <v>2.3464458247066944E-2</v>
      </c>
      <c r="AH214" s="18">
        <v>194</v>
      </c>
      <c r="AI214" s="154">
        <v>0.15458167330677292</v>
      </c>
      <c r="AJ214" s="362">
        <v>1454</v>
      </c>
      <c r="AK214" s="18">
        <v>1418</v>
      </c>
      <c r="AL214" s="340">
        <v>1418</v>
      </c>
      <c r="AM214" s="365">
        <v>1233</v>
      </c>
      <c r="AN214" s="339">
        <v>36</v>
      </c>
      <c r="AO214" s="344">
        <v>2.5387870239774329E-2</v>
      </c>
      <c r="AP214" s="345">
        <v>8.5817151626040256E-2</v>
      </c>
      <c r="AQ214" s="17">
        <v>185</v>
      </c>
      <c r="AR214" s="19">
        <v>0.15004055150040552</v>
      </c>
      <c r="AS214" s="139">
        <v>8.3495259965848195E-2</v>
      </c>
      <c r="AT214" s="60">
        <v>2125</v>
      </c>
      <c r="AU214" s="18">
        <v>1850</v>
      </c>
      <c r="AV214" s="18">
        <v>155</v>
      </c>
      <c r="AW214" s="17">
        <v>2005</v>
      </c>
      <c r="AX214" s="19">
        <v>0.94352941176470584</v>
      </c>
      <c r="AY214" s="12">
        <v>1.3094009025560012</v>
      </c>
      <c r="AZ214" s="18">
        <v>55</v>
      </c>
      <c r="BA214" s="19">
        <v>2.5882352941176471E-2</v>
      </c>
      <c r="BB214" s="13">
        <v>0.14123758794447308</v>
      </c>
      <c r="BC214" s="18">
        <v>25</v>
      </c>
      <c r="BD214" s="18">
        <v>10</v>
      </c>
      <c r="BE214" s="17">
        <v>35</v>
      </c>
      <c r="BF214" s="19">
        <v>1.6470588235294119E-2</v>
      </c>
      <c r="BG214" s="13">
        <v>0.19016519922521266</v>
      </c>
      <c r="BH214" s="18">
        <v>30</v>
      </c>
      <c r="BI214" s="362">
        <v>1605</v>
      </c>
      <c r="BJ214" s="362">
        <v>1450</v>
      </c>
      <c r="BK214" s="362">
        <v>110</v>
      </c>
      <c r="BL214" s="340">
        <v>1560</v>
      </c>
      <c r="BM214" s="346">
        <v>0.9719626168224299</v>
      </c>
      <c r="BN214" s="347">
        <v>1.2149532710280373</v>
      </c>
      <c r="BO214" s="362">
        <v>10</v>
      </c>
      <c r="BP214" s="346">
        <v>6.2305295950155761E-3</v>
      </c>
      <c r="BQ214" s="347">
        <v>6.4431536659933578E-2</v>
      </c>
      <c r="BR214" s="362">
        <v>0</v>
      </c>
      <c r="BS214" s="362">
        <v>0</v>
      </c>
      <c r="BT214" s="340">
        <v>0</v>
      </c>
      <c r="BU214" s="346">
        <v>0</v>
      </c>
      <c r="BV214" s="347">
        <v>0</v>
      </c>
      <c r="BW214" s="362">
        <v>30</v>
      </c>
      <c r="BX214" s="14" t="s">
        <v>3</v>
      </c>
      <c r="BY214" s="14" t="s">
        <v>3</v>
      </c>
      <c r="BZ214" s="58" t="s">
        <v>3</v>
      </c>
      <c r="CA214" s="14"/>
    </row>
    <row r="215" spans="1:79" ht="13.5" thickBot="1" x14ac:dyDescent="0.25">
      <c r="A215" s="81" t="s">
        <v>767</v>
      </c>
      <c r="B215" s="160" t="s">
        <v>76</v>
      </c>
      <c r="C215" s="414">
        <v>5050183</v>
      </c>
      <c r="D215" s="75">
        <v>5050183</v>
      </c>
      <c r="E215" s="415">
        <v>1</v>
      </c>
      <c r="F215" s="324"/>
      <c r="G215" s="325"/>
      <c r="H215" s="326"/>
      <c r="I215" s="326"/>
      <c r="J215" s="327"/>
      <c r="K215" s="416">
        <v>355050183</v>
      </c>
      <c r="L215" s="415">
        <v>16.760000000000002</v>
      </c>
      <c r="M215" s="417">
        <v>1676.0000000000002</v>
      </c>
      <c r="N215" s="77">
        <v>16.739999999999998</v>
      </c>
      <c r="O215" s="78">
        <v>1673.9999999999998</v>
      </c>
      <c r="P215" s="418">
        <v>6836</v>
      </c>
      <c r="Q215" s="76">
        <v>5501</v>
      </c>
      <c r="R215" s="419">
        <v>5501</v>
      </c>
      <c r="S215" s="76">
        <v>4681</v>
      </c>
      <c r="T215" s="420">
        <v>4223</v>
      </c>
      <c r="U215" s="419">
        <v>1335</v>
      </c>
      <c r="V215" s="421">
        <v>0.24268314851845119</v>
      </c>
      <c r="W215" s="422">
        <v>407.9</v>
      </c>
      <c r="X215" s="79">
        <v>1278</v>
      </c>
      <c r="Y215" s="80">
        <v>0.30262846317783565</v>
      </c>
      <c r="Z215" s="81">
        <v>328.5</v>
      </c>
      <c r="AA215" s="423">
        <v>2535</v>
      </c>
      <c r="AB215" s="415">
        <v>1</v>
      </c>
      <c r="AC215" s="82">
        <v>1968</v>
      </c>
      <c r="AD215" s="79">
        <v>1968</v>
      </c>
      <c r="AE215" s="420">
        <v>1418</v>
      </c>
      <c r="AF215" s="424">
        <v>567</v>
      </c>
      <c r="AG215" s="425">
        <v>0.28810975609756095</v>
      </c>
      <c r="AH215" s="76">
        <v>550</v>
      </c>
      <c r="AI215" s="152">
        <v>0.38787023977433005</v>
      </c>
      <c r="AJ215" s="423">
        <v>2506</v>
      </c>
      <c r="AK215" s="76">
        <v>1938</v>
      </c>
      <c r="AL215" s="419">
        <v>1938</v>
      </c>
      <c r="AM215" s="420">
        <v>1405</v>
      </c>
      <c r="AN215" s="417">
        <v>568</v>
      </c>
      <c r="AO215" s="426">
        <v>0.2930856553147575</v>
      </c>
      <c r="AP215" s="427">
        <v>1.4952267303102624</v>
      </c>
      <c r="AQ215" s="79">
        <v>533</v>
      </c>
      <c r="AR215" s="80">
        <v>0.37935943060498223</v>
      </c>
      <c r="AS215" s="83">
        <v>1.1577060931899643</v>
      </c>
      <c r="AT215" s="84">
        <v>2665</v>
      </c>
      <c r="AU215" s="76">
        <v>2255</v>
      </c>
      <c r="AV215" s="76">
        <v>190</v>
      </c>
      <c r="AW215" s="79">
        <v>2445</v>
      </c>
      <c r="AX215" s="80">
        <v>0.91744840525328331</v>
      </c>
      <c r="AY215" s="85">
        <v>1.273206489281959</v>
      </c>
      <c r="AZ215" s="76">
        <v>100</v>
      </c>
      <c r="BA215" s="80">
        <v>3.7523452157598502E-2</v>
      </c>
      <c r="BB215" s="86">
        <v>0.20476198149889499</v>
      </c>
      <c r="BC215" s="76">
        <v>85</v>
      </c>
      <c r="BD215" s="76">
        <v>0</v>
      </c>
      <c r="BE215" s="79">
        <v>85</v>
      </c>
      <c r="BF215" s="80">
        <v>3.1894934333958722E-2</v>
      </c>
      <c r="BG215" s="86">
        <v>0.36825075432917753</v>
      </c>
      <c r="BH215" s="76">
        <v>40</v>
      </c>
      <c r="BI215" s="423">
        <v>2100</v>
      </c>
      <c r="BJ215" s="423">
        <v>1875</v>
      </c>
      <c r="BK215" s="423">
        <v>110</v>
      </c>
      <c r="BL215" s="419">
        <v>1985</v>
      </c>
      <c r="BM215" s="428">
        <v>0.94523809523809521</v>
      </c>
      <c r="BN215" s="429">
        <v>1.1815476190476188</v>
      </c>
      <c r="BO215" s="423">
        <v>10</v>
      </c>
      <c r="BP215" s="428">
        <v>4.7619047619047623E-3</v>
      </c>
      <c r="BQ215" s="429">
        <v>4.924410301866352E-2</v>
      </c>
      <c r="BR215" s="423">
        <v>65</v>
      </c>
      <c r="BS215" s="423">
        <v>10</v>
      </c>
      <c r="BT215" s="419">
        <v>75</v>
      </c>
      <c r="BU215" s="428">
        <v>3.5714285714285712E-2</v>
      </c>
      <c r="BV215" s="429">
        <v>0.49329123914759265</v>
      </c>
      <c r="BW215" s="423">
        <v>40</v>
      </c>
      <c r="BX215" s="87" t="s">
        <v>7</v>
      </c>
      <c r="BY215" s="87" t="s">
        <v>7</v>
      </c>
      <c r="BZ215" s="81" t="s">
        <v>7</v>
      </c>
      <c r="CA215" s="14"/>
    </row>
    <row r="216" spans="1:79" ht="13.5" thickBot="1" x14ac:dyDescent="0.25">
      <c r="A216" s="81" t="s">
        <v>767</v>
      </c>
      <c r="B216" s="160" t="s">
        <v>699</v>
      </c>
      <c r="C216" s="414">
        <v>5050184</v>
      </c>
      <c r="D216" s="75">
        <v>5050184</v>
      </c>
      <c r="E216" s="415">
        <v>1</v>
      </c>
      <c r="F216" s="324"/>
      <c r="G216" s="325"/>
      <c r="H216" s="326"/>
      <c r="I216" s="326"/>
      <c r="J216" s="327"/>
      <c r="K216" s="416">
        <v>355050184</v>
      </c>
      <c r="L216" s="415">
        <v>12.59</v>
      </c>
      <c r="M216" s="417">
        <v>1259</v>
      </c>
      <c r="N216" s="77">
        <v>12.53</v>
      </c>
      <c r="O216" s="78">
        <v>1253</v>
      </c>
      <c r="P216" s="418">
        <v>8769</v>
      </c>
      <c r="Q216" s="76">
        <v>7064</v>
      </c>
      <c r="R216" s="419">
        <v>7064</v>
      </c>
      <c r="S216" s="76">
        <v>6514</v>
      </c>
      <c r="T216" s="420">
        <v>6034</v>
      </c>
      <c r="U216" s="419">
        <v>1705</v>
      </c>
      <c r="V216" s="421">
        <v>0.24136466591166478</v>
      </c>
      <c r="W216" s="422">
        <v>696.3</v>
      </c>
      <c r="X216" s="79">
        <v>1030</v>
      </c>
      <c r="Y216" s="80">
        <v>0.1706993702353331</v>
      </c>
      <c r="Z216" s="81">
        <v>563.70000000000005</v>
      </c>
      <c r="AA216" s="423">
        <v>3317</v>
      </c>
      <c r="AB216" s="415">
        <v>1</v>
      </c>
      <c r="AC216" s="82">
        <v>2591</v>
      </c>
      <c r="AD216" s="79">
        <v>2591</v>
      </c>
      <c r="AE216" s="420">
        <v>2165</v>
      </c>
      <c r="AF216" s="424">
        <v>726</v>
      </c>
      <c r="AG216" s="425">
        <v>0.28020069471246623</v>
      </c>
      <c r="AH216" s="76">
        <v>426</v>
      </c>
      <c r="AI216" s="152">
        <v>0.19676674364896074</v>
      </c>
      <c r="AJ216" s="423">
        <v>3266</v>
      </c>
      <c r="AK216" s="76">
        <v>2517</v>
      </c>
      <c r="AL216" s="419">
        <v>2517</v>
      </c>
      <c r="AM216" s="420">
        <v>2095</v>
      </c>
      <c r="AN216" s="417">
        <v>749</v>
      </c>
      <c r="AO216" s="426">
        <v>0.29757647993643227</v>
      </c>
      <c r="AP216" s="427">
        <v>2.5941223193010328</v>
      </c>
      <c r="AQ216" s="79">
        <v>422</v>
      </c>
      <c r="AR216" s="80">
        <v>0.20143198090692124</v>
      </c>
      <c r="AS216" s="83">
        <v>2.0087789305666401</v>
      </c>
      <c r="AT216" s="84">
        <v>3500</v>
      </c>
      <c r="AU216" s="76">
        <v>2895</v>
      </c>
      <c r="AV216" s="76">
        <v>290</v>
      </c>
      <c r="AW216" s="79">
        <v>3185</v>
      </c>
      <c r="AX216" s="80">
        <v>0.91</v>
      </c>
      <c r="AY216" s="85">
        <v>1.2628698231010809</v>
      </c>
      <c r="AZ216" s="76">
        <v>125</v>
      </c>
      <c r="BA216" s="80">
        <v>3.5714285714285712E-2</v>
      </c>
      <c r="BB216" s="86">
        <v>0.19488952881948396</v>
      </c>
      <c r="BC216" s="76">
        <v>145</v>
      </c>
      <c r="BD216" s="76">
        <v>10</v>
      </c>
      <c r="BE216" s="79">
        <v>155</v>
      </c>
      <c r="BF216" s="80">
        <v>4.4285714285714282E-2</v>
      </c>
      <c r="BG216" s="86">
        <v>0.51131153056983192</v>
      </c>
      <c r="BH216" s="76">
        <v>35</v>
      </c>
      <c r="BI216" s="423">
        <v>3145</v>
      </c>
      <c r="BJ216" s="423">
        <v>2675</v>
      </c>
      <c r="BK216" s="423">
        <v>240</v>
      </c>
      <c r="BL216" s="419">
        <v>2915</v>
      </c>
      <c r="BM216" s="428">
        <v>0.9268680445151033</v>
      </c>
      <c r="BN216" s="429">
        <v>1.158585055643879</v>
      </c>
      <c r="BO216" s="423">
        <v>25</v>
      </c>
      <c r="BP216" s="428">
        <v>7.9491255961844191E-3</v>
      </c>
      <c r="BQ216" s="429">
        <v>8.2203987551028118E-2</v>
      </c>
      <c r="BR216" s="423">
        <v>105</v>
      </c>
      <c r="BS216" s="423">
        <v>20</v>
      </c>
      <c r="BT216" s="419">
        <v>125</v>
      </c>
      <c r="BU216" s="428">
        <v>3.9745627980922099E-2</v>
      </c>
      <c r="BV216" s="429">
        <v>0.54897276216743229</v>
      </c>
      <c r="BW216" s="423">
        <v>80</v>
      </c>
      <c r="BX216" s="87" t="s">
        <v>7</v>
      </c>
      <c r="BY216" s="87" t="s">
        <v>7</v>
      </c>
      <c r="BZ216" s="81" t="s">
        <v>7</v>
      </c>
      <c r="CA216" s="14"/>
    </row>
    <row r="217" spans="1:79" ht="13.5" thickBot="1" x14ac:dyDescent="0.25">
      <c r="A217" s="58" t="s">
        <v>767</v>
      </c>
      <c r="B217" s="157" t="s">
        <v>700</v>
      </c>
      <c r="C217" s="363">
        <v>5050190.01</v>
      </c>
      <c r="D217" s="56">
        <v>5050190.01</v>
      </c>
      <c r="E217" s="359">
        <v>1</v>
      </c>
      <c r="F217" s="349"/>
      <c r="G217" s="350"/>
      <c r="H217" s="351"/>
      <c r="I217" s="351"/>
      <c r="J217" s="352"/>
      <c r="K217" s="364">
        <v>355050190.00999999</v>
      </c>
      <c r="L217" s="359">
        <v>193.27</v>
      </c>
      <c r="M217" s="339">
        <v>19327</v>
      </c>
      <c r="N217" s="57">
        <v>193.14</v>
      </c>
      <c r="O217" s="138">
        <v>19314</v>
      </c>
      <c r="P217" s="360">
        <v>6589</v>
      </c>
      <c r="Q217" s="18">
        <v>6494</v>
      </c>
      <c r="R217" s="340">
        <v>6494</v>
      </c>
      <c r="S217" s="18">
        <v>6476</v>
      </c>
      <c r="T217" s="365">
        <v>6217</v>
      </c>
      <c r="U217" s="340">
        <v>95</v>
      </c>
      <c r="V217" s="341">
        <v>1.4628888204496458E-2</v>
      </c>
      <c r="W217" s="361">
        <v>34.1</v>
      </c>
      <c r="X217" s="17">
        <v>277</v>
      </c>
      <c r="Y217" s="19">
        <v>4.4555251729129802E-2</v>
      </c>
      <c r="Z217" s="58">
        <v>33.6</v>
      </c>
      <c r="AA217" s="362">
        <v>2406</v>
      </c>
      <c r="AB217" s="359">
        <v>1</v>
      </c>
      <c r="AC217" s="59">
        <v>2354</v>
      </c>
      <c r="AD217" s="17">
        <v>2354</v>
      </c>
      <c r="AE217" s="365">
        <v>2192</v>
      </c>
      <c r="AF217" s="342">
        <v>52</v>
      </c>
      <c r="AG217" s="343">
        <v>2.2090059473237042E-2</v>
      </c>
      <c r="AH217" s="18">
        <v>162</v>
      </c>
      <c r="AI217" s="154">
        <v>7.3905109489051102E-2</v>
      </c>
      <c r="AJ217" s="362">
        <v>2365</v>
      </c>
      <c r="AK217" s="18">
        <v>2308</v>
      </c>
      <c r="AL217" s="340">
        <v>2308</v>
      </c>
      <c r="AM217" s="365">
        <v>2133</v>
      </c>
      <c r="AN217" s="339">
        <v>57</v>
      </c>
      <c r="AO217" s="344">
        <v>2.4696707105719237E-2</v>
      </c>
      <c r="AP217" s="345">
        <v>0.12236767216846899</v>
      </c>
      <c r="AQ217" s="17">
        <v>175</v>
      </c>
      <c r="AR217" s="19">
        <v>8.2044069385841537E-2</v>
      </c>
      <c r="AS217" s="139">
        <v>0.11949880915398156</v>
      </c>
      <c r="AT217" s="60">
        <v>3155</v>
      </c>
      <c r="AU217" s="18">
        <v>2845</v>
      </c>
      <c r="AV217" s="18">
        <v>190</v>
      </c>
      <c r="AW217" s="17">
        <v>3035</v>
      </c>
      <c r="AX217" s="19">
        <v>0.96196513470681455</v>
      </c>
      <c r="AY217" s="12">
        <v>1.3349854280182443</v>
      </c>
      <c r="AZ217" s="18">
        <v>40</v>
      </c>
      <c r="BA217" s="19">
        <v>1.2678288431061807E-2</v>
      </c>
      <c r="BB217" s="13">
        <v>6.9184238439880211E-2</v>
      </c>
      <c r="BC217" s="18">
        <v>45</v>
      </c>
      <c r="BD217" s="18">
        <v>0</v>
      </c>
      <c r="BE217" s="17">
        <v>45</v>
      </c>
      <c r="BF217" s="19">
        <v>1.4263074484944533E-2</v>
      </c>
      <c r="BG217" s="13">
        <v>0.16467781006032114</v>
      </c>
      <c r="BH217" s="18">
        <v>30</v>
      </c>
      <c r="BI217" s="362">
        <v>2410</v>
      </c>
      <c r="BJ217" s="362">
        <v>2180</v>
      </c>
      <c r="BK217" s="362">
        <v>95</v>
      </c>
      <c r="BL217" s="340">
        <v>2275</v>
      </c>
      <c r="BM217" s="346">
        <v>0.94398340248962653</v>
      </c>
      <c r="BN217" s="347">
        <v>1.179979253112033</v>
      </c>
      <c r="BO217" s="362">
        <v>10</v>
      </c>
      <c r="BP217" s="346">
        <v>4.1493775933609959E-3</v>
      </c>
      <c r="BQ217" s="347">
        <v>4.2909799310868628E-2</v>
      </c>
      <c r="BR217" s="362">
        <v>35</v>
      </c>
      <c r="BS217" s="362">
        <v>0</v>
      </c>
      <c r="BT217" s="340">
        <v>35</v>
      </c>
      <c r="BU217" s="346">
        <v>1.4522821576763486E-2</v>
      </c>
      <c r="BV217" s="347">
        <v>0.20059145824258956</v>
      </c>
      <c r="BW217" s="362">
        <v>90</v>
      </c>
      <c r="BX217" s="14" t="s">
        <v>3</v>
      </c>
      <c r="BY217" s="14" t="s">
        <v>3</v>
      </c>
      <c r="BZ217" s="58" t="s">
        <v>3</v>
      </c>
      <c r="CA217" s="14"/>
    </row>
    <row r="218" spans="1:79" ht="13.5" thickBot="1" x14ac:dyDescent="0.25">
      <c r="A218" s="81" t="s">
        <v>767</v>
      </c>
      <c r="B218" s="160" t="s">
        <v>701</v>
      </c>
      <c r="C218" s="414">
        <v>5050190.0199999996</v>
      </c>
      <c r="D218" s="75">
        <v>5050190.0199999996</v>
      </c>
      <c r="E218" s="415">
        <v>1</v>
      </c>
      <c r="F218" s="324"/>
      <c r="G218" s="325"/>
      <c r="H218" s="326"/>
      <c r="I218" s="326"/>
      <c r="J218" s="327"/>
      <c r="K218" s="416">
        <v>355050190.01999998</v>
      </c>
      <c r="L218" s="415">
        <v>48.92</v>
      </c>
      <c r="M218" s="417">
        <v>4892</v>
      </c>
      <c r="N218" s="77">
        <v>49.17</v>
      </c>
      <c r="O218" s="78">
        <v>4917</v>
      </c>
      <c r="P218" s="418">
        <v>7622</v>
      </c>
      <c r="Q218" s="76">
        <v>7145</v>
      </c>
      <c r="R218" s="419">
        <v>7145</v>
      </c>
      <c r="S218" s="76">
        <v>6310</v>
      </c>
      <c r="T218" s="420">
        <v>5234</v>
      </c>
      <c r="U218" s="419">
        <v>477</v>
      </c>
      <c r="V218" s="421">
        <v>6.6759972008397478E-2</v>
      </c>
      <c r="W218" s="422">
        <v>155.80000000000001</v>
      </c>
      <c r="X218" s="79">
        <v>1911</v>
      </c>
      <c r="Y218" s="80">
        <v>0.36511272449369508</v>
      </c>
      <c r="Z218" s="81">
        <v>145.30000000000001</v>
      </c>
      <c r="AA218" s="423">
        <v>2688</v>
      </c>
      <c r="AB218" s="415">
        <v>1</v>
      </c>
      <c r="AC218" s="82">
        <v>2506</v>
      </c>
      <c r="AD218" s="79">
        <v>2506</v>
      </c>
      <c r="AE218" s="420">
        <v>1826</v>
      </c>
      <c r="AF218" s="424">
        <v>182</v>
      </c>
      <c r="AG218" s="425">
        <v>7.2625698324022353E-2</v>
      </c>
      <c r="AH218" s="76">
        <v>680</v>
      </c>
      <c r="AI218" s="152">
        <v>0.3723986856516977</v>
      </c>
      <c r="AJ218" s="423">
        <v>2639</v>
      </c>
      <c r="AK218" s="76">
        <v>2467</v>
      </c>
      <c r="AL218" s="419">
        <v>2467</v>
      </c>
      <c r="AM218" s="420">
        <v>1777</v>
      </c>
      <c r="AN218" s="417">
        <v>172</v>
      </c>
      <c r="AO218" s="426">
        <v>6.9720308066477499E-2</v>
      </c>
      <c r="AP218" s="427">
        <v>0.53945216680294361</v>
      </c>
      <c r="AQ218" s="79">
        <v>690</v>
      </c>
      <c r="AR218" s="80">
        <v>0.38829487900956666</v>
      </c>
      <c r="AS218" s="83">
        <v>0.50172869635956885</v>
      </c>
      <c r="AT218" s="84">
        <v>3575</v>
      </c>
      <c r="AU218" s="76">
        <v>3140</v>
      </c>
      <c r="AV218" s="76">
        <v>210</v>
      </c>
      <c r="AW218" s="79">
        <v>3350</v>
      </c>
      <c r="AX218" s="80">
        <v>0.93706293706293708</v>
      </c>
      <c r="AY218" s="85">
        <v>1.3004269291903854</v>
      </c>
      <c r="AZ218" s="76">
        <v>110</v>
      </c>
      <c r="BA218" s="80">
        <v>3.0769230769230771E-2</v>
      </c>
      <c r="BB218" s="86">
        <v>0.16790482482909388</v>
      </c>
      <c r="BC218" s="76">
        <v>40</v>
      </c>
      <c r="BD218" s="76">
        <v>20</v>
      </c>
      <c r="BE218" s="79">
        <v>60</v>
      </c>
      <c r="BF218" s="80">
        <v>1.6783216783216783E-2</v>
      </c>
      <c r="BG218" s="86">
        <v>0.19377472848123567</v>
      </c>
      <c r="BH218" s="76">
        <v>45</v>
      </c>
      <c r="BI218" s="423">
        <v>2325</v>
      </c>
      <c r="BJ218" s="423">
        <v>2055</v>
      </c>
      <c r="BK218" s="423">
        <v>155</v>
      </c>
      <c r="BL218" s="419">
        <v>2210</v>
      </c>
      <c r="BM218" s="428">
        <v>0.95053763440860217</v>
      </c>
      <c r="BN218" s="429">
        <v>1.1881720430107527</v>
      </c>
      <c r="BO218" s="423">
        <v>10</v>
      </c>
      <c r="BP218" s="428">
        <v>4.3010752688172043E-3</v>
      </c>
      <c r="BQ218" s="429">
        <v>4.4478544662018664E-2</v>
      </c>
      <c r="BR218" s="423">
        <v>45</v>
      </c>
      <c r="BS218" s="423">
        <v>15</v>
      </c>
      <c r="BT218" s="419">
        <v>60</v>
      </c>
      <c r="BU218" s="428">
        <v>2.5806451612903226E-2</v>
      </c>
      <c r="BV218" s="429">
        <v>0.35644270183567989</v>
      </c>
      <c r="BW218" s="423">
        <v>45</v>
      </c>
      <c r="BX218" s="87" t="s">
        <v>7</v>
      </c>
      <c r="BY218" s="14" t="s">
        <v>3</v>
      </c>
      <c r="BZ218" s="58" t="s">
        <v>3</v>
      </c>
      <c r="CA218" s="14"/>
    </row>
    <row r="219" spans="1:79" ht="13.5" thickBot="1" x14ac:dyDescent="0.25">
      <c r="A219" s="58" t="s">
        <v>767</v>
      </c>
      <c r="B219" s="157" t="s">
        <v>702</v>
      </c>
      <c r="C219" s="363">
        <v>5050191.01</v>
      </c>
      <c r="D219" s="56">
        <v>5050191.01</v>
      </c>
      <c r="E219" s="359">
        <v>1</v>
      </c>
      <c r="F219" s="354">
        <v>5050191</v>
      </c>
      <c r="G219" s="353">
        <v>0.45693171700000002</v>
      </c>
      <c r="H219" s="367">
        <v>8885</v>
      </c>
      <c r="I219" s="367">
        <v>2983</v>
      </c>
      <c r="J219" s="368">
        <v>2902</v>
      </c>
      <c r="K219" s="364"/>
      <c r="L219" s="359">
        <v>38.76</v>
      </c>
      <c r="M219" s="339">
        <v>3876</v>
      </c>
      <c r="N219" s="57">
        <v>38.729999999999997</v>
      </c>
      <c r="O219" s="138">
        <v>3872.9999999999995</v>
      </c>
      <c r="P219" s="360">
        <v>5078</v>
      </c>
      <c r="Q219" s="18">
        <v>4824</v>
      </c>
      <c r="R219" s="340">
        <v>4824</v>
      </c>
      <c r="S219" s="18">
        <v>4701</v>
      </c>
      <c r="T219" s="365">
        <v>4059.8383055449999</v>
      </c>
      <c r="U219" s="340">
        <v>254</v>
      </c>
      <c r="V219" s="341">
        <v>5.2653399668325045E-2</v>
      </c>
      <c r="W219" s="361">
        <v>131</v>
      </c>
      <c r="X219" s="17">
        <v>764.16169445500009</v>
      </c>
      <c r="Y219" s="19">
        <v>0.18822466239881877</v>
      </c>
      <c r="Z219" s="58">
        <v>124.6</v>
      </c>
      <c r="AA219" s="362">
        <v>1693</v>
      </c>
      <c r="AB219" s="359">
        <v>1</v>
      </c>
      <c r="AC219" s="59">
        <v>1633</v>
      </c>
      <c r="AD219" s="17">
        <v>1633</v>
      </c>
      <c r="AE219" s="365">
        <v>1363.0273118110001</v>
      </c>
      <c r="AF219" s="342">
        <v>60</v>
      </c>
      <c r="AG219" s="343">
        <v>3.6742192284139621E-2</v>
      </c>
      <c r="AH219" s="18">
        <v>269.97268818899988</v>
      </c>
      <c r="AI219" s="154">
        <v>0.19806843622986389</v>
      </c>
      <c r="AJ219" s="362">
        <v>1657</v>
      </c>
      <c r="AK219" s="18">
        <v>1572</v>
      </c>
      <c r="AL219" s="340">
        <v>1572</v>
      </c>
      <c r="AM219" s="365">
        <v>1326.015842734</v>
      </c>
      <c r="AN219" s="339">
        <v>85</v>
      </c>
      <c r="AO219" s="344">
        <v>5.407124681933842E-2</v>
      </c>
      <c r="AP219" s="345">
        <v>0.42750257997936014</v>
      </c>
      <c r="AQ219" s="17">
        <v>245.98415726600001</v>
      </c>
      <c r="AR219" s="19">
        <v>0.18550619784362912</v>
      </c>
      <c r="AS219" s="139">
        <v>0.40588690937257943</v>
      </c>
      <c r="AT219" s="60">
        <v>2115</v>
      </c>
      <c r="AU219" s="18">
        <v>1855</v>
      </c>
      <c r="AV219" s="18">
        <v>105</v>
      </c>
      <c r="AW219" s="17">
        <v>1960</v>
      </c>
      <c r="AX219" s="19">
        <v>0.92671394799054374</v>
      </c>
      <c r="AY219" s="12">
        <v>1.2860649225979366</v>
      </c>
      <c r="AZ219" s="18">
        <v>120</v>
      </c>
      <c r="BA219" s="19">
        <v>5.6737588652482268E-2</v>
      </c>
      <c r="BB219" s="13">
        <v>0.30961173372740713</v>
      </c>
      <c r="BC219" s="18">
        <v>20</v>
      </c>
      <c r="BD219" s="18">
        <v>0</v>
      </c>
      <c r="BE219" s="17">
        <v>20</v>
      </c>
      <c r="BF219" s="19">
        <v>9.4562647754137114E-3</v>
      </c>
      <c r="BG219" s="13">
        <v>0.10917961455010521</v>
      </c>
      <c r="BH219" s="18">
        <v>20</v>
      </c>
      <c r="BI219" s="362">
        <v>1380</v>
      </c>
      <c r="BJ219" s="362">
        <v>1120</v>
      </c>
      <c r="BK219" s="362">
        <v>105</v>
      </c>
      <c r="BL219" s="340">
        <v>1225</v>
      </c>
      <c r="BM219" s="346">
        <v>0.8876811594202898</v>
      </c>
      <c r="BN219" s="347">
        <v>1.1096014492753621</v>
      </c>
      <c r="BO219" s="362">
        <v>15</v>
      </c>
      <c r="BP219" s="346">
        <v>1.0869565217391304E-2</v>
      </c>
      <c r="BQ219" s="347">
        <v>0.11240501775999281</v>
      </c>
      <c r="BR219" s="362">
        <v>40</v>
      </c>
      <c r="BS219" s="362">
        <v>0</v>
      </c>
      <c r="BT219" s="340">
        <v>40</v>
      </c>
      <c r="BU219" s="346">
        <v>2.8985507246376812E-2</v>
      </c>
      <c r="BV219" s="347">
        <v>0.40035231003282884</v>
      </c>
      <c r="BW219" s="362">
        <v>85</v>
      </c>
      <c r="BX219" s="14" t="s">
        <v>3</v>
      </c>
      <c r="BY219" s="14" t="s">
        <v>3</v>
      </c>
      <c r="BZ219" s="58" t="s">
        <v>3</v>
      </c>
      <c r="CA219" s="14"/>
    </row>
    <row r="220" spans="1:79" ht="13.5" thickBot="1" x14ac:dyDescent="0.25">
      <c r="A220" s="58" t="s">
        <v>767</v>
      </c>
      <c r="B220" s="157" t="s">
        <v>525</v>
      </c>
      <c r="C220" s="363">
        <v>5050191.0199999996</v>
      </c>
      <c r="D220" s="56">
        <v>5050191.0199999996</v>
      </c>
      <c r="E220" s="359">
        <v>1</v>
      </c>
      <c r="F220" s="354">
        <v>5050191</v>
      </c>
      <c r="G220" s="353">
        <v>0.54306828299999998</v>
      </c>
      <c r="H220" s="367">
        <v>8885</v>
      </c>
      <c r="I220" s="367">
        <v>2983</v>
      </c>
      <c r="J220" s="368">
        <v>2902</v>
      </c>
      <c r="K220" s="364"/>
      <c r="L220" s="359">
        <v>102.26</v>
      </c>
      <c r="M220" s="339">
        <v>10226</v>
      </c>
      <c r="N220" s="57">
        <v>102.21</v>
      </c>
      <c r="O220" s="138">
        <v>10221</v>
      </c>
      <c r="P220" s="360">
        <v>4910</v>
      </c>
      <c r="Q220" s="18">
        <v>4822</v>
      </c>
      <c r="R220" s="340">
        <v>4822</v>
      </c>
      <c r="S220" s="18">
        <v>4752</v>
      </c>
      <c r="T220" s="365">
        <v>4825.1616944549996</v>
      </c>
      <c r="U220" s="340">
        <v>88</v>
      </c>
      <c r="V220" s="341">
        <v>1.8249688925756947E-2</v>
      </c>
      <c r="W220" s="361">
        <v>48</v>
      </c>
      <c r="X220" s="17">
        <v>-3.1616944549996333</v>
      </c>
      <c r="Y220" s="19">
        <v>-6.5525150351603825E-4</v>
      </c>
      <c r="Z220" s="58">
        <v>47.2</v>
      </c>
      <c r="AA220" s="362">
        <v>1847</v>
      </c>
      <c r="AB220" s="359">
        <v>1</v>
      </c>
      <c r="AC220" s="59">
        <v>1783</v>
      </c>
      <c r="AD220" s="17">
        <v>1783</v>
      </c>
      <c r="AE220" s="365">
        <v>1619.9726881889999</v>
      </c>
      <c r="AF220" s="342">
        <v>64</v>
      </c>
      <c r="AG220" s="343">
        <v>3.5894559730790802E-2</v>
      </c>
      <c r="AH220" s="18">
        <v>163.02731181100012</v>
      </c>
      <c r="AI220" s="154">
        <v>0.10063583972718185</v>
      </c>
      <c r="AJ220" s="362">
        <v>1808</v>
      </c>
      <c r="AK220" s="18">
        <v>1738</v>
      </c>
      <c r="AL220" s="340">
        <v>1738</v>
      </c>
      <c r="AM220" s="365">
        <v>1575.984157266</v>
      </c>
      <c r="AN220" s="339">
        <v>70</v>
      </c>
      <c r="AO220" s="344">
        <v>4.0276179516685849E-2</v>
      </c>
      <c r="AP220" s="345">
        <v>0.17680422452571876</v>
      </c>
      <c r="AQ220" s="17">
        <v>162.01584273399999</v>
      </c>
      <c r="AR220" s="19">
        <v>0.1028029640951869</v>
      </c>
      <c r="AS220" s="139">
        <v>0.1700420702475296</v>
      </c>
      <c r="AT220" s="60">
        <v>2455</v>
      </c>
      <c r="AU220" s="18">
        <v>2210</v>
      </c>
      <c r="AV220" s="18">
        <v>160</v>
      </c>
      <c r="AW220" s="17">
        <v>2370</v>
      </c>
      <c r="AX220" s="19">
        <v>0.96537678207739308</v>
      </c>
      <c r="AY220" s="12">
        <v>1.3397200066021628</v>
      </c>
      <c r="AZ220" s="18">
        <v>35</v>
      </c>
      <c r="BA220" s="19">
        <v>1.4256619144602852E-2</v>
      </c>
      <c r="BB220" s="13">
        <v>7.7797042054213561E-2</v>
      </c>
      <c r="BC220" s="18">
        <v>25</v>
      </c>
      <c r="BD220" s="18">
        <v>0</v>
      </c>
      <c r="BE220" s="17">
        <v>25</v>
      </c>
      <c r="BF220" s="19">
        <v>1.0183299389002037E-2</v>
      </c>
      <c r="BG220" s="13">
        <v>0.11757377025125892</v>
      </c>
      <c r="BH220" s="18">
        <v>20</v>
      </c>
      <c r="BI220" s="362">
        <v>1740</v>
      </c>
      <c r="BJ220" s="362">
        <v>1525</v>
      </c>
      <c r="BK220" s="362">
        <v>105</v>
      </c>
      <c r="BL220" s="340">
        <v>1630</v>
      </c>
      <c r="BM220" s="346">
        <v>0.93678160919540232</v>
      </c>
      <c r="BN220" s="347">
        <v>1.1709770114942528</v>
      </c>
      <c r="BO220" s="362">
        <v>20</v>
      </c>
      <c r="BP220" s="346">
        <v>1.1494252873563218E-2</v>
      </c>
      <c r="BQ220" s="347">
        <v>0.11886507625194642</v>
      </c>
      <c r="BR220" s="362">
        <v>65</v>
      </c>
      <c r="BS220" s="362">
        <v>0</v>
      </c>
      <c r="BT220" s="340">
        <v>65</v>
      </c>
      <c r="BU220" s="346">
        <v>3.7356321839080463E-2</v>
      </c>
      <c r="BV220" s="347">
        <v>0.51597129611989589</v>
      </c>
      <c r="BW220" s="362">
        <v>20</v>
      </c>
      <c r="BX220" s="14" t="s">
        <v>3</v>
      </c>
      <c r="BY220" s="14" t="s">
        <v>3</v>
      </c>
      <c r="BZ220" s="58" t="s">
        <v>3</v>
      </c>
      <c r="CA220" s="14"/>
    </row>
    <row r="221" spans="1:79" ht="13.5" thickBot="1" x14ac:dyDescent="0.25">
      <c r="A221" s="58" t="s">
        <v>767</v>
      </c>
      <c r="B221" s="157" t="s">
        <v>523</v>
      </c>
      <c r="C221" s="363">
        <v>5050200.01</v>
      </c>
      <c r="D221" s="56">
        <v>5050200.01</v>
      </c>
      <c r="E221" s="370">
        <v>0.99999994999999997</v>
      </c>
      <c r="F221" s="349"/>
      <c r="G221" s="350"/>
      <c r="H221" s="351"/>
      <c r="I221" s="351"/>
      <c r="J221" s="352"/>
      <c r="K221" s="364">
        <v>355050200.00999999</v>
      </c>
      <c r="L221" s="359">
        <v>263.08999999999997</v>
      </c>
      <c r="M221" s="339">
        <v>26308.999999999996</v>
      </c>
      <c r="N221" s="57">
        <v>263.44</v>
      </c>
      <c r="O221" s="138">
        <v>26344</v>
      </c>
      <c r="P221" s="360">
        <v>2368</v>
      </c>
      <c r="Q221" s="18">
        <v>2204</v>
      </c>
      <c r="R221" s="340">
        <v>2204</v>
      </c>
      <c r="S221" s="18">
        <v>2343</v>
      </c>
      <c r="T221" s="365">
        <v>2099</v>
      </c>
      <c r="U221" s="340">
        <v>164.00011020000011</v>
      </c>
      <c r="V221" s="341">
        <v>7.4410217059893841E-2</v>
      </c>
      <c r="W221" s="361">
        <v>9</v>
      </c>
      <c r="X221" s="17">
        <v>105</v>
      </c>
      <c r="Y221" s="19">
        <v>5.0023820867079564E-2</v>
      </c>
      <c r="Z221" s="58">
        <v>8.4</v>
      </c>
      <c r="AA221" s="362">
        <v>901</v>
      </c>
      <c r="AB221" s="371">
        <v>0.99999994999999997</v>
      </c>
      <c r="AC221" s="59">
        <v>875</v>
      </c>
      <c r="AD221" s="17">
        <v>874.99995624999997</v>
      </c>
      <c r="AE221" s="365">
        <v>793</v>
      </c>
      <c r="AF221" s="342">
        <v>26.000043750000032</v>
      </c>
      <c r="AG221" s="343">
        <v>2.9714337200002612E-2</v>
      </c>
      <c r="AH221" s="18">
        <v>82</v>
      </c>
      <c r="AI221" s="154">
        <v>0.10340479192938209</v>
      </c>
      <c r="AJ221" s="362">
        <v>870</v>
      </c>
      <c r="AK221" s="18">
        <v>841</v>
      </c>
      <c r="AL221" s="340">
        <v>840.99995794999995</v>
      </c>
      <c r="AM221" s="365">
        <v>754</v>
      </c>
      <c r="AN221" s="339">
        <v>29.000042050000047</v>
      </c>
      <c r="AO221" s="344">
        <v>3.4482810344830229E-2</v>
      </c>
      <c r="AP221" s="345">
        <v>3.3068531681173748E-2</v>
      </c>
      <c r="AQ221" s="17">
        <v>87</v>
      </c>
      <c r="AR221" s="19">
        <v>0.11538461538461539</v>
      </c>
      <c r="AS221" s="139">
        <v>3.1923777710294567E-2</v>
      </c>
      <c r="AT221" s="60">
        <v>1070</v>
      </c>
      <c r="AU221" s="18">
        <v>925</v>
      </c>
      <c r="AV221" s="18">
        <v>55</v>
      </c>
      <c r="AW221" s="17">
        <v>980</v>
      </c>
      <c r="AX221" s="19">
        <v>0.91588785046728971</v>
      </c>
      <c r="AY221" s="12">
        <v>1.2710407996703905</v>
      </c>
      <c r="AZ221" s="18">
        <v>40</v>
      </c>
      <c r="BA221" s="19">
        <v>3.7383177570093455E-2</v>
      </c>
      <c r="BB221" s="13">
        <v>0.20399651614749723</v>
      </c>
      <c r="BC221" s="18">
        <v>25</v>
      </c>
      <c r="BD221" s="18">
        <v>0</v>
      </c>
      <c r="BE221" s="17">
        <v>25</v>
      </c>
      <c r="BF221" s="19">
        <v>2.336448598130841E-2</v>
      </c>
      <c r="BG221" s="13">
        <v>0.26976037940826225</v>
      </c>
      <c r="BH221" s="18">
        <v>20</v>
      </c>
      <c r="BI221" s="362">
        <v>825</v>
      </c>
      <c r="BJ221" s="362">
        <v>725</v>
      </c>
      <c r="BK221" s="362">
        <v>45</v>
      </c>
      <c r="BL221" s="340">
        <v>770</v>
      </c>
      <c r="BM221" s="346">
        <v>0.93333333333333335</v>
      </c>
      <c r="BN221" s="347">
        <v>1.1666666666666665</v>
      </c>
      <c r="BO221" s="362">
        <v>15</v>
      </c>
      <c r="BP221" s="346">
        <v>1.8181818181818181E-2</v>
      </c>
      <c r="BQ221" s="347">
        <v>0.18802293879853343</v>
      </c>
      <c r="BR221" s="362">
        <v>0</v>
      </c>
      <c r="BS221" s="362">
        <v>0</v>
      </c>
      <c r="BT221" s="340">
        <v>0</v>
      </c>
      <c r="BU221" s="346">
        <v>0</v>
      </c>
      <c r="BV221" s="347">
        <v>0</v>
      </c>
      <c r="BW221" s="362">
        <v>30</v>
      </c>
      <c r="BX221" s="14" t="s">
        <v>3</v>
      </c>
      <c r="BY221" s="14" t="s">
        <v>3</v>
      </c>
      <c r="BZ221" s="58" t="s">
        <v>3</v>
      </c>
      <c r="CA221" s="14"/>
    </row>
    <row r="222" spans="1:79" ht="13.5" thickBot="1" x14ac:dyDescent="0.25">
      <c r="A222" s="58" t="s">
        <v>767</v>
      </c>
      <c r="B222" s="157" t="s">
        <v>522</v>
      </c>
      <c r="C222" s="363">
        <v>5050200.0199999996</v>
      </c>
      <c r="D222" s="56">
        <v>5050200.0199999996</v>
      </c>
      <c r="E222" s="359">
        <v>1</v>
      </c>
      <c r="F222" s="349"/>
      <c r="G222" s="350"/>
      <c r="H222" s="351"/>
      <c r="I222" s="351"/>
      <c r="J222" s="352"/>
      <c r="K222" s="364">
        <v>355050200.01999998</v>
      </c>
      <c r="L222" s="359">
        <v>141.68</v>
      </c>
      <c r="M222" s="339">
        <v>14168</v>
      </c>
      <c r="N222" s="57">
        <v>141.44999999999999</v>
      </c>
      <c r="O222" s="138">
        <v>14144.999999999998</v>
      </c>
      <c r="P222" s="360">
        <v>7026</v>
      </c>
      <c r="Q222" s="18">
        <v>6485</v>
      </c>
      <c r="R222" s="340">
        <v>6485</v>
      </c>
      <c r="S222" s="18">
        <v>6308</v>
      </c>
      <c r="T222" s="365">
        <v>6238</v>
      </c>
      <c r="U222" s="340">
        <v>541</v>
      </c>
      <c r="V222" s="341">
        <v>8.3423284502698536E-2</v>
      </c>
      <c r="W222" s="361">
        <v>49.6</v>
      </c>
      <c r="X222" s="17">
        <v>247</v>
      </c>
      <c r="Y222" s="19">
        <v>3.9596024366784228E-2</v>
      </c>
      <c r="Z222" s="58">
        <v>45.8</v>
      </c>
      <c r="AA222" s="362">
        <v>2647</v>
      </c>
      <c r="AB222" s="359">
        <v>1</v>
      </c>
      <c r="AC222" s="59">
        <v>2506</v>
      </c>
      <c r="AD222" s="17">
        <v>2506</v>
      </c>
      <c r="AE222" s="365">
        <v>2313</v>
      </c>
      <c r="AF222" s="342">
        <v>141</v>
      </c>
      <c r="AG222" s="343">
        <v>5.6264964086193137E-2</v>
      </c>
      <c r="AH222" s="18">
        <v>193</v>
      </c>
      <c r="AI222" s="154">
        <v>8.3441418071768261E-2</v>
      </c>
      <c r="AJ222" s="362">
        <v>2584</v>
      </c>
      <c r="AK222" s="18">
        <v>2420</v>
      </c>
      <c r="AL222" s="340">
        <v>2420</v>
      </c>
      <c r="AM222" s="365">
        <v>2251</v>
      </c>
      <c r="AN222" s="339">
        <v>164</v>
      </c>
      <c r="AO222" s="344">
        <v>6.7768595041322308E-2</v>
      </c>
      <c r="AP222" s="345">
        <v>0.18238283455674761</v>
      </c>
      <c r="AQ222" s="17">
        <v>169</v>
      </c>
      <c r="AR222" s="19">
        <v>7.5077743225233223E-2</v>
      </c>
      <c r="AS222" s="139">
        <v>0.17108518911276072</v>
      </c>
      <c r="AT222" s="60">
        <v>2975</v>
      </c>
      <c r="AU222" s="18">
        <v>2650</v>
      </c>
      <c r="AV222" s="18">
        <v>125</v>
      </c>
      <c r="AW222" s="17">
        <v>2775</v>
      </c>
      <c r="AX222" s="19">
        <v>0.9327731092436975</v>
      </c>
      <c r="AY222" s="12">
        <v>1.2944736389714653</v>
      </c>
      <c r="AZ222" s="18">
        <v>85</v>
      </c>
      <c r="BA222" s="19">
        <v>2.8571428571428571E-2</v>
      </c>
      <c r="BB222" s="13">
        <v>0.15591162305558717</v>
      </c>
      <c r="BC222" s="18">
        <v>80</v>
      </c>
      <c r="BD222" s="18">
        <v>0</v>
      </c>
      <c r="BE222" s="17">
        <v>80</v>
      </c>
      <c r="BF222" s="19">
        <v>2.689075630252101E-2</v>
      </c>
      <c r="BG222" s="13">
        <v>0.31047379465340846</v>
      </c>
      <c r="BH222" s="18">
        <v>20</v>
      </c>
      <c r="BI222" s="362">
        <v>2125</v>
      </c>
      <c r="BJ222" s="362">
        <v>1880</v>
      </c>
      <c r="BK222" s="362">
        <v>105</v>
      </c>
      <c r="BL222" s="340">
        <v>1985</v>
      </c>
      <c r="BM222" s="346">
        <v>0.9341176470588235</v>
      </c>
      <c r="BN222" s="347">
        <v>1.1676470588235293</v>
      </c>
      <c r="BO222" s="362">
        <v>20</v>
      </c>
      <c r="BP222" s="346">
        <v>9.4117647058823521E-3</v>
      </c>
      <c r="BQ222" s="347">
        <v>9.7329521260417301E-2</v>
      </c>
      <c r="BR222" s="362">
        <v>90</v>
      </c>
      <c r="BS222" s="362">
        <v>0</v>
      </c>
      <c r="BT222" s="340">
        <v>90</v>
      </c>
      <c r="BU222" s="346">
        <v>4.2352941176470586E-2</v>
      </c>
      <c r="BV222" s="347">
        <v>0.58498537536561579</v>
      </c>
      <c r="BW222" s="362">
        <v>30</v>
      </c>
      <c r="BX222" s="14" t="s">
        <v>3</v>
      </c>
      <c r="BY222" s="14" t="s">
        <v>3</v>
      </c>
      <c r="BZ222" s="58" t="s">
        <v>3</v>
      </c>
      <c r="CA222" s="14"/>
    </row>
    <row r="223" spans="1:79" ht="13.5" thickBot="1" x14ac:dyDescent="0.25">
      <c r="A223" s="81" t="s">
        <v>767</v>
      </c>
      <c r="B223" s="160" t="s">
        <v>703</v>
      </c>
      <c r="C223" s="414">
        <v>5050201</v>
      </c>
      <c r="D223" s="75">
        <v>5050201</v>
      </c>
      <c r="E223" s="415">
        <v>1</v>
      </c>
      <c r="F223" s="324"/>
      <c r="G223" s="325"/>
      <c r="H223" s="326"/>
      <c r="I223" s="326"/>
      <c r="J223" s="327"/>
      <c r="K223" s="416">
        <v>355050201</v>
      </c>
      <c r="L223" s="415">
        <v>6.72</v>
      </c>
      <c r="M223" s="417">
        <v>672</v>
      </c>
      <c r="N223" s="77">
        <v>6.7</v>
      </c>
      <c r="O223" s="78">
        <v>670</v>
      </c>
      <c r="P223" s="418">
        <v>5315</v>
      </c>
      <c r="Q223" s="76">
        <v>4486</v>
      </c>
      <c r="R223" s="419">
        <v>4486</v>
      </c>
      <c r="S223" s="76">
        <v>4520</v>
      </c>
      <c r="T223" s="420">
        <v>4623</v>
      </c>
      <c r="U223" s="419">
        <v>829</v>
      </c>
      <c r="V223" s="421">
        <v>0.18479714667855551</v>
      </c>
      <c r="W223" s="422">
        <v>791.2</v>
      </c>
      <c r="X223" s="79">
        <v>-137</v>
      </c>
      <c r="Y223" s="80">
        <v>-2.963443651308674E-2</v>
      </c>
      <c r="Z223" s="81">
        <v>669.4</v>
      </c>
      <c r="AA223" s="423">
        <v>2052</v>
      </c>
      <c r="AB223" s="415">
        <v>1</v>
      </c>
      <c r="AC223" s="82">
        <v>1678</v>
      </c>
      <c r="AD223" s="79">
        <v>1678</v>
      </c>
      <c r="AE223" s="420">
        <v>1612</v>
      </c>
      <c r="AF223" s="424">
        <v>374</v>
      </c>
      <c r="AG223" s="425">
        <v>0.22288438617401668</v>
      </c>
      <c r="AH223" s="76">
        <v>66</v>
      </c>
      <c r="AI223" s="152">
        <v>4.0942928039702231E-2</v>
      </c>
      <c r="AJ223" s="423">
        <v>1992</v>
      </c>
      <c r="AK223" s="76">
        <v>1631</v>
      </c>
      <c r="AL223" s="419">
        <v>1631</v>
      </c>
      <c r="AM223" s="420">
        <v>1567</v>
      </c>
      <c r="AN223" s="417">
        <v>361</v>
      </c>
      <c r="AO223" s="426">
        <v>0.22133660331085223</v>
      </c>
      <c r="AP223" s="427">
        <v>2.9642857142857144</v>
      </c>
      <c r="AQ223" s="79">
        <v>64</v>
      </c>
      <c r="AR223" s="80">
        <v>4.0842373962986601E-2</v>
      </c>
      <c r="AS223" s="83">
        <v>2.4343283582089552</v>
      </c>
      <c r="AT223" s="84">
        <v>1810</v>
      </c>
      <c r="AU223" s="76">
        <v>1535</v>
      </c>
      <c r="AV223" s="76">
        <v>95</v>
      </c>
      <c r="AW223" s="79">
        <v>1630</v>
      </c>
      <c r="AX223" s="80">
        <v>0.90055248618784534</v>
      </c>
      <c r="AY223" s="85">
        <v>1.2497588559618493</v>
      </c>
      <c r="AZ223" s="76">
        <v>90</v>
      </c>
      <c r="BA223" s="80">
        <v>4.9723756906077346E-2</v>
      </c>
      <c r="BB223" s="86">
        <v>0.27133790752767933</v>
      </c>
      <c r="BC223" s="76">
        <v>65</v>
      </c>
      <c r="BD223" s="76">
        <v>10</v>
      </c>
      <c r="BE223" s="79">
        <v>75</v>
      </c>
      <c r="BF223" s="80">
        <v>4.1436464088397788E-2</v>
      </c>
      <c r="BG223" s="86">
        <v>0.47841481651962536</v>
      </c>
      <c r="BH223" s="76">
        <v>0</v>
      </c>
      <c r="BI223" s="423">
        <v>1140</v>
      </c>
      <c r="BJ223" s="423">
        <v>1000</v>
      </c>
      <c r="BK223" s="423">
        <v>55</v>
      </c>
      <c r="BL223" s="419">
        <v>1055</v>
      </c>
      <c r="BM223" s="428">
        <v>0.92543859649122806</v>
      </c>
      <c r="BN223" s="429">
        <v>1.1567982456140351</v>
      </c>
      <c r="BO223" s="423">
        <v>20</v>
      </c>
      <c r="BP223" s="428">
        <v>1.7543859649122806E-2</v>
      </c>
      <c r="BQ223" s="429">
        <v>0.18142564270033926</v>
      </c>
      <c r="BR223" s="423">
        <v>25</v>
      </c>
      <c r="BS223" s="423">
        <v>10</v>
      </c>
      <c r="BT223" s="419">
        <v>35</v>
      </c>
      <c r="BU223" s="428">
        <v>3.0701754385964911E-2</v>
      </c>
      <c r="BV223" s="429">
        <v>0.42405738102161478</v>
      </c>
      <c r="BW223" s="423">
        <v>35</v>
      </c>
      <c r="BX223" s="87" t="s">
        <v>7</v>
      </c>
      <c r="BY223" s="87" t="s">
        <v>7</v>
      </c>
      <c r="BZ223" s="81" t="s">
        <v>7</v>
      </c>
      <c r="CA223" s="14"/>
    </row>
    <row r="224" spans="1:79" ht="13.5" thickBot="1" x14ac:dyDescent="0.25">
      <c r="A224" s="58" t="s">
        <v>767</v>
      </c>
      <c r="B224" s="157" t="s">
        <v>504</v>
      </c>
      <c r="C224" s="363">
        <v>5050300.01</v>
      </c>
      <c r="D224" s="56">
        <v>5050300</v>
      </c>
      <c r="E224" s="359">
        <v>0.70984217999999999</v>
      </c>
      <c r="F224" s="349"/>
      <c r="G224" s="350"/>
      <c r="H224" s="351"/>
      <c r="I224" s="351"/>
      <c r="J224" s="352"/>
      <c r="K224" s="364">
        <v>355050300</v>
      </c>
      <c r="L224" s="359">
        <v>136.47999999999999</v>
      </c>
      <c r="M224" s="339">
        <v>13647.999999999998</v>
      </c>
      <c r="N224" s="57">
        <v>260.82</v>
      </c>
      <c r="O224" s="138">
        <v>26082</v>
      </c>
      <c r="P224" s="360">
        <v>7824</v>
      </c>
      <c r="Q224" s="18">
        <v>10160</v>
      </c>
      <c r="R224" s="340">
        <v>7212</v>
      </c>
      <c r="S224" s="18">
        <v>8845</v>
      </c>
      <c r="T224" s="365">
        <v>7149</v>
      </c>
      <c r="U224" s="340">
        <v>612.0034512000002</v>
      </c>
      <c r="V224" s="341">
        <v>8.4859088195463866E-2</v>
      </c>
      <c r="W224" s="361">
        <v>57.3</v>
      </c>
      <c r="X224" s="17">
        <v>3011</v>
      </c>
      <c r="Y224" s="19">
        <v>0.42117778710309134</v>
      </c>
      <c r="Z224" s="58">
        <v>39</v>
      </c>
      <c r="AA224" s="362">
        <v>2936</v>
      </c>
      <c r="AB224" s="369">
        <v>0.72606709999999997</v>
      </c>
      <c r="AC224" s="59">
        <v>3771</v>
      </c>
      <c r="AD224" s="17">
        <v>2737.9990340999998</v>
      </c>
      <c r="AE224" s="365">
        <v>2491</v>
      </c>
      <c r="AF224" s="342">
        <v>198.00096590000021</v>
      </c>
      <c r="AG224" s="343">
        <v>7.2315937089102944E-2</v>
      </c>
      <c r="AH224" s="18">
        <v>1280</v>
      </c>
      <c r="AI224" s="154">
        <v>0.51384985949417905</v>
      </c>
      <c r="AJ224" s="362">
        <v>2870</v>
      </c>
      <c r="AK224" s="18">
        <v>3725</v>
      </c>
      <c r="AL224" s="340">
        <v>2704.5999474999999</v>
      </c>
      <c r="AM224" s="365">
        <v>2432</v>
      </c>
      <c r="AN224" s="339">
        <v>165.40005250000013</v>
      </c>
      <c r="AO224" s="344">
        <v>6.115508973994023E-2</v>
      </c>
      <c r="AP224" s="345">
        <v>0.21028722157092616</v>
      </c>
      <c r="AQ224" s="17">
        <v>1293</v>
      </c>
      <c r="AR224" s="19">
        <v>0.53166118421052633</v>
      </c>
      <c r="AS224" s="139">
        <v>0.1428188022390921</v>
      </c>
      <c r="AT224" s="60">
        <v>5065</v>
      </c>
      <c r="AU224" s="18">
        <v>4275</v>
      </c>
      <c r="AV224" s="18">
        <v>280</v>
      </c>
      <c r="AW224" s="17">
        <v>4555</v>
      </c>
      <c r="AX224" s="19">
        <v>0.89930898321816388</v>
      </c>
      <c r="AY224" s="12">
        <v>1.2480331610438853</v>
      </c>
      <c r="AZ224" s="18">
        <v>325</v>
      </c>
      <c r="BA224" s="19">
        <v>6.4165844027640667E-2</v>
      </c>
      <c r="BB224" s="13">
        <v>0.3501470310478389</v>
      </c>
      <c r="BC224" s="18">
        <v>105</v>
      </c>
      <c r="BD224" s="18">
        <v>25</v>
      </c>
      <c r="BE224" s="17">
        <v>130</v>
      </c>
      <c r="BF224" s="19">
        <v>2.5666337611056269E-2</v>
      </c>
      <c r="BG224" s="13">
        <v>0.2963369696007051</v>
      </c>
      <c r="BH224" s="18">
        <v>55</v>
      </c>
      <c r="BI224" s="362">
        <v>2230</v>
      </c>
      <c r="BJ224" s="362">
        <v>1870</v>
      </c>
      <c r="BK224" s="362">
        <v>145</v>
      </c>
      <c r="BL224" s="340">
        <v>2015</v>
      </c>
      <c r="BM224" s="346">
        <v>0.9035874439461884</v>
      </c>
      <c r="BN224" s="347">
        <v>1.1294843049327354</v>
      </c>
      <c r="BO224" s="362">
        <v>80</v>
      </c>
      <c r="BP224" s="346">
        <v>3.5874439461883408E-2</v>
      </c>
      <c r="BQ224" s="347">
        <v>0.3709869644455368</v>
      </c>
      <c r="BR224" s="362">
        <v>50</v>
      </c>
      <c r="BS224" s="362">
        <v>10</v>
      </c>
      <c r="BT224" s="340">
        <v>60</v>
      </c>
      <c r="BU224" s="346">
        <v>2.6905829596412557E-2</v>
      </c>
      <c r="BV224" s="347">
        <v>0.37162748061343309</v>
      </c>
      <c r="BW224" s="362">
        <v>60</v>
      </c>
      <c r="BX224" s="14" t="s">
        <v>3</v>
      </c>
      <c r="BY224" s="14" t="s">
        <v>3</v>
      </c>
      <c r="BZ224" s="58" t="s">
        <v>3</v>
      </c>
      <c r="CA224" s="14" t="s">
        <v>496</v>
      </c>
    </row>
    <row r="225" spans="1:79" ht="13.5" thickBot="1" x14ac:dyDescent="0.25">
      <c r="A225" s="58" t="s">
        <v>767</v>
      </c>
      <c r="B225" s="157" t="s">
        <v>503</v>
      </c>
      <c r="C225" s="363">
        <v>5050300.0199999996</v>
      </c>
      <c r="D225" s="56"/>
      <c r="E225" s="359">
        <v>0.29015764999999999</v>
      </c>
      <c r="F225" s="349"/>
      <c r="G225" s="350"/>
      <c r="H225" s="351"/>
      <c r="I225" s="351"/>
      <c r="J225" s="352"/>
      <c r="K225" s="364"/>
      <c r="L225" s="359">
        <v>122.68</v>
      </c>
      <c r="M225" s="339">
        <v>12268</v>
      </c>
      <c r="N225" s="57"/>
      <c r="O225" s="138"/>
      <c r="P225" s="360">
        <v>3098</v>
      </c>
      <c r="R225" s="340">
        <v>2948</v>
      </c>
      <c r="T225" s="365"/>
      <c r="U225" s="340">
        <v>149.99827600000026</v>
      </c>
      <c r="V225" s="341">
        <v>5.0881339308199221E-2</v>
      </c>
      <c r="W225" s="361">
        <v>25.3</v>
      </c>
      <c r="X225" s="17"/>
      <c r="Y225" s="19"/>
      <c r="Z225" s="58"/>
      <c r="AA225" s="362">
        <v>1073</v>
      </c>
      <c r="AB225" s="369">
        <v>0.27393272000000002</v>
      </c>
      <c r="AC225" s="59"/>
      <c r="AD225" s="17">
        <v>1033.0002871200002</v>
      </c>
      <c r="AE225" s="365"/>
      <c r="AF225" s="342">
        <v>39.999712879999834</v>
      </c>
      <c r="AG225" s="343">
        <v>3.8721879731049097E-2</v>
      </c>
      <c r="AH225" s="18"/>
      <c r="AI225" s="154"/>
      <c r="AJ225" s="362">
        <v>1053</v>
      </c>
      <c r="AL225" s="340">
        <v>1020.3993820000001</v>
      </c>
      <c r="AM225" s="365"/>
      <c r="AN225" s="339">
        <v>32.60061799999994</v>
      </c>
      <c r="AO225" s="344">
        <v>3.1948880580564616E-2</v>
      </c>
      <c r="AP225" s="345">
        <v>8.5833061623736551E-2</v>
      </c>
      <c r="AQ225" s="17"/>
      <c r="AR225" s="19"/>
      <c r="AS225" s="139"/>
      <c r="AT225" s="60"/>
      <c r="AW225" s="17"/>
      <c r="AX225" s="19"/>
      <c r="AY225" s="12"/>
      <c r="AZ225" s="18"/>
      <c r="BA225" s="19"/>
      <c r="BB225" s="13"/>
      <c r="BC225" s="18"/>
      <c r="BE225" s="17"/>
      <c r="BF225" s="19"/>
      <c r="BG225" s="13"/>
      <c r="BH225" s="18"/>
      <c r="BI225" s="362">
        <v>1005</v>
      </c>
      <c r="BJ225" s="362">
        <v>880</v>
      </c>
      <c r="BK225" s="362">
        <v>50</v>
      </c>
      <c r="BL225" s="340">
        <v>930</v>
      </c>
      <c r="BM225" s="346">
        <v>0.92537313432835822</v>
      </c>
      <c r="BN225" s="347">
        <v>1.1567164179104477</v>
      </c>
      <c r="BO225" s="362">
        <v>15</v>
      </c>
      <c r="BP225" s="346">
        <v>1.4925373134328358E-2</v>
      </c>
      <c r="BQ225" s="347">
        <v>0.15434718856596027</v>
      </c>
      <c r="BR225" s="362">
        <v>20</v>
      </c>
      <c r="BS225" s="362">
        <v>0</v>
      </c>
      <c r="BT225" s="340">
        <v>20</v>
      </c>
      <c r="BU225" s="346">
        <v>1.9900497512437811E-2</v>
      </c>
      <c r="BV225" s="347">
        <v>0.27486875017179296</v>
      </c>
      <c r="BW225" s="362">
        <v>35</v>
      </c>
      <c r="BX225" s="14" t="s">
        <v>3</v>
      </c>
      <c r="BY225" s="14" t="s">
        <v>3</v>
      </c>
      <c r="CA225" s="14"/>
    </row>
    <row r="226" spans="1:79" ht="13.5" thickBot="1" x14ac:dyDescent="0.25">
      <c r="A226" s="58" t="s">
        <v>767</v>
      </c>
      <c r="B226" s="157" t="s">
        <v>502</v>
      </c>
      <c r="C226" s="363">
        <v>5050301</v>
      </c>
      <c r="D226" s="56">
        <v>5050301</v>
      </c>
      <c r="E226" s="359">
        <v>0.99999954999999996</v>
      </c>
      <c r="F226" s="349"/>
      <c r="G226" s="350"/>
      <c r="H226" s="351"/>
      <c r="I226" s="351"/>
      <c r="J226" s="352"/>
      <c r="K226" s="364">
        <v>355050301</v>
      </c>
      <c r="L226" s="359">
        <v>255.63</v>
      </c>
      <c r="M226" s="339">
        <v>25563</v>
      </c>
      <c r="N226" s="57">
        <v>257.8</v>
      </c>
      <c r="O226" s="138">
        <v>25780</v>
      </c>
      <c r="P226" s="360">
        <v>4616</v>
      </c>
      <c r="Q226" s="18">
        <v>4413</v>
      </c>
      <c r="R226" s="340">
        <v>4413</v>
      </c>
      <c r="S226" s="18">
        <v>4518</v>
      </c>
      <c r="T226" s="365">
        <v>4537</v>
      </c>
      <c r="U226" s="340">
        <v>203.00198584999998</v>
      </c>
      <c r="V226" s="341">
        <v>4.6000923906851288E-2</v>
      </c>
      <c r="W226" s="361">
        <v>18.100000000000001</v>
      </c>
      <c r="X226" s="17">
        <v>-124</v>
      </c>
      <c r="Y226" s="19">
        <v>-2.7330835353757989E-2</v>
      </c>
      <c r="Z226" s="58">
        <v>17.100000000000001</v>
      </c>
      <c r="AA226" s="362">
        <v>1864</v>
      </c>
      <c r="AB226" s="369">
        <v>0.99999954000000002</v>
      </c>
      <c r="AC226" s="59">
        <v>1823</v>
      </c>
      <c r="AD226" s="17">
        <v>1822.9991614200001</v>
      </c>
      <c r="AE226" s="365">
        <v>1724</v>
      </c>
      <c r="AF226" s="342">
        <v>41.000838579999936</v>
      </c>
      <c r="AG226" s="343">
        <v>2.2490870784637608E-2</v>
      </c>
      <c r="AH226" s="18">
        <v>99</v>
      </c>
      <c r="AI226" s="154">
        <v>5.7424593967517402E-2</v>
      </c>
      <c r="AJ226" s="362">
        <v>1796</v>
      </c>
      <c r="AK226" s="18">
        <v>1710</v>
      </c>
      <c r="AL226" s="340">
        <v>1709.9992134000001</v>
      </c>
      <c r="AM226" s="365">
        <v>1613</v>
      </c>
      <c r="AN226" s="339">
        <v>86.000786599999856</v>
      </c>
      <c r="AO226" s="344">
        <v>5.0292880795543789E-2</v>
      </c>
      <c r="AP226" s="345">
        <v>7.025779446856785E-2</v>
      </c>
      <c r="AQ226" s="17">
        <v>97</v>
      </c>
      <c r="AR226" s="19">
        <v>6.0136391816491011E-2</v>
      </c>
      <c r="AS226" s="139">
        <v>6.6330488750969738E-2</v>
      </c>
      <c r="AT226" s="60">
        <v>2265</v>
      </c>
      <c r="AU226" s="18">
        <v>1935</v>
      </c>
      <c r="AV226" s="18">
        <v>145</v>
      </c>
      <c r="AW226" s="17">
        <v>2080</v>
      </c>
      <c r="AX226" s="19">
        <v>0.91832229580573954</v>
      </c>
      <c r="AY226" s="12">
        <v>1.2744192475318381</v>
      </c>
      <c r="AZ226" s="519">
        <v>80</v>
      </c>
      <c r="BA226" s="19">
        <v>3.5320088300220751E-2</v>
      </c>
      <c r="BB226" s="13">
        <v>0.19273843026739254</v>
      </c>
      <c r="BC226" s="519">
        <v>55</v>
      </c>
      <c r="BD226" s="18">
        <v>15</v>
      </c>
      <c r="BE226" s="17">
        <v>70</v>
      </c>
      <c r="BF226" s="19">
        <v>3.0905077262693158E-2</v>
      </c>
      <c r="BG226" s="13">
        <v>0.3568221177515028</v>
      </c>
      <c r="BH226" s="519">
        <v>30</v>
      </c>
      <c r="BI226" s="362">
        <v>1590</v>
      </c>
      <c r="BJ226" s="362">
        <v>1405</v>
      </c>
      <c r="BK226" s="362">
        <v>90</v>
      </c>
      <c r="BL226" s="340">
        <v>1495</v>
      </c>
      <c r="BM226" s="346">
        <v>0.94025157232704404</v>
      </c>
      <c r="BN226" s="347">
        <v>1.175314465408805</v>
      </c>
      <c r="BO226" s="362">
        <v>0</v>
      </c>
      <c r="BP226" s="346">
        <v>0</v>
      </c>
      <c r="BQ226" s="347">
        <v>0</v>
      </c>
      <c r="BR226" s="362">
        <v>65</v>
      </c>
      <c r="BS226" s="362">
        <v>0</v>
      </c>
      <c r="BT226" s="340">
        <v>65</v>
      </c>
      <c r="BU226" s="346">
        <v>4.0880503144654086E-2</v>
      </c>
      <c r="BV226" s="347">
        <v>0.56464783348969727</v>
      </c>
      <c r="BW226" s="362">
        <v>20</v>
      </c>
      <c r="BX226" s="14" t="s">
        <v>3</v>
      </c>
      <c r="BY226" s="14" t="s">
        <v>3</v>
      </c>
      <c r="BZ226" s="58" t="s">
        <v>3</v>
      </c>
      <c r="CA226" s="14"/>
    </row>
    <row r="227" spans="1:79" ht="13.5" thickBot="1" x14ac:dyDescent="0.25">
      <c r="A227" s="58" t="s">
        <v>767</v>
      </c>
      <c r="B227" s="157" t="s">
        <v>506</v>
      </c>
      <c r="C227" s="363">
        <v>5050302</v>
      </c>
      <c r="D227" s="56">
        <v>5050302</v>
      </c>
      <c r="E227" s="359">
        <v>1</v>
      </c>
      <c r="F227" s="349"/>
      <c r="G227" s="350"/>
      <c r="H227" s="351"/>
      <c r="I227" s="351"/>
      <c r="J227" s="352"/>
      <c r="K227" s="364">
        <v>355050302</v>
      </c>
      <c r="L227" s="359">
        <v>112.11</v>
      </c>
      <c r="M227" s="339">
        <v>11211</v>
      </c>
      <c r="N227" s="57">
        <v>112.33</v>
      </c>
      <c r="O227" s="138">
        <v>11233</v>
      </c>
      <c r="P227" s="360">
        <v>7000</v>
      </c>
      <c r="Q227" s="18">
        <v>6974</v>
      </c>
      <c r="R227" s="340">
        <v>6974</v>
      </c>
      <c r="S227" s="18">
        <v>6920</v>
      </c>
      <c r="T227" s="365">
        <v>6834</v>
      </c>
      <c r="U227" s="340">
        <v>26</v>
      </c>
      <c r="V227" s="341">
        <v>3.728133065672498E-3</v>
      </c>
      <c r="W227" s="361">
        <v>62.4</v>
      </c>
      <c r="X227" s="17">
        <v>140</v>
      </c>
      <c r="Y227" s="19">
        <v>2.0485806262803628E-2</v>
      </c>
      <c r="Z227" s="58">
        <v>62.1</v>
      </c>
      <c r="AA227" s="362">
        <v>3036</v>
      </c>
      <c r="AB227" s="359">
        <v>1</v>
      </c>
      <c r="AC227" s="59">
        <v>3002</v>
      </c>
      <c r="AD227" s="17">
        <v>3002</v>
      </c>
      <c r="AE227" s="365">
        <v>2844</v>
      </c>
      <c r="AF227" s="342">
        <v>34</v>
      </c>
      <c r="AG227" s="343">
        <v>1.1325782811459028E-2</v>
      </c>
      <c r="AH227" s="18">
        <v>158</v>
      </c>
      <c r="AI227" s="154">
        <v>5.5555555555555552E-2</v>
      </c>
      <c r="AJ227" s="362">
        <v>2794</v>
      </c>
      <c r="AK227" s="18">
        <v>2687</v>
      </c>
      <c r="AL227" s="340">
        <v>2687</v>
      </c>
      <c r="AM227" s="365">
        <v>2531</v>
      </c>
      <c r="AN227" s="339">
        <v>107</v>
      </c>
      <c r="AO227" s="344">
        <v>3.9821362113881653E-2</v>
      </c>
      <c r="AP227" s="345">
        <v>0.24921951654624921</v>
      </c>
      <c r="AQ227" s="17">
        <v>156</v>
      </c>
      <c r="AR227" s="19">
        <v>6.1635717107862503E-2</v>
      </c>
      <c r="AS227" s="139">
        <v>0.23920591115463366</v>
      </c>
      <c r="AT227" s="60">
        <v>3320</v>
      </c>
      <c r="AU227" s="18">
        <v>2935</v>
      </c>
      <c r="AV227" s="18">
        <v>190</v>
      </c>
      <c r="AW227" s="17">
        <v>3125</v>
      </c>
      <c r="AX227" s="19">
        <v>0.9412650602409639</v>
      </c>
      <c r="AY227" s="12">
        <v>1.3062585056238838</v>
      </c>
      <c r="AZ227" s="519">
        <v>80</v>
      </c>
      <c r="BA227" s="19">
        <v>2.4096385542168676E-2</v>
      </c>
      <c r="BB227" s="13">
        <v>0.13149173028784461</v>
      </c>
      <c r="BC227" s="519">
        <v>50</v>
      </c>
      <c r="BD227" s="18">
        <v>15</v>
      </c>
      <c r="BE227" s="17">
        <v>65</v>
      </c>
      <c r="BF227" s="19">
        <v>1.9578313253012049E-2</v>
      </c>
      <c r="BG227" s="13">
        <v>0.22604619744391136</v>
      </c>
      <c r="BH227" s="519">
        <v>50</v>
      </c>
      <c r="BI227" s="362">
        <v>2085</v>
      </c>
      <c r="BJ227" s="362">
        <v>1915</v>
      </c>
      <c r="BK227" s="362">
        <v>50</v>
      </c>
      <c r="BL227" s="340">
        <v>1965</v>
      </c>
      <c r="BM227" s="346">
        <v>0.94244604316546765</v>
      </c>
      <c r="BN227" s="347">
        <v>1.1780575539568345</v>
      </c>
      <c r="BO227" s="362">
        <v>25</v>
      </c>
      <c r="BP227" s="346">
        <v>1.1990407673860911E-2</v>
      </c>
      <c r="BQ227" s="347">
        <v>0.12399594285274987</v>
      </c>
      <c r="BR227" s="362">
        <v>55</v>
      </c>
      <c r="BS227" s="362">
        <v>0</v>
      </c>
      <c r="BT227" s="340">
        <v>55</v>
      </c>
      <c r="BU227" s="346">
        <v>2.6378896882494004E-2</v>
      </c>
      <c r="BV227" s="347">
        <v>0.36434940445433706</v>
      </c>
      <c r="BW227" s="362">
        <v>40</v>
      </c>
      <c r="BX227" s="14" t="s">
        <v>3</v>
      </c>
      <c r="BY227" s="14" t="s">
        <v>3</v>
      </c>
      <c r="BZ227" s="58" t="s">
        <v>3</v>
      </c>
      <c r="CA227" s="14"/>
    </row>
    <row r="228" spans="1:79" ht="13.5" thickBot="1" x14ac:dyDescent="0.25">
      <c r="A228" s="58" t="s">
        <v>767</v>
      </c>
      <c r="B228" s="157" t="s">
        <v>524</v>
      </c>
      <c r="C228" s="363">
        <v>5050400</v>
      </c>
      <c r="D228" s="56">
        <v>5050400</v>
      </c>
      <c r="E228" s="359">
        <v>1</v>
      </c>
      <c r="F228" s="349"/>
      <c r="G228" s="350"/>
      <c r="H228" s="351"/>
      <c r="I228" s="351"/>
      <c r="J228" s="352"/>
      <c r="K228" s="364"/>
      <c r="L228" s="359">
        <v>351.9</v>
      </c>
      <c r="M228" s="339">
        <v>35190</v>
      </c>
      <c r="N228" s="57">
        <v>352.18</v>
      </c>
      <c r="O228" s="138">
        <v>35218</v>
      </c>
      <c r="P228" s="360">
        <v>17964</v>
      </c>
      <c r="Q228" s="18">
        <v>16451</v>
      </c>
      <c r="R228" s="340">
        <v>16451</v>
      </c>
      <c r="S228" s="18">
        <v>15085</v>
      </c>
      <c r="T228" s="365" t="s">
        <v>77</v>
      </c>
      <c r="U228" s="340">
        <v>1513</v>
      </c>
      <c r="V228" s="341">
        <v>9.1970093003464828E-2</v>
      </c>
      <c r="W228" s="361">
        <v>51</v>
      </c>
      <c r="X228" s="17"/>
      <c r="Y228" s="19"/>
      <c r="Z228" s="58">
        <v>46.7</v>
      </c>
      <c r="AA228" s="362">
        <v>7244</v>
      </c>
      <c r="AB228" s="359">
        <v>1</v>
      </c>
      <c r="AC228" s="59">
        <v>6658</v>
      </c>
      <c r="AD228" s="17">
        <v>6658</v>
      </c>
      <c r="AE228" s="365" t="s">
        <v>77</v>
      </c>
      <c r="AF228" s="342">
        <v>586</v>
      </c>
      <c r="AG228" s="343">
        <v>8.8014418744367676E-2</v>
      </c>
      <c r="AH228" s="18"/>
      <c r="AI228" s="154"/>
      <c r="AJ228" s="362">
        <v>7038</v>
      </c>
      <c r="AK228" s="18">
        <v>6439</v>
      </c>
      <c r="AL228" s="340">
        <v>6439</v>
      </c>
      <c r="AM228" s="365" t="s">
        <v>77</v>
      </c>
      <c r="AN228" s="339">
        <v>599</v>
      </c>
      <c r="AO228" s="344">
        <v>9.3026867526013357E-2</v>
      </c>
      <c r="AP228" s="345">
        <v>0.2</v>
      </c>
      <c r="AQ228" s="17"/>
      <c r="AR228" s="19"/>
      <c r="AS228" s="139">
        <v>0.18283264239877337</v>
      </c>
      <c r="AT228" s="60">
        <v>7795</v>
      </c>
      <c r="AU228" s="18">
        <v>6805</v>
      </c>
      <c r="AV228" s="18">
        <v>540</v>
      </c>
      <c r="AW228" s="17">
        <v>7345</v>
      </c>
      <c r="AX228" s="19">
        <v>0.94227068633739575</v>
      </c>
      <c r="AY228" s="12">
        <v>1.3076540823826825</v>
      </c>
      <c r="AZ228" s="519">
        <v>130</v>
      </c>
      <c r="BA228" s="19">
        <v>1.6677357280307888E-2</v>
      </c>
      <c r="BB228" s="13">
        <v>9.1006784464775059E-2</v>
      </c>
      <c r="BC228" s="519">
        <v>230</v>
      </c>
      <c r="BD228" s="18">
        <v>15</v>
      </c>
      <c r="BE228" s="17">
        <v>245</v>
      </c>
      <c r="BF228" s="19">
        <v>3.1430404105195639E-2</v>
      </c>
      <c r="BG228" s="13">
        <v>0.36288740711674644</v>
      </c>
      <c r="BH228" s="519">
        <v>75</v>
      </c>
      <c r="BI228" s="362">
        <v>6005</v>
      </c>
      <c r="BJ228" s="362">
        <v>5250</v>
      </c>
      <c r="BK228" s="362">
        <v>430</v>
      </c>
      <c r="BL228" s="340">
        <v>5680</v>
      </c>
      <c r="BM228" s="346">
        <v>0.94587843463780186</v>
      </c>
      <c r="BN228" s="347">
        <v>1.1823480432972522</v>
      </c>
      <c r="BO228" s="362">
        <v>15</v>
      </c>
      <c r="BP228" s="346">
        <v>2.4979184013322231E-3</v>
      </c>
      <c r="BQ228" s="347">
        <v>2.5831627728358047E-2</v>
      </c>
      <c r="BR228" s="362">
        <v>170</v>
      </c>
      <c r="BS228" s="362">
        <v>25</v>
      </c>
      <c r="BT228" s="340">
        <v>195</v>
      </c>
      <c r="BU228" s="346">
        <v>3.2472939217318898E-2</v>
      </c>
      <c r="BV228" s="347">
        <v>0.44852125990771957</v>
      </c>
      <c r="BW228" s="362">
        <v>115</v>
      </c>
      <c r="BX228" s="14" t="s">
        <v>3</v>
      </c>
      <c r="BY228" s="14" t="s">
        <v>3</v>
      </c>
      <c r="BZ228" s="156" t="s">
        <v>77</v>
      </c>
      <c r="CA228" s="14"/>
    </row>
    <row r="229" spans="1:79" ht="13.5" thickBot="1" x14ac:dyDescent="0.25">
      <c r="A229" s="65" t="s">
        <v>376</v>
      </c>
      <c r="B229" s="159" t="s">
        <v>704</v>
      </c>
      <c r="C229" s="397">
        <v>5050500</v>
      </c>
      <c r="D229" s="62">
        <v>5050500</v>
      </c>
      <c r="E229" s="398">
        <v>1</v>
      </c>
      <c r="F229" s="328"/>
      <c r="G229" s="329"/>
      <c r="H229" s="330"/>
      <c r="I229" s="330"/>
      <c r="J229" s="331"/>
      <c r="K229" s="399">
        <v>245050500</v>
      </c>
      <c r="L229" s="398">
        <v>1.2</v>
      </c>
      <c r="M229" s="400">
        <v>120</v>
      </c>
      <c r="N229" s="64">
        <v>1.18</v>
      </c>
      <c r="O229" s="73">
        <v>118</v>
      </c>
      <c r="P229" s="401">
        <v>2717</v>
      </c>
      <c r="Q229" s="63">
        <v>2158</v>
      </c>
      <c r="R229" s="402">
        <v>2158</v>
      </c>
      <c r="S229" s="63">
        <v>2206</v>
      </c>
      <c r="T229" s="403">
        <v>2405</v>
      </c>
      <c r="U229" s="402">
        <v>559</v>
      </c>
      <c r="V229" s="404">
        <v>0.25903614457831325</v>
      </c>
      <c r="W229" s="405">
        <v>2270.4</v>
      </c>
      <c r="X229" s="68">
        <v>-247</v>
      </c>
      <c r="Y229" s="69">
        <v>-0.10270270270270271</v>
      </c>
      <c r="Z229" s="65">
        <v>1833.5</v>
      </c>
      <c r="AA229" s="406">
        <v>1967</v>
      </c>
      <c r="AB229" s="398">
        <v>1</v>
      </c>
      <c r="AC229" s="66">
        <v>1754</v>
      </c>
      <c r="AD229" s="68">
        <v>1754</v>
      </c>
      <c r="AE229" s="403">
        <v>1477</v>
      </c>
      <c r="AF229" s="407">
        <v>213</v>
      </c>
      <c r="AG229" s="408">
        <v>0.12143671607753706</v>
      </c>
      <c r="AH229" s="63">
        <v>277</v>
      </c>
      <c r="AI229" s="153">
        <v>0.18754231550440081</v>
      </c>
      <c r="AJ229" s="406">
        <v>1620</v>
      </c>
      <c r="AK229" s="63">
        <v>1336</v>
      </c>
      <c r="AL229" s="402">
        <v>1336</v>
      </c>
      <c r="AM229" s="403">
        <v>1307</v>
      </c>
      <c r="AN229" s="400">
        <v>284</v>
      </c>
      <c r="AO229" s="409">
        <v>0.21257485029940121</v>
      </c>
      <c r="AP229" s="410">
        <v>13.5</v>
      </c>
      <c r="AQ229" s="68">
        <v>29</v>
      </c>
      <c r="AR229" s="69">
        <v>2.2188217291507269E-2</v>
      </c>
      <c r="AS229" s="74">
        <v>11.322033898305085</v>
      </c>
      <c r="AT229" s="67">
        <v>1075</v>
      </c>
      <c r="AU229" s="63">
        <v>405</v>
      </c>
      <c r="AV229" s="63">
        <v>20</v>
      </c>
      <c r="AW229" s="68">
        <v>425</v>
      </c>
      <c r="AX229" s="69">
        <v>0.39534883720930231</v>
      </c>
      <c r="AY229" s="70">
        <v>0.54865287484585679</v>
      </c>
      <c r="AZ229" s="63">
        <v>240</v>
      </c>
      <c r="BA229" s="69">
        <v>0.22325581395348837</v>
      </c>
      <c r="BB229" s="71">
        <v>1.2182861708529602</v>
      </c>
      <c r="BC229" s="63">
        <v>300</v>
      </c>
      <c r="BD229" s="63">
        <v>110</v>
      </c>
      <c r="BE229" s="68">
        <v>410</v>
      </c>
      <c r="BF229" s="69">
        <v>0.38139534883720932</v>
      </c>
      <c r="BG229" s="71">
        <v>4.4034931514941276</v>
      </c>
      <c r="BH229" s="63">
        <v>0</v>
      </c>
      <c r="BI229" s="406">
        <v>700</v>
      </c>
      <c r="BJ229" s="406">
        <v>360</v>
      </c>
      <c r="BK229" s="406">
        <v>25</v>
      </c>
      <c r="BL229" s="402">
        <v>385</v>
      </c>
      <c r="BM229" s="411">
        <v>0.55000000000000004</v>
      </c>
      <c r="BN229" s="412">
        <v>0.6875</v>
      </c>
      <c r="BO229" s="406">
        <v>105</v>
      </c>
      <c r="BP229" s="411">
        <v>0.15</v>
      </c>
      <c r="BQ229" s="412">
        <v>1.5511892450879008</v>
      </c>
      <c r="BR229" s="406">
        <v>150</v>
      </c>
      <c r="BS229" s="406">
        <v>15</v>
      </c>
      <c r="BT229" s="402">
        <v>165</v>
      </c>
      <c r="BU229" s="411">
        <v>0.23571428571428571</v>
      </c>
      <c r="BV229" s="412">
        <v>3.2557221783741119</v>
      </c>
      <c r="BW229" s="406">
        <v>35</v>
      </c>
      <c r="BX229" s="72" t="s">
        <v>5</v>
      </c>
      <c r="BY229" s="72" t="s">
        <v>5</v>
      </c>
      <c r="BZ229" s="65" t="s">
        <v>5</v>
      </c>
      <c r="CA229" s="14"/>
    </row>
    <row r="230" spans="1:79" ht="13.5" thickBot="1" x14ac:dyDescent="0.25">
      <c r="A230" s="65" t="s">
        <v>376</v>
      </c>
      <c r="B230" s="159" t="s">
        <v>704</v>
      </c>
      <c r="C230" s="397">
        <v>5050501</v>
      </c>
      <c r="D230" s="62">
        <v>5050501</v>
      </c>
      <c r="E230" s="398">
        <v>1</v>
      </c>
      <c r="F230" s="328"/>
      <c r="G230" s="329"/>
      <c r="H230" s="330"/>
      <c r="I230" s="330"/>
      <c r="J230" s="331"/>
      <c r="K230" s="399">
        <v>245050501</v>
      </c>
      <c r="L230" s="398">
        <v>0.44</v>
      </c>
      <c r="M230" s="400">
        <v>44</v>
      </c>
      <c r="N230" s="64">
        <v>0.44</v>
      </c>
      <c r="O230" s="73">
        <v>44</v>
      </c>
      <c r="P230" s="401">
        <v>1815</v>
      </c>
      <c r="Q230" s="63">
        <v>1703</v>
      </c>
      <c r="R230" s="402">
        <v>1703</v>
      </c>
      <c r="S230" s="63">
        <v>1635</v>
      </c>
      <c r="T230" s="403">
        <v>1967</v>
      </c>
      <c r="U230" s="402">
        <v>112</v>
      </c>
      <c r="V230" s="404">
        <v>6.5766294773928355E-2</v>
      </c>
      <c r="W230" s="405">
        <v>4084.2</v>
      </c>
      <c r="X230" s="68">
        <v>-264</v>
      </c>
      <c r="Y230" s="69">
        <v>-0.13421453990849008</v>
      </c>
      <c r="Z230" s="65">
        <v>3860.8</v>
      </c>
      <c r="AA230" s="406">
        <v>1413</v>
      </c>
      <c r="AB230" s="398">
        <v>1</v>
      </c>
      <c r="AC230" s="66">
        <v>1356</v>
      </c>
      <c r="AD230" s="68">
        <v>1356</v>
      </c>
      <c r="AE230" s="403">
        <v>1182</v>
      </c>
      <c r="AF230" s="407">
        <v>57</v>
      </c>
      <c r="AG230" s="408">
        <v>4.2035398230088498E-2</v>
      </c>
      <c r="AH230" s="63">
        <v>174</v>
      </c>
      <c r="AI230" s="153">
        <v>0.14720812182741116</v>
      </c>
      <c r="AJ230" s="406">
        <v>1137</v>
      </c>
      <c r="AK230" s="63">
        <v>1055</v>
      </c>
      <c r="AL230" s="402">
        <v>1055</v>
      </c>
      <c r="AM230" s="403">
        <v>1061</v>
      </c>
      <c r="AN230" s="400">
        <v>82</v>
      </c>
      <c r="AO230" s="409">
        <v>7.772511848341232E-2</v>
      </c>
      <c r="AP230" s="410">
        <v>25.84090909090909</v>
      </c>
      <c r="AQ230" s="68">
        <v>-6</v>
      </c>
      <c r="AR230" s="69">
        <v>-5.6550424128180964E-3</v>
      </c>
      <c r="AS230" s="74">
        <v>23.977272727272727</v>
      </c>
      <c r="AT230" s="67">
        <v>835</v>
      </c>
      <c r="AU230" s="63">
        <v>270</v>
      </c>
      <c r="AV230" s="63">
        <v>25</v>
      </c>
      <c r="AW230" s="68">
        <v>295</v>
      </c>
      <c r="AX230" s="69">
        <v>0.3532934131736527</v>
      </c>
      <c r="AY230" s="70">
        <v>0.49028965955756909</v>
      </c>
      <c r="AZ230" s="63">
        <v>215</v>
      </c>
      <c r="BA230" s="69">
        <v>0.25748502994011974</v>
      </c>
      <c r="BB230" s="71">
        <v>1.4050718125668185</v>
      </c>
      <c r="BC230" s="63">
        <v>230</v>
      </c>
      <c r="BD230" s="63">
        <v>75</v>
      </c>
      <c r="BE230" s="68">
        <v>305</v>
      </c>
      <c r="BF230" s="69">
        <v>0.3652694610778443</v>
      </c>
      <c r="BG230" s="71">
        <v>4.2173077758029409</v>
      </c>
      <c r="BH230" s="63">
        <v>20</v>
      </c>
      <c r="BI230" s="406">
        <v>575</v>
      </c>
      <c r="BJ230" s="406">
        <v>260</v>
      </c>
      <c r="BK230" s="406">
        <v>15</v>
      </c>
      <c r="BL230" s="402">
        <v>275</v>
      </c>
      <c r="BM230" s="411">
        <v>0.47826086956521741</v>
      </c>
      <c r="BN230" s="412">
        <v>0.59782608695652173</v>
      </c>
      <c r="BO230" s="406">
        <v>165</v>
      </c>
      <c r="BP230" s="411">
        <v>0.28695652173913044</v>
      </c>
      <c r="BQ230" s="412">
        <v>2.9674924688638105</v>
      </c>
      <c r="BR230" s="406">
        <v>85</v>
      </c>
      <c r="BS230" s="406">
        <v>40</v>
      </c>
      <c r="BT230" s="402">
        <v>125</v>
      </c>
      <c r="BU230" s="411">
        <v>0.21739130434782608</v>
      </c>
      <c r="BV230" s="412">
        <v>3.0026423252462164</v>
      </c>
      <c r="BW230" s="406">
        <v>10</v>
      </c>
      <c r="BX230" s="72" t="s">
        <v>5</v>
      </c>
      <c r="BY230" s="72" t="s">
        <v>5</v>
      </c>
      <c r="BZ230" s="65" t="s">
        <v>5</v>
      </c>
      <c r="CA230" s="14"/>
    </row>
    <row r="231" spans="1:79" ht="13.5" thickBot="1" x14ac:dyDescent="0.25">
      <c r="A231" s="65" t="s">
        <v>376</v>
      </c>
      <c r="B231" s="159" t="s">
        <v>705</v>
      </c>
      <c r="C231" s="397">
        <v>5050502</v>
      </c>
      <c r="D231" s="62">
        <v>5050502</v>
      </c>
      <c r="E231" s="398">
        <v>1</v>
      </c>
      <c r="F231" s="328"/>
      <c r="G231" s="329"/>
      <c r="H231" s="330"/>
      <c r="I231" s="330"/>
      <c r="J231" s="331"/>
      <c r="K231" s="399">
        <v>245050502</v>
      </c>
      <c r="L231" s="398">
        <v>1.2</v>
      </c>
      <c r="M231" s="400">
        <v>120</v>
      </c>
      <c r="N231" s="64">
        <v>1.19</v>
      </c>
      <c r="O231" s="73">
        <v>119</v>
      </c>
      <c r="P231" s="401">
        <v>2884</v>
      </c>
      <c r="Q231" s="63">
        <v>1849</v>
      </c>
      <c r="R231" s="402">
        <v>1849</v>
      </c>
      <c r="S231" s="63">
        <v>2041</v>
      </c>
      <c r="T231" s="403">
        <v>2365</v>
      </c>
      <c r="U231" s="402">
        <v>1035</v>
      </c>
      <c r="V231" s="404">
        <v>0.55976203353163867</v>
      </c>
      <c r="W231" s="405">
        <v>2405.6999999999998</v>
      </c>
      <c r="X231" s="68">
        <v>-516</v>
      </c>
      <c r="Y231" s="69">
        <v>-0.21818181818181817</v>
      </c>
      <c r="Z231" s="65">
        <v>1552.2</v>
      </c>
      <c r="AA231" s="406">
        <v>1329</v>
      </c>
      <c r="AB231" s="398">
        <v>1</v>
      </c>
      <c r="AC231" s="66">
        <v>1105</v>
      </c>
      <c r="AD231" s="68">
        <v>1105</v>
      </c>
      <c r="AE231" s="403">
        <v>1356</v>
      </c>
      <c r="AF231" s="407">
        <v>224</v>
      </c>
      <c r="AG231" s="408">
        <v>0.20271493212669683</v>
      </c>
      <c r="AH231" s="63">
        <v>-251</v>
      </c>
      <c r="AI231" s="153">
        <v>-0.18510324483775811</v>
      </c>
      <c r="AJ231" s="406">
        <v>1157</v>
      </c>
      <c r="AK231" s="63">
        <v>934</v>
      </c>
      <c r="AL231" s="402">
        <v>934</v>
      </c>
      <c r="AM231" s="403">
        <v>1232</v>
      </c>
      <c r="AN231" s="400">
        <v>223</v>
      </c>
      <c r="AO231" s="409">
        <v>0.23875802997858672</v>
      </c>
      <c r="AP231" s="410">
        <v>9.6416666666666675</v>
      </c>
      <c r="AQ231" s="68">
        <v>-298</v>
      </c>
      <c r="AR231" s="69">
        <v>-0.24188311688311689</v>
      </c>
      <c r="AS231" s="74">
        <v>7.848739495798319</v>
      </c>
      <c r="AT231" s="67">
        <v>795</v>
      </c>
      <c r="AU231" s="63">
        <v>345</v>
      </c>
      <c r="AV231" s="63">
        <v>45</v>
      </c>
      <c r="AW231" s="68">
        <v>390</v>
      </c>
      <c r="AX231" s="69">
        <v>0.49056603773584906</v>
      </c>
      <c r="AY231" s="70">
        <v>0.68079235746688993</v>
      </c>
      <c r="AZ231" s="63">
        <v>190</v>
      </c>
      <c r="BA231" s="69">
        <v>0.2389937106918239</v>
      </c>
      <c r="BB231" s="71">
        <v>1.3041664066913896</v>
      </c>
      <c r="BC231" s="63">
        <v>160</v>
      </c>
      <c r="BD231" s="63">
        <v>50</v>
      </c>
      <c r="BE231" s="68">
        <v>210</v>
      </c>
      <c r="BF231" s="69">
        <v>0.26415094339622641</v>
      </c>
      <c r="BG231" s="71">
        <v>3.049819232857184</v>
      </c>
      <c r="BH231" s="63">
        <v>10</v>
      </c>
      <c r="BI231" s="406">
        <v>620</v>
      </c>
      <c r="BJ231" s="406">
        <v>385</v>
      </c>
      <c r="BK231" s="406">
        <v>40</v>
      </c>
      <c r="BL231" s="402">
        <v>425</v>
      </c>
      <c r="BM231" s="411">
        <v>0.68548387096774188</v>
      </c>
      <c r="BN231" s="412">
        <v>0.85685483870967727</v>
      </c>
      <c r="BO231" s="406">
        <v>100</v>
      </c>
      <c r="BP231" s="411">
        <v>0.16129032258064516</v>
      </c>
      <c r="BQ231" s="412">
        <v>1.6679454248256997</v>
      </c>
      <c r="BR231" s="406">
        <v>60</v>
      </c>
      <c r="BS231" s="406">
        <v>20</v>
      </c>
      <c r="BT231" s="402">
        <v>80</v>
      </c>
      <c r="BU231" s="411">
        <v>0.12903225806451613</v>
      </c>
      <c r="BV231" s="412">
        <v>1.7822135091783993</v>
      </c>
      <c r="BW231" s="406">
        <v>15</v>
      </c>
      <c r="BX231" s="72" t="s">
        <v>5</v>
      </c>
      <c r="BY231" s="72" t="s">
        <v>5</v>
      </c>
      <c r="BZ231" s="65" t="s">
        <v>5</v>
      </c>
      <c r="CA231" s="14"/>
    </row>
    <row r="232" spans="1:79" ht="13.5" thickBot="1" x14ac:dyDescent="0.25">
      <c r="A232" s="65" t="s">
        <v>376</v>
      </c>
      <c r="B232" s="159" t="s">
        <v>706</v>
      </c>
      <c r="C232" s="397">
        <v>5050503</v>
      </c>
      <c r="D232" s="62">
        <v>5050503</v>
      </c>
      <c r="E232" s="398">
        <v>1</v>
      </c>
      <c r="F232" s="328"/>
      <c r="G232" s="329"/>
      <c r="H232" s="330"/>
      <c r="I232" s="330"/>
      <c r="J232" s="331"/>
      <c r="K232" s="399">
        <v>245050503</v>
      </c>
      <c r="L232" s="398">
        <v>0.61</v>
      </c>
      <c r="M232" s="400">
        <v>61</v>
      </c>
      <c r="N232" s="64">
        <v>0.61</v>
      </c>
      <c r="O232" s="73">
        <v>61</v>
      </c>
      <c r="P232" s="401">
        <v>1818</v>
      </c>
      <c r="Q232" s="63">
        <v>1838</v>
      </c>
      <c r="R232" s="402">
        <v>1838</v>
      </c>
      <c r="S232" s="63">
        <v>1929</v>
      </c>
      <c r="T232" s="403">
        <v>1988</v>
      </c>
      <c r="U232" s="402">
        <v>-20</v>
      </c>
      <c r="V232" s="404">
        <v>-1.088139281828074E-2</v>
      </c>
      <c r="W232" s="405">
        <v>2975.9</v>
      </c>
      <c r="X232" s="68">
        <v>-150</v>
      </c>
      <c r="Y232" s="69">
        <v>-7.5452716297786715E-2</v>
      </c>
      <c r="Z232" s="65">
        <v>3011.6</v>
      </c>
      <c r="AA232" s="406">
        <v>1122</v>
      </c>
      <c r="AB232" s="398">
        <v>1</v>
      </c>
      <c r="AC232" s="66">
        <v>1098</v>
      </c>
      <c r="AD232" s="68">
        <v>1098</v>
      </c>
      <c r="AE232" s="403">
        <v>1103</v>
      </c>
      <c r="AF232" s="407">
        <v>24</v>
      </c>
      <c r="AG232" s="408">
        <v>2.185792349726776E-2</v>
      </c>
      <c r="AH232" s="63">
        <v>-5</v>
      </c>
      <c r="AI232" s="153">
        <v>-4.5330915684496827E-3</v>
      </c>
      <c r="AJ232" s="406">
        <v>989</v>
      </c>
      <c r="AK232" s="63">
        <v>995</v>
      </c>
      <c r="AL232" s="402">
        <v>995</v>
      </c>
      <c r="AM232" s="403">
        <v>1035</v>
      </c>
      <c r="AN232" s="400">
        <v>-6</v>
      </c>
      <c r="AO232" s="409">
        <v>-6.030150753768844E-3</v>
      </c>
      <c r="AP232" s="410">
        <v>16.21311475409836</v>
      </c>
      <c r="AQ232" s="68">
        <v>-40</v>
      </c>
      <c r="AR232" s="69">
        <v>-3.864734299516908E-2</v>
      </c>
      <c r="AS232" s="74">
        <v>16.311475409836067</v>
      </c>
      <c r="AT232" s="67">
        <v>760</v>
      </c>
      <c r="AU232" s="63">
        <v>385</v>
      </c>
      <c r="AV232" s="63">
        <v>30</v>
      </c>
      <c r="AW232" s="68">
        <v>415</v>
      </c>
      <c r="AX232" s="69">
        <v>0.54605263157894735</v>
      </c>
      <c r="AY232" s="70">
        <v>0.75779493433624723</v>
      </c>
      <c r="AZ232" s="63">
        <v>145</v>
      </c>
      <c r="BA232" s="69">
        <v>0.19078947368421054</v>
      </c>
      <c r="BB232" s="71">
        <v>1.0411203776409275</v>
      </c>
      <c r="BC232" s="63">
        <v>125</v>
      </c>
      <c r="BD232" s="63">
        <v>70</v>
      </c>
      <c r="BE232" s="68">
        <v>195</v>
      </c>
      <c r="BF232" s="69">
        <v>0.25657894736842107</v>
      </c>
      <c r="BG232" s="71">
        <v>2.962394903343891</v>
      </c>
      <c r="BH232" s="63">
        <v>10</v>
      </c>
      <c r="BI232" s="406">
        <v>435</v>
      </c>
      <c r="BJ232" s="406">
        <v>240</v>
      </c>
      <c r="BK232" s="406">
        <v>45</v>
      </c>
      <c r="BL232" s="402">
        <v>285</v>
      </c>
      <c r="BM232" s="411">
        <v>0.65517241379310343</v>
      </c>
      <c r="BN232" s="412">
        <v>0.81896551724137923</v>
      </c>
      <c r="BO232" s="406">
        <v>100</v>
      </c>
      <c r="BP232" s="411">
        <v>0.22988505747126436</v>
      </c>
      <c r="BQ232" s="412">
        <v>2.3773015250389284</v>
      </c>
      <c r="BR232" s="406">
        <v>35</v>
      </c>
      <c r="BS232" s="406">
        <v>15</v>
      </c>
      <c r="BT232" s="402">
        <v>50</v>
      </c>
      <c r="BU232" s="411">
        <v>0.11494252873563218</v>
      </c>
      <c r="BV232" s="412">
        <v>1.5876039880612178</v>
      </c>
      <c r="BW232" s="406">
        <v>0</v>
      </c>
      <c r="BX232" s="72" t="s">
        <v>5</v>
      </c>
      <c r="BY232" s="72" t="s">
        <v>5</v>
      </c>
      <c r="BZ232" s="65" t="s">
        <v>5</v>
      </c>
      <c r="CA232" s="14"/>
    </row>
    <row r="233" spans="1:79" ht="13.5" thickBot="1" x14ac:dyDescent="0.25">
      <c r="A233" s="65" t="s">
        <v>376</v>
      </c>
      <c r="B233" s="159" t="s">
        <v>707</v>
      </c>
      <c r="C233" s="397">
        <v>5050504.01</v>
      </c>
      <c r="D233" s="62">
        <v>5050504.01</v>
      </c>
      <c r="E233" s="398">
        <v>1</v>
      </c>
      <c r="F233" s="328"/>
      <c r="G233" s="329"/>
      <c r="H233" s="330"/>
      <c r="I233" s="330"/>
      <c r="J233" s="331"/>
      <c r="K233" s="399">
        <v>245050504.00999999</v>
      </c>
      <c r="L233" s="398">
        <v>5.39</v>
      </c>
      <c r="M233" s="400">
        <v>539</v>
      </c>
      <c r="N233" s="64">
        <v>5.36</v>
      </c>
      <c r="O233" s="73">
        <v>536</v>
      </c>
      <c r="P233" s="401">
        <v>6544</v>
      </c>
      <c r="Q233" s="63">
        <v>6103</v>
      </c>
      <c r="R233" s="402">
        <v>6103</v>
      </c>
      <c r="S233" s="63">
        <v>6138</v>
      </c>
      <c r="T233" s="403">
        <v>6067</v>
      </c>
      <c r="U233" s="402">
        <v>441</v>
      </c>
      <c r="V233" s="404">
        <v>7.2259544486318203E-2</v>
      </c>
      <c r="W233" s="405">
        <v>1213.3</v>
      </c>
      <c r="X233" s="68">
        <v>36</v>
      </c>
      <c r="Y233" s="69">
        <v>5.9337399044008567E-3</v>
      </c>
      <c r="Z233" s="65">
        <v>1138</v>
      </c>
      <c r="AA233" s="406">
        <v>3651</v>
      </c>
      <c r="AB233" s="398">
        <v>1</v>
      </c>
      <c r="AC233" s="66">
        <v>3457</v>
      </c>
      <c r="AD233" s="68">
        <v>3457</v>
      </c>
      <c r="AE233" s="403">
        <v>3254</v>
      </c>
      <c r="AF233" s="407">
        <v>194</v>
      </c>
      <c r="AG233" s="408">
        <v>5.6118021405843217E-2</v>
      </c>
      <c r="AH233" s="63">
        <v>203</v>
      </c>
      <c r="AI233" s="153">
        <v>6.2384757221880763E-2</v>
      </c>
      <c r="AJ233" s="406">
        <v>3392</v>
      </c>
      <c r="AK233" s="63">
        <v>3122</v>
      </c>
      <c r="AL233" s="402">
        <v>3122</v>
      </c>
      <c r="AM233" s="403">
        <v>3074</v>
      </c>
      <c r="AN233" s="400">
        <v>270</v>
      </c>
      <c r="AO233" s="409">
        <v>8.6483023702754638E-2</v>
      </c>
      <c r="AP233" s="410">
        <v>6.2931354359925784</v>
      </c>
      <c r="AQ233" s="68">
        <v>48</v>
      </c>
      <c r="AR233" s="69">
        <v>1.5614834092387769E-2</v>
      </c>
      <c r="AS233" s="74">
        <v>5.8246268656716422</v>
      </c>
      <c r="AT233" s="67">
        <v>2905</v>
      </c>
      <c r="AU233" s="63">
        <v>1600</v>
      </c>
      <c r="AV233" s="63">
        <v>95</v>
      </c>
      <c r="AW233" s="68">
        <v>1695</v>
      </c>
      <c r="AX233" s="69">
        <v>0.58347676419965577</v>
      </c>
      <c r="AY233" s="70">
        <v>0.80973098680045097</v>
      </c>
      <c r="AZ233" s="63">
        <v>705</v>
      </c>
      <c r="BA233" s="69">
        <v>0.24268502581755594</v>
      </c>
      <c r="BB233" s="71">
        <v>1.3243095693275777</v>
      </c>
      <c r="BC233" s="63">
        <v>260</v>
      </c>
      <c r="BD233" s="63">
        <v>195</v>
      </c>
      <c r="BE233" s="68">
        <v>455</v>
      </c>
      <c r="BF233" s="69">
        <v>0.15662650602409639</v>
      </c>
      <c r="BG233" s="71">
        <v>1.8083695795512909</v>
      </c>
      <c r="BH233" s="63">
        <v>45</v>
      </c>
      <c r="BI233" s="406">
        <v>1880</v>
      </c>
      <c r="BJ233" s="406">
        <v>1195</v>
      </c>
      <c r="BK233" s="406">
        <v>90</v>
      </c>
      <c r="BL233" s="402">
        <v>1285</v>
      </c>
      <c r="BM233" s="411">
        <v>0.68351063829787229</v>
      </c>
      <c r="BN233" s="412">
        <v>0.85438829787234027</v>
      </c>
      <c r="BO233" s="406">
        <v>325</v>
      </c>
      <c r="BP233" s="411">
        <v>0.17287234042553193</v>
      </c>
      <c r="BQ233" s="412">
        <v>1.7877181016083965</v>
      </c>
      <c r="BR233" s="406">
        <v>115</v>
      </c>
      <c r="BS233" s="406">
        <v>75</v>
      </c>
      <c r="BT233" s="402">
        <v>190</v>
      </c>
      <c r="BU233" s="411">
        <v>0.10106382978723404</v>
      </c>
      <c r="BV233" s="412">
        <v>1.3959092512048898</v>
      </c>
      <c r="BW233" s="406">
        <v>75</v>
      </c>
      <c r="BX233" s="72" t="s">
        <v>5</v>
      </c>
      <c r="BY233" s="72" t="s">
        <v>5</v>
      </c>
      <c r="BZ233" s="65" t="s">
        <v>5</v>
      </c>
      <c r="CA233" s="14" t="s">
        <v>495</v>
      </c>
    </row>
    <row r="234" spans="1:79" ht="13.5" thickBot="1" x14ac:dyDescent="0.25">
      <c r="A234" s="81" t="s">
        <v>376</v>
      </c>
      <c r="B234" s="160" t="s">
        <v>708</v>
      </c>
      <c r="C234" s="414">
        <v>5050504.03</v>
      </c>
      <c r="D234" s="75">
        <v>5050504.03</v>
      </c>
      <c r="E234" s="415">
        <v>1</v>
      </c>
      <c r="F234" s="332">
        <v>5050504.0199999996</v>
      </c>
      <c r="G234" s="333">
        <v>0.27404797199999997</v>
      </c>
      <c r="H234" s="430">
        <v>12049</v>
      </c>
      <c r="I234" s="430">
        <v>4947</v>
      </c>
      <c r="J234" s="433">
        <v>4697</v>
      </c>
      <c r="K234" s="416"/>
      <c r="L234" s="415">
        <v>5.79</v>
      </c>
      <c r="M234" s="417">
        <v>579</v>
      </c>
      <c r="N234" s="77">
        <v>5.8</v>
      </c>
      <c r="O234" s="78">
        <v>580</v>
      </c>
      <c r="P234" s="418">
        <v>5615</v>
      </c>
      <c r="Q234" s="76">
        <v>4811</v>
      </c>
      <c r="R234" s="419">
        <v>4811</v>
      </c>
      <c r="S234" s="76">
        <v>3862</v>
      </c>
      <c r="T234" s="420">
        <v>3302.0040146279998</v>
      </c>
      <c r="U234" s="419">
        <v>804</v>
      </c>
      <c r="V234" s="421">
        <v>0.16711702348784035</v>
      </c>
      <c r="W234" s="422">
        <v>969.2</v>
      </c>
      <c r="X234" s="79">
        <v>1508.9959853720002</v>
      </c>
      <c r="Y234" s="80">
        <v>0.45699398870718877</v>
      </c>
      <c r="Z234" s="81">
        <v>828.9</v>
      </c>
      <c r="AA234" s="423">
        <v>2227</v>
      </c>
      <c r="AB234" s="415">
        <v>1</v>
      </c>
      <c r="AC234" s="82">
        <v>1917</v>
      </c>
      <c r="AD234" s="79">
        <v>1917</v>
      </c>
      <c r="AE234" s="420">
        <v>1355.7153174839998</v>
      </c>
      <c r="AF234" s="424">
        <v>310</v>
      </c>
      <c r="AG234" s="425">
        <v>0.16171100678142933</v>
      </c>
      <c r="AH234" s="76">
        <v>561.2846825160002</v>
      </c>
      <c r="AI234" s="152">
        <v>0.41401367623230717</v>
      </c>
      <c r="AJ234" s="423">
        <v>2163</v>
      </c>
      <c r="AK234" s="76">
        <v>1786</v>
      </c>
      <c r="AL234" s="419">
        <v>1786</v>
      </c>
      <c r="AM234" s="420">
        <v>1287.2033244839999</v>
      </c>
      <c r="AN234" s="417">
        <v>377</v>
      </c>
      <c r="AO234" s="426">
        <v>0.2110862262038074</v>
      </c>
      <c r="AP234" s="427">
        <v>3.7357512953367875</v>
      </c>
      <c r="AQ234" s="79">
        <v>498.79667551600005</v>
      </c>
      <c r="AR234" s="80">
        <v>0.38750418525834079</v>
      </c>
      <c r="AS234" s="83">
        <v>3.079310344827586</v>
      </c>
      <c r="AT234" s="84">
        <v>2585</v>
      </c>
      <c r="AU234" s="76">
        <v>1765</v>
      </c>
      <c r="AV234" s="76">
        <v>210</v>
      </c>
      <c r="AW234" s="79">
        <v>1975</v>
      </c>
      <c r="AX234" s="80">
        <v>0.76402321083172142</v>
      </c>
      <c r="AY234" s="85">
        <v>1.0602877550639296</v>
      </c>
      <c r="AZ234" s="76">
        <v>435</v>
      </c>
      <c r="BA234" s="80">
        <v>0.16827852998065765</v>
      </c>
      <c r="BB234" s="86">
        <v>0.91828025571424166</v>
      </c>
      <c r="BC234" s="76">
        <v>65</v>
      </c>
      <c r="BD234" s="76">
        <v>95</v>
      </c>
      <c r="BE234" s="79">
        <v>160</v>
      </c>
      <c r="BF234" s="80">
        <v>6.1895551257253385E-2</v>
      </c>
      <c r="BG234" s="86">
        <v>0.71463020432796132</v>
      </c>
      <c r="BH234" s="76">
        <v>20</v>
      </c>
      <c r="BI234" s="423">
        <v>1800</v>
      </c>
      <c r="BJ234" s="423">
        <v>1300</v>
      </c>
      <c r="BK234" s="423">
        <v>150</v>
      </c>
      <c r="BL234" s="419">
        <v>1450</v>
      </c>
      <c r="BM234" s="428">
        <v>0.80555555555555558</v>
      </c>
      <c r="BN234" s="429">
        <v>1.0069444444444444</v>
      </c>
      <c r="BO234" s="423">
        <v>205</v>
      </c>
      <c r="BP234" s="428">
        <v>0.11388888888888889</v>
      </c>
      <c r="BQ234" s="429">
        <v>1.1777547971963691</v>
      </c>
      <c r="BR234" s="423">
        <v>40</v>
      </c>
      <c r="BS234" s="423">
        <v>35</v>
      </c>
      <c r="BT234" s="419">
        <v>75</v>
      </c>
      <c r="BU234" s="428">
        <v>4.1666666666666664E-2</v>
      </c>
      <c r="BV234" s="429">
        <v>0.57550644567219145</v>
      </c>
      <c r="BW234" s="423">
        <v>80</v>
      </c>
      <c r="BX234" s="87" t="s">
        <v>7</v>
      </c>
      <c r="BY234" s="87" t="s">
        <v>7</v>
      </c>
      <c r="BZ234" s="81" t="s">
        <v>7</v>
      </c>
      <c r="CA234" s="14"/>
    </row>
    <row r="235" spans="1:79" ht="13.5" thickBot="1" x14ac:dyDescent="0.25">
      <c r="A235" s="81" t="s">
        <v>376</v>
      </c>
      <c r="B235" s="160" t="s">
        <v>709</v>
      </c>
      <c r="C235" s="414">
        <v>5050504.04</v>
      </c>
      <c r="D235" s="75">
        <v>5050504.04</v>
      </c>
      <c r="E235" s="415">
        <v>1</v>
      </c>
      <c r="F235" s="332">
        <v>5050504.0199999996</v>
      </c>
      <c r="G235" s="333">
        <v>0.36884960500000002</v>
      </c>
      <c r="H235" s="430">
        <v>12049</v>
      </c>
      <c r="I235" s="430">
        <v>4947</v>
      </c>
      <c r="J235" s="433">
        <v>4697</v>
      </c>
      <c r="K235" s="416"/>
      <c r="L235" s="415">
        <v>1.69</v>
      </c>
      <c r="M235" s="417">
        <v>169</v>
      </c>
      <c r="N235" s="77">
        <v>1.69</v>
      </c>
      <c r="O235" s="78">
        <v>169</v>
      </c>
      <c r="P235" s="418">
        <v>5595</v>
      </c>
      <c r="Q235" s="76">
        <v>5195</v>
      </c>
      <c r="R235" s="419">
        <v>5195</v>
      </c>
      <c r="S235" s="76">
        <v>4972</v>
      </c>
      <c r="T235" s="420">
        <v>4444.2688906450003</v>
      </c>
      <c r="U235" s="419">
        <v>400</v>
      </c>
      <c r="V235" s="421">
        <v>7.6997112608277185E-2</v>
      </c>
      <c r="W235" s="422">
        <v>3317.5</v>
      </c>
      <c r="X235" s="79">
        <v>750.73110935499972</v>
      </c>
      <c r="Y235" s="80">
        <v>0.16892117192442097</v>
      </c>
      <c r="Z235" s="81">
        <v>3081.8</v>
      </c>
      <c r="AA235" s="423">
        <v>2603</v>
      </c>
      <c r="AB235" s="415">
        <v>1</v>
      </c>
      <c r="AC235" s="82">
        <v>2231</v>
      </c>
      <c r="AD235" s="79">
        <v>2231</v>
      </c>
      <c r="AE235" s="420">
        <v>1824.6989959350001</v>
      </c>
      <c r="AF235" s="424">
        <v>372</v>
      </c>
      <c r="AG235" s="425">
        <v>0.16674137158225011</v>
      </c>
      <c r="AH235" s="76">
        <v>406.30100406499992</v>
      </c>
      <c r="AI235" s="152">
        <v>0.2226674125267471</v>
      </c>
      <c r="AJ235" s="423">
        <v>2481</v>
      </c>
      <c r="AK235" s="76">
        <v>2121</v>
      </c>
      <c r="AL235" s="419">
        <v>2121</v>
      </c>
      <c r="AM235" s="420">
        <v>1732.4865946850002</v>
      </c>
      <c r="AN235" s="417">
        <v>360</v>
      </c>
      <c r="AO235" s="426">
        <v>0.16973125884016974</v>
      </c>
      <c r="AP235" s="427">
        <v>14.680473372781066</v>
      </c>
      <c r="AQ235" s="79">
        <v>388.51340531499977</v>
      </c>
      <c r="AR235" s="80">
        <v>0.2242518969594908</v>
      </c>
      <c r="AS235" s="83">
        <v>12.550295857988166</v>
      </c>
      <c r="AT235" s="84">
        <v>2665</v>
      </c>
      <c r="AU235" s="76">
        <v>1745</v>
      </c>
      <c r="AV235" s="76">
        <v>150</v>
      </c>
      <c r="AW235" s="79">
        <v>1895</v>
      </c>
      <c r="AX235" s="80">
        <v>0.71106941838649151</v>
      </c>
      <c r="AY235" s="85">
        <v>0.98680012154982089</v>
      </c>
      <c r="AZ235" s="76">
        <v>550</v>
      </c>
      <c r="BA235" s="80">
        <v>0.20637898686679174</v>
      </c>
      <c r="BB235" s="86">
        <v>1.1261908982439224</v>
      </c>
      <c r="BC235" s="76">
        <v>100</v>
      </c>
      <c r="BD235" s="76">
        <v>110</v>
      </c>
      <c r="BE235" s="79">
        <v>210</v>
      </c>
      <c r="BF235" s="80">
        <v>7.879924953095685E-2</v>
      </c>
      <c r="BG235" s="86">
        <v>0.90979598128385042</v>
      </c>
      <c r="BH235" s="76">
        <v>10</v>
      </c>
      <c r="BI235" s="423">
        <v>1755</v>
      </c>
      <c r="BJ235" s="423">
        <v>1200</v>
      </c>
      <c r="BK235" s="423">
        <v>80</v>
      </c>
      <c r="BL235" s="419">
        <v>1280</v>
      </c>
      <c r="BM235" s="428">
        <v>0.72934472934472938</v>
      </c>
      <c r="BN235" s="429">
        <v>0.9116809116809117</v>
      </c>
      <c r="BO235" s="423">
        <v>280</v>
      </c>
      <c r="BP235" s="428">
        <v>0.15954415954415954</v>
      </c>
      <c r="BQ235" s="429">
        <v>1.649887896009923</v>
      </c>
      <c r="BR235" s="423">
        <v>115</v>
      </c>
      <c r="BS235" s="423">
        <v>55</v>
      </c>
      <c r="BT235" s="419">
        <v>170</v>
      </c>
      <c r="BU235" s="428">
        <v>9.686609686609686E-2</v>
      </c>
      <c r="BV235" s="429">
        <v>1.3379295147250947</v>
      </c>
      <c r="BW235" s="423">
        <v>30</v>
      </c>
      <c r="BX235" s="87" t="s">
        <v>7</v>
      </c>
      <c r="BY235" s="87" t="s">
        <v>7</v>
      </c>
      <c r="BZ235" s="81" t="s">
        <v>7</v>
      </c>
      <c r="CA235" s="14" t="s">
        <v>493</v>
      </c>
    </row>
    <row r="236" spans="1:79" ht="13.5" thickBot="1" x14ac:dyDescent="0.25">
      <c r="A236" s="81" t="s">
        <v>376</v>
      </c>
      <c r="B236" s="160" t="s">
        <v>710</v>
      </c>
      <c r="C236" s="414">
        <v>5050504.05</v>
      </c>
      <c r="D236" s="75">
        <v>5050504.05</v>
      </c>
      <c r="E236" s="415">
        <v>1</v>
      </c>
      <c r="F236" s="332">
        <v>5050504.0199999996</v>
      </c>
      <c r="G236" s="333">
        <v>0.357102423</v>
      </c>
      <c r="H236" s="430">
        <v>12049</v>
      </c>
      <c r="I236" s="430">
        <v>4947</v>
      </c>
      <c r="J236" s="433">
        <v>4697</v>
      </c>
      <c r="K236" s="416"/>
      <c r="L236" s="415">
        <v>1.86</v>
      </c>
      <c r="M236" s="417">
        <v>186</v>
      </c>
      <c r="N236" s="77">
        <v>1.86</v>
      </c>
      <c r="O236" s="78">
        <v>186</v>
      </c>
      <c r="P236" s="418">
        <v>4477</v>
      </c>
      <c r="Q236" s="76">
        <v>4653</v>
      </c>
      <c r="R236" s="419">
        <v>4653</v>
      </c>
      <c r="S236" s="76">
        <v>4776</v>
      </c>
      <c r="T236" s="420">
        <v>4302.7270947269999</v>
      </c>
      <c r="U236" s="419">
        <v>-176</v>
      </c>
      <c r="V236" s="421">
        <v>-3.7825059101654845E-2</v>
      </c>
      <c r="W236" s="422">
        <v>2411.1</v>
      </c>
      <c r="X236" s="79">
        <v>350.27290527300011</v>
      </c>
      <c r="Y236" s="80">
        <v>8.1407186084904201E-2</v>
      </c>
      <c r="Z236" s="81">
        <v>2505.5</v>
      </c>
      <c r="AA236" s="423">
        <v>1903</v>
      </c>
      <c r="AB236" s="415">
        <v>1</v>
      </c>
      <c r="AC236" s="82">
        <v>1903</v>
      </c>
      <c r="AD236" s="79">
        <v>1903</v>
      </c>
      <c r="AE236" s="420">
        <v>1766.5856865810001</v>
      </c>
      <c r="AF236" s="424">
        <v>0</v>
      </c>
      <c r="AG236" s="425">
        <v>0</v>
      </c>
      <c r="AH236" s="76">
        <v>136.41431341899988</v>
      </c>
      <c r="AI236" s="152">
        <v>7.7219188661611024E-2</v>
      </c>
      <c r="AJ236" s="423">
        <v>1845</v>
      </c>
      <c r="AK236" s="76">
        <v>1858</v>
      </c>
      <c r="AL236" s="419">
        <v>1858</v>
      </c>
      <c r="AM236" s="420">
        <v>1677.3100808310001</v>
      </c>
      <c r="AN236" s="417">
        <v>-13</v>
      </c>
      <c r="AO236" s="426">
        <v>-6.9967707212055972E-3</v>
      </c>
      <c r="AP236" s="427">
        <v>9.9193548387096779</v>
      </c>
      <c r="AQ236" s="79">
        <v>180.68991916899995</v>
      </c>
      <c r="AR236" s="80">
        <v>0.10772600798981642</v>
      </c>
      <c r="AS236" s="83">
        <v>9.9892473118279561</v>
      </c>
      <c r="AT236" s="84">
        <v>2290</v>
      </c>
      <c r="AU236" s="76">
        <v>1315</v>
      </c>
      <c r="AV236" s="76">
        <v>140</v>
      </c>
      <c r="AW236" s="79">
        <v>1455</v>
      </c>
      <c r="AX236" s="80">
        <v>0.63537117903930129</v>
      </c>
      <c r="AY236" s="85">
        <v>0.8817484488757007</v>
      </c>
      <c r="AZ236" s="76">
        <v>625</v>
      </c>
      <c r="BA236" s="80">
        <v>0.27292576419213976</v>
      </c>
      <c r="BB236" s="86">
        <v>1.4893304604109039</v>
      </c>
      <c r="BC236" s="76">
        <v>30</v>
      </c>
      <c r="BD236" s="76">
        <v>165</v>
      </c>
      <c r="BE236" s="79">
        <v>195</v>
      </c>
      <c r="BF236" s="80">
        <v>8.5152838427947602E-2</v>
      </c>
      <c r="BG236" s="86">
        <v>0.98315289368618219</v>
      </c>
      <c r="BH236" s="76">
        <v>15</v>
      </c>
      <c r="BI236" s="423">
        <v>1260</v>
      </c>
      <c r="BJ236" s="423">
        <v>900</v>
      </c>
      <c r="BK236" s="423">
        <v>100</v>
      </c>
      <c r="BL236" s="419">
        <v>1000</v>
      </c>
      <c r="BM236" s="428">
        <v>0.79365079365079361</v>
      </c>
      <c r="BN236" s="429">
        <v>0.99206349206349198</v>
      </c>
      <c r="BO236" s="423">
        <v>120</v>
      </c>
      <c r="BP236" s="428">
        <v>9.5238095238095233E-2</v>
      </c>
      <c r="BQ236" s="429">
        <v>0.98488206037327031</v>
      </c>
      <c r="BR236" s="423">
        <v>60</v>
      </c>
      <c r="BS236" s="423">
        <v>55</v>
      </c>
      <c r="BT236" s="419">
        <v>115</v>
      </c>
      <c r="BU236" s="428">
        <v>9.1269841269841265E-2</v>
      </c>
      <c r="BV236" s="429">
        <v>1.2606331667105146</v>
      </c>
      <c r="BW236" s="423">
        <v>25</v>
      </c>
      <c r="BX236" s="87" t="s">
        <v>7</v>
      </c>
      <c r="BY236" s="87" t="s">
        <v>7</v>
      </c>
      <c r="BZ236" s="81" t="s">
        <v>7</v>
      </c>
      <c r="CA236" s="14"/>
    </row>
    <row r="237" spans="1:79" ht="13.5" thickBot="1" x14ac:dyDescent="0.25">
      <c r="A237" s="65" t="s">
        <v>376</v>
      </c>
      <c r="B237" s="159" t="s">
        <v>711</v>
      </c>
      <c r="C237" s="397">
        <v>5050505</v>
      </c>
      <c r="D237" s="62">
        <v>5050505</v>
      </c>
      <c r="E237" s="398">
        <v>1</v>
      </c>
      <c r="F237" s="328"/>
      <c r="G237" s="329"/>
      <c r="H237" s="330"/>
      <c r="I237" s="330"/>
      <c r="J237" s="331"/>
      <c r="K237" s="399">
        <v>245050505</v>
      </c>
      <c r="L237" s="398">
        <v>0.86</v>
      </c>
      <c r="M237" s="400">
        <v>86</v>
      </c>
      <c r="N237" s="64">
        <v>0.86</v>
      </c>
      <c r="O237" s="73">
        <v>86</v>
      </c>
      <c r="P237" s="401">
        <v>3479</v>
      </c>
      <c r="Q237" s="63">
        <v>3390</v>
      </c>
      <c r="R237" s="402">
        <v>3390</v>
      </c>
      <c r="S237" s="63">
        <v>3503</v>
      </c>
      <c r="T237" s="403">
        <v>3559</v>
      </c>
      <c r="U237" s="402">
        <v>89</v>
      </c>
      <c r="V237" s="404">
        <v>2.6253687315634218E-2</v>
      </c>
      <c r="W237" s="405">
        <v>4044.4</v>
      </c>
      <c r="X237" s="68">
        <v>-169</v>
      </c>
      <c r="Y237" s="69">
        <v>-4.7485248665355438E-2</v>
      </c>
      <c r="Z237" s="65">
        <v>3941.4</v>
      </c>
      <c r="AA237" s="406">
        <v>2001</v>
      </c>
      <c r="AB237" s="398">
        <v>1</v>
      </c>
      <c r="AC237" s="66">
        <v>1937</v>
      </c>
      <c r="AD237" s="68">
        <v>1937</v>
      </c>
      <c r="AE237" s="403">
        <v>1765</v>
      </c>
      <c r="AF237" s="407">
        <v>64</v>
      </c>
      <c r="AG237" s="408">
        <v>3.304078471863707E-2</v>
      </c>
      <c r="AH237" s="63">
        <v>172</v>
      </c>
      <c r="AI237" s="153">
        <v>9.7450424929178464E-2</v>
      </c>
      <c r="AJ237" s="406">
        <v>1844</v>
      </c>
      <c r="AK237" s="63">
        <v>1743</v>
      </c>
      <c r="AL237" s="402">
        <v>1743</v>
      </c>
      <c r="AM237" s="403">
        <v>1671</v>
      </c>
      <c r="AN237" s="400">
        <v>101</v>
      </c>
      <c r="AO237" s="409">
        <v>5.7946069994262765E-2</v>
      </c>
      <c r="AP237" s="410">
        <v>21.441860465116278</v>
      </c>
      <c r="AQ237" s="68">
        <v>72</v>
      </c>
      <c r="AR237" s="69">
        <v>4.3087971274685818E-2</v>
      </c>
      <c r="AS237" s="74">
        <v>20.267441860465116</v>
      </c>
      <c r="AT237" s="67">
        <v>1695</v>
      </c>
      <c r="AU237" s="63">
        <v>960</v>
      </c>
      <c r="AV237" s="63">
        <v>85</v>
      </c>
      <c r="AW237" s="68">
        <v>1045</v>
      </c>
      <c r="AX237" s="69">
        <v>0.61651917404129797</v>
      </c>
      <c r="AY237" s="70">
        <v>0.85558622006588847</v>
      </c>
      <c r="AZ237" s="63">
        <v>285</v>
      </c>
      <c r="BA237" s="69">
        <v>0.16814159292035399</v>
      </c>
      <c r="BB237" s="71">
        <v>0.91753300293774753</v>
      </c>
      <c r="BC237" s="63">
        <v>225</v>
      </c>
      <c r="BD237" s="63">
        <v>125</v>
      </c>
      <c r="BE237" s="68">
        <v>350</v>
      </c>
      <c r="BF237" s="69">
        <v>0.20648967551622419</v>
      </c>
      <c r="BG237" s="71">
        <v>2.384076981437032</v>
      </c>
      <c r="BH237" s="63">
        <v>10</v>
      </c>
      <c r="BI237" s="406">
        <v>1075</v>
      </c>
      <c r="BJ237" s="406">
        <v>755</v>
      </c>
      <c r="BK237" s="406">
        <v>15</v>
      </c>
      <c r="BL237" s="402">
        <v>770</v>
      </c>
      <c r="BM237" s="411">
        <v>0.71627906976744182</v>
      </c>
      <c r="BN237" s="412">
        <v>0.89534883720930225</v>
      </c>
      <c r="BO237" s="406">
        <v>140</v>
      </c>
      <c r="BP237" s="411">
        <v>0.13023255813953488</v>
      </c>
      <c r="BQ237" s="412">
        <v>1.3467689569755417</v>
      </c>
      <c r="BR237" s="406">
        <v>120</v>
      </c>
      <c r="BS237" s="406">
        <v>25</v>
      </c>
      <c r="BT237" s="402">
        <v>145</v>
      </c>
      <c r="BU237" s="411">
        <v>0.13488372093023257</v>
      </c>
      <c r="BV237" s="412">
        <v>1.8630348194783504</v>
      </c>
      <c r="BW237" s="406">
        <v>20</v>
      </c>
      <c r="BX237" s="72" t="s">
        <v>5</v>
      </c>
      <c r="BY237" s="72" t="s">
        <v>5</v>
      </c>
      <c r="BZ237" s="65" t="s">
        <v>5</v>
      </c>
      <c r="CA237" s="14"/>
    </row>
    <row r="238" spans="1:79" ht="13.5" thickBot="1" x14ac:dyDescent="0.25">
      <c r="A238" s="65" t="s">
        <v>376</v>
      </c>
      <c r="B238" s="159" t="s">
        <v>712</v>
      </c>
      <c r="C238" s="397">
        <v>5050506</v>
      </c>
      <c r="D238" s="62">
        <v>5050506</v>
      </c>
      <c r="E238" s="398">
        <v>1</v>
      </c>
      <c r="F238" s="328"/>
      <c r="G238" s="329"/>
      <c r="H238" s="330"/>
      <c r="I238" s="330"/>
      <c r="J238" s="331"/>
      <c r="K238" s="399">
        <v>245050506</v>
      </c>
      <c r="L238" s="398">
        <v>1.78</v>
      </c>
      <c r="M238" s="400">
        <v>178</v>
      </c>
      <c r="N238" s="64">
        <v>1.78</v>
      </c>
      <c r="O238" s="73">
        <v>178</v>
      </c>
      <c r="P238" s="401">
        <v>4776</v>
      </c>
      <c r="Q238" s="63">
        <v>4669</v>
      </c>
      <c r="R238" s="402">
        <v>4669</v>
      </c>
      <c r="S238" s="63">
        <v>4715</v>
      </c>
      <c r="T238" s="403">
        <v>5031</v>
      </c>
      <c r="U238" s="402">
        <v>107</v>
      </c>
      <c r="V238" s="404">
        <v>2.291711287213536E-2</v>
      </c>
      <c r="W238" s="405">
        <v>2683.3</v>
      </c>
      <c r="X238" s="68">
        <v>-362</v>
      </c>
      <c r="Y238" s="69">
        <v>-7.1953885907374282E-2</v>
      </c>
      <c r="Z238" s="65">
        <v>2627.2</v>
      </c>
      <c r="AA238" s="406">
        <v>2682</v>
      </c>
      <c r="AB238" s="398">
        <v>1</v>
      </c>
      <c r="AC238" s="66">
        <v>2622</v>
      </c>
      <c r="AD238" s="68">
        <v>2622</v>
      </c>
      <c r="AE238" s="403">
        <v>2522</v>
      </c>
      <c r="AF238" s="407">
        <v>60</v>
      </c>
      <c r="AG238" s="408">
        <v>2.2883295194508008E-2</v>
      </c>
      <c r="AH238" s="63">
        <v>100</v>
      </c>
      <c r="AI238" s="153">
        <v>3.9651070578905628E-2</v>
      </c>
      <c r="AJ238" s="406">
        <v>2435</v>
      </c>
      <c r="AK238" s="63">
        <v>2364</v>
      </c>
      <c r="AL238" s="402">
        <v>2364</v>
      </c>
      <c r="AM238" s="403">
        <v>2381</v>
      </c>
      <c r="AN238" s="400">
        <v>71</v>
      </c>
      <c r="AO238" s="409">
        <v>3.003384094754653E-2</v>
      </c>
      <c r="AP238" s="410">
        <v>13.679775280898877</v>
      </c>
      <c r="AQ238" s="68">
        <v>-17</v>
      </c>
      <c r="AR238" s="69">
        <v>-7.1398572028559433E-3</v>
      </c>
      <c r="AS238" s="74">
        <v>13.280898876404494</v>
      </c>
      <c r="AT238" s="67">
        <v>2000</v>
      </c>
      <c r="AU238" s="63">
        <v>1100</v>
      </c>
      <c r="AV238" s="63">
        <v>110</v>
      </c>
      <c r="AW238" s="68">
        <v>1210</v>
      </c>
      <c r="AX238" s="69">
        <v>0.60499999999999998</v>
      </c>
      <c r="AY238" s="70">
        <v>0.83960026700676249</v>
      </c>
      <c r="AZ238" s="63">
        <v>410</v>
      </c>
      <c r="BA238" s="69">
        <v>0.20499999999999999</v>
      </c>
      <c r="BB238" s="71">
        <v>1.118665895423838</v>
      </c>
      <c r="BC238" s="63">
        <v>240</v>
      </c>
      <c r="BD238" s="63">
        <v>125</v>
      </c>
      <c r="BE238" s="68">
        <v>365</v>
      </c>
      <c r="BF238" s="69">
        <v>0.1825</v>
      </c>
      <c r="BG238" s="71">
        <v>2.1070983235579366</v>
      </c>
      <c r="BH238" s="63">
        <v>10</v>
      </c>
      <c r="BI238" s="406">
        <v>1630</v>
      </c>
      <c r="BJ238" s="406">
        <v>915</v>
      </c>
      <c r="BK238" s="406">
        <v>165</v>
      </c>
      <c r="BL238" s="402">
        <v>1080</v>
      </c>
      <c r="BM238" s="411">
        <v>0.66257668711656437</v>
      </c>
      <c r="BN238" s="412">
        <v>0.8282208588957054</v>
      </c>
      <c r="BO238" s="406">
        <v>275</v>
      </c>
      <c r="BP238" s="411">
        <v>0.16871165644171779</v>
      </c>
      <c r="BQ238" s="412">
        <v>1.7446913799557167</v>
      </c>
      <c r="BR238" s="406">
        <v>195</v>
      </c>
      <c r="BS238" s="406">
        <v>35</v>
      </c>
      <c r="BT238" s="402">
        <v>230</v>
      </c>
      <c r="BU238" s="411">
        <v>0.1411042944785276</v>
      </c>
      <c r="BV238" s="412">
        <v>1.9489543436260717</v>
      </c>
      <c r="BW238" s="406">
        <v>45</v>
      </c>
      <c r="BX238" s="72" t="s">
        <v>5</v>
      </c>
      <c r="BY238" s="72" t="s">
        <v>5</v>
      </c>
      <c r="BZ238" s="65" t="s">
        <v>5</v>
      </c>
      <c r="CA238" s="14"/>
    </row>
    <row r="239" spans="1:79" ht="13.5" thickBot="1" x14ac:dyDescent="0.25">
      <c r="A239" s="65" t="s">
        <v>376</v>
      </c>
      <c r="B239" s="159" t="s">
        <v>713</v>
      </c>
      <c r="C239" s="397">
        <v>5050507</v>
      </c>
      <c r="D239" s="62">
        <v>5050507</v>
      </c>
      <c r="E239" s="398">
        <v>1</v>
      </c>
      <c r="F239" s="328"/>
      <c r="G239" s="329"/>
      <c r="H239" s="330"/>
      <c r="I239" s="330"/>
      <c r="J239" s="331"/>
      <c r="K239" s="399">
        <v>245050507</v>
      </c>
      <c r="L239" s="398">
        <v>3.82</v>
      </c>
      <c r="M239" s="400">
        <v>382</v>
      </c>
      <c r="N239" s="64">
        <v>3.8</v>
      </c>
      <c r="O239" s="73">
        <v>380</v>
      </c>
      <c r="P239" s="401">
        <v>4714</v>
      </c>
      <c r="Q239" s="63">
        <v>4369</v>
      </c>
      <c r="R239" s="402">
        <v>4369</v>
      </c>
      <c r="S239" s="63">
        <v>4779</v>
      </c>
      <c r="T239" s="403">
        <v>5080</v>
      </c>
      <c r="U239" s="402">
        <v>345</v>
      </c>
      <c r="V239" s="404">
        <v>7.896543831540398E-2</v>
      </c>
      <c r="W239" s="405">
        <v>1233.7</v>
      </c>
      <c r="X239" s="68">
        <v>-711</v>
      </c>
      <c r="Y239" s="69">
        <v>-0.13996062992125985</v>
      </c>
      <c r="Z239" s="65">
        <v>1149.5999999999999</v>
      </c>
      <c r="AA239" s="406">
        <v>2704</v>
      </c>
      <c r="AB239" s="398">
        <v>1</v>
      </c>
      <c r="AC239" s="66">
        <v>2676</v>
      </c>
      <c r="AD239" s="68">
        <v>2676</v>
      </c>
      <c r="AE239" s="403">
        <v>2633</v>
      </c>
      <c r="AF239" s="407">
        <v>28</v>
      </c>
      <c r="AG239" s="408">
        <v>1.0463378176382661E-2</v>
      </c>
      <c r="AH239" s="63">
        <v>43</v>
      </c>
      <c r="AI239" s="153">
        <v>1.6331181162172428E-2</v>
      </c>
      <c r="AJ239" s="406">
        <v>2424</v>
      </c>
      <c r="AK239" s="63">
        <v>2341</v>
      </c>
      <c r="AL239" s="402">
        <v>2341</v>
      </c>
      <c r="AM239" s="403">
        <v>2485</v>
      </c>
      <c r="AN239" s="400">
        <v>83</v>
      </c>
      <c r="AO239" s="409">
        <v>3.5454933788979071E-2</v>
      </c>
      <c r="AP239" s="410">
        <v>6.3455497382198951</v>
      </c>
      <c r="AQ239" s="68">
        <v>-144</v>
      </c>
      <c r="AR239" s="69">
        <v>-5.7947686116700203E-2</v>
      </c>
      <c r="AS239" s="74">
        <v>6.1605263157894736</v>
      </c>
      <c r="AT239" s="67">
        <v>1935</v>
      </c>
      <c r="AU239" s="63">
        <v>920</v>
      </c>
      <c r="AV239" s="63">
        <v>120</v>
      </c>
      <c r="AW239" s="68">
        <v>1040</v>
      </c>
      <c r="AX239" s="69">
        <v>0.53746770025839796</v>
      </c>
      <c r="AY239" s="70">
        <v>0.74588103247018445</v>
      </c>
      <c r="AZ239" s="63">
        <v>475</v>
      </c>
      <c r="BA239" s="69">
        <v>0.2454780361757106</v>
      </c>
      <c r="BB239" s="71">
        <v>1.3395507665628614</v>
      </c>
      <c r="BC239" s="63">
        <v>310</v>
      </c>
      <c r="BD239" s="63">
        <v>80</v>
      </c>
      <c r="BE239" s="68">
        <v>390</v>
      </c>
      <c r="BF239" s="69">
        <v>0.20155038759689922</v>
      </c>
      <c r="BG239" s="71">
        <v>2.3270492263993354</v>
      </c>
      <c r="BH239" s="63">
        <v>30</v>
      </c>
      <c r="BI239" s="406">
        <v>1425</v>
      </c>
      <c r="BJ239" s="406">
        <v>735</v>
      </c>
      <c r="BK239" s="406">
        <v>115</v>
      </c>
      <c r="BL239" s="402">
        <v>850</v>
      </c>
      <c r="BM239" s="411">
        <v>0.59649122807017541</v>
      </c>
      <c r="BN239" s="412">
        <v>0.74561403508771917</v>
      </c>
      <c r="BO239" s="406">
        <v>330</v>
      </c>
      <c r="BP239" s="411">
        <v>0.23157894736842105</v>
      </c>
      <c r="BQ239" s="412">
        <v>2.3948184836444786</v>
      </c>
      <c r="BR239" s="406">
        <v>150</v>
      </c>
      <c r="BS239" s="406">
        <v>50</v>
      </c>
      <c r="BT239" s="402">
        <v>200</v>
      </c>
      <c r="BU239" s="411">
        <v>0.14035087719298245</v>
      </c>
      <c r="BV239" s="412">
        <v>1.9385480275273816</v>
      </c>
      <c r="BW239" s="406">
        <v>50</v>
      </c>
      <c r="BX239" s="72" t="s">
        <v>5</v>
      </c>
      <c r="BY239" s="72" t="s">
        <v>5</v>
      </c>
      <c r="BZ239" s="65" t="s">
        <v>5</v>
      </c>
      <c r="CA239" s="14"/>
    </row>
    <row r="240" spans="1:79" ht="13.5" thickBot="1" x14ac:dyDescent="0.25">
      <c r="A240" s="81" t="s">
        <v>376</v>
      </c>
      <c r="B240" s="160" t="s">
        <v>714</v>
      </c>
      <c r="C240" s="414">
        <v>5050508</v>
      </c>
      <c r="D240" s="75">
        <v>5050508</v>
      </c>
      <c r="E240" s="415">
        <v>1</v>
      </c>
      <c r="F240" s="324"/>
      <c r="G240" s="325"/>
      <c r="H240" s="326"/>
      <c r="I240" s="326"/>
      <c r="J240" s="327"/>
      <c r="K240" s="416">
        <v>245050508</v>
      </c>
      <c r="L240" s="415">
        <v>1.05</v>
      </c>
      <c r="M240" s="417">
        <v>105</v>
      </c>
      <c r="N240" s="77">
        <v>1.06</v>
      </c>
      <c r="O240" s="78">
        <v>106</v>
      </c>
      <c r="P240" s="418">
        <v>3057</v>
      </c>
      <c r="Q240" s="76">
        <v>2966</v>
      </c>
      <c r="R240" s="419">
        <v>2966</v>
      </c>
      <c r="S240" s="76">
        <v>3052</v>
      </c>
      <c r="T240" s="420">
        <v>3159</v>
      </c>
      <c r="U240" s="419">
        <v>91</v>
      </c>
      <c r="V240" s="421">
        <v>3.0681051921780174E-2</v>
      </c>
      <c r="W240" s="422">
        <v>2905.1</v>
      </c>
      <c r="X240" s="79">
        <v>-193</v>
      </c>
      <c r="Y240" s="80">
        <v>-6.1095283317505543E-2</v>
      </c>
      <c r="Z240" s="81">
        <v>2810.8</v>
      </c>
      <c r="AA240" s="423">
        <v>1915</v>
      </c>
      <c r="AB240" s="415">
        <v>1</v>
      </c>
      <c r="AC240" s="82">
        <v>1863</v>
      </c>
      <c r="AD240" s="79">
        <v>1863</v>
      </c>
      <c r="AE240" s="420">
        <v>1842</v>
      </c>
      <c r="AF240" s="424">
        <v>52</v>
      </c>
      <c r="AG240" s="425">
        <v>2.7911969940955447E-2</v>
      </c>
      <c r="AH240" s="76">
        <v>21</v>
      </c>
      <c r="AI240" s="152">
        <v>1.1400651465798045E-2</v>
      </c>
      <c r="AJ240" s="423">
        <v>1748</v>
      </c>
      <c r="AK240" s="76">
        <v>1691</v>
      </c>
      <c r="AL240" s="419">
        <v>1691</v>
      </c>
      <c r="AM240" s="420">
        <v>1745</v>
      </c>
      <c r="AN240" s="417">
        <v>57</v>
      </c>
      <c r="AO240" s="426">
        <v>3.3707865168539325E-2</v>
      </c>
      <c r="AP240" s="427">
        <v>16.647619047619049</v>
      </c>
      <c r="AQ240" s="79">
        <v>-54</v>
      </c>
      <c r="AR240" s="80">
        <v>-3.0945558739255013E-2</v>
      </c>
      <c r="AS240" s="83">
        <v>15.952830188679245</v>
      </c>
      <c r="AT240" s="84">
        <v>1180</v>
      </c>
      <c r="AU240" s="76">
        <v>730</v>
      </c>
      <c r="AV240" s="76">
        <v>55</v>
      </c>
      <c r="AW240" s="79">
        <v>785</v>
      </c>
      <c r="AX240" s="80">
        <v>0.6652542372881356</v>
      </c>
      <c r="AY240" s="85">
        <v>0.92321923182561794</v>
      </c>
      <c r="AZ240" s="76">
        <v>310</v>
      </c>
      <c r="BA240" s="80">
        <v>0.26271186440677968</v>
      </c>
      <c r="BB240" s="86">
        <v>1.4335941611467127</v>
      </c>
      <c r="BC240" s="76">
        <v>75</v>
      </c>
      <c r="BD240" s="76">
        <v>0</v>
      </c>
      <c r="BE240" s="79">
        <v>75</v>
      </c>
      <c r="BF240" s="80">
        <v>6.3559322033898302E-2</v>
      </c>
      <c r="BG240" s="86">
        <v>0.73383967618688295</v>
      </c>
      <c r="BH240" s="76">
        <v>10</v>
      </c>
      <c r="BI240" s="423">
        <v>1020</v>
      </c>
      <c r="BJ240" s="423">
        <v>560</v>
      </c>
      <c r="BK240" s="423">
        <v>80</v>
      </c>
      <c r="BL240" s="419">
        <v>640</v>
      </c>
      <c r="BM240" s="428">
        <v>0.62745098039215685</v>
      </c>
      <c r="BN240" s="429">
        <v>0.78431372549019607</v>
      </c>
      <c r="BO240" s="423">
        <v>270</v>
      </c>
      <c r="BP240" s="428">
        <v>0.26470588235294118</v>
      </c>
      <c r="BQ240" s="429">
        <v>2.7373927854492366</v>
      </c>
      <c r="BR240" s="423">
        <v>85</v>
      </c>
      <c r="BS240" s="423">
        <v>10</v>
      </c>
      <c r="BT240" s="419">
        <v>95</v>
      </c>
      <c r="BU240" s="428">
        <v>9.3137254901960786E-2</v>
      </c>
      <c r="BV240" s="429">
        <v>1.2864261726790163</v>
      </c>
      <c r="BW240" s="423">
        <v>10</v>
      </c>
      <c r="BX240" s="87" t="s">
        <v>7</v>
      </c>
      <c r="BY240" s="87" t="s">
        <v>7</v>
      </c>
      <c r="BZ240" s="81" t="s">
        <v>7</v>
      </c>
      <c r="CA240" s="14" t="s">
        <v>493</v>
      </c>
    </row>
    <row r="241" spans="1:81" ht="13.5" thickBot="1" x14ac:dyDescent="0.25">
      <c r="A241" s="65" t="s">
        <v>376</v>
      </c>
      <c r="B241" s="159" t="s">
        <v>715</v>
      </c>
      <c r="C241" s="397">
        <v>5050509</v>
      </c>
      <c r="D241" s="62">
        <v>5050509</v>
      </c>
      <c r="E241" s="398">
        <v>1</v>
      </c>
      <c r="F241" s="328"/>
      <c r="G241" s="329"/>
      <c r="H241" s="330"/>
      <c r="I241" s="330"/>
      <c r="J241" s="331"/>
      <c r="K241" s="399">
        <v>245050509</v>
      </c>
      <c r="L241" s="398">
        <v>0.73</v>
      </c>
      <c r="M241" s="400">
        <v>73</v>
      </c>
      <c r="N241" s="64">
        <v>0.73</v>
      </c>
      <c r="O241" s="73">
        <v>73</v>
      </c>
      <c r="P241" s="401">
        <v>2831</v>
      </c>
      <c r="Q241" s="63">
        <v>2720</v>
      </c>
      <c r="R241" s="402">
        <v>2720</v>
      </c>
      <c r="S241" s="63">
        <v>2678</v>
      </c>
      <c r="T241" s="403">
        <v>2825</v>
      </c>
      <c r="U241" s="402">
        <v>111</v>
      </c>
      <c r="V241" s="404">
        <v>4.0808823529411765E-2</v>
      </c>
      <c r="W241" s="405">
        <v>3896.8</v>
      </c>
      <c r="X241" s="68">
        <v>-105</v>
      </c>
      <c r="Y241" s="69">
        <v>-3.7168141592920353E-2</v>
      </c>
      <c r="Z241" s="65">
        <v>3742.9</v>
      </c>
      <c r="AA241" s="406">
        <v>1654</v>
      </c>
      <c r="AB241" s="398">
        <v>1</v>
      </c>
      <c r="AC241" s="66">
        <v>1613</v>
      </c>
      <c r="AD241" s="68">
        <v>1613</v>
      </c>
      <c r="AE241" s="403">
        <v>1562</v>
      </c>
      <c r="AF241" s="407">
        <v>41</v>
      </c>
      <c r="AG241" s="408">
        <v>2.5418474891506511E-2</v>
      </c>
      <c r="AH241" s="63">
        <v>51</v>
      </c>
      <c r="AI241" s="153">
        <v>3.265044814340589E-2</v>
      </c>
      <c r="AJ241" s="406">
        <v>1540</v>
      </c>
      <c r="AK241" s="63">
        <v>1480</v>
      </c>
      <c r="AL241" s="402">
        <v>1480</v>
      </c>
      <c r="AM241" s="403">
        <v>1476</v>
      </c>
      <c r="AN241" s="400">
        <v>60</v>
      </c>
      <c r="AO241" s="409">
        <v>4.0540540540540543E-2</v>
      </c>
      <c r="AP241" s="410">
        <v>21.095890410958905</v>
      </c>
      <c r="AQ241" s="68">
        <v>4</v>
      </c>
      <c r="AR241" s="69">
        <v>2.7100271002710027E-3</v>
      </c>
      <c r="AS241" s="74">
        <v>20.273972602739725</v>
      </c>
      <c r="AT241" s="67">
        <v>1280</v>
      </c>
      <c r="AU241" s="63">
        <v>795</v>
      </c>
      <c r="AV241" s="63">
        <v>25</v>
      </c>
      <c r="AW241" s="68">
        <v>820</v>
      </c>
      <c r="AX241" s="69">
        <v>0.640625</v>
      </c>
      <c r="AY241" s="70">
        <v>0.88903953892761534</v>
      </c>
      <c r="AZ241" s="63">
        <v>265</v>
      </c>
      <c r="BA241" s="69">
        <v>0.20703125</v>
      </c>
      <c r="BB241" s="71">
        <v>1.129750237375446</v>
      </c>
      <c r="BC241" s="63">
        <v>135</v>
      </c>
      <c r="BD241" s="63">
        <v>35</v>
      </c>
      <c r="BE241" s="68">
        <v>170</v>
      </c>
      <c r="BF241" s="69">
        <v>0.1328125</v>
      </c>
      <c r="BG241" s="71">
        <v>1.5334191566988409</v>
      </c>
      <c r="BH241" s="63">
        <v>30</v>
      </c>
      <c r="BI241" s="406">
        <v>975</v>
      </c>
      <c r="BJ241" s="406">
        <v>650</v>
      </c>
      <c r="BK241" s="406">
        <v>50</v>
      </c>
      <c r="BL241" s="402">
        <v>700</v>
      </c>
      <c r="BM241" s="411">
        <v>0.71794871794871795</v>
      </c>
      <c r="BN241" s="412">
        <v>0.89743589743589736</v>
      </c>
      <c r="BO241" s="406">
        <v>155</v>
      </c>
      <c r="BP241" s="411">
        <v>0.15897435897435896</v>
      </c>
      <c r="BQ241" s="412">
        <v>1.6439954392384588</v>
      </c>
      <c r="BR241" s="406">
        <v>85</v>
      </c>
      <c r="BS241" s="406">
        <v>10</v>
      </c>
      <c r="BT241" s="402">
        <v>95</v>
      </c>
      <c r="BU241" s="411">
        <v>9.7435897435897437E-2</v>
      </c>
      <c r="BV241" s="412">
        <v>1.3457996883411247</v>
      </c>
      <c r="BW241" s="406">
        <v>30</v>
      </c>
      <c r="BX241" s="72" t="s">
        <v>5</v>
      </c>
      <c r="BY241" s="72" t="s">
        <v>5</v>
      </c>
      <c r="BZ241" s="81" t="s">
        <v>7</v>
      </c>
      <c r="CA241" s="14"/>
    </row>
    <row r="242" spans="1:81" ht="13.5" thickBot="1" x14ac:dyDescent="0.25">
      <c r="A242" s="81" t="s">
        <v>376</v>
      </c>
      <c r="B242" s="160" t="s">
        <v>715</v>
      </c>
      <c r="C242" s="414">
        <v>5050510.01</v>
      </c>
      <c r="D242" s="75">
        <v>5050510.01</v>
      </c>
      <c r="E242" s="415">
        <v>1</v>
      </c>
      <c r="F242" s="324"/>
      <c r="G242" s="325"/>
      <c r="H242" s="326"/>
      <c r="I242" s="326"/>
      <c r="J242" s="327"/>
      <c r="K242" s="416">
        <v>245050510.00999999</v>
      </c>
      <c r="L242" s="415">
        <v>1.24</v>
      </c>
      <c r="M242" s="417">
        <v>124</v>
      </c>
      <c r="N242" s="77">
        <v>1.24</v>
      </c>
      <c r="O242" s="78">
        <v>124</v>
      </c>
      <c r="P242" s="418">
        <v>5066</v>
      </c>
      <c r="Q242" s="76">
        <v>4875</v>
      </c>
      <c r="R242" s="419">
        <v>4875</v>
      </c>
      <c r="S242" s="76">
        <v>4969</v>
      </c>
      <c r="T242" s="420">
        <v>5080</v>
      </c>
      <c r="U242" s="419">
        <v>191</v>
      </c>
      <c r="V242" s="421">
        <v>3.9179487179487181E-2</v>
      </c>
      <c r="W242" s="422">
        <v>4092.7</v>
      </c>
      <c r="X242" s="79">
        <v>-205</v>
      </c>
      <c r="Y242" s="80">
        <v>-4.0354330708661415E-2</v>
      </c>
      <c r="Z242" s="81">
        <v>3938.4</v>
      </c>
      <c r="AA242" s="423">
        <v>2596</v>
      </c>
      <c r="AB242" s="415">
        <v>1</v>
      </c>
      <c r="AC242" s="82">
        <v>2602</v>
      </c>
      <c r="AD242" s="79">
        <v>2602</v>
      </c>
      <c r="AE242" s="420">
        <v>2576</v>
      </c>
      <c r="AF242" s="424">
        <v>-6</v>
      </c>
      <c r="AG242" s="425">
        <v>-2.3059185242121443E-3</v>
      </c>
      <c r="AH242" s="76">
        <v>26</v>
      </c>
      <c r="AI242" s="152">
        <v>1.0093167701863354E-2</v>
      </c>
      <c r="AJ242" s="423">
        <v>2461</v>
      </c>
      <c r="AK242" s="76">
        <v>2405</v>
      </c>
      <c r="AL242" s="419">
        <v>2405</v>
      </c>
      <c r="AM242" s="420">
        <v>2474</v>
      </c>
      <c r="AN242" s="417">
        <v>56</v>
      </c>
      <c r="AO242" s="426">
        <v>2.3284823284823286E-2</v>
      </c>
      <c r="AP242" s="427">
        <v>19.846774193548388</v>
      </c>
      <c r="AQ242" s="79">
        <v>-69</v>
      </c>
      <c r="AR242" s="80">
        <v>-2.7890056588520614E-2</v>
      </c>
      <c r="AS242" s="83">
        <v>19.39516129032258</v>
      </c>
      <c r="AT242" s="84">
        <v>2040</v>
      </c>
      <c r="AU242" s="76">
        <v>1295</v>
      </c>
      <c r="AV242" s="76">
        <v>90</v>
      </c>
      <c r="AW242" s="79">
        <v>1385</v>
      </c>
      <c r="AX242" s="80">
        <v>0.67892156862745101</v>
      </c>
      <c r="AY242" s="85">
        <v>0.94218633106819494</v>
      </c>
      <c r="AZ242" s="76">
        <v>445</v>
      </c>
      <c r="BA242" s="80">
        <v>0.21813725490196079</v>
      </c>
      <c r="BB242" s="86">
        <v>1.1903546711229265</v>
      </c>
      <c r="BC242" s="76">
        <v>120</v>
      </c>
      <c r="BD242" s="76">
        <v>60</v>
      </c>
      <c r="BE242" s="79">
        <v>180</v>
      </c>
      <c r="BF242" s="80">
        <v>8.8235294117647065E-2</v>
      </c>
      <c r="BG242" s="86">
        <v>1.0187421387064965</v>
      </c>
      <c r="BH242" s="76">
        <v>30</v>
      </c>
      <c r="BI242" s="423">
        <v>1570</v>
      </c>
      <c r="BJ242" s="423">
        <v>1020</v>
      </c>
      <c r="BK242" s="423">
        <v>95</v>
      </c>
      <c r="BL242" s="419">
        <v>1115</v>
      </c>
      <c r="BM242" s="428">
        <v>0.71019108280254772</v>
      </c>
      <c r="BN242" s="429">
        <v>0.8877388535031846</v>
      </c>
      <c r="BO242" s="423">
        <v>305</v>
      </c>
      <c r="BP242" s="428">
        <v>0.19426751592356689</v>
      </c>
      <c r="BQ242" s="429">
        <v>2.0089712091371967</v>
      </c>
      <c r="BR242" s="423">
        <v>85</v>
      </c>
      <c r="BS242" s="423">
        <v>45</v>
      </c>
      <c r="BT242" s="419">
        <v>130</v>
      </c>
      <c r="BU242" s="428">
        <v>8.2802547770700632E-2</v>
      </c>
      <c r="BV242" s="429">
        <v>1.1436815990428264</v>
      </c>
      <c r="BW242" s="423">
        <v>10</v>
      </c>
      <c r="BX242" s="87" t="s">
        <v>7</v>
      </c>
      <c r="BY242" s="87" t="s">
        <v>7</v>
      </c>
      <c r="BZ242" s="81" t="s">
        <v>7</v>
      </c>
      <c r="CA242" s="14" t="s">
        <v>493</v>
      </c>
    </row>
    <row r="243" spans="1:81" ht="13.5" thickBot="1" x14ac:dyDescent="0.25">
      <c r="A243" s="81" t="s">
        <v>376</v>
      </c>
      <c r="B243" s="160" t="s">
        <v>715</v>
      </c>
      <c r="C243" s="414">
        <v>5050510.0199999996</v>
      </c>
      <c r="D243" s="75">
        <v>5050510.0199999996</v>
      </c>
      <c r="E243" s="415">
        <v>1</v>
      </c>
      <c r="F243" s="324"/>
      <c r="G243" s="325"/>
      <c r="H243" s="326"/>
      <c r="I243" s="326"/>
      <c r="J243" s="327"/>
      <c r="K243" s="416">
        <v>245050510.02000001</v>
      </c>
      <c r="L243" s="415">
        <v>0.75</v>
      </c>
      <c r="M243" s="417">
        <v>75</v>
      </c>
      <c r="N243" s="77">
        <v>0.75</v>
      </c>
      <c r="O243" s="78">
        <v>75</v>
      </c>
      <c r="P243" s="418">
        <v>2929</v>
      </c>
      <c r="Q243" s="76">
        <v>2999</v>
      </c>
      <c r="R243" s="419">
        <v>2999</v>
      </c>
      <c r="S243" s="76">
        <v>3062</v>
      </c>
      <c r="T243" s="420">
        <v>3094</v>
      </c>
      <c r="U243" s="419">
        <v>-70</v>
      </c>
      <c r="V243" s="421">
        <v>-2.3341113704568189E-2</v>
      </c>
      <c r="W243" s="422">
        <v>3886.2</v>
      </c>
      <c r="X243" s="79">
        <v>-95</v>
      </c>
      <c r="Y243" s="80">
        <v>-3.0704589528118938E-2</v>
      </c>
      <c r="Z243" s="81">
        <v>3979</v>
      </c>
      <c r="AA243" s="423">
        <v>1599</v>
      </c>
      <c r="AB243" s="415">
        <v>1</v>
      </c>
      <c r="AC243" s="82">
        <v>1617</v>
      </c>
      <c r="AD243" s="79">
        <v>1617</v>
      </c>
      <c r="AE243" s="420">
        <v>1579</v>
      </c>
      <c r="AF243" s="424">
        <v>-18</v>
      </c>
      <c r="AG243" s="425">
        <v>-1.1131725417439703E-2</v>
      </c>
      <c r="AH243" s="76">
        <v>38</v>
      </c>
      <c r="AI243" s="152">
        <v>2.4065864471184292E-2</v>
      </c>
      <c r="AJ243" s="423">
        <v>1415</v>
      </c>
      <c r="AK243" s="76">
        <v>1476</v>
      </c>
      <c r="AL243" s="419">
        <v>1476</v>
      </c>
      <c r="AM243" s="420">
        <v>1444</v>
      </c>
      <c r="AN243" s="417">
        <v>-61</v>
      </c>
      <c r="AO243" s="426">
        <v>-4.1327913279132794E-2</v>
      </c>
      <c r="AP243" s="427">
        <v>18.866666666666667</v>
      </c>
      <c r="AQ243" s="79">
        <v>32</v>
      </c>
      <c r="AR243" s="80">
        <v>2.2160664819944598E-2</v>
      </c>
      <c r="AS243" s="83">
        <v>19.68</v>
      </c>
      <c r="AT243" s="84">
        <v>1455</v>
      </c>
      <c r="AU243" s="76">
        <v>930</v>
      </c>
      <c r="AV243" s="76">
        <v>65</v>
      </c>
      <c r="AW243" s="79">
        <v>995</v>
      </c>
      <c r="AX243" s="80">
        <v>0.68384879725085912</v>
      </c>
      <c r="AY243" s="85">
        <v>0.94902418638690045</v>
      </c>
      <c r="AZ243" s="76">
        <v>325</v>
      </c>
      <c r="BA243" s="80">
        <v>0.22336769759450173</v>
      </c>
      <c r="BB243" s="86">
        <v>1.2188967094551919</v>
      </c>
      <c r="BC243" s="76">
        <v>85</v>
      </c>
      <c r="BD243" s="76">
        <v>35</v>
      </c>
      <c r="BE243" s="79">
        <v>120</v>
      </c>
      <c r="BF243" s="80">
        <v>8.247422680412371E-2</v>
      </c>
      <c r="BG243" s="86">
        <v>0.95222632896277326</v>
      </c>
      <c r="BH243" s="76">
        <v>10</v>
      </c>
      <c r="BI243" s="423">
        <v>955</v>
      </c>
      <c r="BJ243" s="423">
        <v>585</v>
      </c>
      <c r="BK243" s="423">
        <v>60</v>
      </c>
      <c r="BL243" s="419">
        <v>645</v>
      </c>
      <c r="BM243" s="428">
        <v>0.67539267015706805</v>
      </c>
      <c r="BN243" s="429">
        <v>0.84424083769633507</v>
      </c>
      <c r="BO243" s="423">
        <v>180</v>
      </c>
      <c r="BP243" s="428">
        <v>0.18848167539267016</v>
      </c>
      <c r="BQ243" s="429">
        <v>1.9491383184350586</v>
      </c>
      <c r="BR243" s="423">
        <v>80</v>
      </c>
      <c r="BS243" s="423">
        <v>20</v>
      </c>
      <c r="BT243" s="419">
        <v>100</v>
      </c>
      <c r="BU243" s="428">
        <v>0.10471204188481675</v>
      </c>
      <c r="BV243" s="429">
        <v>1.4462989210610047</v>
      </c>
      <c r="BW243" s="423">
        <v>30</v>
      </c>
      <c r="BX243" s="87" t="s">
        <v>7</v>
      </c>
      <c r="BY243" s="87" t="s">
        <v>7</v>
      </c>
      <c r="BZ243" s="81" t="s">
        <v>7</v>
      </c>
      <c r="CA243" s="14" t="s">
        <v>493</v>
      </c>
    </row>
    <row r="244" spans="1:81" ht="13.5" thickBot="1" x14ac:dyDescent="0.25">
      <c r="A244" s="81" t="s">
        <v>376</v>
      </c>
      <c r="B244" s="160" t="s">
        <v>716</v>
      </c>
      <c r="C244" s="414">
        <v>5050511.01</v>
      </c>
      <c r="D244" s="75">
        <v>5050511.01</v>
      </c>
      <c r="E244" s="415">
        <v>1</v>
      </c>
      <c r="F244" s="324"/>
      <c r="G244" s="325"/>
      <c r="H244" s="326"/>
      <c r="I244" s="326"/>
      <c r="J244" s="327"/>
      <c r="K244" s="416">
        <v>245050511.00999999</v>
      </c>
      <c r="L244" s="415">
        <v>2.4</v>
      </c>
      <c r="M244" s="417">
        <v>240</v>
      </c>
      <c r="N244" s="77">
        <v>2.4</v>
      </c>
      <c r="O244" s="78">
        <v>240</v>
      </c>
      <c r="P244" s="418">
        <v>6910</v>
      </c>
      <c r="Q244" s="76">
        <v>6879</v>
      </c>
      <c r="R244" s="419">
        <v>6879</v>
      </c>
      <c r="S244" s="76">
        <v>7115</v>
      </c>
      <c r="T244" s="420">
        <v>7275</v>
      </c>
      <c r="U244" s="419">
        <v>31</v>
      </c>
      <c r="V244" s="421">
        <v>4.5064689635121386E-3</v>
      </c>
      <c r="W244" s="422">
        <v>2883</v>
      </c>
      <c r="X244" s="79">
        <v>-396</v>
      </c>
      <c r="Y244" s="80">
        <v>-5.4432989690721648E-2</v>
      </c>
      <c r="Z244" s="81">
        <v>2869.4</v>
      </c>
      <c r="AA244" s="423">
        <v>3842</v>
      </c>
      <c r="AB244" s="415">
        <v>1</v>
      </c>
      <c r="AC244" s="82">
        <v>3868</v>
      </c>
      <c r="AD244" s="79">
        <v>3868</v>
      </c>
      <c r="AE244" s="420">
        <v>3807</v>
      </c>
      <c r="AF244" s="424">
        <v>-26</v>
      </c>
      <c r="AG244" s="425">
        <v>-6.7218200620475701E-3</v>
      </c>
      <c r="AH244" s="76">
        <v>61</v>
      </c>
      <c r="AI244" s="152">
        <v>1.6023115313895456E-2</v>
      </c>
      <c r="AJ244" s="423">
        <v>3545</v>
      </c>
      <c r="AK244" s="76">
        <v>3467</v>
      </c>
      <c r="AL244" s="419">
        <v>3467</v>
      </c>
      <c r="AM244" s="420">
        <v>3587</v>
      </c>
      <c r="AN244" s="417">
        <v>78</v>
      </c>
      <c r="AO244" s="426">
        <v>2.2497836746466687E-2</v>
      </c>
      <c r="AP244" s="427">
        <v>14.770833333333334</v>
      </c>
      <c r="AQ244" s="79">
        <v>-120</v>
      </c>
      <c r="AR244" s="80">
        <v>-3.3454139949818787E-2</v>
      </c>
      <c r="AS244" s="83">
        <v>14.445833333333333</v>
      </c>
      <c r="AT244" s="84">
        <v>2945</v>
      </c>
      <c r="AU244" s="76">
        <v>1815</v>
      </c>
      <c r="AV244" s="76">
        <v>155</v>
      </c>
      <c r="AW244" s="79">
        <v>1970</v>
      </c>
      <c r="AX244" s="80">
        <v>0.66893039049235992</v>
      </c>
      <c r="AY244" s="85">
        <v>0.92832088341541041</v>
      </c>
      <c r="AZ244" s="76">
        <v>715</v>
      </c>
      <c r="BA244" s="80">
        <v>0.2427843803056027</v>
      </c>
      <c r="BB244" s="86">
        <v>1.3248517375097009</v>
      </c>
      <c r="BC244" s="76">
        <v>145</v>
      </c>
      <c r="BD244" s="76">
        <v>95</v>
      </c>
      <c r="BE244" s="79">
        <v>240</v>
      </c>
      <c r="BF244" s="80">
        <v>8.1494057724957561E-2</v>
      </c>
      <c r="BG244" s="86">
        <v>0.94090954746406463</v>
      </c>
      <c r="BH244" s="76">
        <v>20</v>
      </c>
      <c r="BI244" s="423">
        <v>2310</v>
      </c>
      <c r="BJ244" s="423">
        <v>1605</v>
      </c>
      <c r="BK244" s="423">
        <v>90</v>
      </c>
      <c r="BL244" s="419">
        <v>1695</v>
      </c>
      <c r="BM244" s="428">
        <v>0.73376623376623373</v>
      </c>
      <c r="BN244" s="429">
        <v>0.91720779220779214</v>
      </c>
      <c r="BO244" s="423">
        <v>415</v>
      </c>
      <c r="BP244" s="428">
        <v>0.17965367965367965</v>
      </c>
      <c r="BQ244" s="429">
        <v>1.8578457047950327</v>
      </c>
      <c r="BR244" s="423">
        <v>135</v>
      </c>
      <c r="BS244" s="423">
        <v>25</v>
      </c>
      <c r="BT244" s="419">
        <v>160</v>
      </c>
      <c r="BU244" s="428">
        <v>6.9264069264069264E-2</v>
      </c>
      <c r="BV244" s="429">
        <v>0.95668603955896769</v>
      </c>
      <c r="BW244" s="423">
        <v>40</v>
      </c>
      <c r="BX244" s="87" t="s">
        <v>7</v>
      </c>
      <c r="BY244" s="87" t="s">
        <v>7</v>
      </c>
      <c r="BZ244" s="81" t="s">
        <v>7</v>
      </c>
      <c r="CA244" s="14" t="s">
        <v>493</v>
      </c>
    </row>
    <row r="245" spans="1:81" ht="13.5" thickBot="1" x14ac:dyDescent="0.25">
      <c r="A245" s="81" t="s">
        <v>376</v>
      </c>
      <c r="B245" s="160" t="s">
        <v>717</v>
      </c>
      <c r="C245" s="414">
        <v>5050511.0199999996</v>
      </c>
      <c r="D245" s="75">
        <v>5050511.0199999996</v>
      </c>
      <c r="E245" s="415">
        <v>1</v>
      </c>
      <c r="F245" s="324"/>
      <c r="G245" s="325"/>
      <c r="H245" s="326"/>
      <c r="I245" s="326"/>
      <c r="J245" s="327"/>
      <c r="K245" s="416">
        <v>245050511.02000001</v>
      </c>
      <c r="L245" s="415">
        <v>6.11</v>
      </c>
      <c r="M245" s="417">
        <v>611</v>
      </c>
      <c r="N245" s="77">
        <v>6.11</v>
      </c>
      <c r="O245" s="78">
        <v>611</v>
      </c>
      <c r="P245" s="418">
        <v>7196</v>
      </c>
      <c r="Q245" s="76">
        <v>7287</v>
      </c>
      <c r="R245" s="419">
        <v>7287</v>
      </c>
      <c r="S245" s="76">
        <v>7572</v>
      </c>
      <c r="T245" s="420">
        <v>7426</v>
      </c>
      <c r="U245" s="419">
        <v>-91</v>
      </c>
      <c r="V245" s="421">
        <v>-1.2487992315081652E-2</v>
      </c>
      <c r="W245" s="422">
        <v>1177</v>
      </c>
      <c r="X245" s="79">
        <v>-139</v>
      </c>
      <c r="Y245" s="80">
        <v>-1.8718017775383788E-2</v>
      </c>
      <c r="Z245" s="81">
        <v>1192.5</v>
      </c>
      <c r="AA245" s="423">
        <v>3418</v>
      </c>
      <c r="AB245" s="415">
        <v>1</v>
      </c>
      <c r="AC245" s="82">
        <v>3381</v>
      </c>
      <c r="AD245" s="79">
        <v>3381</v>
      </c>
      <c r="AE245" s="420">
        <v>3205</v>
      </c>
      <c r="AF245" s="424">
        <v>37</v>
      </c>
      <c r="AG245" s="425">
        <v>1.0943507837917775E-2</v>
      </c>
      <c r="AH245" s="76">
        <v>176</v>
      </c>
      <c r="AI245" s="152">
        <v>5.4914196567862714E-2</v>
      </c>
      <c r="AJ245" s="423">
        <v>3326</v>
      </c>
      <c r="AK245" s="76">
        <v>3251</v>
      </c>
      <c r="AL245" s="419">
        <v>3251</v>
      </c>
      <c r="AM245" s="420">
        <v>3093</v>
      </c>
      <c r="AN245" s="417">
        <v>75</v>
      </c>
      <c r="AO245" s="426">
        <v>2.3069824669332512E-2</v>
      </c>
      <c r="AP245" s="427">
        <v>5.443535188216039</v>
      </c>
      <c r="AQ245" s="79">
        <v>158</v>
      </c>
      <c r="AR245" s="80">
        <v>5.1083090850307142E-2</v>
      </c>
      <c r="AS245" s="83">
        <v>5.3207855973813425</v>
      </c>
      <c r="AT245" s="84">
        <v>4010</v>
      </c>
      <c r="AU245" s="76">
        <v>2940</v>
      </c>
      <c r="AV245" s="76">
        <v>230</v>
      </c>
      <c r="AW245" s="79">
        <v>3170</v>
      </c>
      <c r="AX245" s="80">
        <v>0.79052369077306728</v>
      </c>
      <c r="AY245" s="85">
        <v>1.0970643005756011</v>
      </c>
      <c r="AZ245" s="76">
        <v>615</v>
      </c>
      <c r="BA245" s="80">
        <v>0.15336658354114713</v>
      </c>
      <c r="BB245" s="86">
        <v>0.8369071536836693</v>
      </c>
      <c r="BC245" s="76">
        <v>50</v>
      </c>
      <c r="BD245" s="76">
        <v>150</v>
      </c>
      <c r="BE245" s="79">
        <v>200</v>
      </c>
      <c r="BF245" s="80">
        <v>4.9875311720698257E-2</v>
      </c>
      <c r="BG245" s="86">
        <v>0.57584759295130306</v>
      </c>
      <c r="BH245" s="76">
        <v>25</v>
      </c>
      <c r="BI245" s="423">
        <v>2415</v>
      </c>
      <c r="BJ245" s="423">
        <v>1890</v>
      </c>
      <c r="BK245" s="423">
        <v>145</v>
      </c>
      <c r="BL245" s="419">
        <v>2035</v>
      </c>
      <c r="BM245" s="428">
        <v>0.84265010351966874</v>
      </c>
      <c r="BN245" s="429">
        <v>1.0533126293995858</v>
      </c>
      <c r="BO245" s="423">
        <v>205</v>
      </c>
      <c r="BP245" s="428">
        <v>8.4886128364389232E-2</v>
      </c>
      <c r="BQ245" s="429">
        <v>0.87782966250661054</v>
      </c>
      <c r="BR245" s="423">
        <v>65</v>
      </c>
      <c r="BS245" s="423">
        <v>50</v>
      </c>
      <c r="BT245" s="419">
        <v>115</v>
      </c>
      <c r="BU245" s="428">
        <v>4.7619047619047616E-2</v>
      </c>
      <c r="BV245" s="429">
        <v>0.65772165219679024</v>
      </c>
      <c r="BW245" s="423">
        <v>50</v>
      </c>
      <c r="BX245" s="87" t="s">
        <v>7</v>
      </c>
      <c r="BY245" s="87" t="s">
        <v>7</v>
      </c>
      <c r="BZ245" s="81" t="s">
        <v>7</v>
      </c>
      <c r="CA245" s="14"/>
    </row>
    <row r="246" spans="1:81" ht="13.5" thickBot="1" x14ac:dyDescent="0.25">
      <c r="A246" s="81" t="s">
        <v>376</v>
      </c>
      <c r="B246" s="160" t="s">
        <v>718</v>
      </c>
      <c r="C246" s="414">
        <v>5050600</v>
      </c>
      <c r="D246" s="75">
        <v>5050600</v>
      </c>
      <c r="E246" s="415">
        <v>1</v>
      </c>
      <c r="F246" s="324"/>
      <c r="G246" s="325"/>
      <c r="H246" s="326"/>
      <c r="I246" s="326"/>
      <c r="J246" s="327"/>
      <c r="K246" s="416">
        <v>245050600</v>
      </c>
      <c r="L246" s="415">
        <v>1.96</v>
      </c>
      <c r="M246" s="417">
        <v>196</v>
      </c>
      <c r="N246" s="77">
        <v>1.84</v>
      </c>
      <c r="O246" s="78">
        <v>184</v>
      </c>
      <c r="P246" s="418">
        <v>2728</v>
      </c>
      <c r="Q246" s="76">
        <v>2723</v>
      </c>
      <c r="R246" s="419">
        <v>2723</v>
      </c>
      <c r="S246" s="76">
        <v>2917</v>
      </c>
      <c r="T246" s="420">
        <v>3002</v>
      </c>
      <c r="U246" s="419">
        <v>5</v>
      </c>
      <c r="V246" s="421">
        <v>1.8362100624311421E-3</v>
      </c>
      <c r="W246" s="422">
        <v>1391.4</v>
      </c>
      <c r="X246" s="79">
        <v>-279</v>
      </c>
      <c r="Y246" s="80">
        <v>-9.2938041305796137E-2</v>
      </c>
      <c r="Z246" s="81">
        <v>1478.4</v>
      </c>
      <c r="AA246" s="423">
        <v>1640</v>
      </c>
      <c r="AB246" s="415">
        <v>1</v>
      </c>
      <c r="AC246" s="82">
        <v>1700</v>
      </c>
      <c r="AD246" s="79">
        <v>1700</v>
      </c>
      <c r="AE246" s="420">
        <v>1672</v>
      </c>
      <c r="AF246" s="424">
        <v>-60</v>
      </c>
      <c r="AG246" s="425">
        <v>-3.5294117647058823E-2</v>
      </c>
      <c r="AH246" s="76">
        <v>28</v>
      </c>
      <c r="AI246" s="152">
        <v>1.6746411483253589E-2</v>
      </c>
      <c r="AJ246" s="423">
        <v>1491</v>
      </c>
      <c r="AK246" s="76">
        <v>1507</v>
      </c>
      <c r="AL246" s="419">
        <v>1507</v>
      </c>
      <c r="AM246" s="420">
        <v>1557</v>
      </c>
      <c r="AN246" s="417">
        <v>-16</v>
      </c>
      <c r="AO246" s="426">
        <v>-1.0617120106171201E-2</v>
      </c>
      <c r="AP246" s="427">
        <v>7.6071428571428568</v>
      </c>
      <c r="AQ246" s="79">
        <v>-50</v>
      </c>
      <c r="AR246" s="80">
        <v>-3.2113037893384717E-2</v>
      </c>
      <c r="AS246" s="83">
        <v>8.1902173913043477</v>
      </c>
      <c r="AT246" s="84">
        <v>1200</v>
      </c>
      <c r="AU246" s="76">
        <v>865</v>
      </c>
      <c r="AV246" s="76">
        <v>110</v>
      </c>
      <c r="AW246" s="79">
        <v>975</v>
      </c>
      <c r="AX246" s="80">
        <v>0.8125</v>
      </c>
      <c r="AY246" s="85">
        <v>1.1275623420545364</v>
      </c>
      <c r="AZ246" s="76">
        <v>120</v>
      </c>
      <c r="BA246" s="80">
        <v>0.1</v>
      </c>
      <c r="BB246" s="86">
        <v>0.54569068069455517</v>
      </c>
      <c r="BC246" s="76">
        <v>90</v>
      </c>
      <c r="BD246" s="76">
        <v>20</v>
      </c>
      <c r="BE246" s="79">
        <v>110</v>
      </c>
      <c r="BF246" s="80">
        <v>9.166666666666666E-2</v>
      </c>
      <c r="BG246" s="86">
        <v>1.0583598885450822</v>
      </c>
      <c r="BH246" s="76">
        <v>0</v>
      </c>
      <c r="BI246" s="423">
        <v>820</v>
      </c>
      <c r="BJ246" s="423">
        <v>570</v>
      </c>
      <c r="BK246" s="423">
        <v>60</v>
      </c>
      <c r="BL246" s="419">
        <v>630</v>
      </c>
      <c r="BM246" s="428">
        <v>0.76829268292682928</v>
      </c>
      <c r="BN246" s="429">
        <v>0.96036585365853655</v>
      </c>
      <c r="BO246" s="423">
        <v>100</v>
      </c>
      <c r="BP246" s="428">
        <v>0.12195121951219512</v>
      </c>
      <c r="BQ246" s="429">
        <v>1.2611294675511389</v>
      </c>
      <c r="BR246" s="423">
        <v>70</v>
      </c>
      <c r="BS246" s="423">
        <v>15</v>
      </c>
      <c r="BT246" s="419">
        <v>85</v>
      </c>
      <c r="BU246" s="428">
        <v>0.10365853658536585</v>
      </c>
      <c r="BV246" s="429">
        <v>1.4317477428917933</v>
      </c>
      <c r="BW246" s="423">
        <v>10</v>
      </c>
      <c r="BX246" s="87" t="s">
        <v>7</v>
      </c>
      <c r="BY246" s="87" t="s">
        <v>7</v>
      </c>
      <c r="BZ246" s="81" t="s">
        <v>7</v>
      </c>
      <c r="CA246" s="14"/>
    </row>
    <row r="247" spans="1:81" ht="13.5" thickBot="1" x14ac:dyDescent="0.25">
      <c r="A247" s="81" t="s">
        <v>376</v>
      </c>
      <c r="B247" s="160" t="s">
        <v>719</v>
      </c>
      <c r="C247" s="414">
        <v>5050601.01</v>
      </c>
      <c r="D247" s="75">
        <v>5050601.01</v>
      </c>
      <c r="E247" s="415">
        <v>1</v>
      </c>
      <c r="F247" s="324"/>
      <c r="G247" s="325"/>
      <c r="H247" s="326"/>
      <c r="I247" s="326"/>
      <c r="J247" s="327"/>
      <c r="K247" s="416">
        <v>245050601.00999999</v>
      </c>
      <c r="L247" s="415">
        <v>2.4500000000000002</v>
      </c>
      <c r="M247" s="417">
        <v>245.00000000000003</v>
      </c>
      <c r="N247" s="77">
        <v>2.44</v>
      </c>
      <c r="O247" s="78">
        <v>244</v>
      </c>
      <c r="P247" s="418">
        <v>4471</v>
      </c>
      <c r="Q247" s="76">
        <v>4701</v>
      </c>
      <c r="R247" s="419">
        <v>4701</v>
      </c>
      <c r="S247" s="76">
        <v>4928</v>
      </c>
      <c r="T247" s="420">
        <v>4960</v>
      </c>
      <c r="U247" s="419">
        <v>-230</v>
      </c>
      <c r="V247" s="421">
        <v>-4.8925760476494363E-2</v>
      </c>
      <c r="W247" s="422">
        <v>1821.6</v>
      </c>
      <c r="X247" s="79">
        <v>-259</v>
      </c>
      <c r="Y247" s="80">
        <v>-5.2217741935483869E-2</v>
      </c>
      <c r="Z247" s="81">
        <v>1922.9</v>
      </c>
      <c r="AA247" s="423">
        <v>2369</v>
      </c>
      <c r="AB247" s="415">
        <v>1</v>
      </c>
      <c r="AC247" s="82">
        <v>2584</v>
      </c>
      <c r="AD247" s="79">
        <v>2584</v>
      </c>
      <c r="AE247" s="420">
        <v>2439</v>
      </c>
      <c r="AF247" s="424">
        <v>-215</v>
      </c>
      <c r="AG247" s="425">
        <v>-8.3204334365325081E-2</v>
      </c>
      <c r="AH247" s="76">
        <v>145</v>
      </c>
      <c r="AI247" s="152">
        <v>5.9450594505945059E-2</v>
      </c>
      <c r="AJ247" s="423">
        <v>2222</v>
      </c>
      <c r="AK247" s="76">
        <v>2330</v>
      </c>
      <c r="AL247" s="419">
        <v>2330</v>
      </c>
      <c r="AM247" s="420">
        <v>2296</v>
      </c>
      <c r="AN247" s="417">
        <v>-108</v>
      </c>
      <c r="AO247" s="426">
        <v>-4.63519313304721E-2</v>
      </c>
      <c r="AP247" s="427">
        <v>9.0693877551020403</v>
      </c>
      <c r="AQ247" s="79">
        <v>34</v>
      </c>
      <c r="AR247" s="80">
        <v>1.4808362369337979E-2</v>
      </c>
      <c r="AS247" s="83">
        <v>9.5491803278688518</v>
      </c>
      <c r="AT247" s="84">
        <v>2025</v>
      </c>
      <c r="AU247" s="76">
        <v>1450</v>
      </c>
      <c r="AV247" s="76">
        <v>65</v>
      </c>
      <c r="AW247" s="79">
        <v>1515</v>
      </c>
      <c r="AX247" s="80">
        <v>0.74814814814814812</v>
      </c>
      <c r="AY247" s="85">
        <v>1.0382568346211571</v>
      </c>
      <c r="AZ247" s="76">
        <v>310</v>
      </c>
      <c r="BA247" s="80">
        <v>0.15308641975308643</v>
      </c>
      <c r="BB247" s="86">
        <v>0.83537832600154116</v>
      </c>
      <c r="BC247" s="76">
        <v>135</v>
      </c>
      <c r="BD247" s="76">
        <v>40</v>
      </c>
      <c r="BE247" s="79">
        <v>175</v>
      </c>
      <c r="BF247" s="80">
        <v>8.6419753086419748E-2</v>
      </c>
      <c r="BG247" s="86">
        <v>0.99778036630512812</v>
      </c>
      <c r="BH247" s="76">
        <v>25</v>
      </c>
      <c r="BI247" s="423">
        <v>1415</v>
      </c>
      <c r="BJ247" s="423">
        <v>1045</v>
      </c>
      <c r="BK247" s="423">
        <v>95</v>
      </c>
      <c r="BL247" s="419">
        <v>1140</v>
      </c>
      <c r="BM247" s="428">
        <v>0.80565371024734977</v>
      </c>
      <c r="BN247" s="429">
        <v>1.0070671378091871</v>
      </c>
      <c r="BO247" s="423">
        <v>165</v>
      </c>
      <c r="BP247" s="428">
        <v>0.1166077738515901</v>
      </c>
      <c r="BQ247" s="429">
        <v>1.2058714979481915</v>
      </c>
      <c r="BR247" s="423">
        <v>75</v>
      </c>
      <c r="BS247" s="423">
        <v>10</v>
      </c>
      <c r="BT247" s="419">
        <v>85</v>
      </c>
      <c r="BU247" s="428">
        <v>6.0070671378091869E-2</v>
      </c>
      <c r="BV247" s="429">
        <v>0.82970540577474949</v>
      </c>
      <c r="BW247" s="423">
        <v>25</v>
      </c>
      <c r="BX247" s="87" t="s">
        <v>7</v>
      </c>
      <c r="BY247" s="87" t="s">
        <v>7</v>
      </c>
      <c r="BZ247" s="81" t="s">
        <v>7</v>
      </c>
      <c r="CA247" s="14"/>
    </row>
    <row r="248" spans="1:81" ht="13.5" thickBot="1" x14ac:dyDescent="0.25">
      <c r="A248" s="81" t="s">
        <v>376</v>
      </c>
      <c r="B248" s="160" t="s">
        <v>376</v>
      </c>
      <c r="C248" s="414">
        <v>5050601.0199999996</v>
      </c>
      <c r="D248" s="75">
        <v>5050601.0199999996</v>
      </c>
      <c r="E248" s="415">
        <v>1</v>
      </c>
      <c r="F248" s="324"/>
      <c r="G248" s="325"/>
      <c r="H248" s="326"/>
      <c r="I248" s="326"/>
      <c r="J248" s="327"/>
      <c r="K248" s="416">
        <v>245050601.02000001</v>
      </c>
      <c r="L248" s="415">
        <v>0.71</v>
      </c>
      <c r="M248" s="417">
        <v>71</v>
      </c>
      <c r="N248" s="77">
        <v>0.71</v>
      </c>
      <c r="O248" s="78">
        <v>71</v>
      </c>
      <c r="P248" s="418">
        <v>2009</v>
      </c>
      <c r="Q248" s="76">
        <v>2133</v>
      </c>
      <c r="R248" s="419">
        <v>2133</v>
      </c>
      <c r="S248" s="76">
        <v>2228</v>
      </c>
      <c r="T248" s="420">
        <v>2283</v>
      </c>
      <c r="U248" s="419">
        <v>-124</v>
      </c>
      <c r="V248" s="421">
        <v>-5.8134083450539144E-2</v>
      </c>
      <c r="W248" s="422">
        <v>2811</v>
      </c>
      <c r="X248" s="79">
        <v>-150</v>
      </c>
      <c r="Y248" s="80">
        <v>-6.5703022339027597E-2</v>
      </c>
      <c r="Z248" s="81">
        <v>2999.6</v>
      </c>
      <c r="AA248" s="423">
        <v>906</v>
      </c>
      <c r="AB248" s="415">
        <v>1</v>
      </c>
      <c r="AC248" s="82">
        <v>904</v>
      </c>
      <c r="AD248" s="79">
        <v>904</v>
      </c>
      <c r="AE248" s="420">
        <v>895</v>
      </c>
      <c r="AF248" s="424">
        <v>2</v>
      </c>
      <c r="AG248" s="425">
        <v>2.2123893805309734E-3</v>
      </c>
      <c r="AH248" s="76">
        <v>9</v>
      </c>
      <c r="AI248" s="152">
        <v>1.0055865921787709E-2</v>
      </c>
      <c r="AJ248" s="423">
        <v>887</v>
      </c>
      <c r="AK248" s="76">
        <v>898</v>
      </c>
      <c r="AL248" s="419">
        <v>898</v>
      </c>
      <c r="AM248" s="420">
        <v>886</v>
      </c>
      <c r="AN248" s="417">
        <v>-11</v>
      </c>
      <c r="AO248" s="426">
        <v>-1.2249443207126948E-2</v>
      </c>
      <c r="AP248" s="427">
        <v>12.492957746478874</v>
      </c>
      <c r="AQ248" s="79">
        <v>12</v>
      </c>
      <c r="AR248" s="80">
        <v>1.3544018058690745E-2</v>
      </c>
      <c r="AS248" s="83">
        <v>12.647887323943662</v>
      </c>
      <c r="AT248" s="84">
        <v>1115</v>
      </c>
      <c r="AU248" s="76">
        <v>755</v>
      </c>
      <c r="AV248" s="76">
        <v>60</v>
      </c>
      <c r="AW248" s="79">
        <v>815</v>
      </c>
      <c r="AX248" s="80">
        <v>0.73094170403587444</v>
      </c>
      <c r="AY248" s="85">
        <v>1.0143782642560302</v>
      </c>
      <c r="AZ248" s="76">
        <v>185</v>
      </c>
      <c r="BA248" s="80">
        <v>0.16591928251121077</v>
      </c>
      <c r="BB248" s="86">
        <v>0.90540606213894792</v>
      </c>
      <c r="BC248" s="76">
        <v>70</v>
      </c>
      <c r="BD248" s="76">
        <v>30</v>
      </c>
      <c r="BE248" s="79">
        <v>100</v>
      </c>
      <c r="BF248" s="80">
        <v>8.9686098654708515E-2</v>
      </c>
      <c r="BG248" s="86">
        <v>1.0354927568317152</v>
      </c>
      <c r="BH248" s="76">
        <v>10</v>
      </c>
      <c r="BI248" s="423">
        <v>800</v>
      </c>
      <c r="BJ248" s="423">
        <v>585</v>
      </c>
      <c r="BK248" s="423">
        <v>40</v>
      </c>
      <c r="BL248" s="419">
        <v>625</v>
      </c>
      <c r="BM248" s="428">
        <v>0.78125</v>
      </c>
      <c r="BN248" s="429">
        <v>0.9765625</v>
      </c>
      <c r="BO248" s="423">
        <v>80</v>
      </c>
      <c r="BP248" s="428">
        <v>0.1</v>
      </c>
      <c r="BQ248" s="429">
        <v>1.0341261633919339</v>
      </c>
      <c r="BR248" s="423">
        <v>50</v>
      </c>
      <c r="BS248" s="423">
        <v>15</v>
      </c>
      <c r="BT248" s="419">
        <v>65</v>
      </c>
      <c r="BU248" s="428">
        <v>8.1250000000000003E-2</v>
      </c>
      <c r="BV248" s="429">
        <v>1.1222375690607733</v>
      </c>
      <c r="BW248" s="423">
        <v>25</v>
      </c>
      <c r="BX248" s="87" t="s">
        <v>7</v>
      </c>
      <c r="BY248" s="87" t="s">
        <v>7</v>
      </c>
      <c r="BZ248" s="81" t="s">
        <v>7</v>
      </c>
      <c r="CA248" s="14"/>
    </row>
    <row r="249" spans="1:81" ht="13.5" thickBot="1" x14ac:dyDescent="0.25">
      <c r="A249" s="81" t="s">
        <v>376</v>
      </c>
      <c r="B249" s="160" t="s">
        <v>720</v>
      </c>
      <c r="C249" s="414">
        <v>5050601.03</v>
      </c>
      <c r="D249" s="75">
        <v>5050601.03</v>
      </c>
      <c r="E249" s="415">
        <v>1</v>
      </c>
      <c r="F249" s="324"/>
      <c r="G249" s="325"/>
      <c r="H249" s="326"/>
      <c r="I249" s="326"/>
      <c r="J249" s="327"/>
      <c r="K249" s="416">
        <v>245050601.03</v>
      </c>
      <c r="L249" s="415">
        <v>0.81</v>
      </c>
      <c r="M249" s="417">
        <v>81</v>
      </c>
      <c r="N249" s="77">
        <v>0.81</v>
      </c>
      <c r="O249" s="78">
        <v>81</v>
      </c>
      <c r="P249" s="418">
        <v>4039</v>
      </c>
      <c r="Q249" s="76">
        <v>4188</v>
      </c>
      <c r="R249" s="419">
        <v>4188</v>
      </c>
      <c r="S249" s="76">
        <v>4401</v>
      </c>
      <c r="T249" s="420">
        <v>4444</v>
      </c>
      <c r="U249" s="419">
        <v>-149</v>
      </c>
      <c r="V249" s="421">
        <v>-3.5577841451766956E-2</v>
      </c>
      <c r="W249" s="422">
        <v>4977.2</v>
      </c>
      <c r="X249" s="79">
        <v>-256</v>
      </c>
      <c r="Y249" s="80">
        <v>-5.7605760576057603E-2</v>
      </c>
      <c r="Z249" s="81">
        <v>5160.8</v>
      </c>
      <c r="AA249" s="423">
        <v>2104</v>
      </c>
      <c r="AB249" s="415">
        <v>1</v>
      </c>
      <c r="AC249" s="82">
        <v>2124</v>
      </c>
      <c r="AD249" s="79">
        <v>2124</v>
      </c>
      <c r="AE249" s="420">
        <v>2065</v>
      </c>
      <c r="AF249" s="424">
        <v>-20</v>
      </c>
      <c r="AG249" s="425">
        <v>-9.4161958568738224E-3</v>
      </c>
      <c r="AH249" s="76">
        <v>59</v>
      </c>
      <c r="AI249" s="152">
        <v>2.8571428571428571E-2</v>
      </c>
      <c r="AJ249" s="423">
        <v>2021</v>
      </c>
      <c r="AK249" s="76">
        <v>2017</v>
      </c>
      <c r="AL249" s="419">
        <v>2017</v>
      </c>
      <c r="AM249" s="420">
        <v>1969</v>
      </c>
      <c r="AN249" s="417">
        <v>4</v>
      </c>
      <c r="AO249" s="426">
        <v>1.9831432821021317E-3</v>
      </c>
      <c r="AP249" s="427">
        <v>24.950617283950617</v>
      </c>
      <c r="AQ249" s="79">
        <v>48</v>
      </c>
      <c r="AR249" s="80">
        <v>2.4377856780091418E-2</v>
      </c>
      <c r="AS249" s="83">
        <v>24.901234567901234</v>
      </c>
      <c r="AT249" s="84">
        <v>2015</v>
      </c>
      <c r="AU249" s="76">
        <v>1475</v>
      </c>
      <c r="AV249" s="76">
        <v>130</v>
      </c>
      <c r="AW249" s="79">
        <v>1605</v>
      </c>
      <c r="AX249" s="80">
        <v>0.79652605459057069</v>
      </c>
      <c r="AY249" s="85">
        <v>1.1053941952265889</v>
      </c>
      <c r="AZ249" s="76">
        <v>205</v>
      </c>
      <c r="BA249" s="80">
        <v>0.10173697270471464</v>
      </c>
      <c r="BB249" s="86">
        <v>0.55516917887039108</v>
      </c>
      <c r="BC249" s="76">
        <v>130</v>
      </c>
      <c r="BD249" s="76">
        <v>55</v>
      </c>
      <c r="BE249" s="79">
        <v>185</v>
      </c>
      <c r="BF249" s="80">
        <v>9.1811414392059559E-2</v>
      </c>
      <c r="BG249" s="86">
        <v>1.0600311087615986</v>
      </c>
      <c r="BH249" s="76">
        <v>20</v>
      </c>
      <c r="BI249" s="423">
        <v>1635</v>
      </c>
      <c r="BJ249" s="423">
        <v>1115</v>
      </c>
      <c r="BK249" s="423">
        <v>145</v>
      </c>
      <c r="BL249" s="419">
        <v>1260</v>
      </c>
      <c r="BM249" s="428">
        <v>0.77064220183486243</v>
      </c>
      <c r="BN249" s="429">
        <v>0.96330275229357798</v>
      </c>
      <c r="BO249" s="423">
        <v>240</v>
      </c>
      <c r="BP249" s="428">
        <v>0.14678899082568808</v>
      </c>
      <c r="BQ249" s="429">
        <v>1.5179833591074259</v>
      </c>
      <c r="BR249" s="423">
        <v>115</v>
      </c>
      <c r="BS249" s="423">
        <v>10</v>
      </c>
      <c r="BT249" s="419">
        <v>125</v>
      </c>
      <c r="BU249" s="428">
        <v>7.64525993883792E-2</v>
      </c>
      <c r="BV249" s="429">
        <v>1.0559751296737458</v>
      </c>
      <c r="BW249" s="423">
        <v>15</v>
      </c>
      <c r="BX249" s="87" t="s">
        <v>7</v>
      </c>
      <c r="BY249" s="87" t="s">
        <v>7</v>
      </c>
      <c r="BZ249" s="81" t="s">
        <v>7</v>
      </c>
      <c r="CA249" s="14" t="s">
        <v>493</v>
      </c>
    </row>
    <row r="250" spans="1:81" ht="13.5" thickBot="1" x14ac:dyDescent="0.25">
      <c r="A250" s="81" t="s">
        <v>376</v>
      </c>
      <c r="B250" s="160" t="s">
        <v>721</v>
      </c>
      <c r="C250" s="414">
        <v>5050602.01</v>
      </c>
      <c r="D250" s="75">
        <v>5050602.01</v>
      </c>
      <c r="E250" s="415">
        <v>1</v>
      </c>
      <c r="F250" s="324"/>
      <c r="G250" s="325"/>
      <c r="H250" s="326"/>
      <c r="I250" s="326"/>
      <c r="J250" s="327"/>
      <c r="K250" s="416">
        <v>245050602.00999999</v>
      </c>
      <c r="L250" s="415">
        <v>1.34</v>
      </c>
      <c r="M250" s="417">
        <v>134</v>
      </c>
      <c r="N250" s="77">
        <v>1.34</v>
      </c>
      <c r="O250" s="78">
        <v>134</v>
      </c>
      <c r="P250" s="418">
        <v>3871</v>
      </c>
      <c r="Q250" s="76">
        <v>3856</v>
      </c>
      <c r="R250" s="419">
        <v>3856</v>
      </c>
      <c r="S250" s="76">
        <v>3872</v>
      </c>
      <c r="T250" s="420">
        <v>3758</v>
      </c>
      <c r="U250" s="419">
        <v>15</v>
      </c>
      <c r="V250" s="421">
        <v>3.8900414937759337E-3</v>
      </c>
      <c r="W250" s="422">
        <v>2887.1</v>
      </c>
      <c r="X250" s="79">
        <v>98</v>
      </c>
      <c r="Y250" s="80">
        <v>2.6077700904736562E-2</v>
      </c>
      <c r="Z250" s="81">
        <v>2875.7</v>
      </c>
      <c r="AA250" s="423">
        <v>1859</v>
      </c>
      <c r="AB250" s="415">
        <v>1</v>
      </c>
      <c r="AC250" s="82">
        <v>1849</v>
      </c>
      <c r="AD250" s="79">
        <v>1849</v>
      </c>
      <c r="AE250" s="420">
        <v>1667</v>
      </c>
      <c r="AF250" s="424">
        <v>10</v>
      </c>
      <c r="AG250" s="425">
        <v>5.4083288263926449E-3</v>
      </c>
      <c r="AH250" s="76">
        <v>182</v>
      </c>
      <c r="AI250" s="152">
        <v>0.10917816436712657</v>
      </c>
      <c r="AJ250" s="423">
        <v>1797</v>
      </c>
      <c r="AK250" s="76">
        <v>1757</v>
      </c>
      <c r="AL250" s="419">
        <v>1757</v>
      </c>
      <c r="AM250" s="420">
        <v>1619</v>
      </c>
      <c r="AN250" s="417">
        <v>40</v>
      </c>
      <c r="AO250" s="426">
        <v>2.2766078542970972E-2</v>
      </c>
      <c r="AP250" s="427">
        <v>13.41044776119403</v>
      </c>
      <c r="AQ250" s="79">
        <v>138</v>
      </c>
      <c r="AR250" s="80">
        <v>8.5237801111797407E-2</v>
      </c>
      <c r="AS250" s="83">
        <v>13.111940298507463</v>
      </c>
      <c r="AT250" s="84">
        <v>1750</v>
      </c>
      <c r="AU250" s="76">
        <v>1250</v>
      </c>
      <c r="AV250" s="76">
        <v>130</v>
      </c>
      <c r="AW250" s="79">
        <v>1380</v>
      </c>
      <c r="AX250" s="80">
        <v>0.78857142857142859</v>
      </c>
      <c r="AY250" s="85">
        <v>1.0943550115412821</v>
      </c>
      <c r="AZ250" s="76">
        <v>230</v>
      </c>
      <c r="BA250" s="80">
        <v>0.13142857142857142</v>
      </c>
      <c r="BB250" s="86">
        <v>0.717193466055701</v>
      </c>
      <c r="BC250" s="76">
        <v>75</v>
      </c>
      <c r="BD250" s="76">
        <v>60</v>
      </c>
      <c r="BE250" s="79">
        <v>135</v>
      </c>
      <c r="BF250" s="80">
        <v>7.7142857142857138E-2</v>
      </c>
      <c r="BG250" s="86">
        <v>0.89067169841196536</v>
      </c>
      <c r="BH250" s="76">
        <v>0</v>
      </c>
      <c r="BI250" s="423">
        <v>1295</v>
      </c>
      <c r="BJ250" s="423">
        <v>990</v>
      </c>
      <c r="BK250" s="423">
        <v>105</v>
      </c>
      <c r="BL250" s="419">
        <v>1095</v>
      </c>
      <c r="BM250" s="428">
        <v>0.84555984555984554</v>
      </c>
      <c r="BN250" s="429">
        <v>1.0569498069498069</v>
      </c>
      <c r="BO250" s="423">
        <v>105</v>
      </c>
      <c r="BP250" s="428">
        <v>8.1081081081081086E-2</v>
      </c>
      <c r="BQ250" s="429">
        <v>0.83848067302048701</v>
      </c>
      <c r="BR250" s="423">
        <v>55</v>
      </c>
      <c r="BS250" s="423">
        <v>15</v>
      </c>
      <c r="BT250" s="419">
        <v>70</v>
      </c>
      <c r="BU250" s="428">
        <v>5.4054054054054057E-2</v>
      </c>
      <c r="BV250" s="429">
        <v>0.74660295654770792</v>
      </c>
      <c r="BW250" s="423">
        <v>25</v>
      </c>
      <c r="BX250" s="87" t="s">
        <v>7</v>
      </c>
      <c r="BY250" s="87" t="s">
        <v>7</v>
      </c>
      <c r="BZ250" s="81" t="s">
        <v>7</v>
      </c>
      <c r="CA250" s="14"/>
    </row>
    <row r="251" spans="1:81" ht="13.5" thickBot="1" x14ac:dyDescent="0.25">
      <c r="A251" s="81" t="s">
        <v>376</v>
      </c>
      <c r="B251" s="160" t="s">
        <v>721</v>
      </c>
      <c r="C251" s="414">
        <v>5050602.0199999996</v>
      </c>
      <c r="D251" s="75">
        <v>5050602.0199999996</v>
      </c>
      <c r="E251" s="415">
        <v>1</v>
      </c>
      <c r="F251" s="324"/>
      <c r="G251" s="325"/>
      <c r="H251" s="326"/>
      <c r="I251" s="326"/>
      <c r="J251" s="327"/>
      <c r="K251" s="416">
        <v>245050602.02000001</v>
      </c>
      <c r="L251" s="415">
        <v>1.19</v>
      </c>
      <c r="M251" s="417">
        <v>119</v>
      </c>
      <c r="N251" s="77">
        <v>1.19</v>
      </c>
      <c r="O251" s="78">
        <v>119</v>
      </c>
      <c r="P251" s="418">
        <v>2939</v>
      </c>
      <c r="Q251" s="76">
        <v>2858</v>
      </c>
      <c r="R251" s="419">
        <v>2858</v>
      </c>
      <c r="S251" s="76">
        <v>3000</v>
      </c>
      <c r="T251" s="420">
        <v>2667</v>
      </c>
      <c r="U251" s="419">
        <v>81</v>
      </c>
      <c r="V251" s="421">
        <v>2.8341497550734781E-2</v>
      </c>
      <c r="W251" s="422">
        <v>2467.1</v>
      </c>
      <c r="X251" s="79">
        <v>191</v>
      </c>
      <c r="Y251" s="80">
        <v>7.1616047994000745E-2</v>
      </c>
      <c r="Z251" s="81">
        <v>2398.9</v>
      </c>
      <c r="AA251" s="423">
        <v>1397</v>
      </c>
      <c r="AB251" s="415">
        <v>1</v>
      </c>
      <c r="AC251" s="82">
        <v>1384</v>
      </c>
      <c r="AD251" s="79">
        <v>1384</v>
      </c>
      <c r="AE251" s="420">
        <v>1258</v>
      </c>
      <c r="AF251" s="424">
        <v>13</v>
      </c>
      <c r="AG251" s="425">
        <v>9.3930635838150294E-3</v>
      </c>
      <c r="AH251" s="76">
        <v>126</v>
      </c>
      <c r="AI251" s="152">
        <v>0.10015898251192369</v>
      </c>
      <c r="AJ251" s="423">
        <v>1340</v>
      </c>
      <c r="AK251" s="76">
        <v>1300</v>
      </c>
      <c r="AL251" s="419">
        <v>1300</v>
      </c>
      <c r="AM251" s="420">
        <v>1222</v>
      </c>
      <c r="AN251" s="417">
        <v>40</v>
      </c>
      <c r="AO251" s="426">
        <v>3.0769230769230771E-2</v>
      </c>
      <c r="AP251" s="427">
        <v>11.260504201680673</v>
      </c>
      <c r="AQ251" s="79">
        <v>78</v>
      </c>
      <c r="AR251" s="80">
        <v>6.3829787234042548E-2</v>
      </c>
      <c r="AS251" s="83">
        <v>10.92436974789916</v>
      </c>
      <c r="AT251" s="84">
        <v>1335</v>
      </c>
      <c r="AU251" s="76">
        <v>845</v>
      </c>
      <c r="AV251" s="76">
        <v>110</v>
      </c>
      <c r="AW251" s="79">
        <v>955</v>
      </c>
      <c r="AX251" s="80">
        <v>0.71535580524344566</v>
      </c>
      <c r="AY251" s="85">
        <v>0.99274863650782585</v>
      </c>
      <c r="AZ251" s="76">
        <v>235</v>
      </c>
      <c r="BA251" s="80">
        <v>0.17602996254681649</v>
      </c>
      <c r="BB251" s="86">
        <v>0.96057910084809328</v>
      </c>
      <c r="BC251" s="76">
        <v>100</v>
      </c>
      <c r="BD251" s="76">
        <v>35</v>
      </c>
      <c r="BE251" s="79">
        <v>135</v>
      </c>
      <c r="BF251" s="80">
        <v>0.10112359550561797</v>
      </c>
      <c r="BG251" s="86">
        <v>1.167547170202951</v>
      </c>
      <c r="BH251" s="76">
        <v>15</v>
      </c>
      <c r="BI251" s="423">
        <v>995</v>
      </c>
      <c r="BJ251" s="423">
        <v>700</v>
      </c>
      <c r="BK251" s="423">
        <v>65</v>
      </c>
      <c r="BL251" s="419">
        <v>765</v>
      </c>
      <c r="BM251" s="428">
        <v>0.76884422110552764</v>
      </c>
      <c r="BN251" s="429">
        <v>0.96105527638190946</v>
      </c>
      <c r="BO251" s="423">
        <v>130</v>
      </c>
      <c r="BP251" s="428">
        <v>0.1306532663316583</v>
      </c>
      <c r="BQ251" s="429">
        <v>1.3511196104618233</v>
      </c>
      <c r="BR251" s="423">
        <v>75</v>
      </c>
      <c r="BS251" s="423">
        <v>15</v>
      </c>
      <c r="BT251" s="419">
        <v>90</v>
      </c>
      <c r="BU251" s="428">
        <v>9.0452261306532666E-2</v>
      </c>
      <c r="BV251" s="429">
        <v>1.2493406257808379</v>
      </c>
      <c r="BW251" s="423">
        <v>20</v>
      </c>
      <c r="BX251" s="87" t="s">
        <v>7</v>
      </c>
      <c r="BY251" s="87" t="s">
        <v>7</v>
      </c>
      <c r="BZ251" s="81" t="s">
        <v>7</v>
      </c>
      <c r="CA251" s="14"/>
    </row>
    <row r="252" spans="1:81" ht="13.5" thickBot="1" x14ac:dyDescent="0.25">
      <c r="A252" s="81" t="s">
        <v>376</v>
      </c>
      <c r="B252" s="160" t="s">
        <v>376</v>
      </c>
      <c r="C252" s="414">
        <v>5050602.03</v>
      </c>
      <c r="D252" s="75">
        <v>5050602.03</v>
      </c>
      <c r="E252" s="415">
        <v>1</v>
      </c>
      <c r="F252" s="324"/>
      <c r="G252" s="325"/>
      <c r="H252" s="326"/>
      <c r="I252" s="326"/>
      <c r="J252" s="327"/>
      <c r="K252" s="416">
        <v>245050602.03</v>
      </c>
      <c r="L252" s="415">
        <v>2.81</v>
      </c>
      <c r="M252" s="417">
        <v>281</v>
      </c>
      <c r="N252" s="77">
        <v>2.81</v>
      </c>
      <c r="O252" s="78">
        <v>281</v>
      </c>
      <c r="P252" s="418">
        <v>6749</v>
      </c>
      <c r="Q252" s="76">
        <v>7320</v>
      </c>
      <c r="R252" s="419">
        <v>7320</v>
      </c>
      <c r="S252" s="76">
        <v>7183</v>
      </c>
      <c r="T252" s="420">
        <v>6279</v>
      </c>
      <c r="U252" s="419">
        <v>-571</v>
      </c>
      <c r="V252" s="421">
        <v>-7.8005464480874323E-2</v>
      </c>
      <c r="W252" s="422">
        <v>2400.8000000000002</v>
      </c>
      <c r="X252" s="79">
        <v>1041</v>
      </c>
      <c r="Y252" s="80">
        <v>0.16579073100812231</v>
      </c>
      <c r="Z252" s="81">
        <v>2603.8000000000002</v>
      </c>
      <c r="AA252" s="423">
        <v>3410</v>
      </c>
      <c r="AB252" s="415">
        <v>1</v>
      </c>
      <c r="AC252" s="82">
        <v>3434</v>
      </c>
      <c r="AD252" s="79">
        <v>3434</v>
      </c>
      <c r="AE252" s="420">
        <v>3029</v>
      </c>
      <c r="AF252" s="424">
        <v>-24</v>
      </c>
      <c r="AG252" s="425">
        <v>-6.9889341875364009E-3</v>
      </c>
      <c r="AH252" s="76">
        <v>405</v>
      </c>
      <c r="AI252" s="152">
        <v>0.13370749422251568</v>
      </c>
      <c r="AJ252" s="423">
        <v>3143</v>
      </c>
      <c r="AK252" s="76">
        <v>3273</v>
      </c>
      <c r="AL252" s="419">
        <v>3273</v>
      </c>
      <c r="AM252" s="420">
        <v>2942</v>
      </c>
      <c r="AN252" s="417">
        <v>-130</v>
      </c>
      <c r="AO252" s="426">
        <v>-3.9718912312862814E-2</v>
      </c>
      <c r="AP252" s="427">
        <v>11.185053380782918</v>
      </c>
      <c r="AQ252" s="79">
        <v>331</v>
      </c>
      <c r="AR252" s="80">
        <v>0.11250849762066621</v>
      </c>
      <c r="AS252" s="83">
        <v>11.647686832740213</v>
      </c>
      <c r="AT252" s="84">
        <v>2380</v>
      </c>
      <c r="AU252" s="76">
        <v>1495</v>
      </c>
      <c r="AV252" s="76">
        <v>180</v>
      </c>
      <c r="AW252" s="79">
        <v>1675</v>
      </c>
      <c r="AX252" s="80">
        <v>0.70378151260504207</v>
      </c>
      <c r="AY252" s="85">
        <v>0.97668619156630831</v>
      </c>
      <c r="AZ252" s="76">
        <v>425</v>
      </c>
      <c r="BA252" s="80">
        <v>0.17857142857142858</v>
      </c>
      <c r="BB252" s="86">
        <v>0.9744476440974198</v>
      </c>
      <c r="BC252" s="76">
        <v>195</v>
      </c>
      <c r="BD252" s="76">
        <v>70</v>
      </c>
      <c r="BE252" s="79">
        <v>265</v>
      </c>
      <c r="BF252" s="80">
        <v>0.11134453781512606</v>
      </c>
      <c r="BG252" s="86">
        <v>1.2855555559867693</v>
      </c>
      <c r="BH252" s="76">
        <v>10</v>
      </c>
      <c r="BI252" s="423">
        <v>1765</v>
      </c>
      <c r="BJ252" s="423">
        <v>1255</v>
      </c>
      <c r="BK252" s="423">
        <v>115</v>
      </c>
      <c r="BL252" s="419">
        <v>1370</v>
      </c>
      <c r="BM252" s="428">
        <v>0.77620396600566577</v>
      </c>
      <c r="BN252" s="429">
        <v>0.97025495750708213</v>
      </c>
      <c r="BO252" s="423">
        <v>170</v>
      </c>
      <c r="BP252" s="428">
        <v>9.6317280453257784E-2</v>
      </c>
      <c r="BQ252" s="429">
        <v>0.99604219703472374</v>
      </c>
      <c r="BR252" s="423">
        <v>160</v>
      </c>
      <c r="BS252" s="423">
        <v>10</v>
      </c>
      <c r="BT252" s="419">
        <v>170</v>
      </c>
      <c r="BU252" s="428">
        <v>9.6317280453257784E-2</v>
      </c>
      <c r="BV252" s="429">
        <v>1.3303491775311846</v>
      </c>
      <c r="BW252" s="423">
        <v>45</v>
      </c>
      <c r="BX252" s="87" t="s">
        <v>7</v>
      </c>
      <c r="BY252" s="87" t="s">
        <v>7</v>
      </c>
      <c r="BZ252" s="81" t="s">
        <v>7</v>
      </c>
      <c r="CA252" s="14"/>
    </row>
    <row r="253" spans="1:81" ht="13.5" thickBot="1" x14ac:dyDescent="0.25">
      <c r="A253" s="81" t="s">
        <v>376</v>
      </c>
      <c r="B253" s="160" t="s">
        <v>722</v>
      </c>
      <c r="C253" s="414">
        <v>5050610.01</v>
      </c>
      <c r="D253" s="75">
        <v>5050610.01</v>
      </c>
      <c r="E253" s="415">
        <v>1</v>
      </c>
      <c r="F253" s="324"/>
      <c r="G253" s="325"/>
      <c r="H253" s="326"/>
      <c r="I253" s="326"/>
      <c r="J253" s="327"/>
      <c r="K253" s="416">
        <v>245050610.00999999</v>
      </c>
      <c r="L253" s="415">
        <v>4.3499999999999996</v>
      </c>
      <c r="M253" s="417">
        <v>434.99999999999994</v>
      </c>
      <c r="N253" s="77">
        <v>4.24</v>
      </c>
      <c r="O253" s="78">
        <v>424</v>
      </c>
      <c r="P253" s="418">
        <v>2183</v>
      </c>
      <c r="Q253" s="76">
        <v>2044</v>
      </c>
      <c r="R253" s="419">
        <v>2044</v>
      </c>
      <c r="S253" s="76">
        <v>2096</v>
      </c>
      <c r="T253" s="420">
        <v>2068</v>
      </c>
      <c r="U253" s="419">
        <v>139</v>
      </c>
      <c r="V253" s="421">
        <v>6.8003913894324849E-2</v>
      </c>
      <c r="W253" s="422">
        <v>501.4</v>
      </c>
      <c r="X253" s="79">
        <v>-24</v>
      </c>
      <c r="Y253" s="80">
        <v>-1.160541586073501E-2</v>
      </c>
      <c r="Z253" s="81">
        <v>482.1</v>
      </c>
      <c r="AA253" s="423">
        <v>1241</v>
      </c>
      <c r="AB253" s="415">
        <v>1</v>
      </c>
      <c r="AC253" s="82">
        <v>1198</v>
      </c>
      <c r="AD253" s="79">
        <v>1198</v>
      </c>
      <c r="AE253" s="420">
        <v>1050</v>
      </c>
      <c r="AF253" s="424">
        <v>43</v>
      </c>
      <c r="AG253" s="425">
        <v>3.589315525876461E-2</v>
      </c>
      <c r="AH253" s="76">
        <v>148</v>
      </c>
      <c r="AI253" s="152">
        <v>0.14095238095238094</v>
      </c>
      <c r="AJ253" s="423">
        <v>1151</v>
      </c>
      <c r="AK253" s="76">
        <v>1084</v>
      </c>
      <c r="AL253" s="419">
        <v>1084</v>
      </c>
      <c r="AM253" s="420">
        <v>1000</v>
      </c>
      <c r="AN253" s="417">
        <v>67</v>
      </c>
      <c r="AO253" s="426">
        <v>6.1808118081180814E-2</v>
      </c>
      <c r="AP253" s="427">
        <v>2.6459770114942534</v>
      </c>
      <c r="AQ253" s="79">
        <v>84</v>
      </c>
      <c r="AR253" s="80">
        <v>8.4000000000000005E-2</v>
      </c>
      <c r="AS253" s="83">
        <v>2.5566037735849059</v>
      </c>
      <c r="AT253" s="84">
        <v>805</v>
      </c>
      <c r="AU253" s="76">
        <v>585</v>
      </c>
      <c r="AV253" s="76">
        <v>40</v>
      </c>
      <c r="AW253" s="79">
        <v>625</v>
      </c>
      <c r="AX253" s="80">
        <v>0.77639751552795033</v>
      </c>
      <c r="AY253" s="85">
        <v>1.0774604319680234</v>
      </c>
      <c r="AZ253" s="76">
        <v>130</v>
      </c>
      <c r="BA253" s="80">
        <v>0.16149068322981366</v>
      </c>
      <c r="BB253" s="86">
        <v>0.8812396085750579</v>
      </c>
      <c r="BC253" s="76">
        <v>30</v>
      </c>
      <c r="BD253" s="76">
        <v>10</v>
      </c>
      <c r="BE253" s="79">
        <v>40</v>
      </c>
      <c r="BF253" s="80">
        <v>4.9689440993788817E-2</v>
      </c>
      <c r="BG253" s="86">
        <v>0.57370157707695035</v>
      </c>
      <c r="BH253" s="76">
        <v>15</v>
      </c>
      <c r="BI253" s="423">
        <v>720</v>
      </c>
      <c r="BJ253" s="423">
        <v>550</v>
      </c>
      <c r="BK253" s="423">
        <v>40</v>
      </c>
      <c r="BL253" s="419">
        <v>590</v>
      </c>
      <c r="BM253" s="428">
        <v>0.81944444444444442</v>
      </c>
      <c r="BN253" s="429">
        <v>1.0243055555555554</v>
      </c>
      <c r="BO253" s="423">
        <v>70</v>
      </c>
      <c r="BP253" s="428">
        <v>9.7222222222222224E-2</v>
      </c>
      <c r="BQ253" s="429">
        <v>1.0054004366310469</v>
      </c>
      <c r="BR253" s="423">
        <v>40</v>
      </c>
      <c r="BS253" s="423">
        <v>0</v>
      </c>
      <c r="BT253" s="419">
        <v>40</v>
      </c>
      <c r="BU253" s="428">
        <v>5.5555555555555552E-2</v>
      </c>
      <c r="BV253" s="429">
        <v>0.76734192756292197</v>
      </c>
      <c r="BW253" s="423">
        <v>10</v>
      </c>
      <c r="BX253" s="87" t="s">
        <v>7</v>
      </c>
      <c r="BY253" s="87" t="s">
        <v>7</v>
      </c>
      <c r="BZ253" s="81" t="s">
        <v>7</v>
      </c>
      <c r="CA253" s="14"/>
    </row>
    <row r="254" spans="1:81" ht="13.5" thickBot="1" x14ac:dyDescent="0.25">
      <c r="A254" s="81" t="s">
        <v>376</v>
      </c>
      <c r="B254" s="160" t="s">
        <v>722</v>
      </c>
      <c r="C254" s="414">
        <v>5050610.0199999996</v>
      </c>
      <c r="D254" s="75">
        <v>5050610.0199999996</v>
      </c>
      <c r="E254" s="415">
        <v>1</v>
      </c>
      <c r="F254" s="324"/>
      <c r="G254" s="325"/>
      <c r="H254" s="326"/>
      <c r="I254" s="326"/>
      <c r="J254" s="327"/>
      <c r="K254" s="416">
        <v>245050610.02000001</v>
      </c>
      <c r="L254" s="415">
        <v>1.37</v>
      </c>
      <c r="M254" s="417">
        <v>137</v>
      </c>
      <c r="N254" s="77">
        <v>1.36</v>
      </c>
      <c r="O254" s="78">
        <v>136</v>
      </c>
      <c r="P254" s="418">
        <v>2113</v>
      </c>
      <c r="Q254" s="76">
        <v>2084</v>
      </c>
      <c r="R254" s="419">
        <v>2084</v>
      </c>
      <c r="S254" s="76">
        <v>2153</v>
      </c>
      <c r="T254" s="420">
        <v>2237</v>
      </c>
      <c r="U254" s="419">
        <v>29</v>
      </c>
      <c r="V254" s="421">
        <v>1.3915547024952015E-2</v>
      </c>
      <c r="W254" s="422">
        <v>1541.4</v>
      </c>
      <c r="X254" s="79">
        <v>-153</v>
      </c>
      <c r="Y254" s="80">
        <v>-6.8395172105498434E-2</v>
      </c>
      <c r="Z254" s="81">
        <v>1530.6</v>
      </c>
      <c r="AA254" s="423">
        <v>1079</v>
      </c>
      <c r="AB254" s="415">
        <v>1</v>
      </c>
      <c r="AC254" s="82">
        <v>1087</v>
      </c>
      <c r="AD254" s="79">
        <v>1087</v>
      </c>
      <c r="AE254" s="420">
        <v>1058</v>
      </c>
      <c r="AF254" s="424">
        <v>-8</v>
      </c>
      <c r="AG254" s="425">
        <v>-7.3597056117755289E-3</v>
      </c>
      <c r="AH254" s="76">
        <v>29</v>
      </c>
      <c r="AI254" s="152">
        <v>2.7410207939508508E-2</v>
      </c>
      <c r="AJ254" s="423">
        <v>1011</v>
      </c>
      <c r="AK254" s="76">
        <v>995</v>
      </c>
      <c r="AL254" s="419">
        <v>995</v>
      </c>
      <c r="AM254" s="420">
        <v>1006</v>
      </c>
      <c r="AN254" s="417">
        <v>16</v>
      </c>
      <c r="AO254" s="426">
        <v>1.6080402010050253E-2</v>
      </c>
      <c r="AP254" s="427">
        <v>7.3795620437956204</v>
      </c>
      <c r="AQ254" s="79">
        <v>-11</v>
      </c>
      <c r="AR254" s="80">
        <v>-1.0934393638170975E-2</v>
      </c>
      <c r="AS254" s="83">
        <v>7.3161764705882355</v>
      </c>
      <c r="AT254" s="84">
        <v>895</v>
      </c>
      <c r="AU254" s="76">
        <v>740</v>
      </c>
      <c r="AV254" s="76">
        <v>50</v>
      </c>
      <c r="AW254" s="79">
        <v>790</v>
      </c>
      <c r="AX254" s="80">
        <v>0.88268156424581001</v>
      </c>
      <c r="AY254" s="85">
        <v>1.2249581438392214</v>
      </c>
      <c r="AZ254" s="76">
        <v>75</v>
      </c>
      <c r="BA254" s="80">
        <v>8.3798882681564241E-2</v>
      </c>
      <c r="BB254" s="86">
        <v>0.45728269331945953</v>
      </c>
      <c r="BC254" s="76">
        <v>20</v>
      </c>
      <c r="BD254" s="76">
        <v>10</v>
      </c>
      <c r="BE254" s="79">
        <v>30</v>
      </c>
      <c r="BF254" s="80">
        <v>3.3519553072625698E-2</v>
      </c>
      <c r="BG254" s="86">
        <v>0.38700818677118298</v>
      </c>
      <c r="BH254" s="76">
        <v>0</v>
      </c>
      <c r="BI254" s="423">
        <v>755</v>
      </c>
      <c r="BJ254" s="423">
        <v>575</v>
      </c>
      <c r="BK254" s="423">
        <v>40</v>
      </c>
      <c r="BL254" s="419">
        <v>615</v>
      </c>
      <c r="BM254" s="428">
        <v>0.81456953642384111</v>
      </c>
      <c r="BN254" s="429">
        <v>1.0182119205298013</v>
      </c>
      <c r="BO254" s="423">
        <v>85</v>
      </c>
      <c r="BP254" s="428">
        <v>0.11258278145695365</v>
      </c>
      <c r="BQ254" s="429">
        <v>1.1642479985207204</v>
      </c>
      <c r="BR254" s="423">
        <v>25</v>
      </c>
      <c r="BS254" s="423">
        <v>0</v>
      </c>
      <c r="BT254" s="419">
        <v>25</v>
      </c>
      <c r="BU254" s="428">
        <v>3.3112582781456956E-2</v>
      </c>
      <c r="BV254" s="429">
        <v>0.45735611576598001</v>
      </c>
      <c r="BW254" s="423">
        <v>25</v>
      </c>
      <c r="BX254" s="87" t="s">
        <v>7</v>
      </c>
      <c r="BY254" s="87" t="s">
        <v>7</v>
      </c>
      <c r="BZ254" s="81" t="s">
        <v>7</v>
      </c>
      <c r="CA254" s="14"/>
    </row>
    <row r="255" spans="1:81" ht="13.5" thickBot="1" x14ac:dyDescent="0.25">
      <c r="A255" s="81" t="s">
        <v>376</v>
      </c>
      <c r="B255" s="160" t="s">
        <v>723</v>
      </c>
      <c r="C255" s="414">
        <v>5050611</v>
      </c>
      <c r="D255" s="75">
        <v>5050611</v>
      </c>
      <c r="E255" s="415">
        <v>1</v>
      </c>
      <c r="F255" s="324"/>
      <c r="G255" s="325"/>
      <c r="H255" s="326"/>
      <c r="I255" s="326"/>
      <c r="J255" s="327"/>
      <c r="K255" s="416">
        <v>245050611</v>
      </c>
      <c r="L255" s="415">
        <v>1.55</v>
      </c>
      <c r="M255" s="417">
        <v>155</v>
      </c>
      <c r="N255" s="77">
        <v>1.55</v>
      </c>
      <c r="O255" s="78">
        <v>155</v>
      </c>
      <c r="P255" s="418">
        <v>4558</v>
      </c>
      <c r="Q255" s="76">
        <v>4520</v>
      </c>
      <c r="R255" s="419">
        <v>4520</v>
      </c>
      <c r="S255" s="76">
        <v>4845</v>
      </c>
      <c r="T255" s="420">
        <v>4972</v>
      </c>
      <c r="U255" s="419">
        <v>38</v>
      </c>
      <c r="V255" s="421">
        <v>8.407079646017699E-3</v>
      </c>
      <c r="W255" s="422">
        <v>2947.5</v>
      </c>
      <c r="X255" s="79">
        <v>-452</v>
      </c>
      <c r="Y255" s="80">
        <v>-9.0909090909090912E-2</v>
      </c>
      <c r="Z255" s="81">
        <v>2922.9</v>
      </c>
      <c r="AA255" s="423">
        <v>2220</v>
      </c>
      <c r="AB255" s="415">
        <v>1</v>
      </c>
      <c r="AC255" s="82">
        <v>2216</v>
      </c>
      <c r="AD255" s="79">
        <v>2216</v>
      </c>
      <c r="AE255" s="420">
        <v>2178</v>
      </c>
      <c r="AF255" s="424">
        <v>4</v>
      </c>
      <c r="AG255" s="425">
        <v>1.8050541516245488E-3</v>
      </c>
      <c r="AH255" s="76">
        <v>38</v>
      </c>
      <c r="AI255" s="152">
        <v>1.7447199265381085E-2</v>
      </c>
      <c r="AJ255" s="423">
        <v>2133</v>
      </c>
      <c r="AK255" s="76">
        <v>2086</v>
      </c>
      <c r="AL255" s="419">
        <v>2086</v>
      </c>
      <c r="AM255" s="420">
        <v>2113</v>
      </c>
      <c r="AN255" s="417">
        <v>47</v>
      </c>
      <c r="AO255" s="426">
        <v>2.2531160115052733E-2</v>
      </c>
      <c r="AP255" s="427">
        <v>13.761290322580646</v>
      </c>
      <c r="AQ255" s="79">
        <v>-27</v>
      </c>
      <c r="AR255" s="80">
        <v>-1.2778040700425935E-2</v>
      </c>
      <c r="AS255" s="83">
        <v>13.458064516129033</v>
      </c>
      <c r="AT255" s="84">
        <v>1985</v>
      </c>
      <c r="AU255" s="76">
        <v>1445</v>
      </c>
      <c r="AV255" s="76">
        <v>150</v>
      </c>
      <c r="AW255" s="79">
        <v>1595</v>
      </c>
      <c r="AX255" s="80">
        <v>0.80352644836272036</v>
      </c>
      <c r="AY255" s="85">
        <v>1.1151091249460092</v>
      </c>
      <c r="AZ255" s="76">
        <v>285</v>
      </c>
      <c r="BA255" s="80">
        <v>0.14357682619647355</v>
      </c>
      <c r="BB255" s="86">
        <v>0.78348536019117487</v>
      </c>
      <c r="BC255" s="76">
        <v>90</v>
      </c>
      <c r="BD255" s="76">
        <v>15</v>
      </c>
      <c r="BE255" s="79">
        <v>105</v>
      </c>
      <c r="BF255" s="80">
        <v>5.2896725440806043E-2</v>
      </c>
      <c r="BG255" s="86">
        <v>0.61073206300288696</v>
      </c>
      <c r="BH255" s="76">
        <v>10</v>
      </c>
      <c r="BI255" s="423">
        <v>1680</v>
      </c>
      <c r="BJ255" s="423">
        <v>1275</v>
      </c>
      <c r="BK255" s="423">
        <v>105</v>
      </c>
      <c r="BL255" s="419">
        <v>1380</v>
      </c>
      <c r="BM255" s="428">
        <v>0.8214285714285714</v>
      </c>
      <c r="BN255" s="429">
        <v>1.0267857142857142</v>
      </c>
      <c r="BO255" s="423">
        <v>200</v>
      </c>
      <c r="BP255" s="428">
        <v>0.11904761904761904</v>
      </c>
      <c r="BQ255" s="429">
        <v>1.2311025754665879</v>
      </c>
      <c r="BR255" s="423">
        <v>60</v>
      </c>
      <c r="BS255" s="423">
        <v>10</v>
      </c>
      <c r="BT255" s="419">
        <v>70</v>
      </c>
      <c r="BU255" s="428">
        <v>4.1666666666666664E-2</v>
      </c>
      <c r="BV255" s="429">
        <v>0.57550644567219145</v>
      </c>
      <c r="BW255" s="423">
        <v>30</v>
      </c>
      <c r="BX255" s="87" t="s">
        <v>7</v>
      </c>
      <c r="BY255" s="87" t="s">
        <v>7</v>
      </c>
      <c r="BZ255" s="81" t="s">
        <v>7</v>
      </c>
      <c r="CA255" s="14"/>
    </row>
    <row r="256" spans="1:81" s="217" customFormat="1" ht="13.5" thickBot="1" x14ac:dyDescent="0.25">
      <c r="A256" s="81" t="s">
        <v>376</v>
      </c>
      <c r="B256" s="160" t="s">
        <v>723</v>
      </c>
      <c r="C256" s="414">
        <v>5050612.01</v>
      </c>
      <c r="D256" s="75">
        <v>5050612.01</v>
      </c>
      <c r="E256" s="415">
        <v>1</v>
      </c>
      <c r="F256" s="324"/>
      <c r="G256" s="325"/>
      <c r="H256" s="326"/>
      <c r="I256" s="326"/>
      <c r="J256" s="327"/>
      <c r="K256" s="416">
        <v>245050612.00999999</v>
      </c>
      <c r="L256" s="415">
        <v>0.81</v>
      </c>
      <c r="M256" s="417">
        <v>81</v>
      </c>
      <c r="N256" s="77">
        <v>0.81</v>
      </c>
      <c r="O256" s="78">
        <v>81</v>
      </c>
      <c r="P256" s="418">
        <v>2067</v>
      </c>
      <c r="Q256" s="76">
        <v>2076</v>
      </c>
      <c r="R256" s="419">
        <v>2076</v>
      </c>
      <c r="S256" s="76">
        <v>2125</v>
      </c>
      <c r="T256" s="420">
        <v>2198</v>
      </c>
      <c r="U256" s="419">
        <v>-9</v>
      </c>
      <c r="V256" s="421">
        <v>-4.335260115606936E-3</v>
      </c>
      <c r="W256" s="422">
        <v>2566.6999999999998</v>
      </c>
      <c r="X256" s="79">
        <v>-122</v>
      </c>
      <c r="Y256" s="80">
        <v>-5.5505004549590536E-2</v>
      </c>
      <c r="Z256" s="81">
        <v>2577.9</v>
      </c>
      <c r="AA256" s="423">
        <v>1042</v>
      </c>
      <c r="AB256" s="415">
        <v>1</v>
      </c>
      <c r="AC256" s="82">
        <v>1057</v>
      </c>
      <c r="AD256" s="79">
        <v>1057</v>
      </c>
      <c r="AE256" s="420">
        <v>1040</v>
      </c>
      <c r="AF256" s="424">
        <v>-15</v>
      </c>
      <c r="AG256" s="425">
        <v>-1.4191106906338695E-2</v>
      </c>
      <c r="AH256" s="76">
        <v>17</v>
      </c>
      <c r="AI256" s="152">
        <v>1.6346153846153847E-2</v>
      </c>
      <c r="AJ256" s="423">
        <v>996</v>
      </c>
      <c r="AK256" s="76">
        <v>974</v>
      </c>
      <c r="AL256" s="419">
        <v>974</v>
      </c>
      <c r="AM256" s="420">
        <v>995</v>
      </c>
      <c r="AN256" s="417">
        <v>22</v>
      </c>
      <c r="AO256" s="426">
        <v>2.2587268993839837E-2</v>
      </c>
      <c r="AP256" s="427">
        <v>12.296296296296296</v>
      </c>
      <c r="AQ256" s="79">
        <v>-21</v>
      </c>
      <c r="AR256" s="80">
        <v>-2.1105527638190954E-2</v>
      </c>
      <c r="AS256" s="83">
        <v>12.024691358024691</v>
      </c>
      <c r="AT256" s="84">
        <v>840</v>
      </c>
      <c r="AU256" s="76">
        <v>630</v>
      </c>
      <c r="AV256" s="76">
        <v>50</v>
      </c>
      <c r="AW256" s="79">
        <v>680</v>
      </c>
      <c r="AX256" s="80">
        <v>0.80952380952380953</v>
      </c>
      <c r="AY256" s="85">
        <v>1.1234320770653257</v>
      </c>
      <c r="AZ256" s="76">
        <v>110</v>
      </c>
      <c r="BA256" s="80">
        <v>0.13095238095238096</v>
      </c>
      <c r="BB256" s="86">
        <v>0.71459493900477455</v>
      </c>
      <c r="BC256" s="76">
        <v>35</v>
      </c>
      <c r="BD256" s="76">
        <v>0</v>
      </c>
      <c r="BE256" s="79">
        <v>35</v>
      </c>
      <c r="BF256" s="80">
        <v>4.1666666666666664E-2</v>
      </c>
      <c r="BG256" s="86">
        <v>0.48107267661140102</v>
      </c>
      <c r="BH256" s="76">
        <v>10</v>
      </c>
      <c r="BI256" s="423">
        <v>775</v>
      </c>
      <c r="BJ256" s="423">
        <v>560</v>
      </c>
      <c r="BK256" s="423">
        <v>70</v>
      </c>
      <c r="BL256" s="419">
        <v>630</v>
      </c>
      <c r="BM256" s="428">
        <v>0.81290322580645158</v>
      </c>
      <c r="BN256" s="429">
        <v>1.0161290322580645</v>
      </c>
      <c r="BO256" s="423">
        <v>90</v>
      </c>
      <c r="BP256" s="428">
        <v>0.11612903225806452</v>
      </c>
      <c r="BQ256" s="429">
        <v>1.2009207058745039</v>
      </c>
      <c r="BR256" s="423">
        <v>30</v>
      </c>
      <c r="BS256" s="423">
        <v>10</v>
      </c>
      <c r="BT256" s="419">
        <v>40</v>
      </c>
      <c r="BU256" s="428">
        <v>5.1612903225806452E-2</v>
      </c>
      <c r="BV256" s="429">
        <v>0.71288540367135977</v>
      </c>
      <c r="BW256" s="423">
        <v>10</v>
      </c>
      <c r="BX256" s="87" t="s">
        <v>7</v>
      </c>
      <c r="BY256" s="87" t="s">
        <v>7</v>
      </c>
      <c r="BZ256" s="81" t="s">
        <v>7</v>
      </c>
      <c r="CA256" s="14"/>
      <c r="CB256" s="212"/>
      <c r="CC256" s="213"/>
    </row>
    <row r="257" spans="1:79" ht="13.5" thickBot="1" x14ac:dyDescent="0.25">
      <c r="A257" s="81" t="s">
        <v>376</v>
      </c>
      <c r="B257" s="160" t="s">
        <v>723</v>
      </c>
      <c r="C257" s="414">
        <v>5050612.0199999996</v>
      </c>
      <c r="D257" s="75">
        <v>5050612.0199999996</v>
      </c>
      <c r="E257" s="415">
        <v>1</v>
      </c>
      <c r="F257" s="324"/>
      <c r="G257" s="325"/>
      <c r="H257" s="326"/>
      <c r="I257" s="326"/>
      <c r="J257" s="327"/>
      <c r="K257" s="416">
        <v>245050612.02000001</v>
      </c>
      <c r="L257" s="415">
        <v>1.76</v>
      </c>
      <c r="M257" s="417">
        <v>176</v>
      </c>
      <c r="N257" s="77">
        <v>1.8</v>
      </c>
      <c r="O257" s="78">
        <v>180</v>
      </c>
      <c r="P257" s="418">
        <v>856</v>
      </c>
      <c r="Q257" s="76">
        <v>853</v>
      </c>
      <c r="R257" s="419">
        <v>853</v>
      </c>
      <c r="S257" s="76">
        <v>926</v>
      </c>
      <c r="T257" s="420">
        <v>956</v>
      </c>
      <c r="U257" s="419">
        <v>3</v>
      </c>
      <c r="V257" s="421">
        <v>3.5169988276670576E-3</v>
      </c>
      <c r="W257" s="422">
        <v>486</v>
      </c>
      <c r="X257" s="79">
        <v>-103</v>
      </c>
      <c r="Y257" s="80">
        <v>-0.10774058577405858</v>
      </c>
      <c r="Z257" s="81">
        <v>473.5</v>
      </c>
      <c r="AA257" s="423">
        <v>373</v>
      </c>
      <c r="AB257" s="415">
        <v>1</v>
      </c>
      <c r="AC257" s="82">
        <v>353</v>
      </c>
      <c r="AD257" s="79">
        <v>353</v>
      </c>
      <c r="AE257" s="420">
        <v>356</v>
      </c>
      <c r="AF257" s="424">
        <v>20</v>
      </c>
      <c r="AG257" s="425">
        <v>5.6657223796033995E-2</v>
      </c>
      <c r="AH257" s="76">
        <v>-3</v>
      </c>
      <c r="AI257" s="152">
        <v>-8.4269662921348312E-3</v>
      </c>
      <c r="AJ257" s="423">
        <v>361</v>
      </c>
      <c r="AK257" s="76">
        <v>338</v>
      </c>
      <c r="AL257" s="419">
        <v>338</v>
      </c>
      <c r="AM257" s="420">
        <v>351</v>
      </c>
      <c r="AN257" s="417">
        <v>23</v>
      </c>
      <c r="AO257" s="426">
        <v>6.8047337278106509E-2</v>
      </c>
      <c r="AP257" s="427">
        <v>2.0511363636363638</v>
      </c>
      <c r="AQ257" s="79">
        <v>-13</v>
      </c>
      <c r="AR257" s="80">
        <v>-3.7037037037037035E-2</v>
      </c>
      <c r="AS257" s="83">
        <v>1.8777777777777778</v>
      </c>
      <c r="AT257" s="84">
        <v>465</v>
      </c>
      <c r="AU257" s="76">
        <v>350</v>
      </c>
      <c r="AV257" s="76">
        <v>35</v>
      </c>
      <c r="AW257" s="79">
        <v>385</v>
      </c>
      <c r="AX257" s="80">
        <v>0.82795698924731187</v>
      </c>
      <c r="AY257" s="85">
        <v>1.1490130731275343</v>
      </c>
      <c r="AZ257" s="76">
        <v>55</v>
      </c>
      <c r="BA257" s="80">
        <v>0.11827956989247312</v>
      </c>
      <c r="BB257" s="86">
        <v>0.64544059006882859</v>
      </c>
      <c r="BC257" s="76">
        <v>15</v>
      </c>
      <c r="BD257" s="76">
        <v>0</v>
      </c>
      <c r="BE257" s="79">
        <v>15</v>
      </c>
      <c r="BF257" s="80">
        <v>3.2258064516129031E-2</v>
      </c>
      <c r="BG257" s="86">
        <v>0.37244336253785887</v>
      </c>
      <c r="BH257" s="76">
        <v>0</v>
      </c>
      <c r="BI257" s="423">
        <v>350</v>
      </c>
      <c r="BJ257" s="423">
        <v>275</v>
      </c>
      <c r="BK257" s="423">
        <v>25</v>
      </c>
      <c r="BL257" s="419">
        <v>300</v>
      </c>
      <c r="BM257" s="428">
        <v>0.8571428571428571</v>
      </c>
      <c r="BN257" s="429">
        <v>1.0714285714285714</v>
      </c>
      <c r="BO257" s="423">
        <v>30</v>
      </c>
      <c r="BP257" s="428">
        <v>8.5714285714285715E-2</v>
      </c>
      <c r="BQ257" s="429">
        <v>0.88639385433594331</v>
      </c>
      <c r="BR257" s="423">
        <v>10</v>
      </c>
      <c r="BS257" s="423">
        <v>0</v>
      </c>
      <c r="BT257" s="419">
        <v>10</v>
      </c>
      <c r="BU257" s="428">
        <v>2.8571428571428571E-2</v>
      </c>
      <c r="BV257" s="429">
        <v>0.39463299131807417</v>
      </c>
      <c r="BW257" s="423">
        <v>0</v>
      </c>
      <c r="BX257" s="87" t="s">
        <v>7</v>
      </c>
      <c r="BY257" s="87" t="s">
        <v>7</v>
      </c>
      <c r="BZ257" s="81" t="s">
        <v>7</v>
      </c>
      <c r="CA257" s="14"/>
    </row>
    <row r="258" spans="1:79" ht="13.5" thickBot="1" x14ac:dyDescent="0.25">
      <c r="A258" s="81" t="s">
        <v>376</v>
      </c>
      <c r="B258" s="160" t="s">
        <v>724</v>
      </c>
      <c r="C258" s="414">
        <v>5050613.01</v>
      </c>
      <c r="D258" s="75">
        <v>5050613.01</v>
      </c>
      <c r="E258" s="415">
        <v>1</v>
      </c>
      <c r="F258" s="324"/>
      <c r="G258" s="325"/>
      <c r="H258" s="326"/>
      <c r="I258" s="326"/>
      <c r="J258" s="327"/>
      <c r="K258" s="416">
        <v>245050613.00999999</v>
      </c>
      <c r="L258" s="415">
        <v>1.37</v>
      </c>
      <c r="M258" s="417">
        <v>137</v>
      </c>
      <c r="N258" s="77">
        <v>1.37</v>
      </c>
      <c r="O258" s="78">
        <v>137</v>
      </c>
      <c r="P258" s="418">
        <v>3541</v>
      </c>
      <c r="Q258" s="76">
        <v>3582</v>
      </c>
      <c r="R258" s="419">
        <v>3582</v>
      </c>
      <c r="S258" s="76">
        <v>3805</v>
      </c>
      <c r="T258" s="420">
        <v>3936</v>
      </c>
      <c r="U258" s="419">
        <v>-41</v>
      </c>
      <c r="V258" s="421">
        <v>-1.1446119486320492E-2</v>
      </c>
      <c r="W258" s="422">
        <v>2576.6</v>
      </c>
      <c r="X258" s="79">
        <v>-354</v>
      </c>
      <c r="Y258" s="80">
        <v>-8.9939024390243899E-2</v>
      </c>
      <c r="Z258" s="81">
        <v>2617.6999999999998</v>
      </c>
      <c r="AA258" s="423">
        <v>1597</v>
      </c>
      <c r="AB258" s="415">
        <v>1</v>
      </c>
      <c r="AC258" s="82">
        <v>1589</v>
      </c>
      <c r="AD258" s="79">
        <v>1589</v>
      </c>
      <c r="AE258" s="420">
        <v>1575</v>
      </c>
      <c r="AF258" s="424">
        <v>8</v>
      </c>
      <c r="AG258" s="425">
        <v>5.034612964128383E-3</v>
      </c>
      <c r="AH258" s="76">
        <v>14</v>
      </c>
      <c r="AI258" s="152">
        <v>8.8888888888888889E-3</v>
      </c>
      <c r="AJ258" s="423">
        <v>1556</v>
      </c>
      <c r="AK258" s="76">
        <v>1568</v>
      </c>
      <c r="AL258" s="419">
        <v>1568</v>
      </c>
      <c r="AM258" s="420">
        <v>1537</v>
      </c>
      <c r="AN258" s="417">
        <v>-12</v>
      </c>
      <c r="AO258" s="426">
        <v>-7.6530612244897957E-3</v>
      </c>
      <c r="AP258" s="427">
        <v>11.357664233576642</v>
      </c>
      <c r="AQ258" s="79">
        <v>31</v>
      </c>
      <c r="AR258" s="80">
        <v>2.0169160702667534E-2</v>
      </c>
      <c r="AS258" s="83">
        <v>11.445255474452555</v>
      </c>
      <c r="AT258" s="84">
        <v>1775</v>
      </c>
      <c r="AU258" s="76">
        <v>1310</v>
      </c>
      <c r="AV258" s="76">
        <v>105</v>
      </c>
      <c r="AW258" s="79">
        <v>1415</v>
      </c>
      <c r="AX258" s="80">
        <v>0.79718309859154934</v>
      </c>
      <c r="AY258" s="85">
        <v>1.1063060205466828</v>
      </c>
      <c r="AZ258" s="76">
        <v>265</v>
      </c>
      <c r="BA258" s="80">
        <v>0.14929577464788732</v>
      </c>
      <c r="BB258" s="86">
        <v>0.81469312892426538</v>
      </c>
      <c r="BC258" s="76">
        <v>45</v>
      </c>
      <c r="BD258" s="76">
        <v>40</v>
      </c>
      <c r="BE258" s="79">
        <v>85</v>
      </c>
      <c r="BF258" s="80">
        <v>4.788732394366197E-2</v>
      </c>
      <c r="BG258" s="86">
        <v>0.55289479452803281</v>
      </c>
      <c r="BH258" s="76">
        <v>15</v>
      </c>
      <c r="BI258" s="423">
        <v>1325</v>
      </c>
      <c r="BJ258" s="423">
        <v>1095</v>
      </c>
      <c r="BK258" s="423">
        <v>75</v>
      </c>
      <c r="BL258" s="419">
        <v>1170</v>
      </c>
      <c r="BM258" s="428">
        <v>0.88301886792452833</v>
      </c>
      <c r="BN258" s="429">
        <v>1.1037735849056602</v>
      </c>
      <c r="BO258" s="423">
        <v>65</v>
      </c>
      <c r="BP258" s="428">
        <v>4.9056603773584909E-2</v>
      </c>
      <c r="BQ258" s="429">
        <v>0.5073071744941563</v>
      </c>
      <c r="BR258" s="423">
        <v>40</v>
      </c>
      <c r="BS258" s="423">
        <v>10</v>
      </c>
      <c r="BT258" s="419">
        <v>50</v>
      </c>
      <c r="BU258" s="428">
        <v>3.7735849056603772E-2</v>
      </c>
      <c r="BV258" s="429">
        <v>0.52121338475972057</v>
      </c>
      <c r="BW258" s="423">
        <v>25</v>
      </c>
      <c r="BX258" s="87" t="s">
        <v>7</v>
      </c>
      <c r="BY258" s="87" t="s">
        <v>7</v>
      </c>
      <c r="BZ258" s="81" t="s">
        <v>7</v>
      </c>
      <c r="CA258" s="14"/>
    </row>
    <row r="259" spans="1:79" ht="13.5" thickBot="1" x14ac:dyDescent="0.25">
      <c r="A259" s="81" t="s">
        <v>376</v>
      </c>
      <c r="B259" s="160" t="s">
        <v>725</v>
      </c>
      <c r="C259" s="414">
        <v>5050613.03</v>
      </c>
      <c r="D259" s="75">
        <v>5050613.03</v>
      </c>
      <c r="E259" s="415">
        <v>1</v>
      </c>
      <c r="F259" s="324"/>
      <c r="G259" s="325"/>
      <c r="H259" s="326"/>
      <c r="I259" s="326"/>
      <c r="J259" s="327"/>
      <c r="K259" s="416">
        <v>245050613.03</v>
      </c>
      <c r="L259" s="415">
        <v>2.66</v>
      </c>
      <c r="M259" s="417">
        <v>266</v>
      </c>
      <c r="N259" s="77">
        <v>2.67</v>
      </c>
      <c r="O259" s="78">
        <v>267</v>
      </c>
      <c r="P259" s="418">
        <v>6364</v>
      </c>
      <c r="Q259" s="76">
        <v>6590</v>
      </c>
      <c r="R259" s="419">
        <v>6590</v>
      </c>
      <c r="S259" s="76">
        <v>6311</v>
      </c>
      <c r="T259" s="420">
        <v>4729</v>
      </c>
      <c r="U259" s="419">
        <v>-226</v>
      </c>
      <c r="V259" s="421">
        <v>-3.4294385432473443E-2</v>
      </c>
      <c r="W259" s="422">
        <v>2392.6</v>
      </c>
      <c r="X259" s="79">
        <v>1861</v>
      </c>
      <c r="Y259" s="80">
        <v>0.39352928737576653</v>
      </c>
      <c r="Z259" s="81">
        <v>2472.1</v>
      </c>
      <c r="AA259" s="423">
        <v>2462</v>
      </c>
      <c r="AB259" s="415">
        <v>1</v>
      </c>
      <c r="AC259" s="82">
        <v>2418</v>
      </c>
      <c r="AD259" s="79">
        <v>2418</v>
      </c>
      <c r="AE259" s="420">
        <v>1759</v>
      </c>
      <c r="AF259" s="424">
        <v>44</v>
      </c>
      <c r="AG259" s="425">
        <v>1.8196856906534328E-2</v>
      </c>
      <c r="AH259" s="76">
        <v>659</v>
      </c>
      <c r="AI259" s="152">
        <v>0.37464468447981808</v>
      </c>
      <c r="AJ259" s="423">
        <v>2405</v>
      </c>
      <c r="AK259" s="76">
        <v>2394</v>
      </c>
      <c r="AL259" s="419">
        <v>2394</v>
      </c>
      <c r="AM259" s="420">
        <v>1720</v>
      </c>
      <c r="AN259" s="417">
        <v>11</v>
      </c>
      <c r="AO259" s="426">
        <v>4.5948203842940682E-3</v>
      </c>
      <c r="AP259" s="427">
        <v>9.041353383458647</v>
      </c>
      <c r="AQ259" s="79">
        <v>674</v>
      </c>
      <c r="AR259" s="80">
        <v>0.39186046511627909</v>
      </c>
      <c r="AS259" s="83">
        <v>8.9662921348314608</v>
      </c>
      <c r="AT259" s="84">
        <v>3495</v>
      </c>
      <c r="AU259" s="76">
        <v>2565</v>
      </c>
      <c r="AV259" s="76">
        <v>200</v>
      </c>
      <c r="AW259" s="79">
        <v>2765</v>
      </c>
      <c r="AX259" s="80">
        <v>0.79113018597997142</v>
      </c>
      <c r="AY259" s="85">
        <v>1.0979059758444525</v>
      </c>
      <c r="AZ259" s="76">
        <v>615</v>
      </c>
      <c r="BA259" s="80">
        <v>0.17596566523605151</v>
      </c>
      <c r="BB259" s="86">
        <v>0.96022823641531152</v>
      </c>
      <c r="BC259" s="76">
        <v>80</v>
      </c>
      <c r="BD259" s="76">
        <v>35</v>
      </c>
      <c r="BE259" s="79">
        <v>115</v>
      </c>
      <c r="BF259" s="80">
        <v>3.2904148783977114E-2</v>
      </c>
      <c r="BG259" s="86">
        <v>0.37990288625106355</v>
      </c>
      <c r="BH259" s="76">
        <v>10</v>
      </c>
      <c r="BI259" s="423">
        <v>2205</v>
      </c>
      <c r="BJ259" s="423">
        <v>1785</v>
      </c>
      <c r="BK259" s="423">
        <v>135</v>
      </c>
      <c r="BL259" s="419">
        <v>1920</v>
      </c>
      <c r="BM259" s="428">
        <v>0.87074829931972786</v>
      </c>
      <c r="BN259" s="429">
        <v>1.0884353741496597</v>
      </c>
      <c r="BO259" s="423">
        <v>175</v>
      </c>
      <c r="BP259" s="428">
        <v>7.9365079365079361E-2</v>
      </c>
      <c r="BQ259" s="429">
        <v>0.82073505031105853</v>
      </c>
      <c r="BR259" s="423">
        <v>50</v>
      </c>
      <c r="BS259" s="423">
        <v>15</v>
      </c>
      <c r="BT259" s="419">
        <v>65</v>
      </c>
      <c r="BU259" s="428">
        <v>2.9478458049886622E-2</v>
      </c>
      <c r="BV259" s="429">
        <v>0.4071610227884892</v>
      </c>
      <c r="BW259" s="423">
        <v>45</v>
      </c>
      <c r="BX259" s="87" t="s">
        <v>7</v>
      </c>
      <c r="BY259" s="87" t="s">
        <v>7</v>
      </c>
      <c r="BZ259" s="81" t="s">
        <v>7</v>
      </c>
      <c r="CA259" s="14"/>
    </row>
    <row r="260" spans="1:79" ht="13.5" thickBot="1" x14ac:dyDescent="0.25">
      <c r="A260" s="81" t="s">
        <v>376</v>
      </c>
      <c r="B260" s="160" t="s">
        <v>726</v>
      </c>
      <c r="C260" s="414">
        <v>5050613.04</v>
      </c>
      <c r="D260" s="75">
        <v>5050613.04</v>
      </c>
      <c r="E260" s="415">
        <v>1</v>
      </c>
      <c r="F260" s="324"/>
      <c r="G260" s="325"/>
      <c r="H260" s="326"/>
      <c r="I260" s="326"/>
      <c r="J260" s="327"/>
      <c r="K260" s="416">
        <v>245050613.03999999</v>
      </c>
      <c r="L260" s="415">
        <v>1.36</v>
      </c>
      <c r="M260" s="417">
        <v>136</v>
      </c>
      <c r="N260" s="77">
        <v>1.36</v>
      </c>
      <c r="O260" s="78">
        <v>136</v>
      </c>
      <c r="P260" s="418">
        <v>3555</v>
      </c>
      <c r="Q260" s="76">
        <v>3507</v>
      </c>
      <c r="R260" s="419">
        <v>3507</v>
      </c>
      <c r="S260" s="76">
        <v>3600</v>
      </c>
      <c r="T260" s="420">
        <v>3591</v>
      </c>
      <c r="U260" s="419">
        <v>48</v>
      </c>
      <c r="V260" s="421">
        <v>1.3686911890504704E-2</v>
      </c>
      <c r="W260" s="422">
        <v>2622.6</v>
      </c>
      <c r="X260" s="79">
        <v>-84</v>
      </c>
      <c r="Y260" s="80">
        <v>-2.3391812865497075E-2</v>
      </c>
      <c r="Z260" s="81">
        <v>2587.1999999999998</v>
      </c>
      <c r="AA260" s="423">
        <v>1623</v>
      </c>
      <c r="AB260" s="415">
        <v>1</v>
      </c>
      <c r="AC260" s="82">
        <v>1618</v>
      </c>
      <c r="AD260" s="79">
        <v>1618</v>
      </c>
      <c r="AE260" s="420">
        <v>1470</v>
      </c>
      <c r="AF260" s="424">
        <v>5</v>
      </c>
      <c r="AG260" s="425">
        <v>3.0902348578491965E-3</v>
      </c>
      <c r="AH260" s="76">
        <v>148</v>
      </c>
      <c r="AI260" s="152">
        <v>0.10068027210884353</v>
      </c>
      <c r="AJ260" s="423">
        <v>1593</v>
      </c>
      <c r="AK260" s="76">
        <v>1585</v>
      </c>
      <c r="AL260" s="419">
        <v>1585</v>
      </c>
      <c r="AM260" s="420">
        <v>1441</v>
      </c>
      <c r="AN260" s="417">
        <v>8</v>
      </c>
      <c r="AO260" s="426">
        <v>5.0473186119873821E-3</v>
      </c>
      <c r="AP260" s="427">
        <v>11.713235294117647</v>
      </c>
      <c r="AQ260" s="79">
        <v>144</v>
      </c>
      <c r="AR260" s="80">
        <v>9.9930603747397637E-2</v>
      </c>
      <c r="AS260" s="83">
        <v>11.654411764705882</v>
      </c>
      <c r="AT260" s="84">
        <v>1650</v>
      </c>
      <c r="AU260" s="76">
        <v>1185</v>
      </c>
      <c r="AV260" s="76">
        <v>115</v>
      </c>
      <c r="AW260" s="79">
        <v>1300</v>
      </c>
      <c r="AX260" s="80">
        <v>0.78787878787878785</v>
      </c>
      <c r="AY260" s="85">
        <v>1.0933937862347021</v>
      </c>
      <c r="AZ260" s="76">
        <v>285</v>
      </c>
      <c r="BA260" s="80">
        <v>0.17272727272727273</v>
      </c>
      <c r="BB260" s="86">
        <v>0.94255663029059522</v>
      </c>
      <c r="BC260" s="76">
        <v>25</v>
      </c>
      <c r="BD260" s="76">
        <v>30</v>
      </c>
      <c r="BE260" s="79">
        <v>55</v>
      </c>
      <c r="BF260" s="80">
        <v>3.3333333333333333E-2</v>
      </c>
      <c r="BG260" s="86">
        <v>0.38485814128912083</v>
      </c>
      <c r="BH260" s="76">
        <v>15</v>
      </c>
      <c r="BI260" s="423">
        <v>1285</v>
      </c>
      <c r="BJ260" s="423">
        <v>1005</v>
      </c>
      <c r="BK260" s="423">
        <v>70</v>
      </c>
      <c r="BL260" s="419">
        <v>1075</v>
      </c>
      <c r="BM260" s="428">
        <v>0.83657587548638135</v>
      </c>
      <c r="BN260" s="429">
        <v>1.0457198443579767</v>
      </c>
      <c r="BO260" s="423">
        <v>115</v>
      </c>
      <c r="BP260" s="428">
        <v>8.9494163424124515E-2</v>
      </c>
      <c r="BQ260" s="429">
        <v>0.9254825586776062</v>
      </c>
      <c r="BR260" s="423">
        <v>50</v>
      </c>
      <c r="BS260" s="423">
        <v>0</v>
      </c>
      <c r="BT260" s="419">
        <v>50</v>
      </c>
      <c r="BU260" s="428">
        <v>3.8910505836575876E-2</v>
      </c>
      <c r="BV260" s="429">
        <v>0.5374379259195563</v>
      </c>
      <c r="BW260" s="423">
        <v>50</v>
      </c>
      <c r="BX260" s="87" t="s">
        <v>7</v>
      </c>
      <c r="BY260" s="87" t="s">
        <v>7</v>
      </c>
      <c r="BZ260" s="81" t="s">
        <v>7</v>
      </c>
      <c r="CA260" s="14"/>
    </row>
    <row r="261" spans="1:79" ht="13.5" thickBot="1" x14ac:dyDescent="0.25">
      <c r="A261" s="81" t="s">
        <v>376</v>
      </c>
      <c r="B261" s="160" t="s">
        <v>727</v>
      </c>
      <c r="C261" s="414">
        <v>5050613.0599999996</v>
      </c>
      <c r="D261" s="75">
        <v>5050613.05</v>
      </c>
      <c r="E261" s="415">
        <v>0.44225269</v>
      </c>
      <c r="F261" s="324"/>
      <c r="G261" s="325"/>
      <c r="H261" s="326"/>
      <c r="I261" s="326"/>
      <c r="J261" s="327"/>
      <c r="K261" s="416">
        <v>245050613.05000001</v>
      </c>
      <c r="L261" s="415">
        <v>1.07</v>
      </c>
      <c r="M261" s="417">
        <v>107</v>
      </c>
      <c r="N261" s="77">
        <v>2.5099999999999998</v>
      </c>
      <c r="O261" s="78">
        <v>250.99999999999997</v>
      </c>
      <c r="P261" s="418">
        <v>3274</v>
      </c>
      <c r="Q261" s="76">
        <v>7550</v>
      </c>
      <c r="R261" s="419">
        <v>3339</v>
      </c>
      <c r="S261" s="76">
        <v>7655</v>
      </c>
      <c r="T261" s="420">
        <v>7235</v>
      </c>
      <c r="U261" s="419">
        <v>-65.007809499999894</v>
      </c>
      <c r="V261" s="421">
        <v>-1.9469199597270333E-2</v>
      </c>
      <c r="W261" s="422">
        <v>3056.4</v>
      </c>
      <c r="X261" s="79">
        <v>315</v>
      </c>
      <c r="Y261" s="80">
        <v>4.3538355217691775E-2</v>
      </c>
      <c r="Z261" s="81">
        <v>3013.5</v>
      </c>
      <c r="AA261" s="423">
        <v>1190</v>
      </c>
      <c r="AB261" s="431">
        <v>0.42309194999999999</v>
      </c>
      <c r="AC261" s="82">
        <v>2789</v>
      </c>
      <c r="AD261" s="79">
        <v>1180.00344855</v>
      </c>
      <c r="AE261" s="420">
        <v>2538</v>
      </c>
      <c r="AF261" s="424">
        <v>9.9965514499999699</v>
      </c>
      <c r="AG261" s="425">
        <v>8.4716290128506247E-3</v>
      </c>
      <c r="AH261" s="76">
        <v>251</v>
      </c>
      <c r="AI261" s="152">
        <v>9.8896769109535071E-2</v>
      </c>
      <c r="AJ261" s="423">
        <v>1180</v>
      </c>
      <c r="AK261" s="76">
        <v>2748</v>
      </c>
      <c r="AL261" s="419">
        <v>1162.6566786000001</v>
      </c>
      <c r="AM261" s="420">
        <v>2474</v>
      </c>
      <c r="AN261" s="417">
        <v>17.343321399999923</v>
      </c>
      <c r="AO261" s="426">
        <v>1.4916975680975476E-2</v>
      </c>
      <c r="AP261" s="427">
        <v>11.028037383177571</v>
      </c>
      <c r="AQ261" s="79">
        <v>274</v>
      </c>
      <c r="AR261" s="80">
        <v>0.11075181891673404</v>
      </c>
      <c r="AS261" s="83">
        <v>10.948207171314742</v>
      </c>
      <c r="AT261" s="84">
        <v>4215</v>
      </c>
      <c r="AU261" s="76">
        <v>3115</v>
      </c>
      <c r="AV261" s="76">
        <v>305</v>
      </c>
      <c r="AW261" s="79">
        <v>3420</v>
      </c>
      <c r="AX261" s="80">
        <v>0.81138790035587194</v>
      </c>
      <c r="AY261" s="85">
        <v>1.126019004603052</v>
      </c>
      <c r="AZ261" s="76">
        <v>635</v>
      </c>
      <c r="BA261" s="80">
        <v>0.15065243179122181</v>
      </c>
      <c r="BB261" s="86">
        <v>0.82209628052441863</v>
      </c>
      <c r="BC261" s="76">
        <v>95</v>
      </c>
      <c r="BD261" s="76">
        <v>30</v>
      </c>
      <c r="BE261" s="79">
        <v>125</v>
      </c>
      <c r="BF261" s="80">
        <v>2.9655990510083038E-2</v>
      </c>
      <c r="BG261" s="86">
        <v>0.34240048157395098</v>
      </c>
      <c r="BH261" s="76">
        <v>40</v>
      </c>
      <c r="BI261" s="423">
        <v>1235</v>
      </c>
      <c r="BJ261" s="423">
        <v>995</v>
      </c>
      <c r="BK261" s="423">
        <v>115</v>
      </c>
      <c r="BL261" s="419">
        <v>1110</v>
      </c>
      <c r="BM261" s="428">
        <v>0.89878542510121462</v>
      </c>
      <c r="BN261" s="429">
        <v>1.1234817813765181</v>
      </c>
      <c r="BO261" s="423">
        <v>80</v>
      </c>
      <c r="BP261" s="428">
        <v>6.4777327935222673E-2</v>
      </c>
      <c r="BQ261" s="429">
        <v>0.66987929612432962</v>
      </c>
      <c r="BR261" s="423">
        <v>20</v>
      </c>
      <c r="BS261" s="423">
        <v>0</v>
      </c>
      <c r="BT261" s="419">
        <v>20</v>
      </c>
      <c r="BU261" s="428">
        <v>1.6194331983805668E-2</v>
      </c>
      <c r="BV261" s="429">
        <v>0.22367861856085175</v>
      </c>
      <c r="BW261" s="423">
        <v>25</v>
      </c>
      <c r="BX261" s="87" t="s">
        <v>7</v>
      </c>
      <c r="BY261" s="87" t="s">
        <v>7</v>
      </c>
      <c r="BZ261" s="81" t="s">
        <v>7</v>
      </c>
      <c r="CA261" s="14" t="s">
        <v>496</v>
      </c>
    </row>
    <row r="262" spans="1:79" ht="13.5" thickBot="1" x14ac:dyDescent="0.25">
      <c r="A262" s="81" t="s">
        <v>376</v>
      </c>
      <c r="B262" s="160" t="s">
        <v>727</v>
      </c>
      <c r="C262" s="414">
        <v>5050613.07</v>
      </c>
      <c r="D262" s="75"/>
      <c r="E262" s="415">
        <v>0.55774731</v>
      </c>
      <c r="F262" s="324"/>
      <c r="G262" s="325"/>
      <c r="H262" s="326"/>
      <c r="I262" s="326"/>
      <c r="J262" s="327"/>
      <c r="K262" s="416"/>
      <c r="L262" s="415">
        <v>1.43</v>
      </c>
      <c r="M262" s="417">
        <v>143</v>
      </c>
      <c r="N262" s="77"/>
      <c r="O262" s="78"/>
      <c r="P262" s="418">
        <v>4096</v>
      </c>
      <c r="Q262" s="76"/>
      <c r="R262" s="419">
        <v>4211</v>
      </c>
      <c r="S262" s="76"/>
      <c r="T262" s="420"/>
      <c r="U262" s="419">
        <v>-114.99219050000011</v>
      </c>
      <c r="V262" s="421">
        <v>-2.7307623785060093E-2</v>
      </c>
      <c r="W262" s="422">
        <v>2856.1</v>
      </c>
      <c r="X262" s="79"/>
      <c r="Y262" s="80"/>
      <c r="Z262" s="81"/>
      <c r="AA262" s="423">
        <v>1658</v>
      </c>
      <c r="AB262" s="431">
        <v>0.57690805000000001</v>
      </c>
      <c r="AC262" s="82"/>
      <c r="AD262" s="79">
        <v>1608.99655145</v>
      </c>
      <c r="AE262" s="420"/>
      <c r="AF262" s="424">
        <v>49.00344855000003</v>
      </c>
      <c r="AG262" s="425">
        <v>3.0455906512564596E-2</v>
      </c>
      <c r="AH262" s="76"/>
      <c r="AI262" s="152"/>
      <c r="AJ262" s="423">
        <v>1625</v>
      </c>
      <c r="AK262" s="76"/>
      <c r="AL262" s="419">
        <v>1585.3433213999999</v>
      </c>
      <c r="AM262" s="420"/>
      <c r="AN262" s="417">
        <v>39.656678600000077</v>
      </c>
      <c r="AO262" s="426">
        <v>2.5014568178821785E-2</v>
      </c>
      <c r="AP262" s="427">
        <v>11.363636363636363</v>
      </c>
      <c r="AQ262" s="79"/>
      <c r="AR262" s="80"/>
      <c r="AS262" s="83"/>
      <c r="AT262" s="84"/>
      <c r="AU262" s="76"/>
      <c r="AV262" s="76"/>
      <c r="AW262" s="79"/>
      <c r="AX262" s="80"/>
      <c r="AY262" s="85"/>
      <c r="AZ262" s="76"/>
      <c r="BA262" s="80"/>
      <c r="BB262" s="86"/>
      <c r="BC262" s="76"/>
      <c r="BD262" s="76"/>
      <c r="BE262" s="79"/>
      <c r="BF262" s="80"/>
      <c r="BG262" s="86"/>
      <c r="BH262" s="76"/>
      <c r="BI262" s="423">
        <v>1495</v>
      </c>
      <c r="BJ262" s="423">
        <v>1160</v>
      </c>
      <c r="BK262" s="423">
        <v>135</v>
      </c>
      <c r="BL262" s="419">
        <v>1295</v>
      </c>
      <c r="BM262" s="428">
        <v>0.86622073578595316</v>
      </c>
      <c r="BN262" s="429">
        <v>1.0827759197324414</v>
      </c>
      <c r="BO262" s="423">
        <v>110</v>
      </c>
      <c r="BP262" s="428">
        <v>7.3578595317725759E-2</v>
      </c>
      <c r="BQ262" s="429">
        <v>0.76089550483687451</v>
      </c>
      <c r="BR262" s="423">
        <v>45</v>
      </c>
      <c r="BS262" s="423">
        <v>10</v>
      </c>
      <c r="BT262" s="419">
        <v>55</v>
      </c>
      <c r="BU262" s="428">
        <v>3.678929765886288E-2</v>
      </c>
      <c r="BV262" s="429">
        <v>0.50813947042628282</v>
      </c>
      <c r="BW262" s="423">
        <v>35</v>
      </c>
      <c r="BX262" s="87" t="s">
        <v>7</v>
      </c>
      <c r="BY262" s="87"/>
      <c r="BZ262" s="81"/>
      <c r="CA262" s="14"/>
    </row>
    <row r="263" spans="1:79" ht="13.5" thickBot="1" x14ac:dyDescent="0.25">
      <c r="A263" s="58" t="s">
        <v>376</v>
      </c>
      <c r="B263" s="157" t="s">
        <v>728</v>
      </c>
      <c r="C263" s="363">
        <v>5050620.01</v>
      </c>
      <c r="D263" s="56">
        <v>5050620.01</v>
      </c>
      <c r="E263" s="359">
        <v>1</v>
      </c>
      <c r="F263" s="349"/>
      <c r="G263" s="350"/>
      <c r="H263" s="351"/>
      <c r="I263" s="351"/>
      <c r="J263" s="352"/>
      <c r="K263" s="364">
        <v>245050620.00999999</v>
      </c>
      <c r="L263" s="359">
        <v>79.290000000000006</v>
      </c>
      <c r="M263" s="339">
        <v>7929.0000000000009</v>
      </c>
      <c r="N263" s="57">
        <v>79.34</v>
      </c>
      <c r="O263" s="138">
        <v>7934</v>
      </c>
      <c r="P263" s="360">
        <v>5094</v>
      </c>
      <c r="Q263" s="18">
        <v>5003</v>
      </c>
      <c r="R263" s="340">
        <v>5003</v>
      </c>
      <c r="S263" s="18">
        <v>4834</v>
      </c>
      <c r="T263" s="365">
        <v>4032</v>
      </c>
      <c r="U263" s="340">
        <v>91</v>
      </c>
      <c r="V263" s="341">
        <v>1.8189086548071158E-2</v>
      </c>
      <c r="W263" s="361">
        <v>64.2</v>
      </c>
      <c r="X263" s="17">
        <v>971</v>
      </c>
      <c r="Y263" s="19">
        <v>0.2408234126984127</v>
      </c>
      <c r="Z263" s="58">
        <v>63.1</v>
      </c>
      <c r="AA263" s="362">
        <v>1931</v>
      </c>
      <c r="AB263" s="359">
        <v>1</v>
      </c>
      <c r="AC263" s="59">
        <v>1808</v>
      </c>
      <c r="AD263" s="17">
        <v>1808</v>
      </c>
      <c r="AE263" s="365">
        <v>1447</v>
      </c>
      <c r="AF263" s="342">
        <v>123</v>
      </c>
      <c r="AG263" s="343">
        <v>6.8030973451327428E-2</v>
      </c>
      <c r="AH263" s="18">
        <v>361</v>
      </c>
      <c r="AI263" s="154">
        <v>0.24948168624740844</v>
      </c>
      <c r="AJ263" s="362">
        <v>1875</v>
      </c>
      <c r="AK263" s="18">
        <v>1779</v>
      </c>
      <c r="AL263" s="340">
        <v>1779</v>
      </c>
      <c r="AM263" s="365">
        <v>1400</v>
      </c>
      <c r="AN263" s="339">
        <v>96</v>
      </c>
      <c r="AO263" s="344">
        <v>5.3962900505902189E-2</v>
      </c>
      <c r="AP263" s="345">
        <v>0.23647370412410137</v>
      </c>
      <c r="AQ263" s="17">
        <v>379</v>
      </c>
      <c r="AR263" s="19">
        <v>0.27071428571428574</v>
      </c>
      <c r="AS263" s="139">
        <v>0.22422485505419712</v>
      </c>
      <c r="AT263" s="60">
        <v>2665</v>
      </c>
      <c r="AU263" s="18">
        <v>2150</v>
      </c>
      <c r="AV263" s="18">
        <v>220</v>
      </c>
      <c r="AW263" s="17">
        <v>2370</v>
      </c>
      <c r="AX263" s="19">
        <v>0.88930581613508441</v>
      </c>
      <c r="AY263" s="12">
        <v>1.2341510755003038</v>
      </c>
      <c r="AZ263" s="18">
        <v>200</v>
      </c>
      <c r="BA263" s="19">
        <v>7.5046904315197005E-2</v>
      </c>
      <c r="BB263" s="13">
        <v>0.40952396299778998</v>
      </c>
      <c r="BC263" s="18">
        <v>45</v>
      </c>
      <c r="BD263" s="18">
        <v>15</v>
      </c>
      <c r="BE263" s="17">
        <v>60</v>
      </c>
      <c r="BF263" s="19">
        <v>2.2514071294559099E-2</v>
      </c>
      <c r="BG263" s="13">
        <v>0.25994170893824298</v>
      </c>
      <c r="BH263" s="18">
        <v>30</v>
      </c>
      <c r="BI263" s="362">
        <v>1915</v>
      </c>
      <c r="BJ263" s="362">
        <v>1650</v>
      </c>
      <c r="BK263" s="362">
        <v>95</v>
      </c>
      <c r="BL263" s="340">
        <v>1745</v>
      </c>
      <c r="BM263" s="346">
        <v>0.91122715404699739</v>
      </c>
      <c r="BN263" s="347">
        <v>1.1390339425587466</v>
      </c>
      <c r="BO263" s="362">
        <v>90</v>
      </c>
      <c r="BP263" s="346">
        <v>4.6997389033942558E-2</v>
      </c>
      <c r="BQ263" s="347">
        <v>0.48601229611109165</v>
      </c>
      <c r="BR263" s="362">
        <v>10</v>
      </c>
      <c r="BS263" s="362">
        <v>10</v>
      </c>
      <c r="BT263" s="340">
        <v>20</v>
      </c>
      <c r="BU263" s="346">
        <v>1.0443864229765013E-2</v>
      </c>
      <c r="BV263" s="347">
        <v>0.14425226836692007</v>
      </c>
      <c r="BW263" s="362">
        <v>60</v>
      </c>
      <c r="BX263" s="14" t="s">
        <v>3</v>
      </c>
      <c r="BY263" s="14" t="s">
        <v>3</v>
      </c>
      <c r="BZ263" s="58" t="s">
        <v>3</v>
      </c>
      <c r="CA263" s="14"/>
    </row>
    <row r="264" spans="1:79" ht="13.5" thickBot="1" x14ac:dyDescent="0.25">
      <c r="A264" s="81" t="s">
        <v>376</v>
      </c>
      <c r="B264" s="160" t="s">
        <v>729</v>
      </c>
      <c r="C264" s="414">
        <v>5050620.03</v>
      </c>
      <c r="D264" s="75">
        <v>5050620.03</v>
      </c>
      <c r="E264" s="415">
        <v>1</v>
      </c>
      <c r="F264" s="332">
        <v>5050620.0199999996</v>
      </c>
      <c r="G264" s="333">
        <v>0.43862758899999998</v>
      </c>
      <c r="H264" s="430">
        <v>8674</v>
      </c>
      <c r="I264" s="430">
        <v>3408</v>
      </c>
      <c r="J264" s="433">
        <v>3330</v>
      </c>
      <c r="K264" s="416"/>
      <c r="L264" s="415">
        <v>3.17</v>
      </c>
      <c r="M264" s="417">
        <v>317</v>
      </c>
      <c r="N264" s="77">
        <v>3.17</v>
      </c>
      <c r="O264" s="78">
        <v>317</v>
      </c>
      <c r="P264" s="418">
        <v>3753</v>
      </c>
      <c r="Q264" s="76">
        <v>3790</v>
      </c>
      <c r="R264" s="419">
        <v>3790</v>
      </c>
      <c r="S264" s="76">
        <v>3889</v>
      </c>
      <c r="T264" s="420">
        <v>3804.655706986</v>
      </c>
      <c r="U264" s="419">
        <v>-37</v>
      </c>
      <c r="V264" s="421">
        <v>-9.7625329815303422E-3</v>
      </c>
      <c r="W264" s="422">
        <v>1183.0999999999999</v>
      </c>
      <c r="X264" s="79">
        <v>-14.655706986000041</v>
      </c>
      <c r="Y264" s="80">
        <v>-3.8520455238800324E-3</v>
      </c>
      <c r="Z264" s="81">
        <v>1195.3</v>
      </c>
      <c r="AA264" s="423">
        <v>1573</v>
      </c>
      <c r="AB264" s="415">
        <v>1</v>
      </c>
      <c r="AC264" s="82">
        <v>1548</v>
      </c>
      <c r="AD264" s="79">
        <v>1548</v>
      </c>
      <c r="AE264" s="420">
        <v>1494.8428233119998</v>
      </c>
      <c r="AF264" s="424">
        <v>25</v>
      </c>
      <c r="AG264" s="425">
        <v>1.614987080103359E-2</v>
      </c>
      <c r="AH264" s="76">
        <v>53.157176688000163</v>
      </c>
      <c r="AI264" s="152">
        <v>3.5560378562225152E-2</v>
      </c>
      <c r="AJ264" s="423">
        <v>1551</v>
      </c>
      <c r="AK264" s="76">
        <v>1526</v>
      </c>
      <c r="AL264" s="419">
        <v>1526</v>
      </c>
      <c r="AM264" s="420">
        <v>1460.62987137</v>
      </c>
      <c r="AN264" s="417">
        <v>25</v>
      </c>
      <c r="AO264" s="426">
        <v>1.6382699868938401E-2</v>
      </c>
      <c r="AP264" s="427">
        <v>4.8927444794952679</v>
      </c>
      <c r="AQ264" s="79">
        <v>65.370128629999954</v>
      </c>
      <c r="AR264" s="80">
        <v>4.4754752666180883E-2</v>
      </c>
      <c r="AS264" s="83">
        <v>4.8138801261829656</v>
      </c>
      <c r="AT264" s="84">
        <v>1975</v>
      </c>
      <c r="AU264" s="76">
        <v>1465</v>
      </c>
      <c r="AV264" s="76">
        <v>105</v>
      </c>
      <c r="AW264" s="79">
        <v>1570</v>
      </c>
      <c r="AX264" s="80">
        <v>0.79493670886075951</v>
      </c>
      <c r="AY264" s="85">
        <v>1.1031885504346624</v>
      </c>
      <c r="AZ264" s="76">
        <v>300</v>
      </c>
      <c r="BA264" s="80">
        <v>0.15189873417721519</v>
      </c>
      <c r="BB264" s="86">
        <v>0.82889723649805835</v>
      </c>
      <c r="BC264" s="76">
        <v>40</v>
      </c>
      <c r="BD264" s="76">
        <v>55</v>
      </c>
      <c r="BE264" s="79">
        <v>95</v>
      </c>
      <c r="BF264" s="80">
        <v>4.810126582278481E-2</v>
      </c>
      <c r="BG264" s="86">
        <v>0.55536491274632627</v>
      </c>
      <c r="BH264" s="76">
        <v>0</v>
      </c>
      <c r="BI264" s="423">
        <v>1170</v>
      </c>
      <c r="BJ264" s="423">
        <v>980</v>
      </c>
      <c r="BK264" s="423">
        <v>60</v>
      </c>
      <c r="BL264" s="419">
        <v>1040</v>
      </c>
      <c r="BM264" s="428">
        <v>0.88888888888888884</v>
      </c>
      <c r="BN264" s="429">
        <v>1.1111111111111109</v>
      </c>
      <c r="BO264" s="423">
        <v>80</v>
      </c>
      <c r="BP264" s="428">
        <v>6.8376068376068383E-2</v>
      </c>
      <c r="BQ264" s="429">
        <v>0.70709481257568141</v>
      </c>
      <c r="BR264" s="423">
        <v>10</v>
      </c>
      <c r="BS264" s="423">
        <v>0</v>
      </c>
      <c r="BT264" s="419">
        <v>10</v>
      </c>
      <c r="BU264" s="428">
        <v>8.5470085470085479E-3</v>
      </c>
      <c r="BV264" s="429">
        <v>0.11805260424044954</v>
      </c>
      <c r="BW264" s="423">
        <v>35</v>
      </c>
      <c r="BX264" s="87" t="s">
        <v>7</v>
      </c>
      <c r="BY264" s="87" t="s">
        <v>7</v>
      </c>
      <c r="BZ264" s="81" t="s">
        <v>7</v>
      </c>
      <c r="CA264" s="14"/>
    </row>
    <row r="265" spans="1:79" ht="13.5" thickBot="1" x14ac:dyDescent="0.25">
      <c r="A265" s="81" t="s">
        <v>376</v>
      </c>
      <c r="B265" s="160" t="s">
        <v>729</v>
      </c>
      <c r="C265" s="414">
        <v>5050620.04</v>
      </c>
      <c r="D265" s="75">
        <v>5050620.04</v>
      </c>
      <c r="E265" s="415">
        <v>1</v>
      </c>
      <c r="F265" s="332">
        <v>5050620.0199999996</v>
      </c>
      <c r="G265" s="333">
        <v>0.56137241100000002</v>
      </c>
      <c r="H265" s="430">
        <v>8674</v>
      </c>
      <c r="I265" s="430">
        <v>3408</v>
      </c>
      <c r="J265" s="433">
        <v>3330</v>
      </c>
      <c r="K265" s="416"/>
      <c r="L265" s="415">
        <v>1.59</v>
      </c>
      <c r="M265" s="417">
        <v>159</v>
      </c>
      <c r="N265" s="77">
        <v>1.59</v>
      </c>
      <c r="O265" s="78">
        <v>159</v>
      </c>
      <c r="P265" s="418">
        <v>4984</v>
      </c>
      <c r="Q265" s="76">
        <v>5037</v>
      </c>
      <c r="R265" s="419">
        <v>5037</v>
      </c>
      <c r="S265" s="76">
        <v>4892</v>
      </c>
      <c r="T265" s="420">
        <v>4869.344293014</v>
      </c>
      <c r="U265" s="419">
        <v>-53</v>
      </c>
      <c r="V265" s="421">
        <v>-1.0522136192177884E-2</v>
      </c>
      <c r="W265" s="422">
        <v>3140.3</v>
      </c>
      <c r="X265" s="79">
        <v>167.65570698600004</v>
      </c>
      <c r="Y265" s="80">
        <v>3.4430859043287208E-2</v>
      </c>
      <c r="Z265" s="81">
        <v>3174.3</v>
      </c>
      <c r="AA265" s="423">
        <v>2264</v>
      </c>
      <c r="AB265" s="415">
        <v>1</v>
      </c>
      <c r="AC265" s="82">
        <v>2262</v>
      </c>
      <c r="AD265" s="79">
        <v>2262</v>
      </c>
      <c r="AE265" s="420">
        <v>1913.1571766880002</v>
      </c>
      <c r="AF265" s="424">
        <v>2</v>
      </c>
      <c r="AG265" s="425">
        <v>8.8417329796640137E-4</v>
      </c>
      <c r="AH265" s="76">
        <v>348.84282331199984</v>
      </c>
      <c r="AI265" s="152">
        <v>0.18233882064823653</v>
      </c>
      <c r="AJ265" s="423">
        <v>2161</v>
      </c>
      <c r="AK265" s="76">
        <v>2189</v>
      </c>
      <c r="AL265" s="419">
        <v>2189</v>
      </c>
      <c r="AM265" s="420">
        <v>1869.37012863</v>
      </c>
      <c r="AN265" s="417">
        <v>-28</v>
      </c>
      <c r="AO265" s="426">
        <v>-1.2791228871630882E-2</v>
      </c>
      <c r="AP265" s="427">
        <v>13.591194968553459</v>
      </c>
      <c r="AQ265" s="79">
        <v>319.62987137000005</v>
      </c>
      <c r="AR265" s="80">
        <v>0.17098265692532827</v>
      </c>
      <c r="AS265" s="83">
        <v>13.767295597484276</v>
      </c>
      <c r="AT265" s="84">
        <v>2560</v>
      </c>
      <c r="AU265" s="76">
        <v>1835</v>
      </c>
      <c r="AV265" s="76">
        <v>150</v>
      </c>
      <c r="AW265" s="79">
        <v>1985</v>
      </c>
      <c r="AX265" s="80">
        <v>0.775390625</v>
      </c>
      <c r="AY265" s="85">
        <v>1.0760631004703149</v>
      </c>
      <c r="AZ265" s="76">
        <v>395</v>
      </c>
      <c r="BA265" s="80">
        <v>0.154296875</v>
      </c>
      <c r="BB265" s="86">
        <v>0.84198366747792686</v>
      </c>
      <c r="BC265" s="76">
        <v>125</v>
      </c>
      <c r="BD265" s="76">
        <v>40</v>
      </c>
      <c r="BE265" s="79">
        <v>165</v>
      </c>
      <c r="BF265" s="80">
        <v>6.4453125E-2</v>
      </c>
      <c r="BG265" s="86">
        <v>0.74415929663326108</v>
      </c>
      <c r="BH265" s="76">
        <v>25</v>
      </c>
      <c r="BI265" s="423">
        <v>1660</v>
      </c>
      <c r="BJ265" s="423">
        <v>1160</v>
      </c>
      <c r="BK265" s="423">
        <v>130</v>
      </c>
      <c r="BL265" s="419">
        <v>1290</v>
      </c>
      <c r="BM265" s="428">
        <v>0.77710843373493976</v>
      </c>
      <c r="BN265" s="429">
        <v>0.97138554216867468</v>
      </c>
      <c r="BO265" s="423">
        <v>150</v>
      </c>
      <c r="BP265" s="428">
        <v>9.036144578313253E-2</v>
      </c>
      <c r="BQ265" s="429">
        <v>0.93445135246259081</v>
      </c>
      <c r="BR265" s="423">
        <v>145</v>
      </c>
      <c r="BS265" s="423">
        <v>0</v>
      </c>
      <c r="BT265" s="419">
        <v>145</v>
      </c>
      <c r="BU265" s="428">
        <v>8.7349397590361449E-2</v>
      </c>
      <c r="BV265" s="429">
        <v>1.2064833921320641</v>
      </c>
      <c r="BW265" s="423">
        <v>65</v>
      </c>
      <c r="BX265" s="87" t="s">
        <v>7</v>
      </c>
      <c r="BY265" s="87" t="s">
        <v>7</v>
      </c>
      <c r="BZ265" s="81" t="s">
        <v>7</v>
      </c>
      <c r="CA265" s="14"/>
    </row>
    <row r="266" spans="1:79" ht="13.5" thickBot="1" x14ac:dyDescent="0.25">
      <c r="A266" s="81" t="s">
        <v>376</v>
      </c>
      <c r="B266" s="160" t="s">
        <v>730</v>
      </c>
      <c r="C266" s="414">
        <v>5050630.0199999996</v>
      </c>
      <c r="D266" s="75">
        <v>5050630.0199999996</v>
      </c>
      <c r="E266" s="415">
        <v>1</v>
      </c>
      <c r="F266" s="324"/>
      <c r="G266" s="325"/>
      <c r="H266" s="326"/>
      <c r="I266" s="326"/>
      <c r="J266" s="327"/>
      <c r="K266" s="416">
        <v>245050630.02000001</v>
      </c>
      <c r="L266" s="415">
        <v>3.08</v>
      </c>
      <c r="M266" s="417">
        <v>308</v>
      </c>
      <c r="N266" s="77">
        <v>3.07</v>
      </c>
      <c r="O266" s="78">
        <v>307</v>
      </c>
      <c r="P266" s="418">
        <v>4273</v>
      </c>
      <c r="Q266" s="76">
        <v>4203</v>
      </c>
      <c r="R266" s="419">
        <v>4203</v>
      </c>
      <c r="S266" s="76">
        <v>4259</v>
      </c>
      <c r="T266" s="420">
        <v>4089</v>
      </c>
      <c r="U266" s="419">
        <v>70</v>
      </c>
      <c r="V266" s="421">
        <v>1.6654770402093743E-2</v>
      </c>
      <c r="W266" s="422">
        <v>1385.6</v>
      </c>
      <c r="X266" s="79">
        <v>114</v>
      </c>
      <c r="Y266" s="80">
        <v>2.7879677182685254E-2</v>
      </c>
      <c r="Z266" s="81">
        <v>1367</v>
      </c>
      <c r="AA266" s="423">
        <v>2098</v>
      </c>
      <c r="AB266" s="415">
        <v>1</v>
      </c>
      <c r="AC266" s="82">
        <v>2070</v>
      </c>
      <c r="AD266" s="79">
        <v>2070</v>
      </c>
      <c r="AE266" s="420">
        <v>1767</v>
      </c>
      <c r="AF266" s="424">
        <v>28</v>
      </c>
      <c r="AG266" s="425">
        <v>1.3526570048309179E-2</v>
      </c>
      <c r="AH266" s="76">
        <v>303</v>
      </c>
      <c r="AI266" s="152">
        <v>0.17147707979626486</v>
      </c>
      <c r="AJ266" s="423">
        <v>1974</v>
      </c>
      <c r="AK266" s="76">
        <v>1934</v>
      </c>
      <c r="AL266" s="419">
        <v>1934</v>
      </c>
      <c r="AM266" s="420">
        <v>1696</v>
      </c>
      <c r="AN266" s="417">
        <v>40</v>
      </c>
      <c r="AO266" s="426">
        <v>2.0682523267838676E-2</v>
      </c>
      <c r="AP266" s="427">
        <v>6.4090909090909092</v>
      </c>
      <c r="AQ266" s="79">
        <v>238</v>
      </c>
      <c r="AR266" s="80">
        <v>0.14033018867924529</v>
      </c>
      <c r="AS266" s="83">
        <v>6.2996742671009773</v>
      </c>
      <c r="AT266" s="84">
        <v>1960</v>
      </c>
      <c r="AU266" s="76">
        <v>1555</v>
      </c>
      <c r="AV266" s="76">
        <v>135</v>
      </c>
      <c r="AW266" s="79">
        <v>1690</v>
      </c>
      <c r="AX266" s="80">
        <v>0.86224489795918369</v>
      </c>
      <c r="AY266" s="85">
        <v>1.1965967711599164</v>
      </c>
      <c r="AZ266" s="76">
        <v>205</v>
      </c>
      <c r="BA266" s="80">
        <v>0.10459183673469388</v>
      </c>
      <c r="BB266" s="86">
        <v>0.57074790582848878</v>
      </c>
      <c r="BC266" s="76">
        <v>55</v>
      </c>
      <c r="BD266" s="76">
        <v>0</v>
      </c>
      <c r="BE266" s="79">
        <v>55</v>
      </c>
      <c r="BF266" s="80">
        <v>2.8061224489795918E-2</v>
      </c>
      <c r="BG266" s="86">
        <v>0.32398772098318845</v>
      </c>
      <c r="BH266" s="76">
        <v>10</v>
      </c>
      <c r="BI266" s="423">
        <v>1530</v>
      </c>
      <c r="BJ266" s="423">
        <v>1235</v>
      </c>
      <c r="BK266" s="423">
        <v>90</v>
      </c>
      <c r="BL266" s="419">
        <v>1325</v>
      </c>
      <c r="BM266" s="428">
        <v>0.86601307189542487</v>
      </c>
      <c r="BN266" s="429">
        <v>1.082516339869281</v>
      </c>
      <c r="BO266" s="423">
        <v>135</v>
      </c>
      <c r="BP266" s="428">
        <v>8.8235294117647065E-2</v>
      </c>
      <c r="BQ266" s="429">
        <v>0.91246426181641227</v>
      </c>
      <c r="BR266" s="423">
        <v>50</v>
      </c>
      <c r="BS266" s="423">
        <v>0</v>
      </c>
      <c r="BT266" s="419">
        <v>50</v>
      </c>
      <c r="BU266" s="428">
        <v>3.2679738562091505E-2</v>
      </c>
      <c r="BV266" s="429">
        <v>0.45137760444877767</v>
      </c>
      <c r="BW266" s="423">
        <v>20</v>
      </c>
      <c r="BX266" s="87" t="s">
        <v>7</v>
      </c>
      <c r="BY266" s="87" t="s">
        <v>7</v>
      </c>
      <c r="BZ266" s="81" t="s">
        <v>7</v>
      </c>
      <c r="CA266" s="14"/>
    </row>
    <row r="267" spans="1:79" ht="13.5" thickBot="1" x14ac:dyDescent="0.25">
      <c r="A267" s="81" t="s">
        <v>376</v>
      </c>
      <c r="B267" s="160" t="s">
        <v>731</v>
      </c>
      <c r="C267" s="414">
        <v>5050630.03</v>
      </c>
      <c r="D267" s="75">
        <v>5050630.01</v>
      </c>
      <c r="E267" s="415">
        <v>0.61549001000000003</v>
      </c>
      <c r="F267" s="324"/>
      <c r="G267" s="325"/>
      <c r="H267" s="326"/>
      <c r="I267" s="326"/>
      <c r="J267" s="327"/>
      <c r="K267" s="416">
        <v>245050630.00999999</v>
      </c>
      <c r="L267" s="415">
        <v>2.4900000000000002</v>
      </c>
      <c r="M267" s="417">
        <v>249.00000000000003</v>
      </c>
      <c r="N267" s="77">
        <v>7.96</v>
      </c>
      <c r="O267" s="78">
        <v>796</v>
      </c>
      <c r="P267" s="418">
        <v>5738</v>
      </c>
      <c r="Q267" s="76">
        <v>8956</v>
      </c>
      <c r="R267" s="419">
        <v>5511</v>
      </c>
      <c r="S267" s="76">
        <v>8411</v>
      </c>
      <c r="T267" s="420">
        <v>7114</v>
      </c>
      <c r="U267" s="419">
        <v>225.67147044000012</v>
      </c>
      <c r="V267" s="421">
        <v>4.0939408678171342E-2</v>
      </c>
      <c r="W267" s="422">
        <v>2300.6</v>
      </c>
      <c r="X267" s="79">
        <v>1842</v>
      </c>
      <c r="Y267" s="80">
        <v>0.25892606128760193</v>
      </c>
      <c r="Z267" s="81">
        <v>1125.3</v>
      </c>
      <c r="AA267" s="423">
        <v>2233</v>
      </c>
      <c r="AB267" s="431">
        <v>0.58176612999999999</v>
      </c>
      <c r="AC267" s="82">
        <v>3571</v>
      </c>
      <c r="AD267" s="79">
        <v>2077.4868502300001</v>
      </c>
      <c r="AE267" s="420">
        <v>2602</v>
      </c>
      <c r="AF267" s="424">
        <v>155.51314976999993</v>
      </c>
      <c r="AG267" s="425">
        <v>7.4856382245106851E-2</v>
      </c>
      <c r="AH267" s="76">
        <v>969</v>
      </c>
      <c r="AI267" s="152">
        <v>0.37240584166026136</v>
      </c>
      <c r="AJ267" s="423">
        <v>2185</v>
      </c>
      <c r="AK267" s="76">
        <v>3450</v>
      </c>
      <c r="AL267" s="419">
        <v>2007.0931484999999</v>
      </c>
      <c r="AM267" s="420">
        <v>2558</v>
      </c>
      <c r="AN267" s="417">
        <v>177.90685150000013</v>
      </c>
      <c r="AO267" s="426">
        <v>8.8639060739636691E-2</v>
      </c>
      <c r="AP267" s="427">
        <v>8.7751004016064247</v>
      </c>
      <c r="AQ267" s="79">
        <v>892</v>
      </c>
      <c r="AR267" s="80">
        <v>0.34870992963252539</v>
      </c>
      <c r="AS267" s="83">
        <v>4.3341708542713571</v>
      </c>
      <c r="AT267" s="84">
        <v>4655</v>
      </c>
      <c r="AU267" s="76">
        <v>3655</v>
      </c>
      <c r="AV267" s="76">
        <v>215</v>
      </c>
      <c r="AW267" s="79">
        <v>3870</v>
      </c>
      <c r="AX267" s="80">
        <v>0.83136412459720732</v>
      </c>
      <c r="AY267" s="85">
        <v>1.1537413900688573</v>
      </c>
      <c r="AZ267" s="76">
        <v>650</v>
      </c>
      <c r="BA267" s="80">
        <v>0.13963480128893663</v>
      </c>
      <c r="BB267" s="86">
        <v>0.76197409764008772</v>
      </c>
      <c r="BC267" s="76">
        <v>75</v>
      </c>
      <c r="BD267" s="76">
        <v>30</v>
      </c>
      <c r="BE267" s="79">
        <v>105</v>
      </c>
      <c r="BF267" s="80">
        <v>2.2556390977443608E-2</v>
      </c>
      <c r="BG267" s="86">
        <v>0.26043032117308929</v>
      </c>
      <c r="BH267" s="76">
        <v>35</v>
      </c>
      <c r="BI267" s="423">
        <v>2205</v>
      </c>
      <c r="BJ267" s="423">
        <v>1805</v>
      </c>
      <c r="BK267" s="423">
        <v>160</v>
      </c>
      <c r="BL267" s="419">
        <v>1965</v>
      </c>
      <c r="BM267" s="428">
        <v>0.891156462585034</v>
      </c>
      <c r="BN267" s="429">
        <v>1.1139455782312924</v>
      </c>
      <c r="BO267" s="423">
        <v>155</v>
      </c>
      <c r="BP267" s="428">
        <v>7.029478458049887E-2</v>
      </c>
      <c r="BQ267" s="429">
        <v>0.72693675884693765</v>
      </c>
      <c r="BR267" s="423">
        <v>40</v>
      </c>
      <c r="BS267" s="423">
        <v>10</v>
      </c>
      <c r="BT267" s="419">
        <v>50</v>
      </c>
      <c r="BU267" s="428">
        <v>2.2675736961451247E-2</v>
      </c>
      <c r="BV267" s="429">
        <v>0.31320078676037633</v>
      </c>
      <c r="BW267" s="423">
        <v>35</v>
      </c>
      <c r="BX267" s="87" t="s">
        <v>7</v>
      </c>
      <c r="BY267" s="87" t="s">
        <v>7</v>
      </c>
      <c r="BZ267" s="81" t="s">
        <v>7</v>
      </c>
      <c r="CA267" s="14" t="s">
        <v>496</v>
      </c>
    </row>
    <row r="268" spans="1:79" ht="13.5" thickBot="1" x14ac:dyDescent="0.25">
      <c r="A268" s="81" t="s">
        <v>376</v>
      </c>
      <c r="B268" s="160" t="s">
        <v>732</v>
      </c>
      <c r="C268" s="414">
        <v>5050630.04</v>
      </c>
      <c r="D268" s="75"/>
      <c r="E268" s="415">
        <v>0.38450999000000002</v>
      </c>
      <c r="F268" s="324"/>
      <c r="G268" s="325"/>
      <c r="H268" s="326"/>
      <c r="I268" s="326"/>
      <c r="J268" s="327"/>
      <c r="K268" s="416"/>
      <c r="L268" s="415">
        <v>5.0599999999999996</v>
      </c>
      <c r="M268" s="417">
        <v>505.99999999999994</v>
      </c>
      <c r="N268" s="77"/>
      <c r="O268" s="78"/>
      <c r="P268" s="418">
        <v>3772</v>
      </c>
      <c r="Q268" s="76"/>
      <c r="R268" s="419">
        <v>3445</v>
      </c>
      <c r="S268" s="76"/>
      <c r="T268" s="420"/>
      <c r="U268" s="419">
        <v>328.32852955999988</v>
      </c>
      <c r="V268" s="421">
        <v>9.534258200247224E-2</v>
      </c>
      <c r="W268" s="422">
        <v>745.2</v>
      </c>
      <c r="X268" s="79"/>
      <c r="Y268" s="80"/>
      <c r="Z268" s="81"/>
      <c r="AA268" s="423">
        <v>1629</v>
      </c>
      <c r="AB268" s="431">
        <v>0.41823387000000001</v>
      </c>
      <c r="AC268" s="82"/>
      <c r="AD268" s="79">
        <v>1493.5131497699999</v>
      </c>
      <c r="AE268" s="420"/>
      <c r="AF268" s="424">
        <v>135.48685023000007</v>
      </c>
      <c r="AG268" s="425">
        <v>9.0716878020702371E-2</v>
      </c>
      <c r="AH268" s="76"/>
      <c r="AI268" s="152"/>
      <c r="AJ268" s="423">
        <v>1564</v>
      </c>
      <c r="AK268" s="76"/>
      <c r="AL268" s="419">
        <v>1442.9068515000001</v>
      </c>
      <c r="AM268" s="420"/>
      <c r="AN268" s="417">
        <v>121.09314849999987</v>
      </c>
      <c r="AO268" s="426">
        <v>8.3923053226973923E-2</v>
      </c>
      <c r="AP268" s="427">
        <v>3.0909090909090913</v>
      </c>
      <c r="AQ268" s="79"/>
      <c r="AR268" s="80"/>
      <c r="AS268" s="83"/>
      <c r="AT268" s="84"/>
      <c r="AU268" s="76"/>
      <c r="AV268" s="76"/>
      <c r="AW268" s="79"/>
      <c r="AX268" s="80"/>
      <c r="AY268" s="85"/>
      <c r="AZ268" s="76"/>
      <c r="BA268" s="80"/>
      <c r="BB268" s="86"/>
      <c r="BC268" s="76"/>
      <c r="BD268" s="76"/>
      <c r="BE268" s="79"/>
      <c r="BF268" s="80"/>
      <c r="BG268" s="86"/>
      <c r="BH268" s="76"/>
      <c r="BI268" s="423">
        <v>1620</v>
      </c>
      <c r="BJ268" s="423">
        <v>1285</v>
      </c>
      <c r="BK268" s="423">
        <v>105</v>
      </c>
      <c r="BL268" s="419">
        <v>1390</v>
      </c>
      <c r="BM268" s="428">
        <v>0.85802469135802473</v>
      </c>
      <c r="BN268" s="429">
        <v>1.0725308641975309</v>
      </c>
      <c r="BO268" s="423">
        <v>185</v>
      </c>
      <c r="BP268" s="428">
        <v>0.11419753086419752</v>
      </c>
      <c r="BQ268" s="429">
        <v>1.1809465446142453</v>
      </c>
      <c r="BR268" s="423">
        <v>15</v>
      </c>
      <c r="BS268" s="423">
        <v>10</v>
      </c>
      <c r="BT268" s="419">
        <v>25</v>
      </c>
      <c r="BU268" s="428">
        <v>1.5432098765432098E-2</v>
      </c>
      <c r="BV268" s="429">
        <v>0.21315053543414497</v>
      </c>
      <c r="BW268" s="423">
        <v>25</v>
      </c>
      <c r="BX268" s="87" t="s">
        <v>7</v>
      </c>
      <c r="BY268" s="87" t="s">
        <v>7</v>
      </c>
      <c r="BZ268" s="81"/>
      <c r="CA268" s="14"/>
    </row>
    <row r="269" spans="1:79" ht="13.5" thickBot="1" x14ac:dyDescent="0.25">
      <c r="A269" s="81" t="s">
        <v>376</v>
      </c>
      <c r="B269" s="160" t="s">
        <v>733</v>
      </c>
      <c r="C269" s="414">
        <v>5050631.01</v>
      </c>
      <c r="D269" s="75">
        <v>5050631</v>
      </c>
      <c r="E269" s="415">
        <v>0.59450497999999996</v>
      </c>
      <c r="F269" s="324"/>
      <c r="G269" s="325"/>
      <c r="H269" s="326"/>
      <c r="I269" s="326"/>
      <c r="J269" s="327"/>
      <c r="K269" s="416">
        <v>245050631</v>
      </c>
      <c r="L269" s="415">
        <v>4.51</v>
      </c>
      <c r="M269" s="417">
        <v>451</v>
      </c>
      <c r="N269" s="77">
        <v>5.9</v>
      </c>
      <c r="O269" s="78">
        <v>590</v>
      </c>
      <c r="P269" s="418">
        <v>6390</v>
      </c>
      <c r="Q269" s="76">
        <v>9564</v>
      </c>
      <c r="R269" s="419">
        <v>5688</v>
      </c>
      <c r="S269" s="76">
        <v>7554</v>
      </c>
      <c r="T269" s="420">
        <v>6905</v>
      </c>
      <c r="U269" s="419">
        <v>704.1543712800003</v>
      </c>
      <c r="V269" s="421">
        <v>0.12384338535735447</v>
      </c>
      <c r="W269" s="422">
        <v>1415.8</v>
      </c>
      <c r="X269" s="79">
        <v>2659</v>
      </c>
      <c r="Y269" s="80">
        <v>0.38508327299058653</v>
      </c>
      <c r="Z269" s="81">
        <v>1620.4</v>
      </c>
      <c r="AA269" s="423">
        <v>2681</v>
      </c>
      <c r="AB269" s="431">
        <v>0.62488314</v>
      </c>
      <c r="AC269" s="82">
        <v>3769</v>
      </c>
      <c r="AD269" s="79">
        <v>2355.1845546600002</v>
      </c>
      <c r="AE269" s="420">
        <v>2443</v>
      </c>
      <c r="AF269" s="424">
        <v>325.81544533999977</v>
      </c>
      <c r="AG269" s="425">
        <v>0.13833966628871477</v>
      </c>
      <c r="AH269" s="76">
        <v>1326</v>
      </c>
      <c r="AI269" s="152">
        <v>0.54277527629963163</v>
      </c>
      <c r="AJ269" s="423">
        <v>2605</v>
      </c>
      <c r="AK269" s="76">
        <v>3676</v>
      </c>
      <c r="AL269" s="419">
        <v>2297.0704226399998</v>
      </c>
      <c r="AM269" s="420">
        <v>2378</v>
      </c>
      <c r="AN269" s="417">
        <v>307.92957736000017</v>
      </c>
      <c r="AO269" s="426">
        <v>0.13405317239081413</v>
      </c>
      <c r="AP269" s="427">
        <v>5.7760532150776056</v>
      </c>
      <c r="AQ269" s="79">
        <v>1298</v>
      </c>
      <c r="AR269" s="80">
        <v>0.5458368376787216</v>
      </c>
      <c r="AS269" s="83">
        <v>6.2305084745762711</v>
      </c>
      <c r="AT269" s="84">
        <v>5020</v>
      </c>
      <c r="AU269" s="76">
        <v>3980</v>
      </c>
      <c r="AV269" s="76">
        <v>250</v>
      </c>
      <c r="AW269" s="79">
        <v>4230</v>
      </c>
      <c r="AX269" s="80">
        <v>0.84262948207171318</v>
      </c>
      <c r="AY269" s="85">
        <v>1.1693751043556702</v>
      </c>
      <c r="AZ269" s="76">
        <v>660</v>
      </c>
      <c r="BA269" s="80">
        <v>0.13147410358565736</v>
      </c>
      <c r="BB269" s="86">
        <v>0.71744193079363816</v>
      </c>
      <c r="BC269" s="76">
        <v>60</v>
      </c>
      <c r="BD269" s="76">
        <v>30</v>
      </c>
      <c r="BE269" s="79">
        <v>90</v>
      </c>
      <c r="BF269" s="80">
        <v>1.7928286852589643E-2</v>
      </c>
      <c r="BG269" s="86">
        <v>0.20699541463757498</v>
      </c>
      <c r="BH269" s="76">
        <v>40</v>
      </c>
      <c r="BI269" s="423">
        <v>2370</v>
      </c>
      <c r="BJ269" s="423">
        <v>2010</v>
      </c>
      <c r="BK269" s="423">
        <v>120</v>
      </c>
      <c r="BL269" s="419">
        <v>2130</v>
      </c>
      <c r="BM269" s="428">
        <v>0.89873417721518989</v>
      </c>
      <c r="BN269" s="429">
        <v>1.1234177215189873</v>
      </c>
      <c r="BO269" s="423">
        <v>185</v>
      </c>
      <c r="BP269" s="428">
        <v>7.805907172995781E-2</v>
      </c>
      <c r="BQ269" s="429">
        <v>0.80722928366037039</v>
      </c>
      <c r="BR269" s="423">
        <v>35</v>
      </c>
      <c r="BS269" s="423">
        <v>0</v>
      </c>
      <c r="BT269" s="419">
        <v>35</v>
      </c>
      <c r="BU269" s="428">
        <v>1.4767932489451477E-2</v>
      </c>
      <c r="BV269" s="429">
        <v>0.20397696808634636</v>
      </c>
      <c r="BW269" s="423">
        <v>20</v>
      </c>
      <c r="BX269" s="87" t="s">
        <v>7</v>
      </c>
      <c r="BY269" s="87" t="s">
        <v>7</v>
      </c>
      <c r="BZ269" s="81" t="s">
        <v>7</v>
      </c>
      <c r="CA269" s="14" t="s">
        <v>496</v>
      </c>
    </row>
    <row r="270" spans="1:79" ht="13.5" thickBot="1" x14ac:dyDescent="0.25">
      <c r="A270" s="81" t="s">
        <v>376</v>
      </c>
      <c r="B270" s="160" t="s">
        <v>734</v>
      </c>
      <c r="C270" s="414">
        <v>5050631.0199999996</v>
      </c>
      <c r="D270" s="75"/>
      <c r="E270" s="415">
        <v>0.40549501999999998</v>
      </c>
      <c r="F270" s="324"/>
      <c r="G270" s="325"/>
      <c r="H270" s="326"/>
      <c r="I270" s="326"/>
      <c r="J270" s="327"/>
      <c r="K270" s="416"/>
      <c r="L270" s="415">
        <v>1.37</v>
      </c>
      <c r="M270" s="417">
        <v>137</v>
      </c>
      <c r="N270" s="77"/>
      <c r="O270" s="78"/>
      <c r="P270" s="418">
        <v>4075</v>
      </c>
      <c r="Q270" s="76"/>
      <c r="R270" s="419">
        <v>3876</v>
      </c>
      <c r="S270" s="76"/>
      <c r="T270" s="420"/>
      <c r="U270" s="419">
        <v>196.84562872000015</v>
      </c>
      <c r="V270" s="421">
        <v>5.0757553690424784E-2</v>
      </c>
      <c r="W270" s="422">
        <v>2968.8</v>
      </c>
      <c r="X270" s="79"/>
      <c r="Y270" s="80"/>
      <c r="Z270" s="81"/>
      <c r="AA270" s="423">
        <v>1525</v>
      </c>
      <c r="AB270" s="431">
        <v>0.37511686</v>
      </c>
      <c r="AC270" s="82"/>
      <c r="AD270" s="79">
        <v>1413.81544534</v>
      </c>
      <c r="AE270" s="420"/>
      <c r="AF270" s="424">
        <v>111.18455466</v>
      </c>
      <c r="AG270" s="425">
        <v>7.8641491028032945E-2</v>
      </c>
      <c r="AH270" s="76"/>
      <c r="AI270" s="152"/>
      <c r="AJ270" s="423">
        <v>1479</v>
      </c>
      <c r="AK270" s="76"/>
      <c r="AL270" s="419">
        <v>1378.9295773599999</v>
      </c>
      <c r="AM270" s="420"/>
      <c r="AN270" s="417">
        <v>100.07042264000006</v>
      </c>
      <c r="AO270" s="426">
        <v>7.2571090128901103E-2</v>
      </c>
      <c r="AP270" s="427">
        <v>10.795620437956204</v>
      </c>
      <c r="AQ270" s="79"/>
      <c r="AR270" s="80"/>
      <c r="AS270" s="83"/>
      <c r="AT270" s="84"/>
      <c r="AU270" s="76"/>
      <c r="AV270" s="76"/>
      <c r="AW270" s="79"/>
      <c r="AX270" s="80"/>
      <c r="AY270" s="85"/>
      <c r="AZ270" s="76"/>
      <c r="BA270" s="80"/>
      <c r="BB270" s="86"/>
      <c r="BC270" s="76"/>
      <c r="BD270" s="76"/>
      <c r="BE270" s="79"/>
      <c r="BF270" s="80"/>
      <c r="BG270" s="86"/>
      <c r="BH270" s="76"/>
      <c r="BI270" s="423">
        <v>1640</v>
      </c>
      <c r="BJ270" s="423">
        <v>1295</v>
      </c>
      <c r="BK270" s="423">
        <v>110</v>
      </c>
      <c r="BL270" s="419">
        <v>1405</v>
      </c>
      <c r="BM270" s="428">
        <v>0.85670731707317072</v>
      </c>
      <c r="BN270" s="429">
        <v>1.0708841463414633</v>
      </c>
      <c r="BO270" s="423">
        <v>140</v>
      </c>
      <c r="BP270" s="428">
        <v>8.5365853658536592E-2</v>
      </c>
      <c r="BQ270" s="429">
        <v>0.88279062728579727</v>
      </c>
      <c r="BR270" s="423">
        <v>50</v>
      </c>
      <c r="BS270" s="423">
        <v>10</v>
      </c>
      <c r="BT270" s="419">
        <v>60</v>
      </c>
      <c r="BU270" s="428">
        <v>3.6585365853658534E-2</v>
      </c>
      <c r="BV270" s="429">
        <v>0.50532273278533879</v>
      </c>
      <c r="BW270" s="423">
        <v>35</v>
      </c>
      <c r="BX270" s="87" t="s">
        <v>7</v>
      </c>
      <c r="BY270" s="87" t="s">
        <v>7</v>
      </c>
      <c r="BZ270" s="81"/>
      <c r="CA270" s="14"/>
    </row>
    <row r="271" spans="1:79" ht="13.5" thickBot="1" x14ac:dyDescent="0.25">
      <c r="A271" s="58" t="s">
        <v>376</v>
      </c>
      <c r="B271" s="157" t="s">
        <v>735</v>
      </c>
      <c r="C271" s="363">
        <v>5050700.01</v>
      </c>
      <c r="D271" s="56">
        <v>5050700.01</v>
      </c>
      <c r="E271" s="359">
        <v>1</v>
      </c>
      <c r="F271" s="349"/>
      <c r="G271" s="350"/>
      <c r="H271" s="351"/>
      <c r="I271" s="351"/>
      <c r="J271" s="352"/>
      <c r="K271" s="364">
        <v>245050700.00999999</v>
      </c>
      <c r="L271" s="359">
        <v>577.17999999999995</v>
      </c>
      <c r="M271" s="339">
        <v>57717.999999999993</v>
      </c>
      <c r="N271" s="57">
        <v>585.92999999999995</v>
      </c>
      <c r="O271" s="138">
        <v>58592.999999999993</v>
      </c>
      <c r="P271" s="360">
        <v>8636</v>
      </c>
      <c r="Q271" s="18">
        <v>7863</v>
      </c>
      <c r="R271" s="340">
        <v>7863</v>
      </c>
      <c r="S271" s="18">
        <v>7619</v>
      </c>
      <c r="T271" s="365">
        <v>7477</v>
      </c>
      <c r="U271" s="340">
        <v>773</v>
      </c>
      <c r="V271" s="341">
        <v>9.8308533638560347E-2</v>
      </c>
      <c r="W271" s="361">
        <v>15</v>
      </c>
      <c r="X271" s="17">
        <v>386</v>
      </c>
      <c r="Y271" s="19">
        <v>5.1624983282065003E-2</v>
      </c>
      <c r="Z271" s="58">
        <v>13.4</v>
      </c>
      <c r="AA271" s="362">
        <v>4962</v>
      </c>
      <c r="AB271" s="359">
        <v>1</v>
      </c>
      <c r="AC271" s="59">
        <v>4665</v>
      </c>
      <c r="AD271" s="17">
        <v>4665</v>
      </c>
      <c r="AE271" s="365">
        <v>4492</v>
      </c>
      <c r="AF271" s="342">
        <v>297</v>
      </c>
      <c r="AG271" s="343">
        <v>6.3665594855305471E-2</v>
      </c>
      <c r="AH271" s="18">
        <v>173</v>
      </c>
      <c r="AI271" s="154">
        <v>3.8512911843276938E-2</v>
      </c>
      <c r="AJ271" s="362">
        <v>3669</v>
      </c>
      <c r="AK271" s="18">
        <v>3274</v>
      </c>
      <c r="AL271" s="340">
        <v>3274</v>
      </c>
      <c r="AM271" s="365">
        <v>3068</v>
      </c>
      <c r="AN271" s="339">
        <v>395</v>
      </c>
      <c r="AO271" s="344">
        <v>0.12064752596212584</v>
      </c>
      <c r="AP271" s="345">
        <v>6.3567691188190861E-2</v>
      </c>
      <c r="AQ271" s="17">
        <v>206</v>
      </c>
      <c r="AR271" s="19">
        <v>6.7144719687092569E-2</v>
      </c>
      <c r="AS271" s="139">
        <v>5.587698189203489E-2</v>
      </c>
      <c r="AT271" s="60">
        <v>3555</v>
      </c>
      <c r="AU271" s="18">
        <v>3010</v>
      </c>
      <c r="AV271" s="18">
        <v>290</v>
      </c>
      <c r="AW271" s="17">
        <v>3300</v>
      </c>
      <c r="AX271" s="19">
        <v>0.92827004219409281</v>
      </c>
      <c r="AY271" s="12">
        <v>1.2882244219513044</v>
      </c>
      <c r="AZ271" s="18">
        <v>125</v>
      </c>
      <c r="BA271" s="19">
        <v>3.5161744022503515E-2</v>
      </c>
      <c r="BB271" s="13">
        <v>0.19187436030047647</v>
      </c>
      <c r="BC271" s="18">
        <v>80</v>
      </c>
      <c r="BD271" s="18">
        <v>15</v>
      </c>
      <c r="BE271" s="17">
        <v>95</v>
      </c>
      <c r="BF271" s="19">
        <v>2.6722925457102673E-2</v>
      </c>
      <c r="BG271" s="13">
        <v>0.30853606263684796</v>
      </c>
      <c r="BH271" s="18">
        <v>35</v>
      </c>
      <c r="BI271" s="362">
        <v>2805</v>
      </c>
      <c r="BJ271" s="362">
        <v>2385</v>
      </c>
      <c r="BK271" s="362">
        <v>195</v>
      </c>
      <c r="BL271" s="340">
        <v>2580</v>
      </c>
      <c r="BM271" s="346">
        <v>0.9197860962566845</v>
      </c>
      <c r="BN271" s="347">
        <v>1.1497326203208555</v>
      </c>
      <c r="BO271" s="362">
        <v>40</v>
      </c>
      <c r="BP271" s="346">
        <v>1.4260249554367201E-2</v>
      </c>
      <c r="BQ271" s="347">
        <v>0.14746897160669287</v>
      </c>
      <c r="BR271" s="362">
        <v>90</v>
      </c>
      <c r="BS271" s="362">
        <v>15</v>
      </c>
      <c r="BT271" s="340">
        <v>105</v>
      </c>
      <c r="BU271" s="346">
        <v>3.7433155080213901E-2</v>
      </c>
      <c r="BV271" s="347">
        <v>0.51703252873223615</v>
      </c>
      <c r="BW271" s="362">
        <v>75</v>
      </c>
      <c r="BX271" s="14" t="s">
        <v>3</v>
      </c>
      <c r="BY271" s="14" t="s">
        <v>3</v>
      </c>
      <c r="BZ271" s="58" t="s">
        <v>3</v>
      </c>
      <c r="CA271" s="14"/>
    </row>
    <row r="272" spans="1:79" ht="13.5" thickBot="1" x14ac:dyDescent="0.25">
      <c r="A272" s="58" t="s">
        <v>376</v>
      </c>
      <c r="B272" s="157" t="s">
        <v>736</v>
      </c>
      <c r="C272" s="363">
        <v>5050700.03</v>
      </c>
      <c r="D272" s="56">
        <v>5050700.03</v>
      </c>
      <c r="E272" s="359">
        <v>1</v>
      </c>
      <c r="F272" s="349"/>
      <c r="G272" s="350"/>
      <c r="H272" s="351"/>
      <c r="I272" s="351"/>
      <c r="J272" s="352"/>
      <c r="K272" s="364">
        <v>245050700.03</v>
      </c>
      <c r="L272" s="359">
        <v>371.89</v>
      </c>
      <c r="M272" s="339">
        <v>37189</v>
      </c>
      <c r="N272" s="57">
        <v>378.48</v>
      </c>
      <c r="O272" s="138">
        <v>37848</v>
      </c>
      <c r="P272" s="360">
        <v>7605</v>
      </c>
      <c r="Q272" s="18">
        <v>6251</v>
      </c>
      <c r="R272" s="340">
        <v>6251</v>
      </c>
      <c r="S272" s="18">
        <v>5413</v>
      </c>
      <c r="T272" s="365">
        <v>5096</v>
      </c>
      <c r="U272" s="340">
        <v>1354</v>
      </c>
      <c r="V272" s="341">
        <v>0.21660534314509677</v>
      </c>
      <c r="W272" s="361">
        <v>20.399999999999999</v>
      </c>
      <c r="X272" s="17">
        <v>1155</v>
      </c>
      <c r="Y272" s="19">
        <v>0.22664835164835165</v>
      </c>
      <c r="Z272" s="58">
        <v>16.5</v>
      </c>
      <c r="AA272" s="362">
        <v>4763</v>
      </c>
      <c r="AB272" s="359">
        <v>1</v>
      </c>
      <c r="AC272" s="59">
        <v>4294</v>
      </c>
      <c r="AD272" s="17">
        <v>4294</v>
      </c>
      <c r="AE272" s="365">
        <v>3840</v>
      </c>
      <c r="AF272" s="342">
        <v>469</v>
      </c>
      <c r="AG272" s="343">
        <v>0.10922217047042385</v>
      </c>
      <c r="AH272" s="18">
        <v>454</v>
      </c>
      <c r="AI272" s="154">
        <v>0.11822916666666666</v>
      </c>
      <c r="AJ272" s="362">
        <v>3258</v>
      </c>
      <c r="AK272" s="18">
        <v>2625</v>
      </c>
      <c r="AL272" s="340">
        <v>2625</v>
      </c>
      <c r="AM272" s="365">
        <v>2120</v>
      </c>
      <c r="AN272" s="339">
        <v>633</v>
      </c>
      <c r="AO272" s="344">
        <v>0.24114285714285713</v>
      </c>
      <c r="AP272" s="345">
        <v>8.7606550324020538E-2</v>
      </c>
      <c r="AQ272" s="17">
        <v>505</v>
      </c>
      <c r="AR272" s="19">
        <v>0.23820754716981132</v>
      </c>
      <c r="AS272" s="139">
        <v>6.9356372859860488E-2</v>
      </c>
      <c r="AT272" s="60">
        <v>3040</v>
      </c>
      <c r="AU272" s="18">
        <v>2745</v>
      </c>
      <c r="AV272" s="18">
        <v>160</v>
      </c>
      <c r="AW272" s="17">
        <v>2905</v>
      </c>
      <c r="AX272" s="19">
        <v>0.95559210526315785</v>
      </c>
      <c r="AY272" s="12">
        <v>1.3261411350884325</v>
      </c>
      <c r="AZ272" s="18">
        <v>70</v>
      </c>
      <c r="BA272" s="19">
        <v>2.3026315789473683E-2</v>
      </c>
      <c r="BB272" s="13">
        <v>0.12565245937045677</v>
      </c>
      <c r="BC272" s="18">
        <v>20</v>
      </c>
      <c r="BD272" s="18">
        <v>0</v>
      </c>
      <c r="BE272" s="17">
        <v>20</v>
      </c>
      <c r="BF272" s="19">
        <v>6.5789473684210523E-3</v>
      </c>
      <c r="BG272" s="13">
        <v>7.5958843675484375E-2</v>
      </c>
      <c r="BH272" s="18">
        <v>45</v>
      </c>
      <c r="BI272" s="362">
        <v>2985</v>
      </c>
      <c r="BJ272" s="362">
        <v>2680</v>
      </c>
      <c r="BK272" s="362">
        <v>130</v>
      </c>
      <c r="BL272" s="340">
        <v>2810</v>
      </c>
      <c r="BM272" s="346">
        <v>0.94137353433835846</v>
      </c>
      <c r="BN272" s="347">
        <v>1.176716917922948</v>
      </c>
      <c r="BO272" s="362">
        <v>55</v>
      </c>
      <c r="BP272" s="346">
        <v>1.8425460636515914E-2</v>
      </c>
      <c r="BQ272" s="347">
        <v>0.19054250916769302</v>
      </c>
      <c r="BR272" s="362">
        <v>55</v>
      </c>
      <c r="BS272" s="362">
        <v>0</v>
      </c>
      <c r="BT272" s="340">
        <v>55</v>
      </c>
      <c r="BU272" s="346">
        <v>1.8425460636515914E-2</v>
      </c>
      <c r="BV272" s="347">
        <v>0.25449531265905956</v>
      </c>
      <c r="BW272" s="362">
        <v>70</v>
      </c>
      <c r="BX272" s="14" t="s">
        <v>3</v>
      </c>
      <c r="BY272" s="14" t="s">
        <v>3</v>
      </c>
      <c r="BZ272" s="58" t="s">
        <v>3</v>
      </c>
      <c r="CA272" s="14"/>
    </row>
    <row r="273" spans="1:80" ht="13.5" thickBot="1" x14ac:dyDescent="0.25">
      <c r="A273" s="58" t="s">
        <v>376</v>
      </c>
      <c r="B273" s="157" t="s">
        <v>737</v>
      </c>
      <c r="C273" s="363">
        <v>5050700.04</v>
      </c>
      <c r="D273" s="56">
        <v>5050700.04</v>
      </c>
      <c r="E273" s="359">
        <v>1</v>
      </c>
      <c r="F273" s="349"/>
      <c r="G273" s="350"/>
      <c r="H273" s="351"/>
      <c r="I273" s="351"/>
      <c r="J273" s="352"/>
      <c r="K273" s="364">
        <v>245050700.03999999</v>
      </c>
      <c r="L273" s="359">
        <v>62.87</v>
      </c>
      <c r="M273" s="339">
        <v>6287</v>
      </c>
      <c r="N273" s="57">
        <v>63.36</v>
      </c>
      <c r="O273" s="138">
        <v>6336</v>
      </c>
      <c r="P273" s="360">
        <v>5723</v>
      </c>
      <c r="Q273" s="18">
        <v>5331</v>
      </c>
      <c r="R273" s="340">
        <v>5331</v>
      </c>
      <c r="S273" s="18">
        <v>5007</v>
      </c>
      <c r="T273" s="365">
        <v>4443</v>
      </c>
      <c r="U273" s="340">
        <v>392</v>
      </c>
      <c r="V273" s="341">
        <v>7.3532170324516977E-2</v>
      </c>
      <c r="W273" s="361">
        <v>91</v>
      </c>
      <c r="X273" s="17">
        <v>888</v>
      </c>
      <c r="Y273" s="19">
        <v>0.19986495611073599</v>
      </c>
      <c r="Z273" s="58">
        <v>84.1</v>
      </c>
      <c r="AA273" s="362">
        <v>2239</v>
      </c>
      <c r="AB273" s="359">
        <v>1</v>
      </c>
      <c r="AC273" s="59">
        <v>2124</v>
      </c>
      <c r="AD273" s="17">
        <v>2124</v>
      </c>
      <c r="AE273" s="365">
        <v>1697</v>
      </c>
      <c r="AF273" s="342">
        <v>115</v>
      </c>
      <c r="AG273" s="343">
        <v>5.4143126177024485E-2</v>
      </c>
      <c r="AH273" s="18">
        <v>427</v>
      </c>
      <c r="AI273" s="154">
        <v>0.2516205067766647</v>
      </c>
      <c r="AJ273" s="362">
        <v>2092</v>
      </c>
      <c r="AK273" s="18">
        <v>1939</v>
      </c>
      <c r="AL273" s="340">
        <v>1939</v>
      </c>
      <c r="AM273" s="365">
        <v>1555</v>
      </c>
      <c r="AN273" s="339">
        <v>153</v>
      </c>
      <c r="AO273" s="344">
        <v>7.8906652913873124E-2</v>
      </c>
      <c r="AP273" s="345">
        <v>0.33275011929378084</v>
      </c>
      <c r="AQ273" s="17">
        <v>384</v>
      </c>
      <c r="AR273" s="19">
        <v>0.24694533762057877</v>
      </c>
      <c r="AS273" s="139">
        <v>0.30602904040404039</v>
      </c>
      <c r="AT273" s="60">
        <v>2825</v>
      </c>
      <c r="AU273" s="18">
        <v>2485</v>
      </c>
      <c r="AV273" s="18">
        <v>115</v>
      </c>
      <c r="AW273" s="17">
        <v>2600</v>
      </c>
      <c r="AX273" s="19">
        <v>0.92035398230088494</v>
      </c>
      <c r="AY273" s="12">
        <v>1.2772387591414218</v>
      </c>
      <c r="AZ273" s="18">
        <v>175</v>
      </c>
      <c r="BA273" s="19">
        <v>6.1946902654867256E-2</v>
      </c>
      <c r="BB273" s="13">
        <v>0.33803847476653853</v>
      </c>
      <c r="BC273" s="18">
        <v>40</v>
      </c>
      <c r="BD273" s="18">
        <v>0</v>
      </c>
      <c r="BE273" s="17">
        <v>40</v>
      </c>
      <c r="BF273" s="19">
        <v>1.415929203539823E-2</v>
      </c>
      <c r="BG273" s="13">
        <v>0.16347956444139647</v>
      </c>
      <c r="BH273" s="18">
        <v>10</v>
      </c>
      <c r="BI273" s="362">
        <v>2280</v>
      </c>
      <c r="BJ273" s="362">
        <v>2020</v>
      </c>
      <c r="BK273" s="362">
        <v>130</v>
      </c>
      <c r="BL273" s="340">
        <v>2150</v>
      </c>
      <c r="BM273" s="346">
        <v>0.94298245614035092</v>
      </c>
      <c r="BN273" s="347">
        <v>1.1787280701754386</v>
      </c>
      <c r="BO273" s="362">
        <v>70</v>
      </c>
      <c r="BP273" s="346">
        <v>3.0701754385964911E-2</v>
      </c>
      <c r="BQ273" s="347">
        <v>0.31749487472559373</v>
      </c>
      <c r="BR273" s="362">
        <v>35</v>
      </c>
      <c r="BS273" s="362">
        <v>0</v>
      </c>
      <c r="BT273" s="340">
        <v>35</v>
      </c>
      <c r="BU273" s="346">
        <v>1.5350877192982455E-2</v>
      </c>
      <c r="BV273" s="347">
        <v>0.21202869051080739</v>
      </c>
      <c r="BW273" s="362">
        <v>25</v>
      </c>
      <c r="BX273" s="14" t="s">
        <v>3</v>
      </c>
      <c r="BY273" s="14" t="s">
        <v>3</v>
      </c>
      <c r="BZ273" s="58" t="s">
        <v>3</v>
      </c>
      <c r="CA273" s="14"/>
    </row>
    <row r="274" spans="1:80" ht="13.5" thickBot="1" x14ac:dyDescent="0.25">
      <c r="A274" s="58" t="s">
        <v>376</v>
      </c>
      <c r="B274" s="157" t="s">
        <v>738</v>
      </c>
      <c r="C274" s="363">
        <v>5050710.01</v>
      </c>
      <c r="D274" s="56">
        <v>5050710.01</v>
      </c>
      <c r="E274" s="359">
        <v>1</v>
      </c>
      <c r="F274" s="349"/>
      <c r="G274" s="350"/>
      <c r="H274" s="351"/>
      <c r="I274" s="351"/>
      <c r="J274" s="352"/>
      <c r="K274" s="364">
        <v>245050710.00999999</v>
      </c>
      <c r="L274" s="359">
        <v>49.64</v>
      </c>
      <c r="M274" s="339">
        <v>4964</v>
      </c>
      <c r="N274" s="57">
        <v>50.41</v>
      </c>
      <c r="O274" s="138">
        <v>5041</v>
      </c>
      <c r="P274" s="360">
        <v>5908</v>
      </c>
      <c r="Q274" s="18">
        <v>5975</v>
      </c>
      <c r="R274" s="340">
        <v>5975</v>
      </c>
      <c r="S274" s="18">
        <v>5772</v>
      </c>
      <c r="T274" s="365">
        <v>5282</v>
      </c>
      <c r="U274" s="340">
        <v>-67</v>
      </c>
      <c r="V274" s="341">
        <v>-1.1213389121338912E-2</v>
      </c>
      <c r="W274" s="361">
        <v>119</v>
      </c>
      <c r="X274" s="17">
        <v>693</v>
      </c>
      <c r="Y274" s="19">
        <v>0.13120030291556228</v>
      </c>
      <c r="Z274" s="58">
        <v>118.5</v>
      </c>
      <c r="AA274" s="362">
        <v>2549</v>
      </c>
      <c r="AB274" s="359">
        <v>1</v>
      </c>
      <c r="AC274" s="59">
        <v>2524</v>
      </c>
      <c r="AD274" s="17">
        <v>2524</v>
      </c>
      <c r="AE274" s="365">
        <v>2193</v>
      </c>
      <c r="AF274" s="342">
        <v>25</v>
      </c>
      <c r="AG274" s="343">
        <v>9.904912836767036E-3</v>
      </c>
      <c r="AH274" s="18">
        <v>331</v>
      </c>
      <c r="AI274" s="154">
        <v>0.15093479252165984</v>
      </c>
      <c r="AJ274" s="362">
        <v>2464</v>
      </c>
      <c r="AK274" s="18">
        <v>2458</v>
      </c>
      <c r="AL274" s="340">
        <v>2458</v>
      </c>
      <c r="AM274" s="365">
        <v>2103</v>
      </c>
      <c r="AN274" s="339">
        <v>6</v>
      </c>
      <c r="AO274" s="344">
        <v>2.4410089503661514E-3</v>
      </c>
      <c r="AP274" s="345">
        <v>0.49637389202256244</v>
      </c>
      <c r="AQ274" s="17">
        <v>355</v>
      </c>
      <c r="AR274" s="19">
        <v>0.16880646695197338</v>
      </c>
      <c r="AS274" s="139">
        <v>0.48760166633604446</v>
      </c>
      <c r="AT274" s="60">
        <v>3020</v>
      </c>
      <c r="AU274" s="18">
        <v>2475</v>
      </c>
      <c r="AV274" s="18">
        <v>130</v>
      </c>
      <c r="AW274" s="17">
        <v>2605</v>
      </c>
      <c r="AX274" s="19">
        <v>0.86258278145695366</v>
      </c>
      <c r="AY274" s="12">
        <v>1.1970656754160236</v>
      </c>
      <c r="AZ274" s="18">
        <v>295</v>
      </c>
      <c r="BA274" s="19">
        <v>9.7682119205298013E-2</v>
      </c>
      <c r="BB274" s="13">
        <v>0.53304222120825751</v>
      </c>
      <c r="BC274" s="18">
        <v>80</v>
      </c>
      <c r="BD274" s="18">
        <v>0</v>
      </c>
      <c r="BE274" s="17">
        <v>80</v>
      </c>
      <c r="BF274" s="19">
        <v>2.6490066225165563E-2</v>
      </c>
      <c r="BG274" s="13">
        <v>0.30584752950128807</v>
      </c>
      <c r="BH274" s="18">
        <v>40</v>
      </c>
      <c r="BI274" s="362">
        <v>2385</v>
      </c>
      <c r="BJ274" s="362">
        <v>2035</v>
      </c>
      <c r="BK274" s="362">
        <v>145</v>
      </c>
      <c r="BL274" s="340">
        <v>2180</v>
      </c>
      <c r="BM274" s="346">
        <v>0.91404612159329135</v>
      </c>
      <c r="BN274" s="347">
        <v>1.1425576519916141</v>
      </c>
      <c r="BO274" s="362">
        <v>105</v>
      </c>
      <c r="BP274" s="346">
        <v>4.40251572327044E-2</v>
      </c>
      <c r="BQ274" s="347">
        <v>0.45527566941783248</v>
      </c>
      <c r="BR274" s="362">
        <v>60</v>
      </c>
      <c r="BS274" s="362">
        <v>0</v>
      </c>
      <c r="BT274" s="340">
        <v>60</v>
      </c>
      <c r="BU274" s="346">
        <v>2.5157232704402517E-2</v>
      </c>
      <c r="BV274" s="347">
        <v>0.34747558983981375</v>
      </c>
      <c r="BW274" s="362">
        <v>30</v>
      </c>
      <c r="BX274" s="14" t="s">
        <v>3</v>
      </c>
      <c r="BY274" s="14" t="s">
        <v>3</v>
      </c>
      <c r="BZ274" s="58" t="s">
        <v>3</v>
      </c>
      <c r="CA274" s="14"/>
    </row>
    <row r="275" spans="1:80" ht="13.5" thickBot="1" x14ac:dyDescent="0.25">
      <c r="A275" s="81" t="s">
        <v>376</v>
      </c>
      <c r="B275" s="160" t="s">
        <v>739</v>
      </c>
      <c r="C275" s="414">
        <v>5050710.0199999996</v>
      </c>
      <c r="D275" s="75">
        <v>5050710.0199999996</v>
      </c>
      <c r="E275" s="415">
        <v>1</v>
      </c>
      <c r="F275" s="324"/>
      <c r="G275" s="325"/>
      <c r="H275" s="326"/>
      <c r="I275" s="326"/>
      <c r="J275" s="327"/>
      <c r="K275" s="416">
        <v>245050710.02000001</v>
      </c>
      <c r="L275" s="415">
        <v>4.76</v>
      </c>
      <c r="M275" s="417">
        <v>476</v>
      </c>
      <c r="N275" s="77">
        <v>4.82</v>
      </c>
      <c r="O275" s="78">
        <v>482</v>
      </c>
      <c r="P275" s="418">
        <v>7259</v>
      </c>
      <c r="Q275" s="76">
        <v>6973</v>
      </c>
      <c r="R275" s="419">
        <v>6973</v>
      </c>
      <c r="S275" s="76">
        <v>6625</v>
      </c>
      <c r="T275" s="420">
        <v>5784</v>
      </c>
      <c r="U275" s="419">
        <v>286</v>
      </c>
      <c r="V275" s="421">
        <v>4.1015344901763943E-2</v>
      </c>
      <c r="W275" s="422">
        <v>1524.2</v>
      </c>
      <c r="X275" s="79">
        <v>1189</v>
      </c>
      <c r="Y275" s="80">
        <v>0.20556708160442599</v>
      </c>
      <c r="Z275" s="81">
        <v>1445.2</v>
      </c>
      <c r="AA275" s="423">
        <v>2844</v>
      </c>
      <c r="AB275" s="415">
        <v>1</v>
      </c>
      <c r="AC275" s="82">
        <v>2624</v>
      </c>
      <c r="AD275" s="79">
        <v>2624</v>
      </c>
      <c r="AE275" s="420">
        <v>2095</v>
      </c>
      <c r="AF275" s="424">
        <v>220</v>
      </c>
      <c r="AG275" s="425">
        <v>8.3841463414634151E-2</v>
      </c>
      <c r="AH275" s="76">
        <v>529</v>
      </c>
      <c r="AI275" s="152">
        <v>0.25250596658711216</v>
      </c>
      <c r="AJ275" s="423">
        <v>2781</v>
      </c>
      <c r="AK275" s="76">
        <v>2583</v>
      </c>
      <c r="AL275" s="419">
        <v>2583</v>
      </c>
      <c r="AM275" s="420">
        <v>2038</v>
      </c>
      <c r="AN275" s="417">
        <v>198</v>
      </c>
      <c r="AO275" s="426">
        <v>7.6655052264808357E-2</v>
      </c>
      <c r="AP275" s="427">
        <v>5.8424369747899156</v>
      </c>
      <c r="AQ275" s="79">
        <v>545</v>
      </c>
      <c r="AR275" s="80">
        <v>0.26741903827281649</v>
      </c>
      <c r="AS275" s="83">
        <v>5.3589211618257258</v>
      </c>
      <c r="AT275" s="84">
        <v>3590</v>
      </c>
      <c r="AU275" s="76">
        <v>2910</v>
      </c>
      <c r="AV275" s="76">
        <v>205</v>
      </c>
      <c r="AW275" s="79">
        <v>3115</v>
      </c>
      <c r="AX275" s="80">
        <v>0.86768802228412256</v>
      </c>
      <c r="AY275" s="85">
        <v>1.204150570559205</v>
      </c>
      <c r="AZ275" s="76">
        <v>385</v>
      </c>
      <c r="BA275" s="80">
        <v>0.10724233983286909</v>
      </c>
      <c r="BB275" s="86">
        <v>0.58521145422675136</v>
      </c>
      <c r="BC275" s="76">
        <v>70</v>
      </c>
      <c r="BD275" s="76">
        <v>15</v>
      </c>
      <c r="BE275" s="79">
        <v>85</v>
      </c>
      <c r="BF275" s="80">
        <v>2.3676880222841225E-2</v>
      </c>
      <c r="BG275" s="86">
        <v>0.2733672034226346</v>
      </c>
      <c r="BH275" s="76">
        <v>10</v>
      </c>
      <c r="BI275" s="423">
        <v>3085</v>
      </c>
      <c r="BJ275" s="423">
        <v>2600</v>
      </c>
      <c r="BK275" s="423">
        <v>210</v>
      </c>
      <c r="BL275" s="419">
        <v>2810</v>
      </c>
      <c r="BM275" s="428">
        <v>0.91085899513776336</v>
      </c>
      <c r="BN275" s="429">
        <v>1.1385737439222041</v>
      </c>
      <c r="BO275" s="423">
        <v>145</v>
      </c>
      <c r="BP275" s="428">
        <v>4.7001620745542948E-2</v>
      </c>
      <c r="BQ275" s="429">
        <v>0.48605605734791058</v>
      </c>
      <c r="BR275" s="423">
        <v>60</v>
      </c>
      <c r="BS275" s="423">
        <v>0</v>
      </c>
      <c r="BT275" s="419">
        <v>60</v>
      </c>
      <c r="BU275" s="428">
        <v>1.9448946515397084E-2</v>
      </c>
      <c r="BV275" s="429">
        <v>0.26863185794747352</v>
      </c>
      <c r="BW275" s="423">
        <v>70</v>
      </c>
      <c r="BX275" s="87" t="s">
        <v>7</v>
      </c>
      <c r="BY275" s="87" t="s">
        <v>7</v>
      </c>
      <c r="BZ275" s="81" t="s">
        <v>7</v>
      </c>
      <c r="CA275" s="14"/>
    </row>
    <row r="276" spans="1:80" ht="13.5" thickBot="1" x14ac:dyDescent="0.25">
      <c r="A276" s="81" t="s">
        <v>376</v>
      </c>
      <c r="B276" s="160" t="s">
        <v>740</v>
      </c>
      <c r="C276" s="414">
        <v>5050711</v>
      </c>
      <c r="D276" s="75">
        <v>5050711</v>
      </c>
      <c r="E276" s="415">
        <v>1</v>
      </c>
      <c r="F276" s="324"/>
      <c r="G276" s="325"/>
      <c r="H276" s="326"/>
      <c r="I276" s="326"/>
      <c r="J276" s="327"/>
      <c r="K276" s="416">
        <v>245050711</v>
      </c>
      <c r="L276" s="415">
        <v>7.46</v>
      </c>
      <c r="M276" s="417">
        <v>746</v>
      </c>
      <c r="N276" s="77">
        <v>7.55</v>
      </c>
      <c r="O276" s="78">
        <v>755</v>
      </c>
      <c r="P276" s="418">
        <v>6318</v>
      </c>
      <c r="Q276" s="76">
        <v>5960</v>
      </c>
      <c r="R276" s="419">
        <v>5960</v>
      </c>
      <c r="S276" s="76">
        <v>6111</v>
      </c>
      <c r="T276" s="420">
        <v>5958</v>
      </c>
      <c r="U276" s="419">
        <v>358</v>
      </c>
      <c r="V276" s="421">
        <v>6.0067114093959734E-2</v>
      </c>
      <c r="W276" s="422">
        <v>847</v>
      </c>
      <c r="X276" s="79">
        <v>2</v>
      </c>
      <c r="Y276" s="80">
        <v>3.3568311513930849E-4</v>
      </c>
      <c r="Z276" s="81">
        <v>789.3</v>
      </c>
      <c r="AA276" s="423">
        <v>2740</v>
      </c>
      <c r="AB276" s="415">
        <v>1</v>
      </c>
      <c r="AC276" s="82">
        <v>2463</v>
      </c>
      <c r="AD276" s="79">
        <v>2463</v>
      </c>
      <c r="AE276" s="420">
        <v>2280</v>
      </c>
      <c r="AF276" s="424">
        <v>277</v>
      </c>
      <c r="AG276" s="425">
        <v>0.11246447421843281</v>
      </c>
      <c r="AH276" s="76">
        <v>183</v>
      </c>
      <c r="AI276" s="152">
        <v>8.0263157894736842E-2</v>
      </c>
      <c r="AJ276" s="423">
        <v>2674</v>
      </c>
      <c r="AK276" s="76">
        <v>2431</v>
      </c>
      <c r="AL276" s="419">
        <v>2431</v>
      </c>
      <c r="AM276" s="420">
        <v>2221</v>
      </c>
      <c r="AN276" s="417">
        <v>243</v>
      </c>
      <c r="AO276" s="426">
        <v>9.9958864664747016E-2</v>
      </c>
      <c r="AP276" s="427">
        <v>3.5844504021447721</v>
      </c>
      <c r="AQ276" s="79">
        <v>210</v>
      </c>
      <c r="AR276" s="80">
        <v>9.4552003601981086E-2</v>
      </c>
      <c r="AS276" s="83">
        <v>3.2198675496688742</v>
      </c>
      <c r="AT276" s="84">
        <v>2850</v>
      </c>
      <c r="AU276" s="76">
        <v>2340</v>
      </c>
      <c r="AV276" s="76">
        <v>110</v>
      </c>
      <c r="AW276" s="79">
        <v>2450</v>
      </c>
      <c r="AX276" s="80">
        <v>0.85964912280701755</v>
      </c>
      <c r="AY276" s="85">
        <v>1.192994434778349</v>
      </c>
      <c r="AZ276" s="76">
        <v>325</v>
      </c>
      <c r="BA276" s="80">
        <v>0.11403508771929824</v>
      </c>
      <c r="BB276" s="86">
        <v>0.62227884640607156</v>
      </c>
      <c r="BC276" s="76">
        <v>35</v>
      </c>
      <c r="BD276" s="76">
        <v>10</v>
      </c>
      <c r="BE276" s="79">
        <v>45</v>
      </c>
      <c r="BF276" s="80">
        <v>1.5789473684210527E-2</v>
      </c>
      <c r="BG276" s="86">
        <v>0.18230122482116251</v>
      </c>
      <c r="BH276" s="76">
        <v>25</v>
      </c>
      <c r="BI276" s="423">
        <v>2480</v>
      </c>
      <c r="BJ276" s="423">
        <v>2115</v>
      </c>
      <c r="BK276" s="423">
        <v>105</v>
      </c>
      <c r="BL276" s="419">
        <v>2220</v>
      </c>
      <c r="BM276" s="428">
        <v>0.89516129032258063</v>
      </c>
      <c r="BN276" s="429">
        <v>1.1189516129032258</v>
      </c>
      <c r="BO276" s="423">
        <v>120</v>
      </c>
      <c r="BP276" s="428">
        <v>4.8387096774193547E-2</v>
      </c>
      <c r="BQ276" s="429">
        <v>0.50038362744770992</v>
      </c>
      <c r="BR276" s="423">
        <v>60</v>
      </c>
      <c r="BS276" s="423">
        <v>0</v>
      </c>
      <c r="BT276" s="419">
        <v>60</v>
      </c>
      <c r="BU276" s="428">
        <v>2.4193548387096774E-2</v>
      </c>
      <c r="BV276" s="429">
        <v>0.3341650329709499</v>
      </c>
      <c r="BW276" s="423">
        <v>75</v>
      </c>
      <c r="BX276" s="87" t="s">
        <v>7</v>
      </c>
      <c r="BY276" s="87" t="s">
        <v>7</v>
      </c>
      <c r="BZ276" s="81" t="s">
        <v>7</v>
      </c>
      <c r="CA276" s="14"/>
    </row>
    <row r="277" spans="1:80" ht="13.5" thickBot="1" x14ac:dyDescent="0.25">
      <c r="A277" s="81" t="s">
        <v>376</v>
      </c>
      <c r="B277" s="160" t="s">
        <v>741</v>
      </c>
      <c r="C277" s="414">
        <v>5050712</v>
      </c>
      <c r="D277" s="75">
        <v>5050712</v>
      </c>
      <c r="E277" s="415">
        <v>1</v>
      </c>
      <c r="F277" s="324"/>
      <c r="G277" s="325"/>
      <c r="H277" s="326"/>
      <c r="I277" s="326"/>
      <c r="J277" s="327"/>
      <c r="K277" s="416">
        <v>245050712</v>
      </c>
      <c r="L277" s="415">
        <v>7.51</v>
      </c>
      <c r="M277" s="417">
        <v>751</v>
      </c>
      <c r="N277" s="77">
        <v>7.44</v>
      </c>
      <c r="O277" s="78">
        <v>744</v>
      </c>
      <c r="P277" s="418">
        <v>6474</v>
      </c>
      <c r="Q277" s="76">
        <v>6259</v>
      </c>
      <c r="R277" s="419">
        <v>6259</v>
      </c>
      <c r="S277" s="76">
        <v>5944</v>
      </c>
      <c r="T277" s="420">
        <v>5456</v>
      </c>
      <c r="U277" s="419">
        <v>215</v>
      </c>
      <c r="V277" s="421">
        <v>3.4350535229269855E-2</v>
      </c>
      <c r="W277" s="422">
        <v>861.6</v>
      </c>
      <c r="X277" s="79">
        <v>803</v>
      </c>
      <c r="Y277" s="80">
        <v>0.14717741935483872</v>
      </c>
      <c r="Z277" s="81">
        <v>840.7</v>
      </c>
      <c r="AA277" s="423">
        <v>3331</v>
      </c>
      <c r="AB277" s="415">
        <v>1</v>
      </c>
      <c r="AC277" s="82">
        <v>3101</v>
      </c>
      <c r="AD277" s="79">
        <v>3101</v>
      </c>
      <c r="AE277" s="420">
        <v>2519</v>
      </c>
      <c r="AF277" s="424">
        <v>230</v>
      </c>
      <c r="AG277" s="425">
        <v>7.4169622702354082E-2</v>
      </c>
      <c r="AH277" s="76">
        <v>582</v>
      </c>
      <c r="AI277" s="152">
        <v>0.23104406510520048</v>
      </c>
      <c r="AJ277" s="423">
        <v>3180</v>
      </c>
      <c r="AK277" s="76">
        <v>2961</v>
      </c>
      <c r="AL277" s="419">
        <v>2961</v>
      </c>
      <c r="AM277" s="420">
        <v>2407</v>
      </c>
      <c r="AN277" s="417">
        <v>219</v>
      </c>
      <c r="AO277" s="426">
        <v>7.3961499493414393E-2</v>
      </c>
      <c r="AP277" s="427">
        <v>4.234354194407457</v>
      </c>
      <c r="AQ277" s="79">
        <v>554</v>
      </c>
      <c r="AR277" s="80">
        <v>0.23016202742002492</v>
      </c>
      <c r="AS277" s="83">
        <v>3.9798387096774195</v>
      </c>
      <c r="AT277" s="84">
        <v>2420</v>
      </c>
      <c r="AU277" s="76">
        <v>1875</v>
      </c>
      <c r="AV277" s="76">
        <v>135</v>
      </c>
      <c r="AW277" s="79">
        <v>2010</v>
      </c>
      <c r="AX277" s="80">
        <v>0.83057851239669422</v>
      </c>
      <c r="AY277" s="85">
        <v>1.152651141782387</v>
      </c>
      <c r="AZ277" s="76">
        <v>180</v>
      </c>
      <c r="BA277" s="80">
        <v>7.43801652892562E-2</v>
      </c>
      <c r="BB277" s="86">
        <v>0.40588563026867736</v>
      </c>
      <c r="BC277" s="76">
        <v>170</v>
      </c>
      <c r="BD277" s="76">
        <v>25</v>
      </c>
      <c r="BE277" s="79">
        <v>195</v>
      </c>
      <c r="BF277" s="80">
        <v>8.057851239669421E-2</v>
      </c>
      <c r="BG277" s="86">
        <v>0.93033889526502345</v>
      </c>
      <c r="BH277" s="76">
        <v>30</v>
      </c>
      <c r="BI277" s="423">
        <v>2205</v>
      </c>
      <c r="BJ277" s="423">
        <v>1785</v>
      </c>
      <c r="BK277" s="423">
        <v>145</v>
      </c>
      <c r="BL277" s="419">
        <v>1930</v>
      </c>
      <c r="BM277" s="428">
        <v>0.87528344671201819</v>
      </c>
      <c r="BN277" s="429">
        <v>1.0941043083900226</v>
      </c>
      <c r="BO277" s="423">
        <v>85</v>
      </c>
      <c r="BP277" s="428">
        <v>3.8548752834467119E-2</v>
      </c>
      <c r="BQ277" s="429">
        <v>0.39864273872251416</v>
      </c>
      <c r="BR277" s="423">
        <v>145</v>
      </c>
      <c r="BS277" s="423">
        <v>0</v>
      </c>
      <c r="BT277" s="419">
        <v>145</v>
      </c>
      <c r="BU277" s="428">
        <v>6.5759637188208611E-2</v>
      </c>
      <c r="BV277" s="429">
        <v>0.90828228160509128</v>
      </c>
      <c r="BW277" s="423">
        <v>45</v>
      </c>
      <c r="BX277" s="87" t="s">
        <v>7</v>
      </c>
      <c r="BY277" s="87" t="s">
        <v>7</v>
      </c>
      <c r="BZ277" s="81" t="s">
        <v>7</v>
      </c>
      <c r="CA277" s="14"/>
    </row>
    <row r="278" spans="1:80" ht="13.5" thickBot="1" x14ac:dyDescent="0.25">
      <c r="A278" s="81" t="s">
        <v>376</v>
      </c>
      <c r="B278" s="160" t="s">
        <v>742</v>
      </c>
      <c r="C278" s="414">
        <v>5050800</v>
      </c>
      <c r="D278" s="75">
        <v>5050800</v>
      </c>
      <c r="E278" s="415">
        <v>1</v>
      </c>
      <c r="F278" s="324"/>
      <c r="G278" s="325"/>
      <c r="H278" s="326"/>
      <c r="I278" s="326"/>
      <c r="J278" s="327"/>
      <c r="K278" s="416">
        <v>245050800</v>
      </c>
      <c r="L278" s="415">
        <v>0.88</v>
      </c>
      <c r="M278" s="417">
        <v>88</v>
      </c>
      <c r="N278" s="77">
        <v>0.86</v>
      </c>
      <c r="O278" s="78">
        <v>86</v>
      </c>
      <c r="P278" s="418">
        <v>1387</v>
      </c>
      <c r="Q278" s="76">
        <v>1437</v>
      </c>
      <c r="R278" s="419">
        <v>1437</v>
      </c>
      <c r="S278" s="76">
        <v>1451</v>
      </c>
      <c r="T278" s="420">
        <v>1487</v>
      </c>
      <c r="U278" s="419">
        <v>-50</v>
      </c>
      <c r="V278" s="421">
        <v>-3.4794711203897009E-2</v>
      </c>
      <c r="W278" s="422">
        <v>1567.8</v>
      </c>
      <c r="X278" s="79">
        <v>-50</v>
      </c>
      <c r="Y278" s="80">
        <v>-3.3624747814391391E-2</v>
      </c>
      <c r="Z278" s="81">
        <v>1672.1</v>
      </c>
      <c r="AA278" s="423">
        <v>765</v>
      </c>
      <c r="AB278" s="415">
        <v>1</v>
      </c>
      <c r="AC278" s="82">
        <v>761</v>
      </c>
      <c r="AD278" s="79">
        <v>761</v>
      </c>
      <c r="AE278" s="420">
        <v>701</v>
      </c>
      <c r="AF278" s="424">
        <v>4</v>
      </c>
      <c r="AG278" s="425">
        <v>5.2562417871222077E-3</v>
      </c>
      <c r="AH278" s="76">
        <v>60</v>
      </c>
      <c r="AI278" s="152">
        <v>8.5592011412268187E-2</v>
      </c>
      <c r="AJ278" s="423">
        <v>721</v>
      </c>
      <c r="AK278" s="76">
        <v>706</v>
      </c>
      <c r="AL278" s="419">
        <v>706</v>
      </c>
      <c r="AM278" s="420">
        <v>656</v>
      </c>
      <c r="AN278" s="417">
        <v>15</v>
      </c>
      <c r="AO278" s="426">
        <v>2.1246458923512748E-2</v>
      </c>
      <c r="AP278" s="427">
        <v>8.1931818181818183</v>
      </c>
      <c r="AQ278" s="79">
        <v>50</v>
      </c>
      <c r="AR278" s="80">
        <v>7.621951219512195E-2</v>
      </c>
      <c r="AS278" s="83">
        <v>8.2093023255813957</v>
      </c>
      <c r="AT278" s="84">
        <v>730</v>
      </c>
      <c r="AU278" s="76">
        <v>560</v>
      </c>
      <c r="AV278" s="76">
        <v>65</v>
      </c>
      <c r="AW278" s="79">
        <v>625</v>
      </c>
      <c r="AX278" s="80">
        <v>0.85616438356164382</v>
      </c>
      <c r="AY278" s="85">
        <v>1.1881584215537793</v>
      </c>
      <c r="AZ278" s="76">
        <v>80</v>
      </c>
      <c r="BA278" s="80">
        <v>0.1095890410958904</v>
      </c>
      <c r="BB278" s="86">
        <v>0.59801718432280004</v>
      </c>
      <c r="BC278" s="76">
        <v>25</v>
      </c>
      <c r="BD278" s="76">
        <v>0</v>
      </c>
      <c r="BE278" s="79">
        <v>25</v>
      </c>
      <c r="BF278" s="80">
        <v>3.4246575342465752E-2</v>
      </c>
      <c r="BG278" s="86">
        <v>0.39540219995457621</v>
      </c>
      <c r="BH278" s="76">
        <v>0</v>
      </c>
      <c r="BI278" s="423">
        <v>475</v>
      </c>
      <c r="BJ278" s="423">
        <v>410</v>
      </c>
      <c r="BK278" s="423">
        <v>10</v>
      </c>
      <c r="BL278" s="419">
        <v>420</v>
      </c>
      <c r="BM278" s="428">
        <v>0.88421052631578945</v>
      </c>
      <c r="BN278" s="429">
        <v>1.1052631578947367</v>
      </c>
      <c r="BO278" s="423">
        <v>25</v>
      </c>
      <c r="BP278" s="428">
        <v>5.2631578947368418E-2</v>
      </c>
      <c r="BQ278" s="429">
        <v>0.5442769281010178</v>
      </c>
      <c r="BR278" s="423">
        <v>20</v>
      </c>
      <c r="BS278" s="423">
        <v>0</v>
      </c>
      <c r="BT278" s="419">
        <v>20</v>
      </c>
      <c r="BU278" s="428">
        <v>4.2105263157894736E-2</v>
      </c>
      <c r="BV278" s="429">
        <v>0.58156440825821454</v>
      </c>
      <c r="BW278" s="423">
        <v>10</v>
      </c>
      <c r="BX278" s="87" t="s">
        <v>7</v>
      </c>
      <c r="BY278" s="87" t="s">
        <v>7</v>
      </c>
      <c r="BZ278" s="81" t="s">
        <v>7</v>
      </c>
      <c r="CA278" s="14"/>
    </row>
    <row r="279" spans="1:80" ht="13.5" thickBot="1" x14ac:dyDescent="0.25">
      <c r="A279" s="81" t="s">
        <v>376</v>
      </c>
      <c r="B279" s="160" t="s">
        <v>743</v>
      </c>
      <c r="C279" s="414">
        <v>5050810.01</v>
      </c>
      <c r="D279" s="75">
        <v>5050810.01</v>
      </c>
      <c r="E279" s="415">
        <v>1</v>
      </c>
      <c r="F279" s="324"/>
      <c r="G279" s="325"/>
      <c r="H279" s="326"/>
      <c r="I279" s="326"/>
      <c r="J279" s="327"/>
      <c r="K279" s="416">
        <v>245050810.00999999</v>
      </c>
      <c r="L279" s="415">
        <v>1.66</v>
      </c>
      <c r="M279" s="417">
        <v>166</v>
      </c>
      <c r="N279" s="77">
        <v>1.62</v>
      </c>
      <c r="O279" s="78">
        <v>162</v>
      </c>
      <c r="P279" s="418">
        <v>4680</v>
      </c>
      <c r="Q279" s="76">
        <v>4671</v>
      </c>
      <c r="R279" s="419">
        <v>4671</v>
      </c>
      <c r="S279" s="76">
        <v>4654</v>
      </c>
      <c r="T279" s="420">
        <v>4395</v>
      </c>
      <c r="U279" s="419">
        <v>9</v>
      </c>
      <c r="V279" s="421">
        <v>1.9267822736030828E-3</v>
      </c>
      <c r="W279" s="422">
        <v>2811.7</v>
      </c>
      <c r="X279" s="79">
        <v>276</v>
      </c>
      <c r="Y279" s="80">
        <v>6.2798634812286688E-2</v>
      </c>
      <c r="Z279" s="81">
        <v>2881.9</v>
      </c>
      <c r="AA279" s="423">
        <v>2113</v>
      </c>
      <c r="AB279" s="415">
        <v>1</v>
      </c>
      <c r="AC279" s="82">
        <v>2070</v>
      </c>
      <c r="AD279" s="79">
        <v>2070</v>
      </c>
      <c r="AE279" s="420">
        <v>1884</v>
      </c>
      <c r="AF279" s="424">
        <v>43</v>
      </c>
      <c r="AG279" s="425">
        <v>2.0772946859903382E-2</v>
      </c>
      <c r="AH279" s="76">
        <v>186</v>
      </c>
      <c r="AI279" s="152">
        <v>9.8726114649681534E-2</v>
      </c>
      <c r="AJ279" s="423">
        <v>2003</v>
      </c>
      <c r="AK279" s="76">
        <v>1948</v>
      </c>
      <c r="AL279" s="419">
        <v>1948</v>
      </c>
      <c r="AM279" s="420">
        <v>1793</v>
      </c>
      <c r="AN279" s="417">
        <v>55</v>
      </c>
      <c r="AO279" s="426">
        <v>2.8234086242299793E-2</v>
      </c>
      <c r="AP279" s="427">
        <v>12.066265060240964</v>
      </c>
      <c r="AQ279" s="79">
        <v>155</v>
      </c>
      <c r="AR279" s="80">
        <v>8.6447295036252092E-2</v>
      </c>
      <c r="AS279" s="83">
        <v>12.024691358024691</v>
      </c>
      <c r="AT279" s="84">
        <v>2350</v>
      </c>
      <c r="AU279" s="76">
        <v>1610</v>
      </c>
      <c r="AV279" s="76">
        <v>180</v>
      </c>
      <c r="AW279" s="79">
        <v>1790</v>
      </c>
      <c r="AX279" s="80">
        <v>0.76170212765957446</v>
      </c>
      <c r="AY279" s="85">
        <v>1.0570666277067733</v>
      </c>
      <c r="AZ279" s="76">
        <v>380</v>
      </c>
      <c r="BA279" s="80">
        <v>0.16170212765957448</v>
      </c>
      <c r="BB279" s="86">
        <v>0.88239344112311047</v>
      </c>
      <c r="BC279" s="76">
        <v>100</v>
      </c>
      <c r="BD279" s="76">
        <v>45</v>
      </c>
      <c r="BE279" s="79">
        <v>145</v>
      </c>
      <c r="BF279" s="80">
        <v>6.1702127659574467E-2</v>
      </c>
      <c r="BG279" s="86">
        <v>0.71239698493943648</v>
      </c>
      <c r="BH279" s="76">
        <v>40</v>
      </c>
      <c r="BI279" s="423">
        <v>1530</v>
      </c>
      <c r="BJ279" s="423">
        <v>1125</v>
      </c>
      <c r="BK279" s="423">
        <v>95</v>
      </c>
      <c r="BL279" s="419">
        <v>1220</v>
      </c>
      <c r="BM279" s="428">
        <v>0.79738562091503273</v>
      </c>
      <c r="BN279" s="429">
        <v>0.99673202614379086</v>
      </c>
      <c r="BO279" s="423">
        <v>175</v>
      </c>
      <c r="BP279" s="428">
        <v>0.11437908496732026</v>
      </c>
      <c r="BQ279" s="429">
        <v>1.1828240430953492</v>
      </c>
      <c r="BR279" s="423">
        <v>75</v>
      </c>
      <c r="BS279" s="423">
        <v>35</v>
      </c>
      <c r="BT279" s="419">
        <v>110</v>
      </c>
      <c r="BU279" s="428">
        <v>7.1895424836601302E-2</v>
      </c>
      <c r="BV279" s="429">
        <v>0.99303072978731066</v>
      </c>
      <c r="BW279" s="423">
        <v>30</v>
      </c>
      <c r="BX279" s="87" t="s">
        <v>7</v>
      </c>
      <c r="BY279" s="87" t="s">
        <v>7</v>
      </c>
      <c r="BZ279" s="81" t="s">
        <v>7</v>
      </c>
      <c r="CA279" s="14"/>
    </row>
    <row r="280" spans="1:80" ht="13.5" thickBot="1" x14ac:dyDescent="0.25">
      <c r="A280" s="81" t="s">
        <v>376</v>
      </c>
      <c r="B280" s="160" t="s">
        <v>744</v>
      </c>
      <c r="C280" s="414">
        <v>5050810.0199999996</v>
      </c>
      <c r="D280" s="75">
        <v>5050810.0199999996</v>
      </c>
      <c r="E280" s="415">
        <v>1</v>
      </c>
      <c r="F280" s="324"/>
      <c r="G280" s="325"/>
      <c r="H280" s="326"/>
      <c r="I280" s="326"/>
      <c r="J280" s="327"/>
      <c r="K280" s="416">
        <v>245050810.02000001</v>
      </c>
      <c r="L280" s="415">
        <v>1.02</v>
      </c>
      <c r="M280" s="417">
        <v>102</v>
      </c>
      <c r="N280" s="77">
        <v>1.02</v>
      </c>
      <c r="O280" s="78">
        <v>102</v>
      </c>
      <c r="P280" s="418">
        <v>4945</v>
      </c>
      <c r="Q280" s="76">
        <v>4837</v>
      </c>
      <c r="R280" s="419">
        <v>4837</v>
      </c>
      <c r="S280" s="76">
        <v>4573</v>
      </c>
      <c r="T280" s="420">
        <v>4371</v>
      </c>
      <c r="U280" s="419">
        <v>108</v>
      </c>
      <c r="V280" s="421">
        <v>2.2327889187512922E-2</v>
      </c>
      <c r="W280" s="422">
        <v>4853.7</v>
      </c>
      <c r="X280" s="79">
        <v>466</v>
      </c>
      <c r="Y280" s="80">
        <v>0.10661175932280943</v>
      </c>
      <c r="Z280" s="81">
        <v>4747.7</v>
      </c>
      <c r="AA280" s="423">
        <v>2197</v>
      </c>
      <c r="AB280" s="415">
        <v>1</v>
      </c>
      <c r="AC280" s="82">
        <v>2204</v>
      </c>
      <c r="AD280" s="79">
        <v>2204</v>
      </c>
      <c r="AE280" s="420">
        <v>1900</v>
      </c>
      <c r="AF280" s="424">
        <v>-7</v>
      </c>
      <c r="AG280" s="425">
        <v>-3.1760435571687841E-3</v>
      </c>
      <c r="AH280" s="76">
        <v>304</v>
      </c>
      <c r="AI280" s="152">
        <v>0.16</v>
      </c>
      <c r="AJ280" s="423">
        <v>2112</v>
      </c>
      <c r="AK280" s="76">
        <v>2064</v>
      </c>
      <c r="AL280" s="419">
        <v>2064</v>
      </c>
      <c r="AM280" s="420">
        <v>1815</v>
      </c>
      <c r="AN280" s="417">
        <v>48</v>
      </c>
      <c r="AO280" s="426">
        <v>2.3255813953488372E-2</v>
      </c>
      <c r="AP280" s="427">
        <v>20.705882352941178</v>
      </c>
      <c r="AQ280" s="79">
        <v>249</v>
      </c>
      <c r="AR280" s="80">
        <v>0.13719008264462809</v>
      </c>
      <c r="AS280" s="83">
        <v>20.235294117647058</v>
      </c>
      <c r="AT280" s="84">
        <v>2165</v>
      </c>
      <c r="AU280" s="76">
        <v>1455</v>
      </c>
      <c r="AV280" s="76">
        <v>175</v>
      </c>
      <c r="AW280" s="79">
        <v>1630</v>
      </c>
      <c r="AX280" s="80">
        <v>0.75288683602771367</v>
      </c>
      <c r="AY280" s="85">
        <v>1.044833038933463</v>
      </c>
      <c r="AZ280" s="76">
        <v>410</v>
      </c>
      <c r="BA280" s="80">
        <v>0.18937644341801385</v>
      </c>
      <c r="BB280" s="86">
        <v>1.0334096031628988</v>
      </c>
      <c r="BC280" s="76">
        <v>105</v>
      </c>
      <c r="BD280" s="76">
        <v>20</v>
      </c>
      <c r="BE280" s="79">
        <v>125</v>
      </c>
      <c r="BF280" s="80">
        <v>5.7736720554272515E-2</v>
      </c>
      <c r="BG280" s="86">
        <v>0.666613408699401</v>
      </c>
      <c r="BH280" s="76">
        <v>0</v>
      </c>
      <c r="BI280" s="423">
        <v>1590</v>
      </c>
      <c r="BJ280" s="423">
        <v>1120</v>
      </c>
      <c r="BK280" s="423">
        <v>95</v>
      </c>
      <c r="BL280" s="419">
        <v>1215</v>
      </c>
      <c r="BM280" s="428">
        <v>0.76415094339622647</v>
      </c>
      <c r="BN280" s="429">
        <v>0.95518867924528306</v>
      </c>
      <c r="BO280" s="423">
        <v>240</v>
      </c>
      <c r="BP280" s="428">
        <v>0.15094339622641509</v>
      </c>
      <c r="BQ280" s="429">
        <v>1.5609451522897115</v>
      </c>
      <c r="BR280" s="423">
        <v>75</v>
      </c>
      <c r="BS280" s="423">
        <v>30</v>
      </c>
      <c r="BT280" s="419">
        <v>105</v>
      </c>
      <c r="BU280" s="428">
        <v>6.6037735849056603E-2</v>
      </c>
      <c r="BV280" s="429">
        <v>0.91212342332951102</v>
      </c>
      <c r="BW280" s="423">
        <v>30</v>
      </c>
      <c r="BX280" s="87" t="s">
        <v>7</v>
      </c>
      <c r="BY280" s="87" t="s">
        <v>7</v>
      </c>
      <c r="BZ280" s="81" t="s">
        <v>7</v>
      </c>
      <c r="CA280" s="14" t="s">
        <v>493</v>
      </c>
    </row>
    <row r="281" spans="1:80" ht="13.5" thickBot="1" x14ac:dyDescent="0.25">
      <c r="A281" s="81" t="s">
        <v>376</v>
      </c>
      <c r="B281" s="160" t="s">
        <v>745</v>
      </c>
      <c r="C281" s="414">
        <v>5050811.01</v>
      </c>
      <c r="D281" s="75">
        <v>5050811.01</v>
      </c>
      <c r="E281" s="415">
        <v>1</v>
      </c>
      <c r="F281" s="324"/>
      <c r="G281" s="325"/>
      <c r="H281" s="326"/>
      <c r="I281" s="326"/>
      <c r="J281" s="327"/>
      <c r="K281" s="416">
        <v>245050811.00999999</v>
      </c>
      <c r="L281" s="415">
        <v>1.84</v>
      </c>
      <c r="M281" s="417">
        <v>184</v>
      </c>
      <c r="N281" s="77">
        <v>1.8</v>
      </c>
      <c r="O281" s="78">
        <v>180</v>
      </c>
      <c r="P281" s="418">
        <v>3903</v>
      </c>
      <c r="Q281" s="76">
        <v>3885</v>
      </c>
      <c r="R281" s="419">
        <v>3885</v>
      </c>
      <c r="S281" s="76">
        <v>4072</v>
      </c>
      <c r="T281" s="420">
        <v>4087</v>
      </c>
      <c r="U281" s="419">
        <v>18</v>
      </c>
      <c r="V281" s="421">
        <v>4.633204633204633E-3</v>
      </c>
      <c r="W281" s="422">
        <v>2126</v>
      </c>
      <c r="X281" s="79">
        <v>-202</v>
      </c>
      <c r="Y281" s="80">
        <v>-4.9425006116956202E-2</v>
      </c>
      <c r="Z281" s="81">
        <v>2160.5</v>
      </c>
      <c r="AA281" s="423">
        <v>1668</v>
      </c>
      <c r="AB281" s="415">
        <v>1</v>
      </c>
      <c r="AC281" s="82">
        <v>1643</v>
      </c>
      <c r="AD281" s="79">
        <v>1643</v>
      </c>
      <c r="AE281" s="420">
        <v>1571</v>
      </c>
      <c r="AF281" s="424">
        <v>25</v>
      </c>
      <c r="AG281" s="425">
        <v>1.5216068167985392E-2</v>
      </c>
      <c r="AH281" s="76">
        <v>72</v>
      </c>
      <c r="AI281" s="152">
        <v>4.5830681094844047E-2</v>
      </c>
      <c r="AJ281" s="423">
        <v>1614</v>
      </c>
      <c r="AK281" s="76">
        <v>1593</v>
      </c>
      <c r="AL281" s="419">
        <v>1593</v>
      </c>
      <c r="AM281" s="420">
        <v>1538</v>
      </c>
      <c r="AN281" s="417">
        <v>21</v>
      </c>
      <c r="AO281" s="426">
        <v>1.3182674199623353E-2</v>
      </c>
      <c r="AP281" s="427">
        <v>8.7717391304347831</v>
      </c>
      <c r="AQ281" s="79">
        <v>55</v>
      </c>
      <c r="AR281" s="80">
        <v>3.5760728218465543E-2</v>
      </c>
      <c r="AS281" s="83">
        <v>8.85</v>
      </c>
      <c r="AT281" s="84">
        <v>1800</v>
      </c>
      <c r="AU281" s="76">
        <v>1255</v>
      </c>
      <c r="AV281" s="76">
        <v>150</v>
      </c>
      <c r="AW281" s="79">
        <v>1405</v>
      </c>
      <c r="AX281" s="80">
        <v>0.78055555555555556</v>
      </c>
      <c r="AY281" s="85">
        <v>1.0832308311703411</v>
      </c>
      <c r="AZ281" s="76">
        <v>255</v>
      </c>
      <c r="BA281" s="80">
        <v>0.14166666666666666</v>
      </c>
      <c r="BB281" s="86">
        <v>0.77306179765061966</v>
      </c>
      <c r="BC281" s="76">
        <v>80</v>
      </c>
      <c r="BD281" s="76">
        <v>55</v>
      </c>
      <c r="BE281" s="79">
        <v>135</v>
      </c>
      <c r="BF281" s="80">
        <v>7.4999999999999997E-2</v>
      </c>
      <c r="BG281" s="86">
        <v>0.86593081790052184</v>
      </c>
      <c r="BH281" s="76">
        <v>10</v>
      </c>
      <c r="BI281" s="423">
        <v>1180</v>
      </c>
      <c r="BJ281" s="423">
        <v>845</v>
      </c>
      <c r="BK281" s="423">
        <v>90</v>
      </c>
      <c r="BL281" s="419">
        <v>935</v>
      </c>
      <c r="BM281" s="428">
        <v>0.7923728813559322</v>
      </c>
      <c r="BN281" s="429">
        <v>0.99046610169491522</v>
      </c>
      <c r="BO281" s="423">
        <v>95</v>
      </c>
      <c r="BP281" s="428">
        <v>8.050847457627118E-2</v>
      </c>
      <c r="BQ281" s="429">
        <v>0.83255919934096367</v>
      </c>
      <c r="BR281" s="423">
        <v>85</v>
      </c>
      <c r="BS281" s="423">
        <v>25</v>
      </c>
      <c r="BT281" s="419">
        <v>110</v>
      </c>
      <c r="BU281" s="428">
        <v>9.3220338983050849E-2</v>
      </c>
      <c r="BV281" s="429">
        <v>1.2875737428598182</v>
      </c>
      <c r="BW281" s="423">
        <v>45</v>
      </c>
      <c r="BX281" s="87" t="s">
        <v>7</v>
      </c>
      <c r="BY281" s="87" t="s">
        <v>7</v>
      </c>
      <c r="BZ281" s="81" t="s">
        <v>7</v>
      </c>
      <c r="CA281" s="14"/>
    </row>
    <row r="282" spans="1:80" ht="13.5" thickBot="1" x14ac:dyDescent="0.25">
      <c r="A282" s="81" t="s">
        <v>376</v>
      </c>
      <c r="B282" s="160" t="s">
        <v>746</v>
      </c>
      <c r="C282" s="414">
        <v>5050811.0199999996</v>
      </c>
      <c r="D282" s="75">
        <v>5050811.0199999996</v>
      </c>
      <c r="E282" s="415">
        <v>1</v>
      </c>
      <c r="F282" s="324"/>
      <c r="G282" s="325"/>
      <c r="H282" s="326"/>
      <c r="I282" s="326"/>
      <c r="J282" s="327"/>
      <c r="K282" s="416">
        <v>245050811.02000001</v>
      </c>
      <c r="L282" s="415">
        <v>1.66</v>
      </c>
      <c r="M282" s="417">
        <v>166</v>
      </c>
      <c r="N282" s="77">
        <v>1.66</v>
      </c>
      <c r="O282" s="78">
        <v>166</v>
      </c>
      <c r="P282" s="418">
        <v>5608</v>
      </c>
      <c r="Q282" s="76">
        <v>5289</v>
      </c>
      <c r="R282" s="419">
        <v>5289</v>
      </c>
      <c r="S282" s="76">
        <v>4750</v>
      </c>
      <c r="T282" s="420">
        <v>4686</v>
      </c>
      <c r="U282" s="419">
        <v>319</v>
      </c>
      <c r="V282" s="421">
        <v>6.0313858952543015E-2</v>
      </c>
      <c r="W282" s="422">
        <v>3386.7</v>
      </c>
      <c r="X282" s="79">
        <v>603</v>
      </c>
      <c r="Y282" s="80">
        <v>0.12868117797695264</v>
      </c>
      <c r="Z282" s="81">
        <v>3194.2</v>
      </c>
      <c r="AA282" s="423">
        <v>2329</v>
      </c>
      <c r="AB282" s="415">
        <v>1</v>
      </c>
      <c r="AC282" s="82">
        <v>2428</v>
      </c>
      <c r="AD282" s="79">
        <v>2428</v>
      </c>
      <c r="AE282" s="420">
        <v>1866</v>
      </c>
      <c r="AF282" s="424">
        <v>-99</v>
      </c>
      <c r="AG282" s="425">
        <v>-4.0774299835255351E-2</v>
      </c>
      <c r="AH282" s="76">
        <v>562</v>
      </c>
      <c r="AI282" s="152">
        <v>0.3011789924973205</v>
      </c>
      <c r="AJ282" s="423">
        <v>2258</v>
      </c>
      <c r="AK282" s="76">
        <v>2354</v>
      </c>
      <c r="AL282" s="419">
        <v>2354</v>
      </c>
      <c r="AM282" s="420">
        <v>1809</v>
      </c>
      <c r="AN282" s="417">
        <v>-96</v>
      </c>
      <c r="AO282" s="426">
        <v>-4.0781648258283773E-2</v>
      </c>
      <c r="AP282" s="427">
        <v>13.602409638554217</v>
      </c>
      <c r="AQ282" s="79">
        <v>545</v>
      </c>
      <c r="AR282" s="80">
        <v>0.30127142067440577</v>
      </c>
      <c r="AS282" s="83">
        <v>14.180722891566266</v>
      </c>
      <c r="AT282" s="84">
        <v>2165</v>
      </c>
      <c r="AU282" s="76">
        <v>1500</v>
      </c>
      <c r="AV282" s="76">
        <v>145</v>
      </c>
      <c r="AW282" s="79">
        <v>1645</v>
      </c>
      <c r="AX282" s="80">
        <v>0.75981524249422627</v>
      </c>
      <c r="AY282" s="85">
        <v>1.0544480668991081</v>
      </c>
      <c r="AZ282" s="76">
        <v>310</v>
      </c>
      <c r="BA282" s="80">
        <v>0.14318706697459585</v>
      </c>
      <c r="BB282" s="86">
        <v>0.78135848044024059</v>
      </c>
      <c r="BC282" s="76">
        <v>175</v>
      </c>
      <c r="BD282" s="76">
        <v>35</v>
      </c>
      <c r="BE282" s="79">
        <v>210</v>
      </c>
      <c r="BF282" s="80">
        <v>9.6997690531177835E-2</v>
      </c>
      <c r="BG282" s="86">
        <v>1.1199105266149938</v>
      </c>
      <c r="BH282" s="76">
        <v>0</v>
      </c>
      <c r="BI282" s="423">
        <v>1335</v>
      </c>
      <c r="BJ282" s="423">
        <v>975</v>
      </c>
      <c r="BK282" s="423">
        <v>60</v>
      </c>
      <c r="BL282" s="419">
        <v>1035</v>
      </c>
      <c r="BM282" s="428">
        <v>0.7752808988764045</v>
      </c>
      <c r="BN282" s="429">
        <v>0.9691011235955056</v>
      </c>
      <c r="BO282" s="423">
        <v>130</v>
      </c>
      <c r="BP282" s="428">
        <v>9.7378277153558054E-2</v>
      </c>
      <c r="BQ282" s="429">
        <v>1.0070142415052541</v>
      </c>
      <c r="BR282" s="423">
        <v>130</v>
      </c>
      <c r="BS282" s="423">
        <v>10</v>
      </c>
      <c r="BT282" s="419">
        <v>140</v>
      </c>
      <c r="BU282" s="428">
        <v>0.10486891385767791</v>
      </c>
      <c r="BV282" s="429">
        <v>1.4484656610176505</v>
      </c>
      <c r="BW282" s="423">
        <v>35</v>
      </c>
      <c r="BX282" s="87" t="s">
        <v>7</v>
      </c>
      <c r="BY282" s="87" t="s">
        <v>7</v>
      </c>
      <c r="BZ282" s="81" t="s">
        <v>7</v>
      </c>
      <c r="CA282" s="14"/>
    </row>
    <row r="283" spans="1:80" ht="13.5" thickBot="1" x14ac:dyDescent="0.25">
      <c r="A283" s="81" t="s">
        <v>376</v>
      </c>
      <c r="B283" s="160" t="s">
        <v>747</v>
      </c>
      <c r="C283" s="414">
        <v>5050820.01</v>
      </c>
      <c r="D283" s="75">
        <v>5050820</v>
      </c>
      <c r="E283" s="415">
        <v>0.35519775999999997</v>
      </c>
      <c r="F283" s="324"/>
      <c r="G283" s="325"/>
      <c r="H283" s="326"/>
      <c r="I283" s="326"/>
      <c r="J283" s="327"/>
      <c r="K283" s="416">
        <v>245050820</v>
      </c>
      <c r="L283" s="415">
        <v>1.68</v>
      </c>
      <c r="M283" s="417">
        <v>168</v>
      </c>
      <c r="N283" s="77">
        <v>3.7</v>
      </c>
      <c r="O283" s="78">
        <v>370</v>
      </c>
      <c r="P283" s="418">
        <v>2656</v>
      </c>
      <c r="Q283" s="76">
        <v>7638</v>
      </c>
      <c r="R283" s="419">
        <v>2713</v>
      </c>
      <c r="S283" s="76">
        <v>7524</v>
      </c>
      <c r="T283" s="420">
        <v>6630</v>
      </c>
      <c r="U283" s="419">
        <v>-57.000490879999688</v>
      </c>
      <c r="V283" s="421">
        <v>-2.1010129217304632E-2</v>
      </c>
      <c r="W283" s="422">
        <v>1582.1</v>
      </c>
      <c r="X283" s="79">
        <v>1008</v>
      </c>
      <c r="Y283" s="80">
        <v>0.15203619909502261</v>
      </c>
      <c r="Z283" s="81">
        <v>2063.9</v>
      </c>
      <c r="AA283" s="423">
        <v>1000</v>
      </c>
      <c r="AB283" s="431">
        <v>0.33878117000000002</v>
      </c>
      <c r="AC283" s="82">
        <v>2937</v>
      </c>
      <c r="AD283" s="79">
        <v>995.00029629000005</v>
      </c>
      <c r="AE283" s="420">
        <v>2434</v>
      </c>
      <c r="AF283" s="424">
        <v>4.9997037099999488</v>
      </c>
      <c r="AG283" s="425">
        <v>5.0248263529589429E-3</v>
      </c>
      <c r="AH283" s="76">
        <v>503</v>
      </c>
      <c r="AI283" s="152">
        <v>0.20665571076417419</v>
      </c>
      <c r="AJ283" s="423">
        <v>988</v>
      </c>
      <c r="AK283" s="76">
        <v>2866</v>
      </c>
      <c r="AL283" s="419">
        <v>970.94683322000003</v>
      </c>
      <c r="AM283" s="420">
        <v>2378</v>
      </c>
      <c r="AN283" s="417">
        <v>17.05316677999997</v>
      </c>
      <c r="AO283" s="426">
        <v>1.7563440341471316E-2</v>
      </c>
      <c r="AP283" s="427">
        <v>5.8809523809523814</v>
      </c>
      <c r="AQ283" s="79">
        <v>488</v>
      </c>
      <c r="AR283" s="80">
        <v>0.20521446593776282</v>
      </c>
      <c r="AS283" s="83">
        <v>7.7459459459459463</v>
      </c>
      <c r="AT283" s="84">
        <v>3680</v>
      </c>
      <c r="AU283" s="76">
        <v>2510</v>
      </c>
      <c r="AV283" s="76">
        <v>245</v>
      </c>
      <c r="AW283" s="79">
        <v>2755</v>
      </c>
      <c r="AX283" s="80">
        <v>0.74864130434782605</v>
      </c>
      <c r="AY283" s="85">
        <v>1.0389412215251665</v>
      </c>
      <c r="AZ283" s="76">
        <v>725</v>
      </c>
      <c r="BA283" s="80">
        <v>0.19701086956521738</v>
      </c>
      <c r="BB283" s="86">
        <v>1.0750699551726968</v>
      </c>
      <c r="BC283" s="76">
        <v>100</v>
      </c>
      <c r="BD283" s="76">
        <v>75</v>
      </c>
      <c r="BE283" s="79">
        <v>175</v>
      </c>
      <c r="BF283" s="80">
        <v>4.755434782608696E-2</v>
      </c>
      <c r="BG283" s="86">
        <v>0.54905033743692522</v>
      </c>
      <c r="BH283" s="76">
        <v>20</v>
      </c>
      <c r="BI283" s="423">
        <v>750</v>
      </c>
      <c r="BJ283" s="423">
        <v>580</v>
      </c>
      <c r="BK283" s="423">
        <v>55</v>
      </c>
      <c r="BL283" s="419">
        <v>635</v>
      </c>
      <c r="BM283" s="428">
        <v>0.84666666666666668</v>
      </c>
      <c r="BN283" s="429">
        <v>1.0583333333333333</v>
      </c>
      <c r="BO283" s="423">
        <v>55</v>
      </c>
      <c r="BP283" s="428">
        <v>7.3333333333333334E-2</v>
      </c>
      <c r="BQ283" s="429">
        <v>0.75835918648741818</v>
      </c>
      <c r="BR283" s="423">
        <v>35</v>
      </c>
      <c r="BS283" s="423">
        <v>10</v>
      </c>
      <c r="BT283" s="419">
        <v>45</v>
      </c>
      <c r="BU283" s="428">
        <v>0.06</v>
      </c>
      <c r="BV283" s="429">
        <v>0.82872928176795568</v>
      </c>
      <c r="BW283" s="423">
        <v>15</v>
      </c>
      <c r="BX283" s="87" t="s">
        <v>7</v>
      </c>
      <c r="BY283" s="87" t="s">
        <v>7</v>
      </c>
      <c r="BZ283" s="81" t="s">
        <v>7</v>
      </c>
      <c r="CA283" s="14" t="s">
        <v>496</v>
      </c>
    </row>
    <row r="284" spans="1:80" ht="13.5" thickBot="1" x14ac:dyDescent="0.25">
      <c r="A284" s="81" t="s">
        <v>376</v>
      </c>
      <c r="B284" s="160" t="s">
        <v>748</v>
      </c>
      <c r="C284" s="414">
        <v>5050820.0199999996</v>
      </c>
      <c r="D284" s="75"/>
      <c r="E284" s="415">
        <v>0.64480223999999997</v>
      </c>
      <c r="F284" s="324"/>
      <c r="G284" s="325"/>
      <c r="H284" s="326"/>
      <c r="I284" s="326"/>
      <c r="J284" s="327"/>
      <c r="K284" s="416"/>
      <c r="L284" s="415">
        <v>2.04</v>
      </c>
      <c r="M284" s="417">
        <v>204</v>
      </c>
      <c r="N284" s="77"/>
      <c r="O284" s="78"/>
      <c r="P284" s="418">
        <v>4926</v>
      </c>
      <c r="Q284" s="76"/>
      <c r="R284" s="419">
        <v>4925</v>
      </c>
      <c r="S284" s="76"/>
      <c r="T284" s="420"/>
      <c r="U284" s="419">
        <v>1.0004908800001431</v>
      </c>
      <c r="V284" s="421">
        <v>2.0314537659292295E-4</v>
      </c>
      <c r="W284" s="422">
        <v>2414.8000000000002</v>
      </c>
      <c r="X284" s="79"/>
      <c r="Y284" s="80"/>
      <c r="Z284" s="81"/>
      <c r="AA284" s="423">
        <v>1951</v>
      </c>
      <c r="AB284" s="431">
        <v>0.66121883000000004</v>
      </c>
      <c r="AC284" s="82"/>
      <c r="AD284" s="79">
        <v>1941.9997037100002</v>
      </c>
      <c r="AE284" s="420"/>
      <c r="AF284" s="424">
        <v>9.0002962899998238</v>
      </c>
      <c r="AG284" s="425">
        <v>4.634550804928363E-3</v>
      </c>
      <c r="AH284" s="76"/>
      <c r="AI284" s="152"/>
      <c r="AJ284" s="423">
        <v>1894</v>
      </c>
      <c r="AK284" s="76"/>
      <c r="AL284" s="419">
        <v>1895.0531667800001</v>
      </c>
      <c r="AM284" s="420"/>
      <c r="AN284" s="417">
        <v>-1.0531667800000832</v>
      </c>
      <c r="AO284" s="426">
        <v>-5.5574524159107523E-4</v>
      </c>
      <c r="AP284" s="427">
        <v>9.2843137254901968</v>
      </c>
      <c r="AQ284" s="79"/>
      <c r="AR284" s="80"/>
      <c r="AS284" s="83"/>
      <c r="AT284" s="84"/>
      <c r="AU284" s="76"/>
      <c r="AV284" s="76"/>
      <c r="AW284" s="79"/>
      <c r="AX284" s="80"/>
      <c r="AY284" s="85"/>
      <c r="AZ284" s="76"/>
      <c r="BA284" s="80"/>
      <c r="BB284" s="86"/>
      <c r="BC284" s="76"/>
      <c r="BD284" s="76"/>
      <c r="BE284" s="79"/>
      <c r="BF284" s="80"/>
      <c r="BG284" s="86"/>
      <c r="BH284" s="76"/>
      <c r="BI284" s="423">
        <v>1410</v>
      </c>
      <c r="BJ284" s="423">
        <v>1010</v>
      </c>
      <c r="BK284" s="423">
        <v>105</v>
      </c>
      <c r="BL284" s="419">
        <v>1115</v>
      </c>
      <c r="BM284" s="428">
        <v>0.79078014184397161</v>
      </c>
      <c r="BN284" s="429">
        <v>0.98847517730496448</v>
      </c>
      <c r="BO284" s="423">
        <v>160</v>
      </c>
      <c r="BP284" s="428">
        <v>0.11347517730496454</v>
      </c>
      <c r="BQ284" s="429">
        <v>1.1734764974660243</v>
      </c>
      <c r="BR284" s="423">
        <v>40</v>
      </c>
      <c r="BS284" s="423">
        <v>40</v>
      </c>
      <c r="BT284" s="419">
        <v>80</v>
      </c>
      <c r="BU284" s="428">
        <v>5.6737588652482268E-2</v>
      </c>
      <c r="BV284" s="429">
        <v>0.78366835155362247</v>
      </c>
      <c r="BW284" s="423">
        <v>55</v>
      </c>
      <c r="BX284" s="87" t="s">
        <v>7</v>
      </c>
      <c r="BY284" s="87" t="s">
        <v>7</v>
      </c>
      <c r="BZ284" s="81"/>
      <c r="CA284" s="14"/>
    </row>
    <row r="285" spans="1:80" ht="13.5" thickBot="1" x14ac:dyDescent="0.25">
      <c r="A285" s="81" t="s">
        <v>376</v>
      </c>
      <c r="B285" s="160" t="s">
        <v>749</v>
      </c>
      <c r="C285" s="414">
        <v>5050821.0199999996</v>
      </c>
      <c r="D285" s="75">
        <v>5050821.0199999996</v>
      </c>
      <c r="E285" s="415">
        <v>1</v>
      </c>
      <c r="F285" s="332">
        <v>5050821</v>
      </c>
      <c r="G285" s="333">
        <v>0.31938107399999999</v>
      </c>
      <c r="H285" s="430">
        <v>8192</v>
      </c>
      <c r="I285" s="430">
        <v>2851</v>
      </c>
      <c r="J285" s="433">
        <v>2761</v>
      </c>
      <c r="K285" s="416"/>
      <c r="L285" s="415">
        <v>9.1300000000000008</v>
      </c>
      <c r="M285" s="417">
        <v>913.00000000000011</v>
      </c>
      <c r="N285" s="77">
        <v>9.01</v>
      </c>
      <c r="O285" s="78">
        <v>901</v>
      </c>
      <c r="P285" s="418">
        <v>5039</v>
      </c>
      <c r="Q285" s="76">
        <v>4375</v>
      </c>
      <c r="R285" s="419">
        <v>4375</v>
      </c>
      <c r="S285" s="76">
        <v>3457</v>
      </c>
      <c r="T285" s="420">
        <v>2616.3697582079999</v>
      </c>
      <c r="U285" s="419">
        <v>664</v>
      </c>
      <c r="V285" s="421">
        <v>0.15177142857142858</v>
      </c>
      <c r="W285" s="422">
        <v>552.20000000000005</v>
      </c>
      <c r="X285" s="79">
        <v>1758.6302417920001</v>
      </c>
      <c r="Y285" s="80">
        <v>0.67216425976293137</v>
      </c>
      <c r="Z285" s="81">
        <v>485.4</v>
      </c>
      <c r="AA285" s="423">
        <v>2048</v>
      </c>
      <c r="AB285" s="415">
        <v>1</v>
      </c>
      <c r="AC285" s="82">
        <v>1813</v>
      </c>
      <c r="AD285" s="79">
        <v>1813</v>
      </c>
      <c r="AE285" s="420">
        <v>910.55544197400002</v>
      </c>
      <c r="AF285" s="424">
        <v>235</v>
      </c>
      <c r="AG285" s="425">
        <v>0.12961941533370105</v>
      </c>
      <c r="AH285" s="76">
        <v>902.44455802599998</v>
      </c>
      <c r="AI285" s="152">
        <v>0.99109237771352354</v>
      </c>
      <c r="AJ285" s="423">
        <v>1920</v>
      </c>
      <c r="AK285" s="76">
        <v>1670</v>
      </c>
      <c r="AL285" s="419">
        <v>1670</v>
      </c>
      <c r="AM285" s="420">
        <v>881.81114531399999</v>
      </c>
      <c r="AN285" s="417">
        <v>250</v>
      </c>
      <c r="AO285" s="426">
        <v>0.1497005988023952</v>
      </c>
      <c r="AP285" s="427">
        <v>2.1029572836801749</v>
      </c>
      <c r="AQ285" s="79">
        <v>788.18885468600001</v>
      </c>
      <c r="AR285" s="80">
        <v>0.89382954487985922</v>
      </c>
      <c r="AS285" s="83">
        <v>1.8534961154273031</v>
      </c>
      <c r="AT285" s="84">
        <v>2240</v>
      </c>
      <c r="AU285" s="76">
        <v>1620</v>
      </c>
      <c r="AV285" s="76">
        <v>170</v>
      </c>
      <c r="AW285" s="79">
        <v>1790</v>
      </c>
      <c r="AX285" s="80">
        <v>0.7991071428571429</v>
      </c>
      <c r="AY285" s="85">
        <v>1.1089761496030881</v>
      </c>
      <c r="AZ285" s="76">
        <v>385</v>
      </c>
      <c r="BA285" s="80">
        <v>0.171875</v>
      </c>
      <c r="BB285" s="86">
        <v>0.93790585744376653</v>
      </c>
      <c r="BC285" s="76">
        <v>25</v>
      </c>
      <c r="BD285" s="76">
        <v>20</v>
      </c>
      <c r="BE285" s="79">
        <v>45</v>
      </c>
      <c r="BF285" s="80">
        <v>2.0089285714285716E-2</v>
      </c>
      <c r="BG285" s="86">
        <v>0.23194575479478269</v>
      </c>
      <c r="BH285" s="76">
        <v>15</v>
      </c>
      <c r="BI285" s="423">
        <v>1305</v>
      </c>
      <c r="BJ285" s="423">
        <v>1045</v>
      </c>
      <c r="BK285" s="423">
        <v>105</v>
      </c>
      <c r="BL285" s="419">
        <v>1150</v>
      </c>
      <c r="BM285" s="428">
        <v>0.88122605363984674</v>
      </c>
      <c r="BN285" s="429">
        <v>1.1015325670498084</v>
      </c>
      <c r="BO285" s="423">
        <v>90</v>
      </c>
      <c r="BP285" s="428">
        <v>6.8965517241379309E-2</v>
      </c>
      <c r="BQ285" s="429">
        <v>0.71319045751167853</v>
      </c>
      <c r="BR285" s="423">
        <v>20</v>
      </c>
      <c r="BS285" s="423">
        <v>10</v>
      </c>
      <c r="BT285" s="419">
        <v>30</v>
      </c>
      <c r="BU285" s="428">
        <v>2.2988505747126436E-2</v>
      </c>
      <c r="BV285" s="429">
        <v>0.31752079761224355</v>
      </c>
      <c r="BW285" s="423">
        <v>35</v>
      </c>
      <c r="BX285" s="87" t="s">
        <v>7</v>
      </c>
      <c r="BY285" s="87" t="s">
        <v>7</v>
      </c>
      <c r="BZ285" s="81" t="s">
        <v>7</v>
      </c>
      <c r="CA285" s="14"/>
    </row>
    <row r="286" spans="1:80" ht="13.5" thickBot="1" x14ac:dyDescent="0.25">
      <c r="A286" s="81" t="s">
        <v>376</v>
      </c>
      <c r="B286" s="160" t="s">
        <v>750</v>
      </c>
      <c r="C286" s="414">
        <v>5050821.03</v>
      </c>
      <c r="D286" s="75">
        <v>5050821.01</v>
      </c>
      <c r="E286" s="415">
        <v>0.48819943999999998</v>
      </c>
      <c r="F286" s="332">
        <v>5050821</v>
      </c>
      <c r="G286" s="333">
        <v>0.68061892599999996</v>
      </c>
      <c r="H286" s="430">
        <v>8192</v>
      </c>
      <c r="I286" s="430">
        <v>2851</v>
      </c>
      <c r="J286" s="433">
        <v>2761</v>
      </c>
      <c r="K286" s="416"/>
      <c r="L286" s="415">
        <v>3.31</v>
      </c>
      <c r="M286" s="417">
        <v>331</v>
      </c>
      <c r="N286" s="77">
        <v>5.85</v>
      </c>
      <c r="O286" s="78">
        <v>585</v>
      </c>
      <c r="P286" s="418">
        <v>4396</v>
      </c>
      <c r="Q286" s="76">
        <v>8474</v>
      </c>
      <c r="R286" s="419">
        <v>4137</v>
      </c>
      <c r="S286" s="76">
        <v>7171</v>
      </c>
      <c r="T286" s="420">
        <v>5575.6302417919997</v>
      </c>
      <c r="U286" s="419">
        <v>258.99794543999997</v>
      </c>
      <c r="V286" s="421">
        <v>6.2605225239015808E-2</v>
      </c>
      <c r="W286" s="422">
        <v>1326.3</v>
      </c>
      <c r="X286" s="79">
        <v>2898.3697582080003</v>
      </c>
      <c r="Y286" s="80">
        <v>0.51982818668342479</v>
      </c>
      <c r="Z286" s="81">
        <v>1448.6</v>
      </c>
      <c r="AA286" s="423">
        <v>1459</v>
      </c>
      <c r="AB286" s="431">
        <v>0.46759617999999997</v>
      </c>
      <c r="AC286" s="82">
        <v>2870</v>
      </c>
      <c r="AD286" s="79">
        <v>1342.0010365999999</v>
      </c>
      <c r="AE286" s="420">
        <v>1940.4445580259999</v>
      </c>
      <c r="AF286" s="424">
        <v>116.99896340000009</v>
      </c>
      <c r="AG286" s="425">
        <v>8.7182468723288387E-2</v>
      </c>
      <c r="AH286" s="76">
        <v>929.55544197400013</v>
      </c>
      <c r="AI286" s="152">
        <v>0.47904251535000314</v>
      </c>
      <c r="AJ286" s="423">
        <v>1418</v>
      </c>
      <c r="AK286" s="76">
        <v>2808</v>
      </c>
      <c r="AL286" s="419">
        <v>1313.0100734399998</v>
      </c>
      <c r="AM286" s="420">
        <v>1879.1888546859998</v>
      </c>
      <c r="AN286" s="417">
        <v>104.98992656000019</v>
      </c>
      <c r="AO286" s="426">
        <v>7.9961249866829662E-2</v>
      </c>
      <c r="AP286" s="427">
        <v>4.2839879154078551</v>
      </c>
      <c r="AQ286" s="79">
        <v>928.81114531400021</v>
      </c>
      <c r="AR286" s="80">
        <v>0.49426173585368488</v>
      </c>
      <c r="AS286" s="83">
        <v>4.8</v>
      </c>
      <c r="AT286" s="84">
        <v>4050</v>
      </c>
      <c r="AU286" s="76">
        <v>2600</v>
      </c>
      <c r="AV286" s="76">
        <v>230</v>
      </c>
      <c r="AW286" s="79">
        <v>2830</v>
      </c>
      <c r="AX286" s="80">
        <v>0.6987654320987654</v>
      </c>
      <c r="AY286" s="85">
        <v>0.96972503035573432</v>
      </c>
      <c r="AZ286" s="76">
        <v>945</v>
      </c>
      <c r="BA286" s="80">
        <v>0.23333333333333334</v>
      </c>
      <c r="BB286" s="86">
        <v>1.2732782549539619</v>
      </c>
      <c r="BC286" s="76">
        <v>90</v>
      </c>
      <c r="BD286" s="76">
        <v>145</v>
      </c>
      <c r="BE286" s="79">
        <v>235</v>
      </c>
      <c r="BF286" s="80">
        <v>5.802469135802469E-2</v>
      </c>
      <c r="BG286" s="86">
        <v>0.66993824594772888</v>
      </c>
      <c r="BH286" s="76">
        <v>45</v>
      </c>
      <c r="BI286" s="423">
        <v>1120</v>
      </c>
      <c r="BJ286" s="423">
        <v>775</v>
      </c>
      <c r="BK286" s="423">
        <v>145</v>
      </c>
      <c r="BL286" s="419">
        <v>920</v>
      </c>
      <c r="BM286" s="428">
        <v>0.8214285714285714</v>
      </c>
      <c r="BN286" s="429">
        <v>1.0267857142857142</v>
      </c>
      <c r="BO286" s="423">
        <v>115</v>
      </c>
      <c r="BP286" s="428">
        <v>0.10267857142857142</v>
      </c>
      <c r="BQ286" s="429">
        <v>1.0618259713399321</v>
      </c>
      <c r="BR286" s="423">
        <v>35</v>
      </c>
      <c r="BS286" s="423">
        <v>30</v>
      </c>
      <c r="BT286" s="419">
        <v>65</v>
      </c>
      <c r="BU286" s="428">
        <v>5.8035714285714288E-2</v>
      </c>
      <c r="BV286" s="429">
        <v>0.80159826361483821</v>
      </c>
      <c r="BW286" s="423">
        <v>20</v>
      </c>
      <c r="BX286" s="87" t="s">
        <v>7</v>
      </c>
      <c r="BY286" s="87" t="s">
        <v>7</v>
      </c>
      <c r="BZ286" s="81" t="s">
        <v>7</v>
      </c>
      <c r="CA286" s="14" t="s">
        <v>497</v>
      </c>
    </row>
    <row r="287" spans="1:80" ht="13.5" thickBot="1" x14ac:dyDescent="0.25">
      <c r="A287" s="81" t="s">
        <v>376</v>
      </c>
      <c r="B287" s="160" t="s">
        <v>751</v>
      </c>
      <c r="C287" s="414">
        <v>5050821.04</v>
      </c>
      <c r="D287" s="214"/>
      <c r="E287" s="415">
        <v>0.51180055999999996</v>
      </c>
      <c r="F287" s="512"/>
      <c r="G287" s="333"/>
      <c r="H287" s="333"/>
      <c r="I287" s="333"/>
      <c r="J287" s="512"/>
      <c r="K287" s="333"/>
      <c r="L287" s="415">
        <v>2.5299999999999998</v>
      </c>
      <c r="M287" s="417">
        <v>252.99999999999997</v>
      </c>
      <c r="N287" s="523"/>
      <c r="O287" s="523"/>
      <c r="P287" s="418">
        <v>4947</v>
      </c>
      <c r="Q287" s="76"/>
      <c r="R287" s="419">
        <v>4337</v>
      </c>
      <c r="S287" s="214"/>
      <c r="T287" s="214"/>
      <c r="U287" s="419">
        <v>610.00205456000003</v>
      </c>
      <c r="V287" s="421">
        <v>0.14065075940406371</v>
      </c>
      <c r="W287" s="422">
        <v>1954.8</v>
      </c>
      <c r="X287" s="214"/>
      <c r="Y287" s="214"/>
      <c r="Z287" s="214"/>
      <c r="AA287" s="423">
        <v>1809</v>
      </c>
      <c r="AB287" s="431">
        <v>0.53240381999999997</v>
      </c>
      <c r="AC287" s="82"/>
      <c r="AD287" s="79">
        <v>1527.9989633999999</v>
      </c>
      <c r="AE287" s="214"/>
      <c r="AF287" s="424">
        <v>281.00103660000013</v>
      </c>
      <c r="AG287" s="425">
        <v>0.18390132672258863</v>
      </c>
      <c r="AH287" s="214"/>
      <c r="AI287" s="523"/>
      <c r="AJ287" s="423">
        <v>1747</v>
      </c>
      <c r="AK287" s="76"/>
      <c r="AL287" s="419">
        <v>1494.98992656</v>
      </c>
      <c r="AM287" s="214"/>
      <c r="AN287" s="417">
        <v>252.01007344000004</v>
      </c>
      <c r="AO287" s="426">
        <v>0.16856974683426795</v>
      </c>
      <c r="AP287" s="427">
        <v>6.9051383399209492</v>
      </c>
      <c r="AQ287" s="214"/>
      <c r="AR287" s="214"/>
      <c r="AS287" s="523"/>
      <c r="AT287" s="523"/>
      <c r="AU287" s="214"/>
      <c r="AV287" s="214"/>
      <c r="AW287" s="214"/>
      <c r="AX287" s="214"/>
      <c r="AY287" s="523"/>
      <c r="AZ287" s="214"/>
      <c r="BA287" s="214"/>
      <c r="BB287" s="523"/>
      <c r="BC287" s="214"/>
      <c r="BD287" s="214"/>
      <c r="BE287" s="214"/>
      <c r="BF287" s="214"/>
      <c r="BG287" s="523"/>
      <c r="BH287" s="214"/>
      <c r="BI287" s="423">
        <v>1325</v>
      </c>
      <c r="BJ287" s="423">
        <v>950</v>
      </c>
      <c r="BK287" s="423">
        <v>75</v>
      </c>
      <c r="BL287" s="419">
        <v>1025</v>
      </c>
      <c r="BM287" s="428">
        <v>0.77358490566037741</v>
      </c>
      <c r="BN287" s="429">
        <v>0.96698113207547176</v>
      </c>
      <c r="BO287" s="423">
        <v>210</v>
      </c>
      <c r="BP287" s="428">
        <v>0.15849056603773584</v>
      </c>
      <c r="BQ287" s="429">
        <v>1.638992409904197</v>
      </c>
      <c r="BR287" s="423">
        <v>30</v>
      </c>
      <c r="BS287" s="423">
        <v>15</v>
      </c>
      <c r="BT287" s="419">
        <v>45</v>
      </c>
      <c r="BU287" s="428">
        <v>3.3962264150943396E-2</v>
      </c>
      <c r="BV287" s="429">
        <v>0.46909204628374851</v>
      </c>
      <c r="BW287" s="423">
        <v>50</v>
      </c>
      <c r="BX287" s="87" t="s">
        <v>7</v>
      </c>
      <c r="BY287" s="87" t="s">
        <v>7</v>
      </c>
      <c r="BZ287" s="136"/>
      <c r="CA287" s="516"/>
    </row>
    <row r="288" spans="1:80" ht="13.5" thickBot="1" x14ac:dyDescent="0.25">
      <c r="A288" s="58" t="s">
        <v>376</v>
      </c>
      <c r="B288" s="157" t="s">
        <v>752</v>
      </c>
      <c r="C288" s="363">
        <v>5050822.0199999996</v>
      </c>
      <c r="D288" s="56">
        <v>5050822.0199999996</v>
      </c>
      <c r="E288" s="359">
        <v>1</v>
      </c>
      <c r="F288" s="349"/>
      <c r="G288" s="350"/>
      <c r="H288" s="351"/>
      <c r="I288" s="351"/>
      <c r="J288" s="352"/>
      <c r="K288" s="364">
        <v>245050822.02000001</v>
      </c>
      <c r="L288" s="359">
        <v>112.65</v>
      </c>
      <c r="M288" s="339">
        <v>11265</v>
      </c>
      <c r="N288" s="57">
        <v>113.77</v>
      </c>
      <c r="O288" s="138">
        <v>11377</v>
      </c>
      <c r="P288" s="360">
        <v>8000</v>
      </c>
      <c r="Q288" s="18">
        <v>6909</v>
      </c>
      <c r="R288" s="340">
        <v>6909</v>
      </c>
      <c r="S288" s="18">
        <v>6977</v>
      </c>
      <c r="T288" s="365">
        <v>6703</v>
      </c>
      <c r="U288" s="340">
        <v>1091</v>
      </c>
      <c r="V288" s="341">
        <v>0.15790997249963815</v>
      </c>
      <c r="W288" s="361">
        <v>71</v>
      </c>
      <c r="X288" s="17">
        <v>206</v>
      </c>
      <c r="Y288" s="19">
        <v>3.0732507832313891E-2</v>
      </c>
      <c r="Z288" s="58">
        <v>60.7</v>
      </c>
      <c r="AA288" s="362">
        <v>3376</v>
      </c>
      <c r="AB288" s="359">
        <v>1</v>
      </c>
      <c r="AC288" s="59">
        <v>2898</v>
      </c>
      <c r="AD288" s="17">
        <v>2898</v>
      </c>
      <c r="AE288" s="365">
        <v>2824</v>
      </c>
      <c r="AF288" s="342">
        <v>478</v>
      </c>
      <c r="AG288" s="343">
        <v>0.16494133885438234</v>
      </c>
      <c r="AH288" s="18">
        <v>74</v>
      </c>
      <c r="AI288" s="154">
        <v>2.6203966005665724E-2</v>
      </c>
      <c r="AJ288" s="362">
        <v>3041</v>
      </c>
      <c r="AK288" s="18">
        <v>2610</v>
      </c>
      <c r="AL288" s="340">
        <v>2610</v>
      </c>
      <c r="AM288" s="365">
        <v>2483</v>
      </c>
      <c r="AN288" s="339">
        <v>431</v>
      </c>
      <c r="AO288" s="344">
        <v>0.16513409961685824</v>
      </c>
      <c r="AP288" s="345">
        <v>0.26995117620949843</v>
      </c>
      <c r="AQ288" s="17">
        <v>127</v>
      </c>
      <c r="AR288" s="19">
        <v>5.1147805074506648E-2</v>
      </c>
      <c r="AS288" s="139">
        <v>0.22941021358881955</v>
      </c>
      <c r="AT288" s="60">
        <v>3235</v>
      </c>
      <c r="AU288" s="18">
        <v>2695</v>
      </c>
      <c r="AV288" s="18">
        <v>180</v>
      </c>
      <c r="AW288" s="17">
        <v>2875</v>
      </c>
      <c r="AX288" s="19">
        <v>0.88871715610510049</v>
      </c>
      <c r="AY288" s="12">
        <v>1.2333341513377405</v>
      </c>
      <c r="AZ288" s="18">
        <v>140</v>
      </c>
      <c r="BA288" s="19">
        <v>4.3276661514683151E-2</v>
      </c>
      <c r="BB288" s="13">
        <v>0.23615670880135306</v>
      </c>
      <c r="BC288" s="18">
        <v>75</v>
      </c>
      <c r="BD288" s="18">
        <v>95</v>
      </c>
      <c r="BE288" s="17">
        <v>170</v>
      </c>
      <c r="BF288" s="19">
        <v>5.2550231839258117E-2</v>
      </c>
      <c r="BG288" s="13">
        <v>0.60673153649907774</v>
      </c>
      <c r="BH288" s="18">
        <v>55</v>
      </c>
      <c r="BI288" s="362">
        <v>2215</v>
      </c>
      <c r="BJ288" s="362">
        <v>1785</v>
      </c>
      <c r="BK288" s="362">
        <v>205</v>
      </c>
      <c r="BL288" s="340">
        <v>1990</v>
      </c>
      <c r="BM288" s="346">
        <v>0.89841986455981937</v>
      </c>
      <c r="BN288" s="347">
        <v>1.1230248306997741</v>
      </c>
      <c r="BO288" s="362">
        <v>35</v>
      </c>
      <c r="BP288" s="346">
        <v>1.580135440180587E-2</v>
      </c>
      <c r="BQ288" s="347">
        <v>0.16340594003935752</v>
      </c>
      <c r="BR288" s="362">
        <v>75</v>
      </c>
      <c r="BS288" s="362">
        <v>40</v>
      </c>
      <c r="BT288" s="340">
        <v>115</v>
      </c>
      <c r="BU288" s="346">
        <v>5.1918735891647853E-2</v>
      </c>
      <c r="BV288" s="347">
        <v>0.71710961176309185</v>
      </c>
      <c r="BW288" s="362">
        <v>70</v>
      </c>
      <c r="BX288" s="14" t="s">
        <v>3</v>
      </c>
      <c r="BY288" s="14" t="s">
        <v>3</v>
      </c>
      <c r="BZ288" s="58" t="s">
        <v>3</v>
      </c>
      <c r="CA288" s="14"/>
      <c r="CB288" s="215"/>
    </row>
    <row r="289" spans="1:79" ht="13.5" thickBot="1" x14ac:dyDescent="0.25">
      <c r="A289" s="58" t="s">
        <v>376</v>
      </c>
      <c r="B289" s="157" t="s">
        <v>753</v>
      </c>
      <c r="C289" s="363">
        <v>5050822.03</v>
      </c>
      <c r="D289" s="56">
        <v>5050822.03</v>
      </c>
      <c r="E289" s="359">
        <v>1</v>
      </c>
      <c r="F289" s="349"/>
      <c r="G289" s="350"/>
      <c r="H289" s="351"/>
      <c r="I289" s="351"/>
      <c r="J289" s="352"/>
      <c r="K289" s="364">
        <v>245050822.03</v>
      </c>
      <c r="L289" s="359">
        <v>37.15</v>
      </c>
      <c r="M289" s="339">
        <v>3715</v>
      </c>
      <c r="N289" s="57">
        <v>37.31</v>
      </c>
      <c r="O289" s="138">
        <v>3731</v>
      </c>
      <c r="P289" s="360">
        <v>2536</v>
      </c>
      <c r="Q289" s="18">
        <v>2656</v>
      </c>
      <c r="R289" s="340">
        <v>2656</v>
      </c>
      <c r="S289" s="18">
        <v>2193</v>
      </c>
      <c r="T289" s="365">
        <v>1968</v>
      </c>
      <c r="U289" s="340">
        <v>-120</v>
      </c>
      <c r="V289" s="341">
        <v>-4.5180722891566265E-2</v>
      </c>
      <c r="W289" s="361">
        <v>68.3</v>
      </c>
      <c r="X289" s="17">
        <v>688</v>
      </c>
      <c r="Y289" s="19">
        <v>0.34959349593495936</v>
      </c>
      <c r="Z289" s="58">
        <v>71.2</v>
      </c>
      <c r="AA289" s="362">
        <v>891</v>
      </c>
      <c r="AB289" s="359">
        <v>1</v>
      </c>
      <c r="AC289" s="59">
        <v>998</v>
      </c>
      <c r="AD289" s="17">
        <v>998</v>
      </c>
      <c r="AE289" s="365">
        <v>640</v>
      </c>
      <c r="AF289" s="342">
        <v>-107</v>
      </c>
      <c r="AG289" s="343">
        <v>-0.10721442885771543</v>
      </c>
      <c r="AH289" s="18">
        <v>358</v>
      </c>
      <c r="AI289" s="154">
        <v>0.55937499999999996</v>
      </c>
      <c r="AJ289" s="362">
        <v>867</v>
      </c>
      <c r="AK289" s="18">
        <v>940</v>
      </c>
      <c r="AL289" s="340">
        <v>940</v>
      </c>
      <c r="AM289" s="365">
        <v>630</v>
      </c>
      <c r="AN289" s="339">
        <v>-73</v>
      </c>
      <c r="AO289" s="344">
        <v>-7.7659574468085107E-2</v>
      </c>
      <c r="AP289" s="345">
        <v>0.23337819650067296</v>
      </c>
      <c r="AQ289" s="17">
        <v>310</v>
      </c>
      <c r="AR289" s="19">
        <v>0.49206349206349204</v>
      </c>
      <c r="AS289" s="139">
        <v>0.25194317877244704</v>
      </c>
      <c r="AT289" s="60">
        <v>1345</v>
      </c>
      <c r="AU289" s="18">
        <v>1070</v>
      </c>
      <c r="AV289" s="18">
        <v>90</v>
      </c>
      <c r="AW289" s="17">
        <v>1160</v>
      </c>
      <c r="AX289" s="19">
        <v>0.86245353159851301</v>
      </c>
      <c r="AY289" s="12">
        <v>1.1968863064645237</v>
      </c>
      <c r="AZ289" s="18">
        <v>115</v>
      </c>
      <c r="BA289" s="19">
        <v>8.5501858736059477E-2</v>
      </c>
      <c r="BB289" s="13">
        <v>0.46657567494329988</v>
      </c>
      <c r="BC289" s="18">
        <v>10</v>
      </c>
      <c r="BD289" s="18">
        <v>10</v>
      </c>
      <c r="BE289" s="17">
        <v>20</v>
      </c>
      <c r="BF289" s="19">
        <v>1.4869888475836431E-2</v>
      </c>
      <c r="BG289" s="13">
        <v>0.17168392919960782</v>
      </c>
      <c r="BH289" s="18">
        <v>55</v>
      </c>
      <c r="BI289" s="362">
        <v>760</v>
      </c>
      <c r="BJ289" s="362">
        <v>615</v>
      </c>
      <c r="BK289" s="362">
        <v>50</v>
      </c>
      <c r="BL289" s="340">
        <v>665</v>
      </c>
      <c r="BM289" s="346">
        <v>0.875</v>
      </c>
      <c r="BN289" s="347">
        <v>1.09375</v>
      </c>
      <c r="BO289" s="362">
        <v>45</v>
      </c>
      <c r="BP289" s="346">
        <v>5.921052631578947E-2</v>
      </c>
      <c r="BQ289" s="347">
        <v>0.61231154411364508</v>
      </c>
      <c r="BR289" s="362">
        <v>25</v>
      </c>
      <c r="BS289" s="362">
        <v>15</v>
      </c>
      <c r="BT289" s="340">
        <v>40</v>
      </c>
      <c r="BU289" s="346">
        <v>5.2631578947368418E-2</v>
      </c>
      <c r="BV289" s="347">
        <v>0.72695551032276817</v>
      </c>
      <c r="BW289" s="362">
        <v>0</v>
      </c>
      <c r="BX289" s="14" t="s">
        <v>3</v>
      </c>
      <c r="BY289" s="14" t="s">
        <v>3</v>
      </c>
      <c r="BZ289" s="58" t="s">
        <v>3</v>
      </c>
      <c r="CA289" s="14"/>
    </row>
    <row r="290" spans="1:79" ht="13.5" thickBot="1" x14ac:dyDescent="0.25">
      <c r="A290" s="81" t="s">
        <v>376</v>
      </c>
      <c r="B290" s="160" t="s">
        <v>67</v>
      </c>
      <c r="C290" s="414">
        <v>5050822.07</v>
      </c>
      <c r="D290" s="75">
        <v>5050822.05</v>
      </c>
      <c r="E290" s="415">
        <v>0.33673475000000003</v>
      </c>
      <c r="F290" s="332">
        <v>5050822.04</v>
      </c>
      <c r="G290" s="333">
        <v>0.24036787500000001</v>
      </c>
      <c r="H290" s="430">
        <v>5716</v>
      </c>
      <c r="I290" s="430">
        <v>2139</v>
      </c>
      <c r="J290" s="433">
        <v>1999</v>
      </c>
      <c r="K290" s="416"/>
      <c r="L290" s="415">
        <v>9.8800000000000008</v>
      </c>
      <c r="M290" s="417">
        <v>988.00000000000011</v>
      </c>
      <c r="N290" s="77">
        <v>11.17</v>
      </c>
      <c r="O290" s="78">
        <v>1117</v>
      </c>
      <c r="P290" s="418">
        <v>8295</v>
      </c>
      <c r="Q290" s="76">
        <v>8573</v>
      </c>
      <c r="R290" s="419">
        <v>2883</v>
      </c>
      <c r="S290" s="76">
        <v>5436</v>
      </c>
      <c r="T290" s="420">
        <v>1373.9427735000002</v>
      </c>
      <c r="U290" s="419">
        <v>5408.1729882500003</v>
      </c>
      <c r="V290" s="421">
        <v>1.8733969739917167</v>
      </c>
      <c r="W290" s="422">
        <v>839.6</v>
      </c>
      <c r="X290" s="79">
        <v>7199.0572265000001</v>
      </c>
      <c r="Y290" s="80">
        <v>5.2397067515126743</v>
      </c>
      <c r="Z290" s="81">
        <v>767.7</v>
      </c>
      <c r="AA290" s="423">
        <v>3971</v>
      </c>
      <c r="AB290" s="431">
        <v>0.37500693000000002</v>
      </c>
      <c r="AC290" s="82">
        <v>3723</v>
      </c>
      <c r="AD290" s="79">
        <v>1396.1508003900001</v>
      </c>
      <c r="AE290" s="420">
        <v>514.14688462499998</v>
      </c>
      <c r="AF290" s="424">
        <v>2574.8491996100001</v>
      </c>
      <c r="AG290" s="425">
        <v>1.8442486290812876</v>
      </c>
      <c r="AH290" s="76">
        <v>3208.853115375</v>
      </c>
      <c r="AI290" s="152">
        <v>6.2411213824925156</v>
      </c>
      <c r="AJ290" s="423">
        <v>3693</v>
      </c>
      <c r="AK290" s="76">
        <v>3470</v>
      </c>
      <c r="AL290" s="419">
        <v>1301.2740471</v>
      </c>
      <c r="AM290" s="420">
        <v>480.49538212499999</v>
      </c>
      <c r="AN290" s="417">
        <v>2391.7259529000003</v>
      </c>
      <c r="AO290" s="426">
        <v>1.8379878998049375</v>
      </c>
      <c r="AP290" s="427">
        <v>3.7378542510121453</v>
      </c>
      <c r="AQ290" s="79">
        <v>2989.5046178749999</v>
      </c>
      <c r="AR290" s="80">
        <v>6.2217135254325626</v>
      </c>
      <c r="AS290" s="83">
        <v>3.106535362578335</v>
      </c>
      <c r="AT290" s="84">
        <v>4670</v>
      </c>
      <c r="AU290" s="76">
        <v>3215</v>
      </c>
      <c r="AV290" s="76">
        <v>300</v>
      </c>
      <c r="AW290" s="79">
        <v>3515</v>
      </c>
      <c r="AX290" s="80">
        <v>0.75267665952890794</v>
      </c>
      <c r="AY290" s="85">
        <v>1.0445413624962467</v>
      </c>
      <c r="AZ290" s="76">
        <v>920</v>
      </c>
      <c r="BA290" s="80">
        <v>0.19700214132762311</v>
      </c>
      <c r="BB290" s="86">
        <v>1.0750223259935561</v>
      </c>
      <c r="BC290" s="76">
        <v>90</v>
      </c>
      <c r="BD290" s="76">
        <v>125</v>
      </c>
      <c r="BE290" s="79">
        <v>215</v>
      </c>
      <c r="BF290" s="80">
        <v>4.6038543897216275E-2</v>
      </c>
      <c r="BG290" s="86">
        <v>0.53154925295820765</v>
      </c>
      <c r="BH290" s="76">
        <v>30</v>
      </c>
      <c r="BI290" s="423">
        <v>2770</v>
      </c>
      <c r="BJ290" s="423">
        <v>2020</v>
      </c>
      <c r="BK290" s="423">
        <v>190</v>
      </c>
      <c r="BL290" s="419">
        <v>2210</v>
      </c>
      <c r="BM290" s="428">
        <v>0.79783393501805056</v>
      </c>
      <c r="BN290" s="429">
        <v>0.99729241877256314</v>
      </c>
      <c r="BO290" s="423">
        <v>420</v>
      </c>
      <c r="BP290" s="428">
        <v>0.15162454873646208</v>
      </c>
      <c r="BQ290" s="429">
        <v>1.5679891286087082</v>
      </c>
      <c r="BR290" s="423">
        <v>65</v>
      </c>
      <c r="BS290" s="423">
        <v>0</v>
      </c>
      <c r="BT290" s="419">
        <v>65</v>
      </c>
      <c r="BU290" s="428">
        <v>2.3465703971119134E-2</v>
      </c>
      <c r="BV290" s="429">
        <v>0.32411193330275045</v>
      </c>
      <c r="BW290" s="423">
        <v>70</v>
      </c>
      <c r="BX290" s="87" t="s">
        <v>7</v>
      </c>
      <c r="BY290" s="87" t="s">
        <v>7</v>
      </c>
      <c r="BZ290" s="81" t="s">
        <v>7</v>
      </c>
      <c r="CA290" s="14" t="s">
        <v>497</v>
      </c>
    </row>
    <row r="291" spans="1:79" ht="13.5" thickBot="1" x14ac:dyDescent="0.25">
      <c r="A291" s="81" t="s">
        <v>376</v>
      </c>
      <c r="B291" s="160" t="s">
        <v>754</v>
      </c>
      <c r="C291" s="414">
        <v>5050822.08</v>
      </c>
      <c r="D291" s="75"/>
      <c r="E291" s="415">
        <v>0.66326525000000003</v>
      </c>
      <c r="F291" s="332"/>
      <c r="G291" s="333"/>
      <c r="H291" s="430"/>
      <c r="I291" s="430"/>
      <c r="J291" s="433"/>
      <c r="K291" s="416"/>
      <c r="L291" s="415">
        <v>1.25</v>
      </c>
      <c r="M291" s="417">
        <v>125</v>
      </c>
      <c r="N291" s="77"/>
      <c r="O291" s="78"/>
      <c r="P291" s="418">
        <v>5796</v>
      </c>
      <c r="Q291" s="76"/>
      <c r="R291" s="419">
        <v>5690</v>
      </c>
      <c r="S291" s="76"/>
      <c r="T291" s="420"/>
      <c r="U291" s="419">
        <v>109.82701174999966</v>
      </c>
      <c r="V291" s="421">
        <v>1.9314750356161862E-2</v>
      </c>
      <c r="W291" s="422">
        <v>4652.3999999999996</v>
      </c>
      <c r="X291" s="79"/>
      <c r="Y291" s="80"/>
      <c r="Z291" s="81"/>
      <c r="AA291" s="423">
        <v>2407</v>
      </c>
      <c r="AB291" s="431">
        <v>0.62499307000000004</v>
      </c>
      <c r="AC291" s="82"/>
      <c r="AD291" s="79">
        <v>2326.8491996100001</v>
      </c>
      <c r="AE291" s="420"/>
      <c r="AF291" s="424">
        <v>80.150800389999858</v>
      </c>
      <c r="AG291" s="425">
        <v>3.4446065694087015E-2</v>
      </c>
      <c r="AH291" s="76"/>
      <c r="AI291" s="152"/>
      <c r="AJ291" s="423">
        <v>2325</v>
      </c>
      <c r="AK291" s="76"/>
      <c r="AL291" s="419">
        <v>2168.7259529000003</v>
      </c>
      <c r="AM291" s="420"/>
      <c r="AN291" s="417">
        <v>156.27404709999973</v>
      </c>
      <c r="AO291" s="426">
        <v>7.2057996489151399E-2</v>
      </c>
      <c r="AP291" s="427">
        <v>18.600000000000001</v>
      </c>
      <c r="AQ291" s="79"/>
      <c r="AR291" s="80"/>
      <c r="AS291" s="83"/>
      <c r="AT291" s="84"/>
      <c r="AU291" s="76"/>
      <c r="AV291" s="76"/>
      <c r="AW291" s="79"/>
      <c r="AX291" s="80"/>
      <c r="AY291" s="85"/>
      <c r="AZ291" s="76"/>
      <c r="BA291" s="80"/>
      <c r="BB291" s="86"/>
      <c r="BC291" s="76"/>
      <c r="BD291" s="76"/>
      <c r="BE291" s="79"/>
      <c r="BF291" s="80"/>
      <c r="BG291" s="86"/>
      <c r="BH291" s="76"/>
      <c r="BI291" s="423">
        <v>1695</v>
      </c>
      <c r="BJ291" s="423">
        <v>1280</v>
      </c>
      <c r="BK291" s="423">
        <v>110</v>
      </c>
      <c r="BL291" s="419">
        <v>1390</v>
      </c>
      <c r="BM291" s="428">
        <v>0.82005899705014751</v>
      </c>
      <c r="BN291" s="429">
        <v>1.0250737463126842</v>
      </c>
      <c r="BO291" s="423">
        <v>225</v>
      </c>
      <c r="BP291" s="428">
        <v>0.13274336283185842</v>
      </c>
      <c r="BQ291" s="429">
        <v>1.3727338452105318</v>
      </c>
      <c r="BR291" s="423">
        <v>40</v>
      </c>
      <c r="BS291" s="423">
        <v>10</v>
      </c>
      <c r="BT291" s="419">
        <v>50</v>
      </c>
      <c r="BU291" s="428">
        <v>2.9498525073746312E-2</v>
      </c>
      <c r="BV291" s="429">
        <v>0.40743819162633027</v>
      </c>
      <c r="BW291" s="423">
        <v>35</v>
      </c>
      <c r="BX291" s="87" t="s">
        <v>7</v>
      </c>
      <c r="BY291" s="87" t="s">
        <v>7</v>
      </c>
      <c r="BZ291" s="81"/>
      <c r="CA291" s="14"/>
    </row>
    <row r="292" spans="1:79" ht="13.5" thickBot="1" x14ac:dyDescent="0.25">
      <c r="A292" s="81" t="s">
        <v>376</v>
      </c>
      <c r="B292" s="160" t="s">
        <v>755</v>
      </c>
      <c r="C292" s="414">
        <v>5050822.09</v>
      </c>
      <c r="D292" s="75">
        <v>5050822.0599999996</v>
      </c>
      <c r="E292" s="415">
        <v>0.32396173</v>
      </c>
      <c r="F292" s="332">
        <v>5050822.04</v>
      </c>
      <c r="G292" s="333">
        <v>0.75963212499999999</v>
      </c>
      <c r="H292" s="430">
        <v>5716</v>
      </c>
      <c r="I292" s="430">
        <v>2139</v>
      </c>
      <c r="J292" s="433">
        <v>1999</v>
      </c>
      <c r="K292" s="416"/>
      <c r="L292" s="415">
        <v>8.34</v>
      </c>
      <c r="M292" s="417">
        <v>834</v>
      </c>
      <c r="N292" s="77">
        <v>14.57</v>
      </c>
      <c r="O292" s="78">
        <v>1457</v>
      </c>
      <c r="P292" s="418">
        <v>5432</v>
      </c>
      <c r="Q292" s="76">
        <v>12807</v>
      </c>
      <c r="R292" s="419">
        <v>4149</v>
      </c>
      <c r="S292" s="76">
        <v>9832</v>
      </c>
      <c r="T292" s="420">
        <v>4342.0572265000001</v>
      </c>
      <c r="U292" s="419">
        <v>1283.0221238900003</v>
      </c>
      <c r="V292" s="421">
        <v>0.30923812134012552</v>
      </c>
      <c r="W292" s="422">
        <v>651.20000000000005</v>
      </c>
      <c r="X292" s="79">
        <v>8464.942773499999</v>
      </c>
      <c r="Y292" s="80">
        <v>1.949523539634076</v>
      </c>
      <c r="Z292" s="81">
        <v>878.8</v>
      </c>
      <c r="AA292" s="423">
        <v>2091</v>
      </c>
      <c r="AB292" s="431">
        <v>0.32541805000000001</v>
      </c>
      <c r="AC292" s="82">
        <v>4886</v>
      </c>
      <c r="AD292" s="79">
        <v>1589.9925923000001</v>
      </c>
      <c r="AE292" s="420">
        <v>1624.853115375</v>
      </c>
      <c r="AF292" s="424">
        <v>501.00740769999993</v>
      </c>
      <c r="AG292" s="425">
        <v>0.31510046658473345</v>
      </c>
      <c r="AH292" s="76">
        <v>3261.146884625</v>
      </c>
      <c r="AI292" s="152">
        <v>2.0070410388279063</v>
      </c>
      <c r="AJ292" s="423">
        <v>2018</v>
      </c>
      <c r="AK292" s="76">
        <v>4639</v>
      </c>
      <c r="AL292" s="419">
        <v>1509.6143339500002</v>
      </c>
      <c r="AM292" s="420">
        <v>1518.5046178749999</v>
      </c>
      <c r="AN292" s="417">
        <v>508.38566604999983</v>
      </c>
      <c r="AO292" s="426">
        <v>0.33676526157497261</v>
      </c>
      <c r="AP292" s="427">
        <v>2.4196642685851319</v>
      </c>
      <c r="AQ292" s="79">
        <v>3120.4953821250001</v>
      </c>
      <c r="AR292" s="80">
        <v>2.0549791850431323</v>
      </c>
      <c r="AS292" s="83">
        <v>3.183939601921757</v>
      </c>
      <c r="AT292" s="84">
        <v>6785</v>
      </c>
      <c r="AU292" s="76">
        <v>4925</v>
      </c>
      <c r="AV292" s="76">
        <v>485</v>
      </c>
      <c r="AW292" s="79">
        <v>5410</v>
      </c>
      <c r="AX292" s="80">
        <v>0.79734708916728081</v>
      </c>
      <c r="AY292" s="85">
        <v>1.1065336015899403</v>
      </c>
      <c r="AZ292" s="76">
        <v>1155</v>
      </c>
      <c r="BA292" s="80">
        <v>0.17022844509948415</v>
      </c>
      <c r="BB292" s="86">
        <v>0.92892076079913211</v>
      </c>
      <c r="BC292" s="76">
        <v>85</v>
      </c>
      <c r="BD292" s="76">
        <v>105</v>
      </c>
      <c r="BE292" s="79">
        <v>190</v>
      </c>
      <c r="BF292" s="80">
        <v>2.8002947678703021E-2</v>
      </c>
      <c r="BG292" s="86">
        <v>0.32331487182726437</v>
      </c>
      <c r="BH292" s="76">
        <v>30</v>
      </c>
      <c r="BI292" s="423">
        <v>1910</v>
      </c>
      <c r="BJ292" s="423">
        <v>1485</v>
      </c>
      <c r="BK292" s="423">
        <v>165</v>
      </c>
      <c r="BL292" s="419">
        <v>1650</v>
      </c>
      <c r="BM292" s="428">
        <v>0.86387434554973819</v>
      </c>
      <c r="BN292" s="429">
        <v>1.0798429319371727</v>
      </c>
      <c r="BO292" s="423">
        <v>175</v>
      </c>
      <c r="BP292" s="428">
        <v>9.1623036649214659E-2</v>
      </c>
      <c r="BQ292" s="429">
        <v>0.94749779368370901</v>
      </c>
      <c r="BR292" s="423">
        <v>30</v>
      </c>
      <c r="BS292" s="423">
        <v>0</v>
      </c>
      <c r="BT292" s="419">
        <v>30</v>
      </c>
      <c r="BU292" s="428">
        <v>1.5706806282722512E-2</v>
      </c>
      <c r="BV292" s="429">
        <v>0.21694483815915069</v>
      </c>
      <c r="BW292" s="423">
        <v>50</v>
      </c>
      <c r="BX292" s="87" t="s">
        <v>7</v>
      </c>
      <c r="BY292" s="87" t="s">
        <v>7</v>
      </c>
      <c r="BZ292" s="81" t="s">
        <v>7</v>
      </c>
      <c r="CA292" s="14" t="s">
        <v>496</v>
      </c>
    </row>
    <row r="293" spans="1:79" ht="13.5" thickBot="1" x14ac:dyDescent="0.25">
      <c r="A293" s="81" t="s">
        <v>376</v>
      </c>
      <c r="B293" s="160" t="s">
        <v>756</v>
      </c>
      <c r="C293" s="414">
        <v>5050822.0999999996</v>
      </c>
      <c r="D293" s="75"/>
      <c r="E293" s="415">
        <v>0.45381232999999999</v>
      </c>
      <c r="F293" s="332"/>
      <c r="G293" s="333"/>
      <c r="H293" s="430"/>
      <c r="I293" s="430"/>
      <c r="J293" s="433"/>
      <c r="K293" s="416"/>
      <c r="L293" s="415">
        <v>1.5</v>
      </c>
      <c r="M293" s="417">
        <v>150</v>
      </c>
      <c r="N293" s="77"/>
      <c r="O293" s="78"/>
      <c r="P293" s="418">
        <v>5955</v>
      </c>
      <c r="Q293" s="76"/>
      <c r="R293" s="419">
        <v>5812</v>
      </c>
      <c r="S293" s="76"/>
      <c r="T293" s="420"/>
      <c r="U293" s="419">
        <v>143.02548969000054</v>
      </c>
      <c r="V293" s="421">
        <v>2.4608760660647124E-2</v>
      </c>
      <c r="W293" s="422">
        <v>3974</v>
      </c>
      <c r="X293" s="79"/>
      <c r="Y293" s="80"/>
      <c r="Z293" s="81"/>
      <c r="AA293" s="423">
        <v>2026</v>
      </c>
      <c r="AB293" s="431">
        <v>0.40851279000000001</v>
      </c>
      <c r="AC293" s="82"/>
      <c r="AD293" s="79">
        <v>1995.99349194</v>
      </c>
      <c r="AE293" s="420"/>
      <c r="AF293" s="424">
        <v>30.006508059999987</v>
      </c>
      <c r="AG293" s="425">
        <v>1.5033369688412786E-2</v>
      </c>
      <c r="AH293" s="76"/>
      <c r="AI293" s="152"/>
      <c r="AJ293" s="423">
        <v>1998</v>
      </c>
      <c r="AK293" s="76"/>
      <c r="AL293" s="419">
        <v>1895.0908328100002</v>
      </c>
      <c r="AM293" s="420"/>
      <c r="AN293" s="417">
        <v>102.90916718999983</v>
      </c>
      <c r="AO293" s="426">
        <v>5.4303026223502082E-2</v>
      </c>
      <c r="AP293" s="427">
        <v>13.32</v>
      </c>
      <c r="AQ293" s="79"/>
      <c r="AR293" s="80"/>
      <c r="AS293" s="83"/>
      <c r="AT293" s="84"/>
      <c r="AU293" s="76"/>
      <c r="AV293" s="76"/>
      <c r="AW293" s="79"/>
      <c r="AX293" s="80"/>
      <c r="AY293" s="85"/>
      <c r="AZ293" s="76"/>
      <c r="BA293" s="80"/>
      <c r="BB293" s="86"/>
      <c r="BC293" s="76"/>
      <c r="BD293" s="76"/>
      <c r="BE293" s="79"/>
      <c r="BF293" s="80"/>
      <c r="BG293" s="86"/>
      <c r="BH293" s="76"/>
      <c r="BI293" s="423">
        <v>1810</v>
      </c>
      <c r="BJ293" s="423">
        <v>1360</v>
      </c>
      <c r="BK293" s="423">
        <v>165</v>
      </c>
      <c r="BL293" s="419">
        <v>1525</v>
      </c>
      <c r="BM293" s="428">
        <v>0.84254143646408841</v>
      </c>
      <c r="BN293" s="429">
        <v>1.0531767955801103</v>
      </c>
      <c r="BO293" s="423">
        <v>195</v>
      </c>
      <c r="BP293" s="428">
        <v>0.10773480662983426</v>
      </c>
      <c r="BQ293" s="429">
        <v>1.1141138224388238</v>
      </c>
      <c r="BR293" s="423">
        <v>30</v>
      </c>
      <c r="BS293" s="423">
        <v>20</v>
      </c>
      <c r="BT293" s="419">
        <v>50</v>
      </c>
      <c r="BU293" s="428">
        <v>2.7624309392265192E-2</v>
      </c>
      <c r="BV293" s="429">
        <v>0.38155123469979546</v>
      </c>
      <c r="BW293" s="423">
        <v>35</v>
      </c>
      <c r="BX293" s="87" t="s">
        <v>7</v>
      </c>
      <c r="BY293" s="87" t="s">
        <v>7</v>
      </c>
      <c r="BZ293" s="81"/>
      <c r="CA293" s="14"/>
    </row>
    <row r="294" spans="1:79" ht="13.5" thickBot="1" x14ac:dyDescent="0.25">
      <c r="A294" s="81" t="s">
        <v>376</v>
      </c>
      <c r="B294" s="160" t="s">
        <v>747</v>
      </c>
      <c r="C294" s="414">
        <v>5050822.1100000003</v>
      </c>
      <c r="D294" s="75"/>
      <c r="E294" s="415">
        <v>0.22222594000000001</v>
      </c>
      <c r="F294" s="332"/>
      <c r="G294" s="333"/>
      <c r="H294" s="430"/>
      <c r="I294" s="430"/>
      <c r="J294" s="433"/>
      <c r="K294" s="416"/>
      <c r="L294" s="415">
        <v>4.76</v>
      </c>
      <c r="M294" s="417">
        <v>476</v>
      </c>
      <c r="N294" s="77"/>
      <c r="O294" s="78"/>
      <c r="P294" s="418">
        <v>4235</v>
      </c>
      <c r="Q294" s="76"/>
      <c r="R294" s="419">
        <v>2846</v>
      </c>
      <c r="S294" s="76"/>
      <c r="T294" s="420"/>
      <c r="U294" s="419">
        <v>1388.95238642</v>
      </c>
      <c r="V294" s="421">
        <v>0.48802851357530802</v>
      </c>
      <c r="W294" s="422">
        <v>889.3</v>
      </c>
      <c r="X294" s="79"/>
      <c r="Y294" s="80"/>
      <c r="Z294" s="81"/>
      <c r="AA294" s="423">
        <v>1871</v>
      </c>
      <c r="AB294" s="431">
        <v>0.26606916000000003</v>
      </c>
      <c r="AC294" s="82"/>
      <c r="AD294" s="79">
        <v>1300.0139157600001</v>
      </c>
      <c r="AE294" s="420"/>
      <c r="AF294" s="424">
        <v>570.98608423999985</v>
      </c>
      <c r="AG294" s="425">
        <v>0.43921536324955113</v>
      </c>
      <c r="AH294" s="76"/>
      <c r="AI294" s="152"/>
      <c r="AJ294" s="423">
        <v>1764</v>
      </c>
      <c r="AK294" s="76"/>
      <c r="AL294" s="419">
        <v>1234.2948332400001</v>
      </c>
      <c r="AM294" s="420"/>
      <c r="AN294" s="417">
        <v>529.70516675999988</v>
      </c>
      <c r="AO294" s="426">
        <v>0.42915610800179244</v>
      </c>
      <c r="AP294" s="427">
        <v>3.7058823529411766</v>
      </c>
      <c r="AQ294" s="79"/>
      <c r="AR294" s="80"/>
      <c r="AS294" s="83"/>
      <c r="AT294" s="84"/>
      <c r="AU294" s="76"/>
      <c r="AV294" s="76"/>
      <c r="AW294" s="79"/>
      <c r="AX294" s="80"/>
      <c r="AY294" s="85"/>
      <c r="AZ294" s="76"/>
      <c r="BA294" s="80"/>
      <c r="BB294" s="86"/>
      <c r="BC294" s="76"/>
      <c r="BD294" s="76"/>
      <c r="BE294" s="79"/>
      <c r="BF294" s="80"/>
      <c r="BG294" s="86"/>
      <c r="BH294" s="76"/>
      <c r="BI294" s="423">
        <v>1415</v>
      </c>
      <c r="BJ294" s="423">
        <v>1055</v>
      </c>
      <c r="BK294" s="423">
        <v>80</v>
      </c>
      <c r="BL294" s="419">
        <v>1135</v>
      </c>
      <c r="BM294" s="428">
        <v>0.80212014134275622</v>
      </c>
      <c r="BN294" s="429">
        <v>1.0026501766784452</v>
      </c>
      <c r="BO294" s="423">
        <v>170</v>
      </c>
      <c r="BP294" s="428">
        <v>0.12014134275618374</v>
      </c>
      <c r="BQ294" s="429">
        <v>1.2424130584920761</v>
      </c>
      <c r="BR294" s="423">
        <v>50</v>
      </c>
      <c r="BS294" s="423">
        <v>0</v>
      </c>
      <c r="BT294" s="419">
        <v>50</v>
      </c>
      <c r="BU294" s="428">
        <v>3.5335689045936397E-2</v>
      </c>
      <c r="BV294" s="429">
        <v>0.48806200339691153</v>
      </c>
      <c r="BW294" s="423">
        <v>55</v>
      </c>
      <c r="BX294" s="87" t="s">
        <v>7</v>
      </c>
      <c r="BY294" s="87" t="s">
        <v>7</v>
      </c>
      <c r="BZ294" s="81"/>
      <c r="CA294" s="14"/>
    </row>
    <row r="295" spans="1:79" ht="13.5" thickBot="1" x14ac:dyDescent="0.25">
      <c r="A295" s="81" t="s">
        <v>376</v>
      </c>
      <c r="B295" s="160" t="s">
        <v>757</v>
      </c>
      <c r="C295" s="414">
        <v>5050840</v>
      </c>
      <c r="D295" s="75">
        <v>5050840</v>
      </c>
      <c r="E295" s="415">
        <v>1</v>
      </c>
      <c r="F295" s="324"/>
      <c r="G295" s="325"/>
      <c r="H295" s="326"/>
      <c r="I295" s="326"/>
      <c r="J295" s="327"/>
      <c r="K295" s="416">
        <v>245050840</v>
      </c>
      <c r="L295" s="415">
        <v>2.27</v>
      </c>
      <c r="M295" s="417">
        <v>227</v>
      </c>
      <c r="N295" s="77">
        <v>2.25</v>
      </c>
      <c r="O295" s="78">
        <v>225</v>
      </c>
      <c r="P295" s="418">
        <v>5341</v>
      </c>
      <c r="Q295" s="76">
        <v>5376</v>
      </c>
      <c r="R295" s="419">
        <v>5376</v>
      </c>
      <c r="S295" s="76">
        <v>5618</v>
      </c>
      <c r="T295" s="420">
        <v>5762</v>
      </c>
      <c r="U295" s="419">
        <v>-35</v>
      </c>
      <c r="V295" s="421">
        <v>-6.510416666666667E-3</v>
      </c>
      <c r="W295" s="422">
        <v>2350.1999999999998</v>
      </c>
      <c r="X295" s="79">
        <v>-386</v>
      </c>
      <c r="Y295" s="80">
        <v>-6.6990628254078449E-2</v>
      </c>
      <c r="Z295" s="81">
        <v>2387.8000000000002</v>
      </c>
      <c r="AA295" s="423">
        <v>2637</v>
      </c>
      <c r="AB295" s="415">
        <v>1</v>
      </c>
      <c r="AC295" s="82">
        <v>2595</v>
      </c>
      <c r="AD295" s="79">
        <v>2595</v>
      </c>
      <c r="AE295" s="420">
        <v>2495</v>
      </c>
      <c r="AF295" s="424">
        <v>42</v>
      </c>
      <c r="AG295" s="425">
        <v>1.6184971098265895E-2</v>
      </c>
      <c r="AH295" s="76">
        <v>100</v>
      </c>
      <c r="AI295" s="152">
        <v>4.0080160320641281E-2</v>
      </c>
      <c r="AJ295" s="423">
        <v>2536</v>
      </c>
      <c r="AK295" s="76">
        <v>2509</v>
      </c>
      <c r="AL295" s="419">
        <v>2509</v>
      </c>
      <c r="AM295" s="420">
        <v>2447</v>
      </c>
      <c r="AN295" s="417">
        <v>27</v>
      </c>
      <c r="AO295" s="426">
        <v>1.0761259465922678E-2</v>
      </c>
      <c r="AP295" s="427">
        <v>11.171806167400881</v>
      </c>
      <c r="AQ295" s="79">
        <v>62</v>
      </c>
      <c r="AR295" s="80">
        <v>2.5337147527584796E-2</v>
      </c>
      <c r="AS295" s="83">
        <v>11.151111111111112</v>
      </c>
      <c r="AT295" s="84">
        <v>2470</v>
      </c>
      <c r="AU295" s="76">
        <v>1705</v>
      </c>
      <c r="AV295" s="76">
        <v>145</v>
      </c>
      <c r="AW295" s="79">
        <v>1850</v>
      </c>
      <c r="AX295" s="80">
        <v>0.74898785425101211</v>
      </c>
      <c r="AY295" s="85">
        <v>1.0394221527503669</v>
      </c>
      <c r="AZ295" s="76">
        <v>440</v>
      </c>
      <c r="BA295" s="80">
        <v>0.17813765182186234</v>
      </c>
      <c r="BB295" s="86">
        <v>0.97208056480001714</v>
      </c>
      <c r="BC295" s="76">
        <v>85</v>
      </c>
      <c r="BD295" s="76">
        <v>60</v>
      </c>
      <c r="BE295" s="79">
        <v>145</v>
      </c>
      <c r="BF295" s="80">
        <v>5.8704453441295545E-2</v>
      </c>
      <c r="BG295" s="86">
        <v>0.67778660510432209</v>
      </c>
      <c r="BH295" s="76">
        <v>30</v>
      </c>
      <c r="BI295" s="423">
        <v>1645</v>
      </c>
      <c r="BJ295" s="423">
        <v>1310</v>
      </c>
      <c r="BK295" s="423">
        <v>75</v>
      </c>
      <c r="BL295" s="419">
        <v>1385</v>
      </c>
      <c r="BM295" s="428">
        <v>0.84194528875379937</v>
      </c>
      <c r="BN295" s="429">
        <v>1.0524316109422491</v>
      </c>
      <c r="BO295" s="423">
        <v>165</v>
      </c>
      <c r="BP295" s="428">
        <v>0.10030395136778116</v>
      </c>
      <c r="BQ295" s="429">
        <v>1.0372694040101464</v>
      </c>
      <c r="BR295" s="423">
        <v>45</v>
      </c>
      <c r="BS295" s="423">
        <v>10</v>
      </c>
      <c r="BT295" s="419">
        <v>55</v>
      </c>
      <c r="BU295" s="428">
        <v>3.3434650455927049E-2</v>
      </c>
      <c r="BV295" s="429">
        <v>0.46180456430838462</v>
      </c>
      <c r="BW295" s="423">
        <v>40</v>
      </c>
      <c r="BX295" s="87" t="s">
        <v>7</v>
      </c>
      <c r="BY295" s="87" t="s">
        <v>7</v>
      </c>
      <c r="BZ295" s="81" t="s">
        <v>7</v>
      </c>
      <c r="CA295" s="14"/>
    </row>
    <row r="296" spans="1:79" ht="13.5" thickBot="1" x14ac:dyDescent="0.25">
      <c r="A296" s="81" t="s">
        <v>376</v>
      </c>
      <c r="B296" s="160" t="s">
        <v>758</v>
      </c>
      <c r="C296" s="414">
        <v>5050841.04</v>
      </c>
      <c r="D296" s="75">
        <v>5050841.04</v>
      </c>
      <c r="E296" s="415">
        <v>1</v>
      </c>
      <c r="F296" s="324"/>
      <c r="G296" s="325"/>
      <c r="H296" s="326"/>
      <c r="I296" s="326"/>
      <c r="J296" s="327"/>
      <c r="K296" s="416">
        <v>245050841.03999999</v>
      </c>
      <c r="L296" s="415">
        <v>2.82</v>
      </c>
      <c r="M296" s="417">
        <v>282</v>
      </c>
      <c r="N296" s="77">
        <v>2.81</v>
      </c>
      <c r="O296" s="78">
        <v>281</v>
      </c>
      <c r="P296" s="418">
        <v>5663</v>
      </c>
      <c r="Q296" s="76">
        <v>6176</v>
      </c>
      <c r="R296" s="419">
        <v>6176</v>
      </c>
      <c r="S296" s="76">
        <v>6174</v>
      </c>
      <c r="T296" s="420">
        <v>5809</v>
      </c>
      <c r="U296" s="419">
        <v>-513</v>
      </c>
      <c r="V296" s="421">
        <v>-8.3063471502590677E-2</v>
      </c>
      <c r="W296" s="422">
        <v>2009.2</v>
      </c>
      <c r="X296" s="79">
        <v>367</v>
      </c>
      <c r="Y296" s="80">
        <v>6.3177827509037707E-2</v>
      </c>
      <c r="Z296" s="81">
        <v>2195.1999999999998</v>
      </c>
      <c r="AA296" s="423">
        <v>2196</v>
      </c>
      <c r="AB296" s="415">
        <v>1</v>
      </c>
      <c r="AC296" s="82">
        <v>2200</v>
      </c>
      <c r="AD296" s="79">
        <v>2200</v>
      </c>
      <c r="AE296" s="420">
        <v>2008</v>
      </c>
      <c r="AF296" s="424">
        <v>-4</v>
      </c>
      <c r="AG296" s="425">
        <v>-1.8181818181818182E-3</v>
      </c>
      <c r="AH296" s="76">
        <v>192</v>
      </c>
      <c r="AI296" s="152">
        <v>9.5617529880478086E-2</v>
      </c>
      <c r="AJ296" s="423">
        <v>2157</v>
      </c>
      <c r="AK296" s="76">
        <v>2176</v>
      </c>
      <c r="AL296" s="419">
        <v>2176</v>
      </c>
      <c r="AM296" s="420">
        <v>1967</v>
      </c>
      <c r="AN296" s="417">
        <v>-19</v>
      </c>
      <c r="AO296" s="426">
        <v>-8.7316176470588237E-3</v>
      </c>
      <c r="AP296" s="427">
        <v>7.6489361702127656</v>
      </c>
      <c r="AQ296" s="79">
        <v>209</v>
      </c>
      <c r="AR296" s="80">
        <v>0.10625317742755465</v>
      </c>
      <c r="AS296" s="83">
        <v>7.7437722419928825</v>
      </c>
      <c r="AT296" s="84">
        <v>2700</v>
      </c>
      <c r="AU296" s="76">
        <v>2080</v>
      </c>
      <c r="AV296" s="76">
        <v>175</v>
      </c>
      <c r="AW296" s="79">
        <v>2255</v>
      </c>
      <c r="AX296" s="80">
        <v>0.83518518518518514</v>
      </c>
      <c r="AY296" s="85">
        <v>1.159044139638965</v>
      </c>
      <c r="AZ296" s="76">
        <v>345</v>
      </c>
      <c r="BA296" s="80">
        <v>0.12777777777777777</v>
      </c>
      <c r="BB296" s="86">
        <v>0.69727142533193143</v>
      </c>
      <c r="BC296" s="76">
        <v>15</v>
      </c>
      <c r="BD296" s="76">
        <v>70</v>
      </c>
      <c r="BE296" s="79">
        <v>85</v>
      </c>
      <c r="BF296" s="80">
        <v>3.1481481481481478E-2</v>
      </c>
      <c r="BG296" s="86">
        <v>0.36347713343972521</v>
      </c>
      <c r="BH296" s="76">
        <v>15</v>
      </c>
      <c r="BI296" s="423">
        <v>1475</v>
      </c>
      <c r="BJ296" s="423">
        <v>1165</v>
      </c>
      <c r="BK296" s="423">
        <v>110</v>
      </c>
      <c r="BL296" s="419">
        <v>1275</v>
      </c>
      <c r="BM296" s="428">
        <v>0.86440677966101698</v>
      </c>
      <c r="BN296" s="429">
        <v>1.0805084745762712</v>
      </c>
      <c r="BO296" s="423">
        <v>120</v>
      </c>
      <c r="BP296" s="428">
        <v>8.1355932203389825E-2</v>
      </c>
      <c r="BQ296" s="429">
        <v>0.84132298038665798</v>
      </c>
      <c r="BR296" s="423">
        <v>25</v>
      </c>
      <c r="BS296" s="423">
        <v>35</v>
      </c>
      <c r="BT296" s="419">
        <v>60</v>
      </c>
      <c r="BU296" s="428">
        <v>4.0677966101694912E-2</v>
      </c>
      <c r="BV296" s="429">
        <v>0.56185036052064796</v>
      </c>
      <c r="BW296" s="423">
        <v>15</v>
      </c>
      <c r="BX296" s="87" t="s">
        <v>7</v>
      </c>
      <c r="BY296" s="87" t="s">
        <v>7</v>
      </c>
      <c r="BZ296" s="81" t="s">
        <v>7</v>
      </c>
      <c r="CA296" s="14"/>
    </row>
    <row r="297" spans="1:79" ht="13.5" thickBot="1" x14ac:dyDescent="0.25">
      <c r="A297" s="58" t="s">
        <v>376</v>
      </c>
      <c r="B297" s="157" t="s">
        <v>759</v>
      </c>
      <c r="C297" s="363">
        <v>5050841.0599999996</v>
      </c>
      <c r="D297" s="56">
        <v>5050841.0599999996</v>
      </c>
      <c r="E297" s="359">
        <v>1</v>
      </c>
      <c r="F297" s="354">
        <v>5050841.0199999996</v>
      </c>
      <c r="G297" s="353">
        <v>0.27962687600000002</v>
      </c>
      <c r="H297" s="367">
        <v>7926</v>
      </c>
      <c r="I297" s="367">
        <v>2912</v>
      </c>
      <c r="J297" s="368">
        <v>2749</v>
      </c>
      <c r="K297" s="364"/>
      <c r="L297" s="359">
        <v>46.7</v>
      </c>
      <c r="M297" s="339">
        <v>4670</v>
      </c>
      <c r="N297" s="57">
        <v>47.46</v>
      </c>
      <c r="O297" s="138">
        <v>4746</v>
      </c>
      <c r="P297" s="360">
        <v>3092</v>
      </c>
      <c r="Q297" s="18">
        <v>2794</v>
      </c>
      <c r="R297" s="340">
        <v>2794</v>
      </c>
      <c r="S297" s="18">
        <v>2549</v>
      </c>
      <c r="T297" s="365">
        <v>2216.322619176</v>
      </c>
      <c r="U297" s="340">
        <v>298</v>
      </c>
      <c r="V297" s="341">
        <v>0.1066571224051539</v>
      </c>
      <c r="W297" s="361">
        <v>66.2</v>
      </c>
      <c r="X297" s="17">
        <v>577.67738082400001</v>
      </c>
      <c r="Y297" s="19">
        <v>0.26064679204455032</v>
      </c>
      <c r="Z297" s="58">
        <v>58.9</v>
      </c>
      <c r="AA297" s="362">
        <v>1243</v>
      </c>
      <c r="AB297" s="359">
        <v>1</v>
      </c>
      <c r="AC297" s="59">
        <v>1161</v>
      </c>
      <c r="AD297" s="17">
        <v>1161</v>
      </c>
      <c r="AE297" s="365">
        <v>814.27346291200001</v>
      </c>
      <c r="AF297" s="342">
        <v>82</v>
      </c>
      <c r="AG297" s="343">
        <v>7.0628768303186915E-2</v>
      </c>
      <c r="AH297" s="18">
        <v>346.72653708799999</v>
      </c>
      <c r="AI297" s="154">
        <v>0.42581092578903229</v>
      </c>
      <c r="AJ297" s="362">
        <v>1155</v>
      </c>
      <c r="AK297" s="18">
        <v>1020</v>
      </c>
      <c r="AL297" s="340">
        <v>1020</v>
      </c>
      <c r="AM297" s="365">
        <v>768.6942821240001</v>
      </c>
      <c r="AN297" s="339">
        <v>135</v>
      </c>
      <c r="AO297" s="344">
        <v>0.13235294117647059</v>
      </c>
      <c r="AP297" s="345">
        <v>0.24732334047109208</v>
      </c>
      <c r="AQ297" s="17">
        <v>251.3057178759999</v>
      </c>
      <c r="AR297" s="19">
        <v>0.32692544190859629</v>
      </c>
      <c r="AS297" s="139">
        <v>0.21491782553729458</v>
      </c>
      <c r="AT297" s="60">
        <v>1385</v>
      </c>
      <c r="AU297" s="18">
        <v>1210</v>
      </c>
      <c r="AV297" s="18">
        <v>70</v>
      </c>
      <c r="AW297" s="17">
        <v>1280</v>
      </c>
      <c r="AX297" s="19">
        <v>0.92418772563176899</v>
      </c>
      <c r="AY297" s="12">
        <v>1.2825591094294311</v>
      </c>
      <c r="AZ297" s="18">
        <v>70</v>
      </c>
      <c r="BA297" s="19">
        <v>5.0541516245487361E-2</v>
      </c>
      <c r="BB297" s="13">
        <v>0.27580034403334913</v>
      </c>
      <c r="BC297" s="18">
        <v>15</v>
      </c>
      <c r="BD297" s="18">
        <v>15</v>
      </c>
      <c r="BE297" s="17">
        <v>30</v>
      </c>
      <c r="BF297" s="19">
        <v>2.1660649819494584E-2</v>
      </c>
      <c r="BG297" s="13">
        <v>0.2500883228593565</v>
      </c>
      <c r="BH297" s="18">
        <v>0</v>
      </c>
      <c r="BI297" s="362">
        <v>1065</v>
      </c>
      <c r="BJ297" s="362">
        <v>910</v>
      </c>
      <c r="BK297" s="362">
        <v>40</v>
      </c>
      <c r="BL297" s="340">
        <v>950</v>
      </c>
      <c r="BM297" s="346">
        <v>0.892018779342723</v>
      </c>
      <c r="BN297" s="347">
        <v>1.1150234741784038</v>
      </c>
      <c r="BO297" s="362">
        <v>40</v>
      </c>
      <c r="BP297" s="346">
        <v>3.7558685446009391E-2</v>
      </c>
      <c r="BQ297" s="347">
        <v>0.38840419282326155</v>
      </c>
      <c r="BR297" s="362">
        <v>30</v>
      </c>
      <c r="BS297" s="362">
        <v>0</v>
      </c>
      <c r="BT297" s="340">
        <v>30</v>
      </c>
      <c r="BU297" s="346">
        <v>2.8169014084507043E-2</v>
      </c>
      <c r="BV297" s="347">
        <v>0.38907478017274916</v>
      </c>
      <c r="BW297" s="362">
        <v>45</v>
      </c>
      <c r="BX297" s="14" t="s">
        <v>3</v>
      </c>
      <c r="BY297" s="14" t="s">
        <v>3</v>
      </c>
      <c r="BZ297" s="58" t="s">
        <v>3</v>
      </c>
      <c r="CA297" s="14"/>
    </row>
    <row r="298" spans="1:79" ht="13.5" thickBot="1" x14ac:dyDescent="0.25">
      <c r="A298" s="58" t="s">
        <v>376</v>
      </c>
      <c r="B298" s="157" t="s">
        <v>501</v>
      </c>
      <c r="C298" s="363">
        <v>5050841.08</v>
      </c>
      <c r="D298" s="56">
        <v>5050841.07</v>
      </c>
      <c r="E298" s="359">
        <v>0.80733712000000002</v>
      </c>
      <c r="F298" s="354">
        <v>5050841.0199999996</v>
      </c>
      <c r="G298" s="353">
        <v>0.71755515299999995</v>
      </c>
      <c r="H298" s="367">
        <v>7926</v>
      </c>
      <c r="I298" s="367">
        <v>2912</v>
      </c>
      <c r="J298" s="368">
        <v>2749</v>
      </c>
      <c r="K298" s="364"/>
      <c r="L298" s="359">
        <v>47.78</v>
      </c>
      <c r="M298" s="339">
        <v>4778</v>
      </c>
      <c r="N298" s="57">
        <v>80.900000000000006</v>
      </c>
      <c r="O298" s="138">
        <v>8090.0000000000009</v>
      </c>
      <c r="P298" s="360">
        <v>6486</v>
      </c>
      <c r="Q298" s="18">
        <v>7905</v>
      </c>
      <c r="R298" s="340">
        <v>6382</v>
      </c>
      <c r="S298" s="18">
        <v>7339</v>
      </c>
      <c r="T298" s="365">
        <v>5687.3421426779996</v>
      </c>
      <c r="U298" s="340">
        <v>104.00006639999992</v>
      </c>
      <c r="V298" s="341">
        <v>1.6295842601385752E-2</v>
      </c>
      <c r="W298" s="361">
        <v>135.69999999999999</v>
      </c>
      <c r="X298" s="17">
        <v>2217.6578573220004</v>
      </c>
      <c r="Y298" s="19">
        <v>0.38992868754644178</v>
      </c>
      <c r="Z298" s="58">
        <v>97.7</v>
      </c>
      <c r="AA298" s="362">
        <v>2414</v>
      </c>
      <c r="AB298" s="369">
        <v>0.81146079999999998</v>
      </c>
      <c r="AC298" s="59">
        <v>2827</v>
      </c>
      <c r="AD298" s="17">
        <v>2293.9996815999998</v>
      </c>
      <c r="AE298" s="365">
        <v>2089.5206055359999</v>
      </c>
      <c r="AF298" s="342">
        <v>120.0003184000002</v>
      </c>
      <c r="AG298" s="343">
        <v>5.2310520948417642E-2</v>
      </c>
      <c r="AH298" s="18">
        <v>737.47939446400005</v>
      </c>
      <c r="AI298" s="154">
        <v>0.3529419104602815</v>
      </c>
      <c r="AJ298" s="362">
        <v>2341</v>
      </c>
      <c r="AK298" s="18">
        <v>2748</v>
      </c>
      <c r="AL298" s="340">
        <v>2229.8942784000001</v>
      </c>
      <c r="AM298" s="365">
        <v>1972.5591155969998</v>
      </c>
      <c r="AN298" s="339">
        <v>111.10572159999992</v>
      </c>
      <c r="AO298" s="344">
        <v>4.9825555711870258E-2</v>
      </c>
      <c r="AP298" s="345">
        <v>0.48995395562997068</v>
      </c>
      <c r="AQ298" s="17">
        <v>775.44088440300015</v>
      </c>
      <c r="AR298" s="19">
        <v>0.39311414206631323</v>
      </c>
      <c r="AS298" s="139">
        <v>0.33967861557478363</v>
      </c>
      <c r="AT298" s="60">
        <v>4140</v>
      </c>
      <c r="AU298" s="18">
        <v>3485</v>
      </c>
      <c r="AV298" s="18">
        <v>290</v>
      </c>
      <c r="AW298" s="17">
        <v>3775</v>
      </c>
      <c r="AX298" s="19">
        <v>0.91183574879227058</v>
      </c>
      <c r="AY298" s="12">
        <v>1.2654174184335565</v>
      </c>
      <c r="AZ298" s="18">
        <v>225</v>
      </c>
      <c r="BA298" s="19">
        <v>5.434782608695652E-2</v>
      </c>
      <c r="BB298" s="13">
        <v>0.29657102211660602</v>
      </c>
      <c r="BC298" s="18">
        <v>40</v>
      </c>
      <c r="BD298" s="18">
        <v>50</v>
      </c>
      <c r="BE298" s="17">
        <v>90</v>
      </c>
      <c r="BF298" s="19">
        <v>2.1739130434782608E-2</v>
      </c>
      <c r="BG298" s="13">
        <v>0.25099443997116577</v>
      </c>
      <c r="BH298" s="18">
        <v>45</v>
      </c>
      <c r="BI298" s="362">
        <v>2325</v>
      </c>
      <c r="BJ298" s="362">
        <v>2040</v>
      </c>
      <c r="BK298" s="362">
        <v>140</v>
      </c>
      <c r="BL298" s="340">
        <v>2180</v>
      </c>
      <c r="BM298" s="346">
        <v>0.93763440860215053</v>
      </c>
      <c r="BN298" s="347">
        <v>1.172043010752688</v>
      </c>
      <c r="BO298" s="362">
        <v>45</v>
      </c>
      <c r="BP298" s="346">
        <v>1.935483870967742E-2</v>
      </c>
      <c r="BQ298" s="347">
        <v>0.20015345097908399</v>
      </c>
      <c r="BR298" s="362">
        <v>70</v>
      </c>
      <c r="BS298" s="362">
        <v>10</v>
      </c>
      <c r="BT298" s="340">
        <v>80</v>
      </c>
      <c r="BU298" s="346">
        <v>3.4408602150537634E-2</v>
      </c>
      <c r="BV298" s="347">
        <v>0.4752569357809065</v>
      </c>
      <c r="BW298" s="362">
        <v>20</v>
      </c>
      <c r="BX298" s="14" t="s">
        <v>3</v>
      </c>
      <c r="BY298" s="14" t="s">
        <v>3</v>
      </c>
      <c r="BZ298" s="58" t="s">
        <v>3</v>
      </c>
      <c r="CA298" s="14" t="s">
        <v>496</v>
      </c>
    </row>
    <row r="299" spans="1:79" ht="13.5" thickBot="1" x14ac:dyDescent="0.25">
      <c r="A299" s="58" t="s">
        <v>376</v>
      </c>
      <c r="B299" s="157" t="s">
        <v>760</v>
      </c>
      <c r="C299" s="363">
        <v>5050841.09</v>
      </c>
      <c r="D299" s="136"/>
      <c r="E299" s="359">
        <v>0.19266288000000001</v>
      </c>
      <c r="F299" s="522"/>
      <c r="G299" s="353"/>
      <c r="H299" s="353"/>
      <c r="I299" s="353"/>
      <c r="J299" s="522"/>
      <c r="K299" s="353"/>
      <c r="L299" s="359">
        <v>31.64</v>
      </c>
      <c r="M299" s="339">
        <v>3164</v>
      </c>
      <c r="N299" s="516"/>
      <c r="O299" s="516"/>
      <c r="P299" s="360">
        <v>1871</v>
      </c>
      <c r="R299" s="340">
        <v>1523</v>
      </c>
      <c r="S299" s="136"/>
      <c r="T299" s="136"/>
      <c r="U299" s="340">
        <v>347.99993359999985</v>
      </c>
      <c r="V299" s="341">
        <v>0.22849633514631856</v>
      </c>
      <c r="W299" s="361">
        <v>59.1</v>
      </c>
      <c r="X299" s="136"/>
      <c r="Y299" s="136"/>
      <c r="Z299" s="136"/>
      <c r="AA299" s="362">
        <v>632</v>
      </c>
      <c r="AB299" s="369">
        <v>0.18853919999999999</v>
      </c>
      <c r="AC299" s="59"/>
      <c r="AD299" s="17">
        <v>533.00031839999997</v>
      </c>
      <c r="AE299" s="136"/>
      <c r="AF299" s="342">
        <v>98.999681600000031</v>
      </c>
      <c r="AG299" s="343">
        <v>0.18574037985039979</v>
      </c>
      <c r="AH299" s="136"/>
      <c r="AI299" s="516"/>
      <c r="AJ299" s="362">
        <v>613</v>
      </c>
      <c r="AL299" s="340">
        <v>518.10572159999992</v>
      </c>
      <c r="AM299" s="136"/>
      <c r="AN299" s="339">
        <v>94.894278400000076</v>
      </c>
      <c r="AO299" s="344">
        <v>0.18315620624097753</v>
      </c>
      <c r="AP299" s="345">
        <v>0.19374209860935523</v>
      </c>
      <c r="AQ299" s="136"/>
      <c r="AR299" s="136"/>
      <c r="AS299" s="516"/>
      <c r="AT299" s="516"/>
      <c r="AU299" s="136"/>
      <c r="AV299" s="136"/>
      <c r="AW299" s="136"/>
      <c r="AX299" s="136"/>
      <c r="AY299" s="516"/>
      <c r="AZ299" s="136"/>
      <c r="BA299" s="136"/>
      <c r="BB299" s="516"/>
      <c r="BC299" s="136"/>
      <c r="BD299" s="136"/>
      <c r="BE299" s="136"/>
      <c r="BF299" s="136"/>
      <c r="BG299" s="516"/>
      <c r="BH299" s="136"/>
      <c r="BI299" s="362">
        <v>670</v>
      </c>
      <c r="BJ299" s="362">
        <v>620</v>
      </c>
      <c r="BK299" s="362">
        <v>30</v>
      </c>
      <c r="BL299" s="340">
        <v>650</v>
      </c>
      <c r="BM299" s="346">
        <v>0.97014925373134331</v>
      </c>
      <c r="BN299" s="347">
        <v>1.2126865671641791</v>
      </c>
      <c r="BO299" s="362">
        <v>20</v>
      </c>
      <c r="BP299" s="346">
        <v>2.9850746268656716E-2</v>
      </c>
      <c r="BQ299" s="347">
        <v>0.30869437713192055</v>
      </c>
      <c r="BR299" s="362">
        <v>0</v>
      </c>
      <c r="BS299" s="362">
        <v>0</v>
      </c>
      <c r="BT299" s="340">
        <v>0</v>
      </c>
      <c r="BU299" s="346">
        <v>0</v>
      </c>
      <c r="BV299" s="347">
        <v>0</v>
      </c>
      <c r="BW299" s="362">
        <v>0</v>
      </c>
      <c r="BX299" s="518" t="s">
        <v>3</v>
      </c>
      <c r="BY299" s="14" t="s">
        <v>3</v>
      </c>
      <c r="BZ299" s="136"/>
      <c r="CA299" s="516"/>
    </row>
    <row r="300" spans="1:79" ht="13.5" thickBot="1" x14ac:dyDescent="0.25">
      <c r="A300" s="81" t="s">
        <v>376</v>
      </c>
      <c r="B300" s="160" t="s">
        <v>761</v>
      </c>
      <c r="C300" s="414">
        <v>5050841.0999999996</v>
      </c>
      <c r="D300" s="75">
        <v>5050841.03</v>
      </c>
      <c r="E300" s="415">
        <v>0.44720954000000002</v>
      </c>
      <c r="F300" s="324"/>
      <c r="G300" s="325"/>
      <c r="H300" s="326"/>
      <c r="I300" s="326"/>
      <c r="J300" s="327"/>
      <c r="K300" s="416">
        <v>245050841.03</v>
      </c>
      <c r="L300" s="415">
        <v>5.82</v>
      </c>
      <c r="M300" s="417">
        <v>582</v>
      </c>
      <c r="N300" s="77">
        <v>12.25</v>
      </c>
      <c r="O300" s="78">
        <v>1225</v>
      </c>
      <c r="P300" s="418">
        <v>4223</v>
      </c>
      <c r="Q300" s="76">
        <v>9282</v>
      </c>
      <c r="R300" s="419">
        <v>4151</v>
      </c>
      <c r="S300" s="76">
        <v>9104</v>
      </c>
      <c r="T300" s="420">
        <v>7042</v>
      </c>
      <c r="U300" s="419">
        <v>72.001049720000083</v>
      </c>
      <c r="V300" s="421">
        <v>1.7345475289783766E-2</v>
      </c>
      <c r="W300" s="422">
        <v>725.5</v>
      </c>
      <c r="X300" s="79">
        <v>2240</v>
      </c>
      <c r="Y300" s="80">
        <v>0.31809145129224653</v>
      </c>
      <c r="Z300" s="81">
        <v>757.5</v>
      </c>
      <c r="AA300" s="423">
        <v>1732</v>
      </c>
      <c r="AB300" s="431">
        <v>0.47671659999999999</v>
      </c>
      <c r="AC300" s="82">
        <v>3436</v>
      </c>
      <c r="AD300" s="79">
        <v>1637.9982376</v>
      </c>
      <c r="AE300" s="420">
        <v>2505</v>
      </c>
      <c r="AF300" s="424">
        <v>94.001762399999961</v>
      </c>
      <c r="AG300" s="425">
        <v>5.7388195079948086E-2</v>
      </c>
      <c r="AH300" s="76">
        <v>931</v>
      </c>
      <c r="AI300" s="152">
        <v>0.3716566866267465</v>
      </c>
      <c r="AJ300" s="423">
        <v>1672</v>
      </c>
      <c r="AK300" s="76">
        <v>3376</v>
      </c>
      <c r="AL300" s="419">
        <v>1609.3952416</v>
      </c>
      <c r="AM300" s="420">
        <v>2441</v>
      </c>
      <c r="AN300" s="417">
        <v>62.604758400000037</v>
      </c>
      <c r="AO300" s="426">
        <v>3.8899554802809502E-2</v>
      </c>
      <c r="AP300" s="427">
        <v>2.872852233676976</v>
      </c>
      <c r="AQ300" s="79">
        <v>935</v>
      </c>
      <c r="AR300" s="80">
        <v>0.38303973781237199</v>
      </c>
      <c r="AS300" s="83">
        <v>2.755918367346939</v>
      </c>
      <c r="AT300" s="84">
        <v>4810</v>
      </c>
      <c r="AU300" s="76">
        <v>3615</v>
      </c>
      <c r="AV300" s="76">
        <v>310</v>
      </c>
      <c r="AW300" s="79">
        <v>3925</v>
      </c>
      <c r="AX300" s="80">
        <v>0.81600831600831603</v>
      </c>
      <c r="AY300" s="85">
        <v>1.1324310743806956</v>
      </c>
      <c r="AZ300" s="76">
        <v>660</v>
      </c>
      <c r="BA300" s="80">
        <v>0.13721413721413722</v>
      </c>
      <c r="BB300" s="86">
        <v>0.74876475937298625</v>
      </c>
      <c r="BC300" s="76">
        <v>65</v>
      </c>
      <c r="BD300" s="76">
        <v>110</v>
      </c>
      <c r="BE300" s="79">
        <v>175</v>
      </c>
      <c r="BF300" s="80">
        <v>3.6382536382536385E-2</v>
      </c>
      <c r="BG300" s="86">
        <v>0.42006345982700305</v>
      </c>
      <c r="BH300" s="76">
        <v>50</v>
      </c>
      <c r="BI300" s="423">
        <v>1240</v>
      </c>
      <c r="BJ300" s="423">
        <v>1030</v>
      </c>
      <c r="BK300" s="423">
        <v>90</v>
      </c>
      <c r="BL300" s="419">
        <v>1120</v>
      </c>
      <c r="BM300" s="428">
        <v>0.90322580645161288</v>
      </c>
      <c r="BN300" s="429">
        <v>1.129032258064516</v>
      </c>
      <c r="BO300" s="423">
        <v>65</v>
      </c>
      <c r="BP300" s="428">
        <v>5.2419354838709679E-2</v>
      </c>
      <c r="BQ300" s="429">
        <v>0.5420822630683525</v>
      </c>
      <c r="BR300" s="423">
        <v>30</v>
      </c>
      <c r="BS300" s="423">
        <v>10</v>
      </c>
      <c r="BT300" s="419">
        <v>40</v>
      </c>
      <c r="BU300" s="428">
        <v>3.2258064516129031E-2</v>
      </c>
      <c r="BV300" s="429">
        <v>0.44555337729459982</v>
      </c>
      <c r="BW300" s="423">
        <v>20</v>
      </c>
      <c r="BX300" s="87" t="s">
        <v>7</v>
      </c>
      <c r="BY300" s="87" t="s">
        <v>7</v>
      </c>
      <c r="BZ300" s="81" t="s">
        <v>7</v>
      </c>
      <c r="CA300" s="14" t="s">
        <v>496</v>
      </c>
    </row>
    <row r="301" spans="1:79" ht="13.5" thickBot="1" x14ac:dyDescent="0.25">
      <c r="A301" s="81" t="s">
        <v>376</v>
      </c>
      <c r="B301" s="160" t="s">
        <v>762</v>
      </c>
      <c r="C301" s="414">
        <v>5050841.1100000003</v>
      </c>
      <c r="D301" s="75"/>
      <c r="E301" s="415">
        <v>0.55279045999999998</v>
      </c>
      <c r="F301" s="324"/>
      <c r="G301" s="325"/>
      <c r="H301" s="326"/>
      <c r="I301" s="326"/>
      <c r="J301" s="327"/>
      <c r="K301" s="416"/>
      <c r="L301" s="415">
        <v>6.42</v>
      </c>
      <c r="M301" s="417">
        <v>642</v>
      </c>
      <c r="N301" s="77"/>
      <c r="O301" s="78"/>
      <c r="P301" s="418">
        <v>5204</v>
      </c>
      <c r="Q301" s="76"/>
      <c r="R301" s="419">
        <v>5131</v>
      </c>
      <c r="S301" s="76"/>
      <c r="T301" s="420"/>
      <c r="U301" s="419">
        <v>72.998950279999917</v>
      </c>
      <c r="V301" s="421">
        <v>1.4227038656322919E-2</v>
      </c>
      <c r="W301" s="422">
        <v>811.1</v>
      </c>
      <c r="X301" s="79"/>
      <c r="Y301" s="80"/>
      <c r="Z301" s="81"/>
      <c r="AA301" s="423">
        <v>1870</v>
      </c>
      <c r="AB301" s="431">
        <v>0.52328339999999995</v>
      </c>
      <c r="AC301" s="82"/>
      <c r="AD301" s="79">
        <v>1798.0017623999997</v>
      </c>
      <c r="AE301" s="420"/>
      <c r="AF301" s="424">
        <v>71.998237600000266</v>
      </c>
      <c r="AG301" s="425">
        <v>4.0043474431246354E-2</v>
      </c>
      <c r="AH301" s="76"/>
      <c r="AI301" s="152"/>
      <c r="AJ301" s="423">
        <v>1844</v>
      </c>
      <c r="AK301" s="76"/>
      <c r="AL301" s="419">
        <v>1766.6047583999998</v>
      </c>
      <c r="AM301" s="420"/>
      <c r="AN301" s="417">
        <v>77.39524160000019</v>
      </c>
      <c r="AO301" s="426">
        <v>4.3810162534655722E-2</v>
      </c>
      <c r="AP301" s="427">
        <v>2.8722741433021808</v>
      </c>
      <c r="AQ301" s="79"/>
      <c r="AR301" s="80"/>
      <c r="AS301" s="83"/>
      <c r="AT301" s="84"/>
      <c r="AU301" s="76"/>
      <c r="AV301" s="76"/>
      <c r="AW301" s="79"/>
      <c r="AX301" s="80"/>
      <c r="AY301" s="85"/>
      <c r="AZ301" s="76"/>
      <c r="BA301" s="80"/>
      <c r="BB301" s="86"/>
      <c r="BC301" s="76"/>
      <c r="BD301" s="76"/>
      <c r="BE301" s="79"/>
      <c r="BF301" s="80"/>
      <c r="BG301" s="86"/>
      <c r="BH301" s="76"/>
      <c r="BI301" s="423">
        <v>1740</v>
      </c>
      <c r="BJ301" s="423">
        <v>1415</v>
      </c>
      <c r="BK301" s="423">
        <v>130</v>
      </c>
      <c r="BL301" s="419">
        <v>1545</v>
      </c>
      <c r="BM301" s="428">
        <v>0.88793103448275867</v>
      </c>
      <c r="BN301" s="429">
        <v>1.1099137931034482</v>
      </c>
      <c r="BO301" s="423">
        <v>115</v>
      </c>
      <c r="BP301" s="428">
        <v>6.6091954022988508E-2</v>
      </c>
      <c r="BQ301" s="429">
        <v>0.68347418844869201</v>
      </c>
      <c r="BR301" s="423">
        <v>45</v>
      </c>
      <c r="BS301" s="423">
        <v>25</v>
      </c>
      <c r="BT301" s="419">
        <v>70</v>
      </c>
      <c r="BU301" s="428">
        <v>4.0229885057471264E-2</v>
      </c>
      <c r="BV301" s="429">
        <v>0.55566139582142626</v>
      </c>
      <c r="BW301" s="423">
        <v>15</v>
      </c>
      <c r="BX301" s="87" t="s">
        <v>7</v>
      </c>
      <c r="BY301" s="87" t="s">
        <v>7</v>
      </c>
      <c r="BZ301" s="81"/>
      <c r="CA301" s="14"/>
    </row>
    <row r="302" spans="1:79" ht="13.5" thickBot="1" x14ac:dyDescent="0.25">
      <c r="A302" s="58" t="s">
        <v>376</v>
      </c>
      <c r="B302" s="157" t="s">
        <v>763</v>
      </c>
      <c r="C302" s="363">
        <v>5050850</v>
      </c>
      <c r="D302" s="56">
        <v>5050850</v>
      </c>
      <c r="E302" s="359">
        <v>1</v>
      </c>
      <c r="F302" s="349"/>
      <c r="G302" s="350"/>
      <c r="H302" s="351"/>
      <c r="I302" s="351"/>
      <c r="J302" s="352"/>
      <c r="K302" s="364">
        <v>245050850</v>
      </c>
      <c r="L302" s="359">
        <v>445.27</v>
      </c>
      <c r="M302" s="339">
        <v>44527</v>
      </c>
      <c r="N302" s="57">
        <v>448.15</v>
      </c>
      <c r="O302" s="138">
        <v>44815</v>
      </c>
      <c r="P302" s="360">
        <v>6142</v>
      </c>
      <c r="Q302" s="18">
        <v>5850</v>
      </c>
      <c r="R302" s="340">
        <v>5850</v>
      </c>
      <c r="S302" s="18">
        <v>5681</v>
      </c>
      <c r="T302" s="365">
        <v>5238</v>
      </c>
      <c r="U302" s="340">
        <v>292</v>
      </c>
      <c r="V302" s="341">
        <v>4.9914529914529916E-2</v>
      </c>
      <c r="W302" s="361">
        <v>13.8</v>
      </c>
      <c r="X302" s="17">
        <v>612</v>
      </c>
      <c r="Y302" s="19">
        <v>0.11683848797250859</v>
      </c>
      <c r="Z302" s="58">
        <v>13.1</v>
      </c>
      <c r="AA302" s="362">
        <v>2710</v>
      </c>
      <c r="AB302" s="359">
        <v>1</v>
      </c>
      <c r="AC302" s="59">
        <v>2664</v>
      </c>
      <c r="AD302" s="17">
        <v>2664</v>
      </c>
      <c r="AE302" s="365">
        <v>2468</v>
      </c>
      <c r="AF302" s="342">
        <v>46</v>
      </c>
      <c r="AG302" s="343">
        <v>1.7267267267267267E-2</v>
      </c>
      <c r="AH302" s="18">
        <v>196</v>
      </c>
      <c r="AI302" s="154">
        <v>7.9416531604538085E-2</v>
      </c>
      <c r="AJ302" s="362">
        <v>2377</v>
      </c>
      <c r="AK302" s="18">
        <v>2252</v>
      </c>
      <c r="AL302" s="340">
        <v>2252</v>
      </c>
      <c r="AM302" s="365">
        <v>2004</v>
      </c>
      <c r="AN302" s="339">
        <v>125</v>
      </c>
      <c r="AO302" s="344">
        <v>5.5506216696269983E-2</v>
      </c>
      <c r="AP302" s="345">
        <v>5.3383340445123183E-2</v>
      </c>
      <c r="AQ302" s="17">
        <v>248</v>
      </c>
      <c r="AR302" s="19">
        <v>0.12375249500998003</v>
      </c>
      <c r="AS302" s="139">
        <v>5.0251032020528844E-2</v>
      </c>
      <c r="AT302" s="60">
        <v>2750</v>
      </c>
      <c r="AU302" s="18">
        <v>2305</v>
      </c>
      <c r="AV302" s="18">
        <v>230</v>
      </c>
      <c r="AW302" s="17">
        <v>2535</v>
      </c>
      <c r="AX302" s="19">
        <v>0.92181818181818187</v>
      </c>
      <c r="AY302" s="12">
        <v>1.2792707298946016</v>
      </c>
      <c r="AZ302" s="18">
        <v>125</v>
      </c>
      <c r="BA302" s="19">
        <v>4.5454545454545456E-2</v>
      </c>
      <c r="BB302" s="13">
        <v>0.24804121849752506</v>
      </c>
      <c r="BC302" s="18">
        <v>75</v>
      </c>
      <c r="BD302" s="18">
        <v>20</v>
      </c>
      <c r="BE302" s="17">
        <v>95</v>
      </c>
      <c r="BF302" s="19">
        <v>3.4545454545454546E-2</v>
      </c>
      <c r="BG302" s="13">
        <v>0.39885298279054343</v>
      </c>
      <c r="BH302" s="18">
        <v>0</v>
      </c>
      <c r="BI302" s="362">
        <v>2125</v>
      </c>
      <c r="BJ302" s="362">
        <v>1905</v>
      </c>
      <c r="BK302" s="362">
        <v>125</v>
      </c>
      <c r="BL302" s="340">
        <v>2030</v>
      </c>
      <c r="BM302" s="346">
        <v>0.95529411764705885</v>
      </c>
      <c r="BN302" s="347">
        <v>1.1941176470588235</v>
      </c>
      <c r="BO302" s="362">
        <v>20</v>
      </c>
      <c r="BP302" s="346">
        <v>9.4117647058823521E-3</v>
      </c>
      <c r="BQ302" s="347">
        <v>9.7329521260417301E-2</v>
      </c>
      <c r="BR302" s="362">
        <v>15</v>
      </c>
      <c r="BS302" s="362">
        <v>0</v>
      </c>
      <c r="BT302" s="340">
        <v>15</v>
      </c>
      <c r="BU302" s="346">
        <v>7.058823529411765E-3</v>
      </c>
      <c r="BV302" s="347">
        <v>9.7497562560935974E-2</v>
      </c>
      <c r="BW302" s="362">
        <v>55</v>
      </c>
      <c r="BX302" s="14" t="s">
        <v>3</v>
      </c>
      <c r="BY302" s="14" t="s">
        <v>3</v>
      </c>
      <c r="BZ302" s="58" t="s">
        <v>3</v>
      </c>
      <c r="CA302" s="14"/>
    </row>
    <row r="303" spans="1:79" ht="13.5" thickBot="1" x14ac:dyDescent="0.25">
      <c r="A303" s="58" t="s">
        <v>376</v>
      </c>
      <c r="B303" s="157" t="s">
        <v>498</v>
      </c>
      <c r="C303" s="363">
        <v>5050900</v>
      </c>
      <c r="D303" s="56">
        <v>5050900</v>
      </c>
      <c r="E303" s="359">
        <v>1</v>
      </c>
      <c r="F303" s="349"/>
      <c r="G303" s="350"/>
      <c r="H303" s="351"/>
      <c r="I303" s="351"/>
      <c r="J303" s="352"/>
      <c r="K303" s="364">
        <v>245050900</v>
      </c>
      <c r="L303" s="359">
        <v>177.33</v>
      </c>
      <c r="M303" s="339">
        <v>17733</v>
      </c>
      <c r="N303" s="57">
        <v>181.14</v>
      </c>
      <c r="O303" s="138">
        <v>18114</v>
      </c>
      <c r="P303" s="360">
        <v>546</v>
      </c>
      <c r="Q303" s="18">
        <v>505</v>
      </c>
      <c r="R303" s="340">
        <v>505</v>
      </c>
      <c r="S303" s="18">
        <v>572</v>
      </c>
      <c r="T303" s="365">
        <v>604</v>
      </c>
      <c r="U303" s="340">
        <v>41</v>
      </c>
      <c r="V303" s="341">
        <v>8.1188118811881191E-2</v>
      </c>
      <c r="W303" s="361">
        <v>3.1</v>
      </c>
      <c r="X303" s="17">
        <v>-99</v>
      </c>
      <c r="Y303" s="19">
        <v>-0.16390728476821192</v>
      </c>
      <c r="Z303" s="58">
        <v>2.8</v>
      </c>
      <c r="AA303" s="362">
        <v>561</v>
      </c>
      <c r="AB303" s="359">
        <v>1</v>
      </c>
      <c r="AC303" s="59">
        <v>556</v>
      </c>
      <c r="AD303" s="17">
        <v>556</v>
      </c>
      <c r="AE303" s="365">
        <v>489</v>
      </c>
      <c r="AF303" s="342">
        <v>5</v>
      </c>
      <c r="AG303" s="343">
        <v>8.9928057553956831E-3</v>
      </c>
      <c r="AH303" s="18">
        <v>67</v>
      </c>
      <c r="AI303" s="154">
        <v>0.13701431492842536</v>
      </c>
      <c r="AJ303" s="362">
        <v>274</v>
      </c>
      <c r="AK303" s="18">
        <v>224</v>
      </c>
      <c r="AL303" s="340">
        <v>224</v>
      </c>
      <c r="AM303" s="365">
        <v>255</v>
      </c>
      <c r="AN303" s="339">
        <v>50</v>
      </c>
      <c r="AO303" s="344">
        <v>0.22321428571428573</v>
      </c>
      <c r="AP303" s="345">
        <v>1.5451418259741724E-2</v>
      </c>
      <c r="AQ303" s="17">
        <v>-31</v>
      </c>
      <c r="AR303" s="19">
        <v>-0.12156862745098039</v>
      </c>
      <c r="AS303" s="139">
        <v>1.2366125648669537E-2</v>
      </c>
      <c r="AT303" s="60">
        <v>165</v>
      </c>
      <c r="AU303" s="18">
        <v>155</v>
      </c>
      <c r="AV303" s="18">
        <v>0</v>
      </c>
      <c r="AW303" s="17">
        <v>155</v>
      </c>
      <c r="AX303" s="19">
        <v>0.93939393939393945</v>
      </c>
      <c r="AY303" s="12">
        <v>1.3036618220490679</v>
      </c>
      <c r="AZ303" s="18">
        <v>10</v>
      </c>
      <c r="BA303" s="19">
        <v>6.0606060606060608E-2</v>
      </c>
      <c r="BB303" s="13">
        <v>0.33072162466336674</v>
      </c>
      <c r="BC303" s="18">
        <v>0</v>
      </c>
      <c r="BD303" s="18">
        <v>0</v>
      </c>
      <c r="BE303" s="17">
        <v>0</v>
      </c>
      <c r="BF303" s="19">
        <v>0</v>
      </c>
      <c r="BG303" s="13">
        <v>0</v>
      </c>
      <c r="BH303" s="18">
        <v>0</v>
      </c>
      <c r="BI303" s="362">
        <v>200</v>
      </c>
      <c r="BJ303" s="362">
        <v>185</v>
      </c>
      <c r="BK303" s="362">
        <v>0</v>
      </c>
      <c r="BL303" s="340">
        <v>185</v>
      </c>
      <c r="BM303" s="346">
        <v>0.92500000000000004</v>
      </c>
      <c r="BN303" s="347">
        <v>1.15625</v>
      </c>
      <c r="BO303" s="362">
        <v>15</v>
      </c>
      <c r="BP303" s="346">
        <v>7.4999999999999997E-2</v>
      </c>
      <c r="BQ303" s="347">
        <v>0.7755946225439504</v>
      </c>
      <c r="BR303" s="362">
        <v>0</v>
      </c>
      <c r="BS303" s="362">
        <v>0</v>
      </c>
      <c r="BT303" s="340">
        <v>0</v>
      </c>
      <c r="BU303" s="346">
        <v>0</v>
      </c>
      <c r="BV303" s="347">
        <v>0</v>
      </c>
      <c r="BW303" s="362">
        <v>0</v>
      </c>
      <c r="BX303" s="14" t="s">
        <v>3</v>
      </c>
      <c r="BY303" s="14" t="s">
        <v>3</v>
      </c>
      <c r="BZ303" s="58" t="s">
        <v>3</v>
      </c>
      <c r="CA303" s="14"/>
    </row>
    <row r="304" spans="1:79" ht="13.5" thickBot="1" x14ac:dyDescent="0.25">
      <c r="A304" s="58" t="s">
        <v>376</v>
      </c>
      <c r="B304" s="157" t="s">
        <v>499</v>
      </c>
      <c r="C304" s="363">
        <v>5050901</v>
      </c>
      <c r="D304" s="56">
        <v>5050901</v>
      </c>
      <c r="E304" s="359">
        <v>0.99999990000000005</v>
      </c>
      <c r="F304" s="349"/>
      <c r="G304" s="350"/>
      <c r="H304" s="351"/>
      <c r="I304" s="351"/>
      <c r="J304" s="352"/>
      <c r="K304" s="364">
        <v>245050901</v>
      </c>
      <c r="L304" s="359">
        <v>216.05</v>
      </c>
      <c r="M304" s="339">
        <v>21605</v>
      </c>
      <c r="N304" s="57">
        <v>218.25</v>
      </c>
      <c r="O304" s="138">
        <v>21825</v>
      </c>
      <c r="P304" s="360">
        <v>6102</v>
      </c>
      <c r="Q304" s="18">
        <v>5464</v>
      </c>
      <c r="R304" s="340">
        <v>5464</v>
      </c>
      <c r="S304" s="18">
        <v>5051</v>
      </c>
      <c r="T304" s="365">
        <v>4348</v>
      </c>
      <c r="U304" s="340">
        <v>638.00054639999962</v>
      </c>
      <c r="V304" s="341">
        <v>0.11676438693266117</v>
      </c>
      <c r="W304" s="361">
        <v>28.2</v>
      </c>
      <c r="X304" s="17">
        <v>1116</v>
      </c>
      <c r="Y304" s="19">
        <v>0.25666973321067155</v>
      </c>
      <c r="Z304" s="58">
        <v>25</v>
      </c>
      <c r="AA304" s="362">
        <v>2288</v>
      </c>
      <c r="AB304" s="369">
        <v>0.99999987000000001</v>
      </c>
      <c r="AC304" s="59">
        <v>2058</v>
      </c>
      <c r="AD304" s="17">
        <v>2057.9997324599999</v>
      </c>
      <c r="AE304" s="365">
        <v>1676</v>
      </c>
      <c r="AF304" s="342">
        <v>230.0002675400001</v>
      </c>
      <c r="AG304" s="343">
        <v>0.11175913383869716</v>
      </c>
      <c r="AH304" s="18">
        <v>382</v>
      </c>
      <c r="AI304" s="154">
        <v>0.22792362768496421</v>
      </c>
      <c r="AJ304" s="362">
        <v>2176</v>
      </c>
      <c r="AK304" s="18">
        <v>1960</v>
      </c>
      <c r="AL304" s="340">
        <v>1959.9997452</v>
      </c>
      <c r="AM304" s="365">
        <v>1493</v>
      </c>
      <c r="AN304" s="339">
        <v>216.00025479999999</v>
      </c>
      <c r="AO304" s="344">
        <v>0.11020422595920243</v>
      </c>
      <c r="AP304" s="345">
        <v>0.10071742652163851</v>
      </c>
      <c r="AQ304" s="17">
        <v>467</v>
      </c>
      <c r="AR304" s="19">
        <v>0.31279303415941057</v>
      </c>
      <c r="AS304" s="139">
        <v>8.9805269186712486E-2</v>
      </c>
      <c r="AT304" s="60">
        <v>2695</v>
      </c>
      <c r="AU304" s="18">
        <v>2295</v>
      </c>
      <c r="AV304" s="18">
        <v>150</v>
      </c>
      <c r="AW304" s="17">
        <v>2445</v>
      </c>
      <c r="AX304" s="19">
        <v>0.90723562152133586</v>
      </c>
      <c r="AY304" s="12">
        <v>1.2590335042435699</v>
      </c>
      <c r="AZ304" s="18">
        <v>195</v>
      </c>
      <c r="BA304" s="19">
        <v>7.2356215213358069E-2</v>
      </c>
      <c r="BB304" s="13">
        <v>0.39484112332259086</v>
      </c>
      <c r="BC304" s="18">
        <v>30</v>
      </c>
      <c r="BD304" s="18">
        <v>15</v>
      </c>
      <c r="BE304" s="17">
        <v>45</v>
      </c>
      <c r="BF304" s="19">
        <v>1.6697588126159554E-2</v>
      </c>
      <c r="BG304" s="13">
        <v>0.1927860819073518</v>
      </c>
      <c r="BH304" s="18">
        <v>15</v>
      </c>
      <c r="BI304" s="362">
        <v>2440</v>
      </c>
      <c r="BJ304" s="362">
        <v>2145</v>
      </c>
      <c r="BK304" s="362">
        <v>135</v>
      </c>
      <c r="BL304" s="340">
        <v>2280</v>
      </c>
      <c r="BM304" s="346">
        <v>0.93442622950819676</v>
      </c>
      <c r="BN304" s="347">
        <v>1.1680327868852458</v>
      </c>
      <c r="BO304" s="362">
        <v>65</v>
      </c>
      <c r="BP304" s="346">
        <v>2.663934426229508E-2</v>
      </c>
      <c r="BQ304" s="347">
        <v>0.27548442877244139</v>
      </c>
      <c r="BR304" s="362">
        <v>25</v>
      </c>
      <c r="BS304" s="362">
        <v>0</v>
      </c>
      <c r="BT304" s="340">
        <v>25</v>
      </c>
      <c r="BU304" s="346">
        <v>1.0245901639344262E-2</v>
      </c>
      <c r="BV304" s="347">
        <v>0.14151797844398151</v>
      </c>
      <c r="BW304" s="362">
        <v>60</v>
      </c>
      <c r="BX304" s="14" t="s">
        <v>3</v>
      </c>
      <c r="BY304" s="14" t="s">
        <v>3</v>
      </c>
      <c r="BZ304" s="58" t="s">
        <v>3</v>
      </c>
      <c r="CA304" s="14"/>
    </row>
    <row r="305" spans="1:79" ht="13.5" thickBot="1" x14ac:dyDescent="0.25">
      <c r="A305" s="58" t="s">
        <v>376</v>
      </c>
      <c r="B305" s="157" t="s">
        <v>72</v>
      </c>
      <c r="C305" s="363">
        <v>5050902</v>
      </c>
      <c r="D305" s="56">
        <v>5050902</v>
      </c>
      <c r="E305" s="359">
        <v>0.99999963999999997</v>
      </c>
      <c r="F305" s="349"/>
      <c r="G305" s="350"/>
      <c r="H305" s="351"/>
      <c r="I305" s="351"/>
      <c r="J305" s="352"/>
      <c r="K305" s="348"/>
      <c r="L305" s="359">
        <v>72.510000000000005</v>
      </c>
      <c r="M305" s="339">
        <v>7251.0000000000009</v>
      </c>
      <c r="N305" s="57">
        <v>73.25</v>
      </c>
      <c r="O305" s="138">
        <v>7325</v>
      </c>
      <c r="P305" s="360">
        <v>704</v>
      </c>
      <c r="Q305" s="18">
        <v>601</v>
      </c>
      <c r="R305" s="340">
        <v>601</v>
      </c>
      <c r="S305" s="18">
        <v>572</v>
      </c>
      <c r="T305" s="18" t="s">
        <v>77</v>
      </c>
      <c r="U305" s="340">
        <v>103.00021635999997</v>
      </c>
      <c r="V305" s="341">
        <v>0.17138145331129984</v>
      </c>
      <c r="W305" s="361">
        <v>9.6999999999999993</v>
      </c>
      <c r="Z305" s="58">
        <v>8.1999999999999993</v>
      </c>
      <c r="AA305" s="362">
        <v>395</v>
      </c>
      <c r="AB305" s="369">
        <v>0.99999897999999998</v>
      </c>
      <c r="AC305" s="59">
        <v>403</v>
      </c>
      <c r="AD305" s="17">
        <v>402.99958893999997</v>
      </c>
      <c r="AE305" s="18" t="s">
        <v>77</v>
      </c>
      <c r="AF305" s="342">
        <v>-7.9995889399999669</v>
      </c>
      <c r="AG305" s="343">
        <v>-1.9850116872429303E-2</v>
      </c>
      <c r="AH305" s="18"/>
      <c r="AI305" s="154"/>
      <c r="AJ305" s="362">
        <v>297</v>
      </c>
      <c r="AK305" s="18">
        <v>259</v>
      </c>
      <c r="AL305" s="340">
        <v>258.99973582000001</v>
      </c>
      <c r="AM305" s="18" t="s">
        <v>77</v>
      </c>
      <c r="AN305" s="339">
        <v>38.000264179999988</v>
      </c>
      <c r="AO305" s="344">
        <v>0.14671931637184937</v>
      </c>
      <c r="AP305" s="345">
        <v>4.0959867604468347E-2</v>
      </c>
      <c r="AQ305" s="18"/>
      <c r="AR305" s="142"/>
      <c r="AS305" s="139">
        <v>3.5358361774744031E-2</v>
      </c>
      <c r="AT305" s="60">
        <v>320</v>
      </c>
      <c r="AU305" s="18">
        <v>285</v>
      </c>
      <c r="AV305" s="18">
        <v>35</v>
      </c>
      <c r="AW305" s="17">
        <v>320</v>
      </c>
      <c r="AX305" s="19">
        <v>1</v>
      </c>
      <c r="AY305" s="12">
        <v>1.3877690363748141</v>
      </c>
      <c r="AZ305" s="18">
        <v>0</v>
      </c>
      <c r="BA305" s="19">
        <v>0</v>
      </c>
      <c r="BB305" s="13">
        <v>0</v>
      </c>
      <c r="BC305" s="18">
        <v>0</v>
      </c>
      <c r="BD305" s="18">
        <v>0</v>
      </c>
      <c r="BE305" s="17">
        <v>0</v>
      </c>
      <c r="BF305" s="19">
        <v>0</v>
      </c>
      <c r="BG305" s="13">
        <v>0</v>
      </c>
      <c r="BH305" s="18">
        <v>0</v>
      </c>
      <c r="BI305" s="362">
        <v>280</v>
      </c>
      <c r="BJ305" s="362">
        <v>240</v>
      </c>
      <c r="BK305" s="362">
        <v>25</v>
      </c>
      <c r="BL305" s="340">
        <v>265</v>
      </c>
      <c r="BM305" s="346">
        <v>0.9464285714285714</v>
      </c>
      <c r="BN305" s="347">
        <v>1.1830357142857142</v>
      </c>
      <c r="BO305" s="362">
        <v>10</v>
      </c>
      <c r="BP305" s="346">
        <v>3.5714285714285712E-2</v>
      </c>
      <c r="BQ305" s="347">
        <v>0.36933077263997638</v>
      </c>
      <c r="BR305" s="362">
        <v>0</v>
      </c>
      <c r="BS305" s="362">
        <v>0</v>
      </c>
      <c r="BT305" s="340">
        <v>0</v>
      </c>
      <c r="BU305" s="346">
        <v>0</v>
      </c>
      <c r="BV305" s="347">
        <v>0</v>
      </c>
      <c r="BW305" s="362">
        <v>0</v>
      </c>
      <c r="BX305" s="14" t="s">
        <v>3</v>
      </c>
      <c r="BY305" s="14" t="s">
        <v>3</v>
      </c>
      <c r="BZ305" s="156" t="s">
        <v>77</v>
      </c>
      <c r="CA305" s="14"/>
    </row>
    <row r="306" spans="1:79" ht="13.5" thickBot="1" x14ac:dyDescent="0.25">
      <c r="A306" s="58" t="s">
        <v>376</v>
      </c>
      <c r="B306" s="157" t="s">
        <v>764</v>
      </c>
      <c r="C306" s="363">
        <v>5050903</v>
      </c>
      <c r="D306" s="56">
        <v>5050903</v>
      </c>
      <c r="E306" s="359">
        <v>1</v>
      </c>
      <c r="F306" s="349"/>
      <c r="G306" s="350"/>
      <c r="H306" s="351"/>
      <c r="I306" s="351"/>
      <c r="J306" s="352"/>
      <c r="K306" s="348"/>
      <c r="L306" s="359">
        <v>222.67</v>
      </c>
      <c r="M306" s="339">
        <v>22267</v>
      </c>
      <c r="N306" s="57">
        <v>225.42</v>
      </c>
      <c r="O306" s="138">
        <v>22542</v>
      </c>
      <c r="P306" s="360">
        <v>920</v>
      </c>
      <c r="Q306" s="18">
        <v>865</v>
      </c>
      <c r="R306" s="340">
        <v>865</v>
      </c>
      <c r="S306" s="18">
        <v>938</v>
      </c>
      <c r="T306" s="18" t="s">
        <v>77</v>
      </c>
      <c r="U306" s="340">
        <v>55</v>
      </c>
      <c r="V306" s="341">
        <v>6.358381502890173E-2</v>
      </c>
      <c r="W306" s="361">
        <v>4.0999999999999996</v>
      </c>
      <c r="Z306" s="58">
        <v>3.8</v>
      </c>
      <c r="AA306" s="362">
        <v>837</v>
      </c>
      <c r="AB306" s="359">
        <v>1</v>
      </c>
      <c r="AC306" s="59">
        <v>851</v>
      </c>
      <c r="AD306" s="17">
        <v>851</v>
      </c>
      <c r="AE306" s="18" t="s">
        <v>77</v>
      </c>
      <c r="AF306" s="342">
        <v>-14</v>
      </c>
      <c r="AG306" s="343">
        <v>-1.6451233842538191E-2</v>
      </c>
      <c r="AH306" s="18"/>
      <c r="AI306" s="154"/>
      <c r="AJ306" s="362">
        <v>495</v>
      </c>
      <c r="AK306" s="18">
        <v>452</v>
      </c>
      <c r="AL306" s="340">
        <v>452</v>
      </c>
      <c r="AM306" s="18" t="s">
        <v>77</v>
      </c>
      <c r="AN306" s="339">
        <v>43</v>
      </c>
      <c r="AO306" s="344">
        <v>9.5132743362831854E-2</v>
      </c>
      <c r="AP306" s="345">
        <v>2.2230206134638702E-2</v>
      </c>
      <c r="AQ306" s="18"/>
      <c r="AR306" s="142"/>
      <c r="AS306" s="139">
        <v>2.0051459497826281E-2</v>
      </c>
      <c r="AT306" s="60">
        <v>240</v>
      </c>
      <c r="AU306" s="18">
        <v>210</v>
      </c>
      <c r="AV306" s="18">
        <v>15</v>
      </c>
      <c r="AW306" s="17">
        <v>225</v>
      </c>
      <c r="AX306" s="19">
        <v>0.9375</v>
      </c>
      <c r="AY306" s="12">
        <v>1.3010334716013883</v>
      </c>
      <c r="AZ306" s="18">
        <v>0</v>
      </c>
      <c r="BA306" s="19">
        <v>0</v>
      </c>
      <c r="BB306" s="13">
        <v>0</v>
      </c>
      <c r="BC306" s="18">
        <v>10</v>
      </c>
      <c r="BD306" s="18">
        <v>0</v>
      </c>
      <c r="BE306" s="17">
        <v>10</v>
      </c>
      <c r="BF306" s="19">
        <v>4.1666666666666664E-2</v>
      </c>
      <c r="BG306" s="13">
        <v>0.48107267661140102</v>
      </c>
      <c r="BH306" s="18">
        <v>0</v>
      </c>
      <c r="BI306" s="362">
        <v>265</v>
      </c>
      <c r="BJ306" s="362">
        <v>240</v>
      </c>
      <c r="BK306" s="362">
        <v>0</v>
      </c>
      <c r="BL306" s="340">
        <v>240</v>
      </c>
      <c r="BM306" s="346">
        <v>0.90566037735849059</v>
      </c>
      <c r="BN306" s="347">
        <v>1.1320754716981132</v>
      </c>
      <c r="BO306" s="362">
        <v>0</v>
      </c>
      <c r="BP306" s="346">
        <v>0</v>
      </c>
      <c r="BQ306" s="347">
        <v>0</v>
      </c>
      <c r="BR306" s="362">
        <v>25</v>
      </c>
      <c r="BS306" s="362">
        <v>0</v>
      </c>
      <c r="BT306" s="340">
        <v>25</v>
      </c>
      <c r="BU306" s="346">
        <v>9.4339622641509441E-2</v>
      </c>
      <c r="BV306" s="347">
        <v>1.3030334618993016</v>
      </c>
      <c r="BW306" s="362">
        <v>0</v>
      </c>
      <c r="BX306" s="14" t="s">
        <v>3</v>
      </c>
      <c r="BY306" s="14" t="s">
        <v>3</v>
      </c>
      <c r="BZ306" s="156" t="s">
        <v>77</v>
      </c>
      <c r="CA306" s="14"/>
    </row>
    <row r="307" spans="1:79" ht="13.5" thickBot="1" x14ac:dyDescent="0.25">
      <c r="A307" s="58" t="s">
        <v>376</v>
      </c>
      <c r="B307" s="157" t="s">
        <v>765</v>
      </c>
      <c r="C307" s="363">
        <v>5050904</v>
      </c>
      <c r="D307" s="56">
        <v>5050904</v>
      </c>
      <c r="E307" s="359">
        <v>1</v>
      </c>
      <c r="F307" s="349"/>
      <c r="G307" s="350"/>
      <c r="H307" s="351"/>
      <c r="I307" s="351"/>
      <c r="J307" s="352"/>
      <c r="K307" s="348"/>
      <c r="L307" s="359">
        <v>126.4</v>
      </c>
      <c r="M307" s="339">
        <v>12640</v>
      </c>
      <c r="N307" s="57">
        <v>129.30000000000001</v>
      </c>
      <c r="O307" s="138">
        <v>12930.000000000002</v>
      </c>
      <c r="P307" s="360">
        <v>667</v>
      </c>
      <c r="Q307" s="18">
        <v>658</v>
      </c>
      <c r="R307" s="340">
        <v>658</v>
      </c>
      <c r="S307" s="18">
        <v>677</v>
      </c>
      <c r="T307" s="18" t="s">
        <v>77</v>
      </c>
      <c r="U307" s="340">
        <v>9</v>
      </c>
      <c r="V307" s="341">
        <v>1.3677811550151976E-2</v>
      </c>
      <c r="W307" s="361">
        <v>5.3</v>
      </c>
      <c r="Z307" s="58">
        <v>5.0999999999999996</v>
      </c>
      <c r="AA307" s="362">
        <v>546</v>
      </c>
      <c r="AB307" s="359">
        <v>1</v>
      </c>
      <c r="AC307" s="59">
        <v>546</v>
      </c>
      <c r="AD307" s="17">
        <v>546</v>
      </c>
      <c r="AE307" s="18" t="s">
        <v>77</v>
      </c>
      <c r="AF307" s="342">
        <v>0</v>
      </c>
      <c r="AG307" s="343">
        <v>0</v>
      </c>
      <c r="AH307" s="18"/>
      <c r="AI307" s="154"/>
      <c r="AJ307" s="362">
        <v>335</v>
      </c>
      <c r="AK307" s="18">
        <v>312</v>
      </c>
      <c r="AL307" s="340">
        <v>312</v>
      </c>
      <c r="AM307" s="18" t="s">
        <v>77</v>
      </c>
      <c r="AN307" s="339">
        <v>23</v>
      </c>
      <c r="AO307" s="344">
        <v>7.371794871794872E-2</v>
      </c>
      <c r="AP307" s="345">
        <v>2.6503164556962024E-2</v>
      </c>
      <c r="AQ307" s="18"/>
      <c r="AR307" s="142"/>
      <c r="AS307" s="139">
        <v>2.4129930394431551E-2</v>
      </c>
      <c r="AT307" s="60">
        <v>205</v>
      </c>
      <c r="AU307" s="18">
        <v>175</v>
      </c>
      <c r="AV307" s="18">
        <v>15</v>
      </c>
      <c r="AW307" s="17">
        <v>190</v>
      </c>
      <c r="AX307" s="19">
        <v>0.92682926829268297</v>
      </c>
      <c r="AY307" s="12">
        <v>1.2862249605425107</v>
      </c>
      <c r="AZ307" s="519">
        <v>0</v>
      </c>
      <c r="BA307" s="19">
        <v>0</v>
      </c>
      <c r="BB307" s="13">
        <v>0</v>
      </c>
      <c r="BC307" s="519">
        <v>0</v>
      </c>
      <c r="BD307" s="18">
        <v>0</v>
      </c>
      <c r="BE307" s="17">
        <v>0</v>
      </c>
      <c r="BF307" s="19">
        <v>0</v>
      </c>
      <c r="BG307" s="13">
        <v>0</v>
      </c>
      <c r="BH307" s="519">
        <v>0</v>
      </c>
      <c r="BI307" s="362">
        <v>160</v>
      </c>
      <c r="BJ307" s="362">
        <v>145</v>
      </c>
      <c r="BK307" s="362">
        <v>0</v>
      </c>
      <c r="BL307" s="340">
        <v>145</v>
      </c>
      <c r="BM307" s="346">
        <v>0.90625</v>
      </c>
      <c r="BN307" s="347">
        <v>1.1328125</v>
      </c>
      <c r="BO307" s="362">
        <v>0</v>
      </c>
      <c r="BP307" s="346">
        <v>0</v>
      </c>
      <c r="BQ307" s="347">
        <v>0</v>
      </c>
      <c r="BR307" s="362">
        <v>0</v>
      </c>
      <c r="BS307" s="362">
        <v>0</v>
      </c>
      <c r="BT307" s="340">
        <v>0</v>
      </c>
      <c r="BU307" s="346">
        <v>0</v>
      </c>
      <c r="BV307" s="347">
        <v>0</v>
      </c>
      <c r="BW307" s="362">
        <v>0</v>
      </c>
      <c r="BX307" s="14" t="s">
        <v>3</v>
      </c>
      <c r="BY307" s="14" t="s">
        <v>3</v>
      </c>
      <c r="BZ307" s="156" t="s">
        <v>77</v>
      </c>
      <c r="CA307" s="14"/>
    </row>
    <row r="308" spans="1:79" ht="13.5" thickBot="1" x14ac:dyDescent="0.25">
      <c r="A308" s="58" t="s">
        <v>376</v>
      </c>
      <c r="B308" s="157" t="s">
        <v>71</v>
      </c>
      <c r="C308" s="363">
        <v>5050905</v>
      </c>
      <c r="D308" s="56">
        <v>5050905</v>
      </c>
      <c r="E308" s="359">
        <v>0.99999965999999996</v>
      </c>
      <c r="F308" s="349"/>
      <c r="G308" s="350"/>
      <c r="H308" s="351"/>
      <c r="I308" s="351"/>
      <c r="J308" s="352"/>
      <c r="K308" s="348"/>
      <c r="L308" s="359">
        <v>113.33</v>
      </c>
      <c r="M308" s="339">
        <v>11333</v>
      </c>
      <c r="N308" s="57">
        <v>115.49</v>
      </c>
      <c r="O308" s="138">
        <v>11549</v>
      </c>
      <c r="P308" s="360">
        <v>841</v>
      </c>
      <c r="Q308" s="18">
        <v>727</v>
      </c>
      <c r="R308" s="340">
        <v>727</v>
      </c>
      <c r="S308" s="18">
        <v>757</v>
      </c>
      <c r="T308" s="18" t="s">
        <v>77</v>
      </c>
      <c r="U308" s="340">
        <v>114.00024718000009</v>
      </c>
      <c r="V308" s="341">
        <v>0.15680919661636494</v>
      </c>
      <c r="W308" s="361">
        <v>7.4</v>
      </c>
      <c r="Z308" s="58">
        <v>6.3</v>
      </c>
      <c r="AA308" s="362">
        <v>478</v>
      </c>
      <c r="AB308" s="369">
        <v>0.99999961000000004</v>
      </c>
      <c r="AC308" s="59">
        <v>473</v>
      </c>
      <c r="AD308" s="17">
        <v>472.99981553000003</v>
      </c>
      <c r="AE308" s="18" t="s">
        <v>77</v>
      </c>
      <c r="AF308" s="342">
        <v>5.0001844699999651</v>
      </c>
      <c r="AG308" s="343">
        <v>1.0571218647088093E-2</v>
      </c>
      <c r="AH308" s="18"/>
      <c r="AI308" s="154"/>
      <c r="AJ308" s="362">
        <v>381</v>
      </c>
      <c r="AK308" s="18">
        <v>328</v>
      </c>
      <c r="AL308" s="340">
        <v>327.99987207999999</v>
      </c>
      <c r="AM308" s="18" t="s">
        <v>77</v>
      </c>
      <c r="AN308" s="339">
        <v>53.000127920000011</v>
      </c>
      <c r="AO308" s="344">
        <v>0.16158581887212795</v>
      </c>
      <c r="AP308" s="345">
        <v>3.3618635842230654E-2</v>
      </c>
      <c r="AQ308" s="18"/>
      <c r="AR308" s="142"/>
      <c r="AS308" s="139">
        <v>2.8400727335700062E-2</v>
      </c>
      <c r="AT308" s="60">
        <v>285</v>
      </c>
      <c r="AU308" s="18">
        <v>240</v>
      </c>
      <c r="AV308" s="18">
        <v>10</v>
      </c>
      <c r="AW308" s="17">
        <v>250</v>
      </c>
      <c r="AX308" s="19">
        <v>0.8771929824561403</v>
      </c>
      <c r="AY308" s="12">
        <v>1.217341259977907</v>
      </c>
      <c r="AZ308" s="519">
        <v>20</v>
      </c>
      <c r="BA308" s="19">
        <v>7.0175438596491224E-2</v>
      </c>
      <c r="BB308" s="13">
        <v>0.38294082855758249</v>
      </c>
      <c r="BC308" s="519">
        <v>10</v>
      </c>
      <c r="BD308" s="18">
        <v>0</v>
      </c>
      <c r="BE308" s="17">
        <v>10</v>
      </c>
      <c r="BF308" s="19">
        <v>3.5087719298245612E-2</v>
      </c>
      <c r="BG308" s="13">
        <v>0.40511383293591668</v>
      </c>
      <c r="BH308" s="519">
        <v>0</v>
      </c>
      <c r="BI308" s="362">
        <v>375</v>
      </c>
      <c r="BJ308" s="362">
        <v>325</v>
      </c>
      <c r="BK308" s="362">
        <v>20</v>
      </c>
      <c r="BL308" s="340">
        <v>345</v>
      </c>
      <c r="BM308" s="346">
        <v>0.92</v>
      </c>
      <c r="BN308" s="347">
        <v>1.1499999999999999</v>
      </c>
      <c r="BO308" s="362">
        <v>0</v>
      </c>
      <c r="BP308" s="346">
        <v>0</v>
      </c>
      <c r="BQ308" s="347">
        <v>0</v>
      </c>
      <c r="BR308" s="362">
        <v>15</v>
      </c>
      <c r="BS308" s="362">
        <v>0</v>
      </c>
      <c r="BT308" s="340">
        <v>15</v>
      </c>
      <c r="BU308" s="346">
        <v>0.04</v>
      </c>
      <c r="BV308" s="347">
        <v>0.55248618784530379</v>
      </c>
      <c r="BW308" s="362">
        <v>15</v>
      </c>
      <c r="BX308" s="14" t="s">
        <v>3</v>
      </c>
      <c r="BY308" s="14" t="s">
        <v>3</v>
      </c>
      <c r="BZ308" s="156" t="s">
        <v>77</v>
      </c>
      <c r="CA308" s="14"/>
    </row>
    <row r="309" spans="1:79" ht="13.5" thickBot="1" x14ac:dyDescent="0.25">
      <c r="A309" s="81" t="s">
        <v>376</v>
      </c>
      <c r="B309" s="160" t="s">
        <v>70</v>
      </c>
      <c r="C309" s="414">
        <v>5050906</v>
      </c>
      <c r="D309" s="75">
        <v>5050906</v>
      </c>
      <c r="E309" s="415">
        <v>1</v>
      </c>
      <c r="F309" s="324"/>
      <c r="G309" s="325"/>
      <c r="H309" s="326"/>
      <c r="I309" s="326"/>
      <c r="J309" s="327"/>
      <c r="K309" s="323"/>
      <c r="L309" s="415">
        <v>6.65</v>
      </c>
      <c r="M309" s="417">
        <v>665</v>
      </c>
      <c r="N309" s="77">
        <v>6.28</v>
      </c>
      <c r="O309" s="78">
        <v>628</v>
      </c>
      <c r="P309" s="418">
        <v>3084</v>
      </c>
      <c r="Q309" s="76">
        <v>2818</v>
      </c>
      <c r="R309" s="419">
        <v>2818</v>
      </c>
      <c r="S309" s="76">
        <v>2455</v>
      </c>
      <c r="T309" s="76" t="s">
        <v>77</v>
      </c>
      <c r="U309" s="419">
        <v>266</v>
      </c>
      <c r="V309" s="421">
        <v>9.4393186657203684E-2</v>
      </c>
      <c r="W309" s="422">
        <v>463.8</v>
      </c>
      <c r="X309" s="76"/>
      <c r="Y309" s="88"/>
      <c r="Z309" s="81">
        <v>449</v>
      </c>
      <c r="AA309" s="423">
        <v>1510</v>
      </c>
      <c r="AB309" s="415">
        <v>1</v>
      </c>
      <c r="AC309" s="82">
        <v>1308</v>
      </c>
      <c r="AD309" s="79">
        <v>1308</v>
      </c>
      <c r="AE309" s="76" t="s">
        <v>77</v>
      </c>
      <c r="AF309" s="424">
        <v>202</v>
      </c>
      <c r="AG309" s="425">
        <v>0.15443425076452599</v>
      </c>
      <c r="AH309" s="76"/>
      <c r="AI309" s="152"/>
      <c r="AJ309" s="423">
        <v>1421</v>
      </c>
      <c r="AK309" s="76">
        <v>1228</v>
      </c>
      <c r="AL309" s="419">
        <v>1228</v>
      </c>
      <c r="AM309" s="76" t="s">
        <v>77</v>
      </c>
      <c r="AN309" s="417">
        <v>193</v>
      </c>
      <c r="AO309" s="426">
        <v>0.15716612377850162</v>
      </c>
      <c r="AP309" s="427">
        <v>2.1368421052631579</v>
      </c>
      <c r="AQ309" s="76"/>
      <c r="AR309" s="88"/>
      <c r="AS309" s="83">
        <v>1.9554140127388535</v>
      </c>
      <c r="AT309" s="84">
        <v>1165</v>
      </c>
      <c r="AU309" s="76">
        <v>960</v>
      </c>
      <c r="AV309" s="76">
        <v>65</v>
      </c>
      <c r="AW309" s="79">
        <v>1025</v>
      </c>
      <c r="AX309" s="80">
        <v>0.87982832618025753</v>
      </c>
      <c r="AY309" s="85">
        <v>1.2209985083984416</v>
      </c>
      <c r="AZ309" s="76">
        <v>35</v>
      </c>
      <c r="BA309" s="80">
        <v>3.0042918454935622E-2</v>
      </c>
      <c r="BB309" s="86">
        <v>0.16394140621724831</v>
      </c>
      <c r="BC309" s="76">
        <v>80</v>
      </c>
      <c r="BD309" s="76">
        <v>10</v>
      </c>
      <c r="BE309" s="79">
        <v>90</v>
      </c>
      <c r="BF309" s="80">
        <v>7.7253218884120178E-2</v>
      </c>
      <c r="BG309" s="86">
        <v>0.89194590685032304</v>
      </c>
      <c r="BH309" s="76">
        <v>15</v>
      </c>
      <c r="BI309" s="423">
        <v>1225</v>
      </c>
      <c r="BJ309" s="423">
        <v>1075</v>
      </c>
      <c r="BK309" s="423">
        <v>45</v>
      </c>
      <c r="BL309" s="419">
        <v>1120</v>
      </c>
      <c r="BM309" s="428">
        <v>0.91428571428571426</v>
      </c>
      <c r="BN309" s="429">
        <v>1.1428571428571428</v>
      </c>
      <c r="BO309" s="423">
        <v>20</v>
      </c>
      <c r="BP309" s="428">
        <v>1.6326530612244899E-2</v>
      </c>
      <c r="BQ309" s="429">
        <v>0.1688369246354178</v>
      </c>
      <c r="BR309" s="423">
        <v>50</v>
      </c>
      <c r="BS309" s="423">
        <v>15</v>
      </c>
      <c r="BT309" s="419">
        <v>65</v>
      </c>
      <c r="BU309" s="428">
        <v>5.3061224489795916E-2</v>
      </c>
      <c r="BV309" s="429">
        <v>0.73288984101928056</v>
      </c>
      <c r="BW309" s="423">
        <v>30</v>
      </c>
      <c r="BX309" s="87" t="s">
        <v>7</v>
      </c>
      <c r="BY309" s="87" t="s">
        <v>7</v>
      </c>
      <c r="BZ309" s="156" t="s">
        <v>77</v>
      </c>
      <c r="CA309" s="14"/>
    </row>
    <row r="310" spans="1:79" ht="13.5" thickBot="1" x14ac:dyDescent="0.25">
      <c r="A310" s="58" t="s">
        <v>376</v>
      </c>
      <c r="B310" s="157" t="s">
        <v>69</v>
      </c>
      <c r="C310" s="363">
        <v>5050907</v>
      </c>
      <c r="D310" s="56">
        <v>5050907</v>
      </c>
      <c r="E310" s="359">
        <v>1</v>
      </c>
      <c r="F310" s="349"/>
      <c r="G310" s="350"/>
      <c r="H310" s="351"/>
      <c r="I310" s="351"/>
      <c r="J310" s="352"/>
      <c r="K310" s="348"/>
      <c r="L310" s="359">
        <v>62.14</v>
      </c>
      <c r="M310" s="339">
        <v>6214</v>
      </c>
      <c r="N310" s="57">
        <v>60.7</v>
      </c>
      <c r="O310" s="138">
        <v>6070</v>
      </c>
      <c r="P310" s="360">
        <v>446</v>
      </c>
      <c r="Q310" s="18">
        <v>415</v>
      </c>
      <c r="R310" s="340">
        <v>415</v>
      </c>
      <c r="S310" s="18">
        <v>409</v>
      </c>
      <c r="T310" s="18" t="s">
        <v>77</v>
      </c>
      <c r="U310" s="340">
        <v>31</v>
      </c>
      <c r="V310" s="341">
        <v>7.4698795180722893E-2</v>
      </c>
      <c r="W310" s="361">
        <v>7.2</v>
      </c>
      <c r="Z310" s="58">
        <v>6.8</v>
      </c>
      <c r="AA310" s="362">
        <v>194</v>
      </c>
      <c r="AB310" s="359">
        <v>1</v>
      </c>
      <c r="AC310" s="59">
        <v>183</v>
      </c>
      <c r="AD310" s="17">
        <v>183</v>
      </c>
      <c r="AE310" s="18" t="s">
        <v>77</v>
      </c>
      <c r="AF310" s="342">
        <v>11</v>
      </c>
      <c r="AG310" s="343">
        <v>6.0109289617486336E-2</v>
      </c>
      <c r="AH310" s="18"/>
      <c r="AI310" s="154"/>
      <c r="AJ310" s="362">
        <v>176</v>
      </c>
      <c r="AK310" s="18">
        <v>162</v>
      </c>
      <c r="AL310" s="340">
        <v>162</v>
      </c>
      <c r="AM310" s="18" t="s">
        <v>77</v>
      </c>
      <c r="AN310" s="339">
        <v>14</v>
      </c>
      <c r="AO310" s="344">
        <v>8.6419753086419748E-2</v>
      </c>
      <c r="AP310" s="345">
        <v>2.8323141293852591E-2</v>
      </c>
      <c r="AQ310" s="18"/>
      <c r="AR310" s="142"/>
      <c r="AS310" s="139">
        <v>2.6688632619439868E-2</v>
      </c>
      <c r="AT310" s="60">
        <v>160</v>
      </c>
      <c r="AU310" s="18">
        <v>135</v>
      </c>
      <c r="AV310" s="18">
        <v>10</v>
      </c>
      <c r="AW310" s="17">
        <v>145</v>
      </c>
      <c r="AX310" s="19">
        <v>0.90625</v>
      </c>
      <c r="AY310" s="12">
        <v>1.2576656892146754</v>
      </c>
      <c r="AZ310" s="519">
        <v>20</v>
      </c>
      <c r="BA310" s="19">
        <v>0.125</v>
      </c>
      <c r="BB310" s="13">
        <v>0.68211335086819391</v>
      </c>
      <c r="BC310" s="519">
        <v>0</v>
      </c>
      <c r="BD310" s="18">
        <v>0</v>
      </c>
      <c r="BE310" s="17">
        <v>0</v>
      </c>
      <c r="BF310" s="19">
        <v>0</v>
      </c>
      <c r="BG310" s="13">
        <v>0</v>
      </c>
      <c r="BH310" s="519">
        <v>0</v>
      </c>
      <c r="BI310" s="362">
        <v>145</v>
      </c>
      <c r="BJ310" s="362">
        <v>120</v>
      </c>
      <c r="BK310" s="362">
        <v>10</v>
      </c>
      <c r="BL310" s="340">
        <v>130</v>
      </c>
      <c r="BM310" s="346">
        <v>0.89655172413793105</v>
      </c>
      <c r="BN310" s="347">
        <v>1.1206896551724137</v>
      </c>
      <c r="BO310" s="362">
        <v>0</v>
      </c>
      <c r="BP310" s="346">
        <v>0</v>
      </c>
      <c r="BQ310" s="347">
        <v>0</v>
      </c>
      <c r="BR310" s="362">
        <v>10</v>
      </c>
      <c r="BS310" s="362">
        <v>0</v>
      </c>
      <c r="BT310" s="340">
        <v>10</v>
      </c>
      <c r="BU310" s="346">
        <v>6.8965517241379309E-2</v>
      </c>
      <c r="BV310" s="347">
        <v>0.95256239283673072</v>
      </c>
      <c r="BW310" s="362">
        <v>0</v>
      </c>
      <c r="BX310" s="14" t="s">
        <v>3</v>
      </c>
      <c r="BY310" s="14" t="s">
        <v>3</v>
      </c>
      <c r="BZ310" s="156" t="s">
        <v>77</v>
      </c>
      <c r="CA310" s="14"/>
    </row>
    <row r="311" spans="1:79" ht="13.5" thickBot="1" x14ac:dyDescent="0.25">
      <c r="A311" s="58" t="s">
        <v>376</v>
      </c>
      <c r="B311" s="157" t="s">
        <v>500</v>
      </c>
      <c r="C311" s="363">
        <v>5050908</v>
      </c>
      <c r="D311" s="56">
        <v>5050908</v>
      </c>
      <c r="E311" s="359">
        <v>1</v>
      </c>
      <c r="F311" s="349"/>
      <c r="G311" s="350"/>
      <c r="H311" s="351"/>
      <c r="I311" s="351"/>
      <c r="J311" s="352"/>
      <c r="K311" s="348"/>
      <c r="L311" s="359">
        <v>57.39</v>
      </c>
      <c r="M311" s="339">
        <v>5739</v>
      </c>
      <c r="N311" s="57">
        <v>57.45</v>
      </c>
      <c r="O311" s="138">
        <v>5745</v>
      </c>
      <c r="P311" s="360">
        <v>926</v>
      </c>
      <c r="Q311" s="18">
        <v>856</v>
      </c>
      <c r="R311" s="340">
        <v>856</v>
      </c>
      <c r="S311" s="18">
        <v>646</v>
      </c>
      <c r="T311" s="18" t="s">
        <v>77</v>
      </c>
      <c r="U311" s="340">
        <v>70</v>
      </c>
      <c r="V311" s="341">
        <v>8.1775700934579434E-2</v>
      </c>
      <c r="W311" s="361">
        <v>16.100000000000001</v>
      </c>
      <c r="Z311" s="58">
        <v>14.9</v>
      </c>
      <c r="AA311" s="362">
        <v>358</v>
      </c>
      <c r="AB311" s="359">
        <v>1</v>
      </c>
      <c r="AC311" s="59">
        <v>339</v>
      </c>
      <c r="AD311" s="17">
        <v>339</v>
      </c>
      <c r="AE311" s="18" t="s">
        <v>77</v>
      </c>
      <c r="AF311" s="342">
        <v>19</v>
      </c>
      <c r="AG311" s="343">
        <v>5.6047197640117993E-2</v>
      </c>
      <c r="AH311" s="18"/>
      <c r="AI311" s="154"/>
      <c r="AJ311" s="362">
        <v>336</v>
      </c>
      <c r="AK311" s="18">
        <v>324</v>
      </c>
      <c r="AL311" s="340">
        <v>324</v>
      </c>
      <c r="AM311" s="18" t="s">
        <v>77</v>
      </c>
      <c r="AN311" s="339">
        <v>12</v>
      </c>
      <c r="AO311" s="344">
        <v>3.7037037037037035E-2</v>
      </c>
      <c r="AP311" s="345">
        <v>5.8546785154208053E-2</v>
      </c>
      <c r="AQ311" s="18"/>
      <c r="AR311" s="142"/>
      <c r="AS311" s="139">
        <v>5.6396866840731072E-2</v>
      </c>
      <c r="AT311" s="60">
        <v>405</v>
      </c>
      <c r="AU311" s="18">
        <v>345</v>
      </c>
      <c r="AV311" s="18">
        <v>25</v>
      </c>
      <c r="AW311" s="17">
        <v>370</v>
      </c>
      <c r="AX311" s="19">
        <v>0.9135802469135802</v>
      </c>
      <c r="AY311" s="12">
        <v>1.267838378910324</v>
      </c>
      <c r="AZ311" s="519">
        <v>30</v>
      </c>
      <c r="BA311" s="19">
        <v>7.407407407407407E-2</v>
      </c>
      <c r="BB311" s="13">
        <v>0.40421531903300373</v>
      </c>
      <c r="BC311" s="519">
        <v>0</v>
      </c>
      <c r="BD311" s="18">
        <v>0</v>
      </c>
      <c r="BE311" s="17">
        <v>0</v>
      </c>
      <c r="BF311" s="19">
        <v>0</v>
      </c>
      <c r="BG311" s="13">
        <v>0</v>
      </c>
      <c r="BH311" s="519">
        <v>10</v>
      </c>
      <c r="BI311" s="362">
        <v>400</v>
      </c>
      <c r="BJ311" s="362">
        <v>360</v>
      </c>
      <c r="BK311" s="362">
        <v>15</v>
      </c>
      <c r="BL311" s="340">
        <v>375</v>
      </c>
      <c r="BM311" s="346">
        <v>0.9375</v>
      </c>
      <c r="BN311" s="347">
        <v>1.171875</v>
      </c>
      <c r="BO311" s="362">
        <v>10</v>
      </c>
      <c r="BP311" s="346">
        <v>2.5000000000000001E-2</v>
      </c>
      <c r="BQ311" s="347">
        <v>0.25853154084798347</v>
      </c>
      <c r="BR311" s="362">
        <v>10</v>
      </c>
      <c r="BS311" s="362">
        <v>0</v>
      </c>
      <c r="BT311" s="340">
        <v>10</v>
      </c>
      <c r="BU311" s="346">
        <v>2.5000000000000001E-2</v>
      </c>
      <c r="BV311" s="347">
        <v>0.34530386740331492</v>
      </c>
      <c r="BW311" s="362">
        <v>10</v>
      </c>
      <c r="BX311" s="14" t="s">
        <v>3</v>
      </c>
      <c r="BY311" s="14" t="s">
        <v>3</v>
      </c>
      <c r="BZ311" s="156" t="s">
        <v>77</v>
      </c>
      <c r="CA311" s="14"/>
    </row>
    <row r="312" spans="1:79" ht="13.5" thickBot="1" x14ac:dyDescent="0.25">
      <c r="A312" s="58" t="s">
        <v>376</v>
      </c>
      <c r="B312" s="157" t="s">
        <v>766</v>
      </c>
      <c r="C312" s="363">
        <v>5050909</v>
      </c>
      <c r="E312" s="511">
        <v>1</v>
      </c>
      <c r="F312" s="349"/>
      <c r="G312" s="350"/>
      <c r="H312" s="351"/>
      <c r="I312" s="351"/>
      <c r="J312" s="352"/>
      <c r="K312" s="348"/>
      <c r="L312" s="359">
        <v>289.52</v>
      </c>
      <c r="M312" s="339">
        <v>28952</v>
      </c>
      <c r="P312" s="360">
        <v>461</v>
      </c>
      <c r="R312" s="476">
        <v>369</v>
      </c>
      <c r="T312" s="18"/>
      <c r="U312" s="340">
        <v>460.99899005999998</v>
      </c>
      <c r="V312" s="341" t="s">
        <v>492</v>
      </c>
      <c r="W312" s="361">
        <v>1.6</v>
      </c>
      <c r="AA312" s="362">
        <v>476</v>
      </c>
      <c r="AB312" s="511">
        <v>1</v>
      </c>
      <c r="AD312" s="17"/>
      <c r="AE312" s="18"/>
      <c r="AF312" s="342">
        <v>475.99913693000002</v>
      </c>
      <c r="AG312" s="343" t="s">
        <v>492</v>
      </c>
      <c r="AJ312" s="362">
        <v>229</v>
      </c>
      <c r="AL312" s="340"/>
      <c r="AM312" s="18"/>
      <c r="AN312" s="339">
        <v>228.99935310000001</v>
      </c>
      <c r="AO312" s="343" t="s">
        <v>492</v>
      </c>
      <c r="AP312" s="345">
        <v>7.9096435479414206E-3</v>
      </c>
      <c r="BI312" s="362">
        <v>160</v>
      </c>
      <c r="BJ312" s="362">
        <v>145</v>
      </c>
      <c r="BK312" s="362">
        <v>15</v>
      </c>
      <c r="BL312" s="340">
        <v>160</v>
      </c>
      <c r="BM312" s="346">
        <v>1</v>
      </c>
      <c r="BN312" s="347">
        <v>1.25</v>
      </c>
      <c r="BO312" s="362">
        <v>10</v>
      </c>
      <c r="BP312" s="346">
        <v>6.25E-2</v>
      </c>
      <c r="BQ312" s="347">
        <v>0.64632885211995872</v>
      </c>
      <c r="BR312" s="362">
        <v>0</v>
      </c>
      <c r="BS312" s="362">
        <v>0</v>
      </c>
      <c r="BT312" s="340">
        <v>0</v>
      </c>
      <c r="BU312" s="346">
        <v>0</v>
      </c>
      <c r="BV312" s="347">
        <v>0</v>
      </c>
      <c r="BW312" s="362">
        <v>0</v>
      </c>
      <c r="BX312" s="14" t="s">
        <v>3</v>
      </c>
      <c r="BY312" s="521" t="s">
        <v>77</v>
      </c>
      <c r="CA312" s="218" t="s">
        <v>61</v>
      </c>
    </row>
    <row r="313" spans="1:79" ht="13.5" thickBot="1" x14ac:dyDescent="0.25">
      <c r="A313" s="81" t="s">
        <v>767</v>
      </c>
      <c r="B313" s="160" t="s">
        <v>487</v>
      </c>
      <c r="C313" s="414">
        <v>5051000</v>
      </c>
      <c r="D313" s="434"/>
      <c r="E313" s="415">
        <v>1</v>
      </c>
      <c r="F313" s="324"/>
      <c r="G313" s="325"/>
      <c r="H313" s="326"/>
      <c r="I313" s="326"/>
      <c r="J313" s="327"/>
      <c r="K313" s="323"/>
      <c r="L313" s="415">
        <v>13.04</v>
      </c>
      <c r="M313" s="417">
        <v>1304</v>
      </c>
      <c r="N313" s="435"/>
      <c r="O313" s="436"/>
      <c r="P313" s="418">
        <v>9629</v>
      </c>
      <c r="Q313" s="76"/>
      <c r="R313" s="476">
        <v>8795</v>
      </c>
      <c r="S313" s="76"/>
      <c r="T313" s="76"/>
      <c r="U313" s="419">
        <v>9629</v>
      </c>
      <c r="V313" s="421" t="s">
        <v>492</v>
      </c>
      <c r="W313" s="422">
        <v>738.5</v>
      </c>
      <c r="X313" s="76"/>
      <c r="Y313" s="88"/>
      <c r="Z313" s="437"/>
      <c r="AA313" s="423">
        <v>4458</v>
      </c>
      <c r="AB313" s="431">
        <v>1</v>
      </c>
      <c r="AC313" s="438"/>
      <c r="AD313" s="79"/>
      <c r="AE313" s="76"/>
      <c r="AF313" s="424">
        <v>4458</v>
      </c>
      <c r="AG313" s="425" t="s">
        <v>492</v>
      </c>
      <c r="AH313" s="439"/>
      <c r="AI313" s="440"/>
      <c r="AJ313" s="423">
        <v>4308</v>
      </c>
      <c r="AK313" s="76"/>
      <c r="AL313" s="419"/>
      <c r="AM313" s="76"/>
      <c r="AN313" s="417">
        <v>4308</v>
      </c>
      <c r="AO313" s="425" t="s">
        <v>492</v>
      </c>
      <c r="AP313" s="427">
        <v>3.3036809815950918</v>
      </c>
      <c r="AQ313" s="441"/>
      <c r="AR313" s="442"/>
      <c r="AS313" s="432"/>
      <c r="AT313" s="443"/>
      <c r="AU313" s="76"/>
      <c r="AV313" s="76"/>
      <c r="AW313" s="76"/>
      <c r="AX313" s="88"/>
      <c r="AY313" s="444"/>
      <c r="AZ313" s="475"/>
      <c r="BA313" s="88"/>
      <c r="BB313" s="444"/>
      <c r="BC313" s="475"/>
      <c r="BD313" s="76"/>
      <c r="BE313" s="76"/>
      <c r="BF313" s="88"/>
      <c r="BG313" s="444"/>
      <c r="BH313" s="475"/>
      <c r="BI313" s="423">
        <v>3125</v>
      </c>
      <c r="BJ313" s="423">
        <v>2545</v>
      </c>
      <c r="BK313" s="423">
        <v>190</v>
      </c>
      <c r="BL313" s="419">
        <v>2735</v>
      </c>
      <c r="BM313" s="428">
        <v>0.87519999999999998</v>
      </c>
      <c r="BN313" s="429">
        <v>1.0939999999999999</v>
      </c>
      <c r="BO313" s="423">
        <v>10</v>
      </c>
      <c r="BP313" s="428">
        <v>3.2000000000000002E-3</v>
      </c>
      <c r="BQ313" s="429">
        <v>3.3092037228541885E-2</v>
      </c>
      <c r="BR313" s="423">
        <v>280</v>
      </c>
      <c r="BS313" s="423">
        <v>35</v>
      </c>
      <c r="BT313" s="419">
        <v>315</v>
      </c>
      <c r="BU313" s="428">
        <v>0.1008</v>
      </c>
      <c r="BV313" s="429">
        <v>1.3922651933701657</v>
      </c>
      <c r="BW313" s="423">
        <v>60</v>
      </c>
      <c r="BX313" s="87" t="s">
        <v>7</v>
      </c>
      <c r="BY313" s="521" t="s">
        <v>77</v>
      </c>
      <c r="CA313" s="218" t="s">
        <v>61</v>
      </c>
    </row>
    <row r="314" spans="1:79" ht="13.5" thickBot="1" x14ac:dyDescent="0.25">
      <c r="A314" s="58" t="s">
        <v>767</v>
      </c>
      <c r="B314" s="157" t="s">
        <v>491</v>
      </c>
      <c r="C314" s="363">
        <v>5051001</v>
      </c>
      <c r="E314" s="511">
        <v>1</v>
      </c>
      <c r="F314" s="349"/>
      <c r="G314" s="350"/>
      <c r="H314" s="351"/>
      <c r="I314" s="351"/>
      <c r="J314" s="352"/>
      <c r="K314" s="348"/>
      <c r="L314" s="359">
        <v>255.28</v>
      </c>
      <c r="M314" s="339">
        <v>25528</v>
      </c>
      <c r="P314" s="360">
        <v>7591</v>
      </c>
      <c r="R314" s="476">
        <v>7178</v>
      </c>
      <c r="T314" s="18"/>
      <c r="U314" s="340">
        <v>7591</v>
      </c>
      <c r="V314" s="341" t="s">
        <v>492</v>
      </c>
      <c r="W314" s="361">
        <v>29.7</v>
      </c>
      <c r="AA314" s="362">
        <v>3235</v>
      </c>
      <c r="AB314" s="511">
        <v>1</v>
      </c>
      <c r="AD314" s="17"/>
      <c r="AE314" s="18"/>
      <c r="AF314" s="342">
        <v>3235</v>
      </c>
      <c r="AG314" s="343" t="s">
        <v>492</v>
      </c>
      <c r="AJ314" s="362">
        <v>3036</v>
      </c>
      <c r="AL314" s="340"/>
      <c r="AM314" s="18"/>
      <c r="AN314" s="339">
        <v>3036</v>
      </c>
      <c r="AO314" s="343" t="s">
        <v>492</v>
      </c>
      <c r="AP314" s="345">
        <v>0.11892823566280163</v>
      </c>
      <c r="BI314" s="362">
        <v>3075</v>
      </c>
      <c r="BJ314" s="362">
        <v>2770</v>
      </c>
      <c r="BK314" s="362">
        <v>170</v>
      </c>
      <c r="BL314" s="340">
        <v>2940</v>
      </c>
      <c r="BM314" s="346">
        <v>0.95609756097560972</v>
      </c>
      <c r="BN314" s="347">
        <v>1.1951219512195121</v>
      </c>
      <c r="BO314" s="362">
        <v>0</v>
      </c>
      <c r="BP314" s="346">
        <v>0</v>
      </c>
      <c r="BQ314" s="347">
        <v>0</v>
      </c>
      <c r="BR314" s="362">
        <v>65</v>
      </c>
      <c r="BS314" s="362">
        <v>0</v>
      </c>
      <c r="BT314" s="340">
        <v>65</v>
      </c>
      <c r="BU314" s="346">
        <v>2.113821138211382E-2</v>
      </c>
      <c r="BV314" s="347">
        <v>0.29196424560930689</v>
      </c>
      <c r="BW314" s="362">
        <v>75</v>
      </c>
      <c r="BX314" s="14" t="s">
        <v>3</v>
      </c>
      <c r="BY314" s="521" t="s">
        <v>77</v>
      </c>
      <c r="CA314" s="218" t="s">
        <v>61</v>
      </c>
    </row>
    <row r="315" spans="1:79" ht="13.5" thickBot="1" x14ac:dyDescent="0.25">
      <c r="A315" s="81" t="s">
        <v>767</v>
      </c>
      <c r="B315" s="160" t="s">
        <v>488</v>
      </c>
      <c r="C315" s="414">
        <v>5052000</v>
      </c>
      <c r="D315" s="434"/>
      <c r="E315" s="510">
        <v>1</v>
      </c>
      <c r="F315" s="324"/>
      <c r="G315" s="325"/>
      <c r="H315" s="326"/>
      <c r="I315" s="326"/>
      <c r="J315" s="327"/>
      <c r="K315" s="323"/>
      <c r="L315" s="415">
        <v>9.94</v>
      </c>
      <c r="M315" s="417">
        <v>994</v>
      </c>
      <c r="N315" s="435"/>
      <c r="O315" s="436"/>
      <c r="P315" s="418">
        <v>12517</v>
      </c>
      <c r="Q315" s="76"/>
      <c r="R315" s="476">
        <v>10644</v>
      </c>
      <c r="S315" s="76"/>
      <c r="T315" s="76"/>
      <c r="U315" s="419">
        <v>12517</v>
      </c>
      <c r="V315" s="421" t="s">
        <v>492</v>
      </c>
      <c r="W315" s="422">
        <v>1259.4000000000001</v>
      </c>
      <c r="X315" s="76"/>
      <c r="Y315" s="88"/>
      <c r="Z315" s="437"/>
      <c r="AA315" s="423">
        <v>5341</v>
      </c>
      <c r="AB315" s="510">
        <v>1</v>
      </c>
      <c r="AC315" s="438"/>
      <c r="AD315" s="79"/>
      <c r="AE315" s="76"/>
      <c r="AF315" s="424">
        <v>5341</v>
      </c>
      <c r="AG315" s="425" t="s">
        <v>492</v>
      </c>
      <c r="AH315" s="439"/>
      <c r="AI315" s="440"/>
      <c r="AJ315" s="423">
        <v>5210</v>
      </c>
      <c r="AK315" s="76"/>
      <c r="AL315" s="419"/>
      <c r="AM315" s="76"/>
      <c r="AN315" s="417">
        <v>5210</v>
      </c>
      <c r="AO315" s="425" t="s">
        <v>492</v>
      </c>
      <c r="AP315" s="427">
        <v>5.2414486921529173</v>
      </c>
      <c r="AQ315" s="441"/>
      <c r="AR315" s="442"/>
      <c r="AS315" s="432"/>
      <c r="AT315" s="443"/>
      <c r="AU315" s="76"/>
      <c r="AV315" s="76"/>
      <c r="AW315" s="76"/>
      <c r="AX315" s="88"/>
      <c r="AY315" s="444"/>
      <c r="AZ315" s="475"/>
      <c r="BA315" s="88"/>
      <c r="BB315" s="444"/>
      <c r="BC315" s="475"/>
      <c r="BD315" s="76"/>
      <c r="BE315" s="76"/>
      <c r="BF315" s="88"/>
      <c r="BG315" s="444"/>
      <c r="BH315" s="475"/>
      <c r="BI315" s="423">
        <v>4270</v>
      </c>
      <c r="BJ315" s="423">
        <v>3420</v>
      </c>
      <c r="BK315" s="423">
        <v>340</v>
      </c>
      <c r="BL315" s="419">
        <v>3760</v>
      </c>
      <c r="BM315" s="428">
        <v>0.88056206088992972</v>
      </c>
      <c r="BN315" s="429">
        <v>1.1007025761124121</v>
      </c>
      <c r="BO315" s="423">
        <v>35</v>
      </c>
      <c r="BP315" s="428">
        <v>8.1967213114754103E-3</v>
      </c>
      <c r="BQ315" s="429">
        <v>8.4764439622289661E-2</v>
      </c>
      <c r="BR315" s="423">
        <v>330</v>
      </c>
      <c r="BS315" s="423">
        <v>40</v>
      </c>
      <c r="BT315" s="419">
        <v>370</v>
      </c>
      <c r="BU315" s="428">
        <v>8.6651053864168617E-2</v>
      </c>
      <c r="BV315" s="429">
        <v>1.1968377605548151</v>
      </c>
      <c r="BW315" s="423">
        <v>115</v>
      </c>
      <c r="BX315" s="87" t="s">
        <v>7</v>
      </c>
      <c r="BY315" s="521" t="s">
        <v>77</v>
      </c>
      <c r="CA315" s="218" t="s">
        <v>61</v>
      </c>
    </row>
    <row r="316" spans="1:79" ht="13.5" thickBot="1" x14ac:dyDescent="0.25">
      <c r="A316" s="58" t="s">
        <v>767</v>
      </c>
      <c r="B316" s="157" t="s">
        <v>490</v>
      </c>
      <c r="C316" s="363">
        <v>5052001</v>
      </c>
      <c r="E316" s="511">
        <v>1</v>
      </c>
      <c r="F316" s="349"/>
      <c r="G316" s="350"/>
      <c r="H316" s="351"/>
      <c r="I316" s="351"/>
      <c r="J316" s="352"/>
      <c r="K316" s="348"/>
      <c r="L316" s="359">
        <v>239.31</v>
      </c>
      <c r="M316" s="339">
        <v>23931</v>
      </c>
      <c r="P316" s="360">
        <v>9021</v>
      </c>
      <c r="R316" s="476">
        <v>7644</v>
      </c>
      <c r="T316" s="18"/>
      <c r="U316" s="340">
        <v>9020.9957223500005</v>
      </c>
      <c r="V316" s="341" t="s">
        <v>492</v>
      </c>
      <c r="W316" s="361">
        <v>37.700000000000003</v>
      </c>
      <c r="AA316" s="362">
        <v>3523</v>
      </c>
      <c r="AB316" s="511">
        <v>1</v>
      </c>
      <c r="AD316" s="17"/>
      <c r="AE316" s="18"/>
      <c r="AF316" s="342">
        <v>3522.99837355</v>
      </c>
      <c r="AG316" s="343" t="s">
        <v>492</v>
      </c>
      <c r="AJ316" s="362">
        <v>3371</v>
      </c>
      <c r="AL316" s="340"/>
      <c r="AM316" s="18"/>
      <c r="AN316" s="339">
        <v>3370.9984075500001</v>
      </c>
      <c r="AO316" s="343" t="s">
        <v>492</v>
      </c>
      <c r="AP316" s="345">
        <v>0.14086331536500774</v>
      </c>
      <c r="BI316" s="362">
        <v>3250</v>
      </c>
      <c r="BJ316" s="362">
        <v>2830</v>
      </c>
      <c r="BK316" s="362">
        <v>275</v>
      </c>
      <c r="BL316" s="340">
        <v>3105</v>
      </c>
      <c r="BM316" s="346">
        <v>0.95538461538461539</v>
      </c>
      <c r="BN316" s="347">
        <v>1.1942307692307692</v>
      </c>
      <c r="BO316" s="362">
        <v>0</v>
      </c>
      <c r="BP316" s="346">
        <v>0</v>
      </c>
      <c r="BQ316" s="347">
        <v>0</v>
      </c>
      <c r="BR316" s="362">
        <v>95</v>
      </c>
      <c r="BS316" s="362">
        <v>0</v>
      </c>
      <c r="BT316" s="340">
        <v>95</v>
      </c>
      <c r="BU316" s="346">
        <v>2.923076923076923E-2</v>
      </c>
      <c r="BV316" s="347">
        <v>0.40373990650233738</v>
      </c>
      <c r="BW316" s="362">
        <v>50</v>
      </c>
      <c r="BX316" s="14" t="s">
        <v>3</v>
      </c>
      <c r="BY316" s="521" t="s">
        <v>77</v>
      </c>
      <c r="CA316" s="218" t="s">
        <v>61</v>
      </c>
    </row>
    <row r="317" spans="1:79" ht="13.5" thickBot="1" x14ac:dyDescent="0.25">
      <c r="A317" s="58" t="s">
        <v>767</v>
      </c>
      <c r="B317" s="157" t="s">
        <v>489</v>
      </c>
      <c r="C317" s="363">
        <v>5052002</v>
      </c>
      <c r="E317" s="511">
        <v>1</v>
      </c>
      <c r="F317" s="349"/>
      <c r="G317" s="350"/>
      <c r="H317" s="351"/>
      <c r="I317" s="351"/>
      <c r="J317" s="352"/>
      <c r="K317" s="348"/>
      <c r="L317" s="359">
        <v>511.25</v>
      </c>
      <c r="M317" s="339">
        <v>51125</v>
      </c>
      <c r="P317" s="360">
        <v>14740</v>
      </c>
      <c r="R317" s="476">
        <v>13163</v>
      </c>
      <c r="T317" s="18"/>
      <c r="U317" s="340">
        <v>14739.99690477</v>
      </c>
      <c r="V317" s="341" t="s">
        <v>492</v>
      </c>
      <c r="W317" s="361">
        <v>28.8</v>
      </c>
      <c r="AA317" s="362">
        <v>6241</v>
      </c>
      <c r="AB317" s="511">
        <v>1</v>
      </c>
      <c r="AD317" s="17"/>
      <c r="AE317" s="18"/>
      <c r="AF317" s="342">
        <v>6240.99881078</v>
      </c>
      <c r="AG317" s="343" t="s">
        <v>492</v>
      </c>
      <c r="AJ317" s="362">
        <v>6043</v>
      </c>
      <c r="AL317" s="340"/>
      <c r="AM317" s="18"/>
      <c r="AN317" s="339">
        <v>6042.9988506999998</v>
      </c>
      <c r="AO317" s="343" t="s">
        <v>492</v>
      </c>
      <c r="AP317" s="345">
        <v>0.11820048899755502</v>
      </c>
      <c r="BI317" s="362">
        <v>4605</v>
      </c>
      <c r="BJ317" s="362">
        <v>3940</v>
      </c>
      <c r="BK317" s="362">
        <v>290</v>
      </c>
      <c r="BL317" s="340">
        <v>4230</v>
      </c>
      <c r="BM317" s="346">
        <v>0.91856677524429964</v>
      </c>
      <c r="BN317" s="347">
        <v>1.1482084690553744</v>
      </c>
      <c r="BO317" s="362">
        <v>15</v>
      </c>
      <c r="BP317" s="346">
        <v>3.2573289902280132E-3</v>
      </c>
      <c r="BQ317" s="347">
        <v>3.3684891315698171E-2</v>
      </c>
      <c r="BR317" s="362">
        <v>240</v>
      </c>
      <c r="BS317" s="362">
        <v>0</v>
      </c>
      <c r="BT317" s="340">
        <v>240</v>
      </c>
      <c r="BU317" s="346">
        <v>5.2117263843648211E-2</v>
      </c>
      <c r="BV317" s="347">
        <v>0.7198517105476272</v>
      </c>
      <c r="BW317" s="362">
        <v>115</v>
      </c>
      <c r="BX317" s="518" t="s">
        <v>3</v>
      </c>
      <c r="BY317" s="521" t="s">
        <v>77</v>
      </c>
      <c r="CA317" s="218" t="s">
        <v>61</v>
      </c>
    </row>
    <row r="320" spans="1:79" x14ac:dyDescent="0.2">
      <c r="A320" s="480" t="s">
        <v>771</v>
      </c>
      <c r="B320" s="481"/>
      <c r="C320" s="481"/>
      <c r="D320" s="481"/>
      <c r="E320" s="481"/>
      <c r="F320" s="481"/>
      <c r="G320" s="481"/>
      <c r="H320" s="481"/>
      <c r="I320" s="481"/>
      <c r="J320" s="481"/>
      <c r="K320" s="481"/>
      <c r="L320" s="481"/>
      <c r="M320" s="482"/>
    </row>
    <row r="321" spans="1:78" x14ac:dyDescent="0.2">
      <c r="A321" s="483"/>
      <c r="B321" s="484"/>
      <c r="C321" s="484"/>
      <c r="D321" s="484"/>
      <c r="E321" s="484"/>
      <c r="F321" s="484"/>
      <c r="G321" s="484"/>
      <c r="H321" s="484"/>
      <c r="I321" s="484"/>
      <c r="J321" s="484"/>
      <c r="K321" s="484"/>
      <c r="L321" s="484"/>
      <c r="M321" s="485"/>
    </row>
    <row r="322" spans="1:78" x14ac:dyDescent="0.2">
      <c r="A322" s="486"/>
      <c r="B322" s="487"/>
      <c r="C322" s="487"/>
      <c r="D322" s="487"/>
      <c r="E322" s="487"/>
      <c r="F322" s="487"/>
      <c r="G322" s="487"/>
      <c r="H322" s="487"/>
      <c r="I322" s="487"/>
      <c r="J322" s="487"/>
      <c r="K322" s="487"/>
      <c r="L322" s="487"/>
      <c r="M322" s="488"/>
    </row>
    <row r="324" spans="1:78" x14ac:dyDescent="0.2">
      <c r="BZ324" s="192"/>
    </row>
    <row r="325" spans="1:78" x14ac:dyDescent="0.2">
      <c r="BZ325" s="192"/>
    </row>
    <row r="326" spans="1:78" x14ac:dyDescent="0.2">
      <c r="BZ326" s="192"/>
    </row>
    <row r="327" spans="1:78" x14ac:dyDescent="0.2">
      <c r="BZ327" s="192"/>
    </row>
    <row r="328" spans="1:78" x14ac:dyDescent="0.2">
      <c r="BZ328" s="192"/>
    </row>
    <row r="329" spans="1:78" x14ac:dyDescent="0.2">
      <c r="BZ329" s="192"/>
    </row>
    <row r="330" spans="1:78" x14ac:dyDescent="0.2">
      <c r="BZ330" s="192"/>
    </row>
  </sheetData>
  <autoFilter ref="A1:CA317" xr:uid="{F20D0190-DA32-4176-A370-CF4E562F37A9}">
    <sortState xmlns:xlrd2="http://schemas.microsoft.com/office/spreadsheetml/2017/richdata2" ref="A2:CA317">
      <sortCondition ref="C1:C317"/>
    </sortState>
  </autoFilter>
  <sortState xmlns:xlrd2="http://schemas.microsoft.com/office/spreadsheetml/2017/richdata2" ref="A2:CA330">
    <sortCondition ref="D1:D330"/>
  </sortState>
  <mergeCells count="1">
    <mergeCell ref="A320:M32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14838-204F-4BAD-BC0A-BE79E1F24EDD}">
  <dimension ref="A1:W318"/>
  <sheetViews>
    <sheetView topLeftCell="A287" workbookViewId="0">
      <selection activeCell="B315" sqref="B315"/>
    </sheetView>
  </sheetViews>
  <sheetFormatPr defaultRowHeight="15" x14ac:dyDescent="0.25"/>
  <cols>
    <col min="1" max="1" width="12.85546875" bestFit="1" customWidth="1"/>
    <col min="2" max="2" width="12.28515625" bestFit="1" customWidth="1"/>
    <col min="3" max="3" width="11.85546875" bestFit="1" customWidth="1"/>
    <col min="4" max="4" width="13.140625" bestFit="1" customWidth="1"/>
    <col min="8" max="8" width="11.85546875" bestFit="1" customWidth="1"/>
    <col min="9" max="9" width="14.5703125" customWidth="1"/>
    <col min="14" max="14" width="11.85546875" bestFit="1" customWidth="1"/>
    <col min="15" max="15" width="16.140625" bestFit="1" customWidth="1"/>
    <col min="20" max="20" width="11.85546875" bestFit="1" customWidth="1"/>
    <col min="21" max="21" width="19.28515625" bestFit="1" customWidth="1"/>
  </cols>
  <sheetData>
    <row r="1" spans="1:4" ht="16.5" thickBot="1" x14ac:dyDescent="0.3">
      <c r="A1" s="299" t="s">
        <v>381</v>
      </c>
      <c r="B1" s="299" t="s">
        <v>382</v>
      </c>
      <c r="C1" s="299" t="s">
        <v>383</v>
      </c>
      <c r="D1" s="299" t="s">
        <v>384</v>
      </c>
    </row>
    <row r="2" spans="1:4" ht="16.5" thickBot="1" x14ac:dyDescent="0.3">
      <c r="A2" s="300">
        <v>5050001.04</v>
      </c>
      <c r="B2" s="300">
        <v>5050001.04</v>
      </c>
      <c r="C2" s="297">
        <v>1</v>
      </c>
      <c r="D2" s="297">
        <v>1</v>
      </c>
    </row>
    <row r="3" spans="1:4" ht="16.5" thickBot="1" x14ac:dyDescent="0.3">
      <c r="A3" s="300">
        <v>5050001.05</v>
      </c>
      <c r="B3" s="300">
        <v>5050001.05</v>
      </c>
      <c r="C3" s="297">
        <v>1</v>
      </c>
      <c r="D3" s="297">
        <v>1</v>
      </c>
    </row>
    <row r="4" spans="1:4" ht="16.5" thickBot="1" x14ac:dyDescent="0.3">
      <c r="A4" s="300">
        <v>5050001.0599999996</v>
      </c>
      <c r="B4" s="300">
        <v>5050001.0599999996</v>
      </c>
      <c r="C4" s="297">
        <v>1</v>
      </c>
      <c r="D4" s="297">
        <v>1</v>
      </c>
    </row>
    <row r="5" spans="1:4" ht="16.5" thickBot="1" x14ac:dyDescent="0.3">
      <c r="A5" s="300">
        <v>5050001.07</v>
      </c>
      <c r="B5" s="300">
        <v>5050001.07</v>
      </c>
      <c r="C5" s="297">
        <v>1</v>
      </c>
      <c r="D5" s="297">
        <v>1</v>
      </c>
    </row>
    <row r="6" spans="1:4" ht="16.5" thickBot="1" x14ac:dyDescent="0.3">
      <c r="A6" s="300">
        <v>5050001.08</v>
      </c>
      <c r="B6" s="300">
        <v>5050001.08</v>
      </c>
      <c r="C6" s="297">
        <v>1</v>
      </c>
      <c r="D6" s="297">
        <v>1</v>
      </c>
    </row>
    <row r="7" spans="1:4" ht="16.5" thickBot="1" x14ac:dyDescent="0.3">
      <c r="A7" s="300">
        <v>5050001.01</v>
      </c>
      <c r="B7" s="300">
        <v>5050001.09</v>
      </c>
      <c r="C7" s="297">
        <v>0.63057386000000004</v>
      </c>
      <c r="D7" s="297">
        <v>0.64715999000000002</v>
      </c>
    </row>
    <row r="8" spans="1:4" ht="16.5" thickBot="1" x14ac:dyDescent="0.3">
      <c r="A8" s="300">
        <v>5050001.01</v>
      </c>
      <c r="B8" s="300">
        <v>5050001.0999999996</v>
      </c>
      <c r="C8" s="297">
        <v>0.36942614000000001</v>
      </c>
      <c r="D8" s="297">
        <v>0.35284000999999998</v>
      </c>
    </row>
    <row r="9" spans="1:4" ht="16.5" thickBot="1" x14ac:dyDescent="0.3">
      <c r="A9" s="300">
        <v>5050002.01</v>
      </c>
      <c r="B9" s="300">
        <v>5050002.01</v>
      </c>
      <c r="C9" s="297">
        <v>1</v>
      </c>
      <c r="D9" s="297">
        <v>1</v>
      </c>
    </row>
    <row r="10" spans="1:4" ht="16.5" thickBot="1" x14ac:dyDescent="0.3">
      <c r="A10" s="300">
        <v>5050002.0199999996</v>
      </c>
      <c r="B10" s="300">
        <v>5050002.0199999996</v>
      </c>
      <c r="C10" s="297">
        <v>1</v>
      </c>
      <c r="D10" s="297">
        <v>1</v>
      </c>
    </row>
    <row r="11" spans="1:4" ht="16.5" thickBot="1" x14ac:dyDescent="0.3">
      <c r="A11" s="300">
        <v>5050002.04</v>
      </c>
      <c r="B11" s="300">
        <v>5050002.04</v>
      </c>
      <c r="C11" s="297">
        <v>1</v>
      </c>
      <c r="D11" s="297">
        <v>1</v>
      </c>
    </row>
    <row r="12" spans="1:4" ht="16.5" thickBot="1" x14ac:dyDescent="0.3">
      <c r="A12" s="300">
        <v>5050002.05</v>
      </c>
      <c r="B12" s="300">
        <v>5050002.05</v>
      </c>
      <c r="C12" s="297">
        <v>1</v>
      </c>
      <c r="D12" s="297">
        <v>1</v>
      </c>
    </row>
    <row r="13" spans="1:4" ht="16.5" thickBot="1" x14ac:dyDescent="0.3">
      <c r="A13" s="300">
        <v>5050002.0599999996</v>
      </c>
      <c r="B13" s="300">
        <v>5050002.0599999996</v>
      </c>
      <c r="C13" s="297">
        <v>1</v>
      </c>
      <c r="D13" s="297">
        <v>1</v>
      </c>
    </row>
    <row r="14" spans="1:4" ht="16.5" thickBot="1" x14ac:dyDescent="0.3">
      <c r="A14" s="300">
        <v>5050003</v>
      </c>
      <c r="B14" s="300">
        <v>5050003</v>
      </c>
      <c r="C14" s="297">
        <v>1</v>
      </c>
      <c r="D14" s="297">
        <v>1</v>
      </c>
    </row>
    <row r="15" spans="1:4" ht="16.5" thickBot="1" x14ac:dyDescent="0.3">
      <c r="A15" s="300">
        <v>5050004</v>
      </c>
      <c r="B15" s="300">
        <v>5050004</v>
      </c>
      <c r="C15" s="297">
        <v>1</v>
      </c>
      <c r="D15" s="297">
        <v>1</v>
      </c>
    </row>
    <row r="16" spans="1:4" ht="16.5" thickBot="1" x14ac:dyDescent="0.3">
      <c r="A16" s="300">
        <v>5050005</v>
      </c>
      <c r="B16" s="300">
        <v>5050005</v>
      </c>
      <c r="C16" s="297">
        <v>1</v>
      </c>
      <c r="D16" s="297">
        <v>1</v>
      </c>
    </row>
    <row r="17" spans="1:4" ht="16.5" thickBot="1" x14ac:dyDescent="0.3">
      <c r="A17" s="300">
        <v>5050006</v>
      </c>
      <c r="B17" s="300">
        <v>5050006</v>
      </c>
      <c r="C17" s="297">
        <v>1</v>
      </c>
      <c r="D17" s="297">
        <v>1</v>
      </c>
    </row>
    <row r="18" spans="1:4" ht="16.5" thickBot="1" x14ac:dyDescent="0.3">
      <c r="A18" s="300">
        <v>5050007.01</v>
      </c>
      <c r="B18" s="300">
        <v>5050007.01</v>
      </c>
      <c r="C18" s="297">
        <v>1</v>
      </c>
      <c r="D18" s="297">
        <v>1</v>
      </c>
    </row>
    <row r="19" spans="1:4" ht="16.5" thickBot="1" x14ac:dyDescent="0.3">
      <c r="A19" s="300">
        <v>5050007.0199999996</v>
      </c>
      <c r="B19" s="300">
        <v>5050007.0199999996</v>
      </c>
      <c r="C19" s="297">
        <v>1</v>
      </c>
      <c r="D19" s="297">
        <v>1</v>
      </c>
    </row>
    <row r="20" spans="1:4" ht="16.5" thickBot="1" x14ac:dyDescent="0.3">
      <c r="A20" s="300">
        <v>5050007.03</v>
      </c>
      <c r="B20" s="300">
        <v>5050007.03</v>
      </c>
      <c r="C20" s="297">
        <v>1</v>
      </c>
      <c r="D20" s="297">
        <v>1</v>
      </c>
    </row>
    <row r="21" spans="1:4" ht="16.5" thickBot="1" x14ac:dyDescent="0.3">
      <c r="A21" s="300">
        <v>5050008</v>
      </c>
      <c r="B21" s="300">
        <v>5050008</v>
      </c>
      <c r="C21" s="297">
        <v>1</v>
      </c>
      <c r="D21" s="297">
        <v>1</v>
      </c>
    </row>
    <row r="22" spans="1:4" ht="16.5" thickBot="1" x14ac:dyDescent="0.3">
      <c r="A22" s="300">
        <v>5050009</v>
      </c>
      <c r="B22" s="300">
        <v>5050009</v>
      </c>
      <c r="C22" s="297">
        <v>1</v>
      </c>
      <c r="D22" s="297">
        <v>1</v>
      </c>
    </row>
    <row r="23" spans="1:4" ht="16.5" thickBot="1" x14ac:dyDescent="0.3">
      <c r="A23" s="300">
        <v>5050010</v>
      </c>
      <c r="B23" s="300">
        <v>5050010</v>
      </c>
      <c r="C23" s="297">
        <v>1</v>
      </c>
      <c r="D23" s="297">
        <v>1</v>
      </c>
    </row>
    <row r="24" spans="1:4" ht="16.5" thickBot="1" x14ac:dyDescent="0.3">
      <c r="A24" s="300">
        <v>5050011.01</v>
      </c>
      <c r="B24" s="300">
        <v>5050011.01</v>
      </c>
      <c r="C24" s="297">
        <v>1</v>
      </c>
      <c r="D24" s="297">
        <v>1</v>
      </c>
    </row>
    <row r="25" spans="1:4" ht="16.5" thickBot="1" x14ac:dyDescent="0.3">
      <c r="A25" s="300">
        <v>5050011.03</v>
      </c>
      <c r="B25" s="300">
        <v>5050011.03</v>
      </c>
      <c r="C25" s="297">
        <v>1</v>
      </c>
      <c r="D25" s="297">
        <v>1</v>
      </c>
    </row>
    <row r="26" spans="1:4" ht="16.5" thickBot="1" x14ac:dyDescent="0.3">
      <c r="A26" s="300">
        <v>5050011.04</v>
      </c>
      <c r="B26" s="300">
        <v>5050011.04</v>
      </c>
      <c r="C26" s="297">
        <v>1</v>
      </c>
      <c r="D26" s="297">
        <v>1</v>
      </c>
    </row>
    <row r="27" spans="1:4" ht="16.5" thickBot="1" x14ac:dyDescent="0.3">
      <c r="A27" s="300">
        <v>5050012</v>
      </c>
      <c r="B27" s="300">
        <v>5050012</v>
      </c>
      <c r="C27" s="297">
        <v>1</v>
      </c>
      <c r="D27" s="297">
        <v>1</v>
      </c>
    </row>
    <row r="28" spans="1:4" ht="16.5" thickBot="1" x14ac:dyDescent="0.3">
      <c r="A28" s="300">
        <v>5050013</v>
      </c>
      <c r="B28" s="300">
        <v>5050013</v>
      </c>
      <c r="C28" s="297">
        <v>1</v>
      </c>
      <c r="D28" s="297">
        <v>1</v>
      </c>
    </row>
    <row r="29" spans="1:4" ht="16.5" thickBot="1" x14ac:dyDescent="0.3">
      <c r="A29" s="300">
        <v>5050014</v>
      </c>
      <c r="B29" s="300">
        <v>5050014</v>
      </c>
      <c r="C29" s="297">
        <v>1</v>
      </c>
      <c r="D29" s="297">
        <v>1</v>
      </c>
    </row>
    <row r="30" spans="1:4" ht="16.5" thickBot="1" x14ac:dyDescent="0.3">
      <c r="A30" s="300">
        <v>5050015</v>
      </c>
      <c r="B30" s="300">
        <v>5050015</v>
      </c>
      <c r="C30" s="297">
        <v>1</v>
      </c>
      <c r="D30" s="297">
        <v>1</v>
      </c>
    </row>
    <row r="31" spans="1:4" ht="16.5" thickBot="1" x14ac:dyDescent="0.3">
      <c r="A31" s="300">
        <v>5050016</v>
      </c>
      <c r="B31" s="300">
        <v>5050016</v>
      </c>
      <c r="C31" s="297">
        <v>1</v>
      </c>
      <c r="D31" s="297">
        <v>1</v>
      </c>
    </row>
    <row r="32" spans="1:4" ht="16.5" thickBot="1" x14ac:dyDescent="0.3">
      <c r="A32" s="300">
        <v>5050017</v>
      </c>
      <c r="B32" s="300">
        <v>5050017</v>
      </c>
      <c r="C32" s="297">
        <v>1</v>
      </c>
      <c r="D32" s="297">
        <v>1</v>
      </c>
    </row>
    <row r="33" spans="1:4" ht="16.5" thickBot="1" x14ac:dyDescent="0.3">
      <c r="A33" s="300">
        <v>5050018</v>
      </c>
      <c r="B33" s="300">
        <v>5050018</v>
      </c>
      <c r="C33" s="297">
        <v>1</v>
      </c>
      <c r="D33" s="297">
        <v>1</v>
      </c>
    </row>
    <row r="34" spans="1:4" ht="16.5" thickBot="1" x14ac:dyDescent="0.3">
      <c r="A34" s="300">
        <v>5050019</v>
      </c>
      <c r="B34" s="300">
        <v>5050019</v>
      </c>
      <c r="C34" s="297">
        <v>1</v>
      </c>
      <c r="D34" s="297">
        <v>1</v>
      </c>
    </row>
    <row r="35" spans="1:4" ht="16.5" thickBot="1" x14ac:dyDescent="0.3">
      <c r="A35" s="300">
        <v>5050020.01</v>
      </c>
      <c r="B35" s="300">
        <v>5050020.01</v>
      </c>
      <c r="C35" s="297">
        <v>1</v>
      </c>
      <c r="D35" s="297">
        <v>1</v>
      </c>
    </row>
    <row r="36" spans="1:4" ht="16.5" thickBot="1" x14ac:dyDescent="0.3">
      <c r="A36" s="300">
        <v>5050020.0199999996</v>
      </c>
      <c r="B36" s="300">
        <v>5050020.0199999996</v>
      </c>
      <c r="C36" s="297">
        <v>1</v>
      </c>
      <c r="D36" s="297">
        <v>1</v>
      </c>
    </row>
    <row r="37" spans="1:4" ht="16.5" thickBot="1" x14ac:dyDescent="0.3">
      <c r="A37" s="300">
        <v>5050021</v>
      </c>
      <c r="B37" s="300">
        <v>5050021</v>
      </c>
      <c r="C37" s="297">
        <v>1</v>
      </c>
      <c r="D37" s="297">
        <v>1</v>
      </c>
    </row>
    <row r="38" spans="1:4" ht="16.5" thickBot="1" x14ac:dyDescent="0.3">
      <c r="A38" s="300">
        <v>5050022</v>
      </c>
      <c r="B38" s="300">
        <v>5050022</v>
      </c>
      <c r="C38" s="297">
        <v>1</v>
      </c>
      <c r="D38" s="297">
        <v>1</v>
      </c>
    </row>
    <row r="39" spans="1:4" ht="16.5" thickBot="1" x14ac:dyDescent="0.3">
      <c r="A39" s="300">
        <v>5050023.01</v>
      </c>
      <c r="B39" s="300">
        <v>5050023.01</v>
      </c>
      <c r="C39" s="297">
        <v>1</v>
      </c>
      <c r="D39" s="297">
        <v>1</v>
      </c>
    </row>
    <row r="40" spans="1:4" ht="16.5" thickBot="1" x14ac:dyDescent="0.3">
      <c r="A40" s="300">
        <v>5050023.0199999996</v>
      </c>
      <c r="B40" s="300">
        <v>5050023.0199999996</v>
      </c>
      <c r="C40" s="297">
        <v>1</v>
      </c>
      <c r="D40" s="297">
        <v>1</v>
      </c>
    </row>
    <row r="41" spans="1:4" ht="16.5" thickBot="1" x14ac:dyDescent="0.3">
      <c r="A41" s="300">
        <v>5050024</v>
      </c>
      <c r="B41" s="300">
        <v>5050024</v>
      </c>
      <c r="C41" s="297">
        <v>1</v>
      </c>
      <c r="D41" s="297">
        <v>1</v>
      </c>
    </row>
    <row r="42" spans="1:4" ht="16.5" thickBot="1" x14ac:dyDescent="0.3">
      <c r="A42" s="300">
        <v>5050025</v>
      </c>
      <c r="B42" s="300">
        <v>5050025</v>
      </c>
      <c r="C42" s="297">
        <v>1</v>
      </c>
      <c r="D42" s="297">
        <v>1</v>
      </c>
    </row>
    <row r="43" spans="1:4" ht="16.5" thickBot="1" x14ac:dyDescent="0.3">
      <c r="A43" s="300">
        <v>5050026</v>
      </c>
      <c r="B43" s="300">
        <v>5050026</v>
      </c>
      <c r="C43" s="297">
        <v>1</v>
      </c>
      <c r="D43" s="297">
        <v>1</v>
      </c>
    </row>
    <row r="44" spans="1:4" ht="16.5" thickBot="1" x14ac:dyDescent="0.3">
      <c r="A44" s="300">
        <v>5050027</v>
      </c>
      <c r="B44" s="300">
        <v>5050027</v>
      </c>
      <c r="C44" s="297">
        <v>1</v>
      </c>
      <c r="D44" s="297">
        <v>1</v>
      </c>
    </row>
    <row r="45" spans="1:4" ht="16.5" thickBot="1" x14ac:dyDescent="0.3">
      <c r="A45" s="300">
        <v>5050028</v>
      </c>
      <c r="B45" s="300">
        <v>5050028</v>
      </c>
      <c r="C45" s="297">
        <v>1</v>
      </c>
      <c r="D45" s="297">
        <v>1</v>
      </c>
    </row>
    <row r="46" spans="1:4" ht="16.5" thickBot="1" x14ac:dyDescent="0.3">
      <c r="A46" s="300">
        <v>5050029</v>
      </c>
      <c r="B46" s="300">
        <v>5050029</v>
      </c>
      <c r="C46" s="297">
        <v>1</v>
      </c>
      <c r="D46" s="297">
        <v>1</v>
      </c>
    </row>
    <row r="47" spans="1:4" ht="16.5" thickBot="1" x14ac:dyDescent="0.3">
      <c r="A47" s="300">
        <v>5050030</v>
      </c>
      <c r="B47" s="300">
        <v>5050030</v>
      </c>
      <c r="C47" s="297">
        <v>1</v>
      </c>
      <c r="D47" s="297">
        <v>1</v>
      </c>
    </row>
    <row r="48" spans="1:4" ht="16.5" thickBot="1" x14ac:dyDescent="0.3">
      <c r="A48" s="300">
        <v>5050031</v>
      </c>
      <c r="B48" s="300">
        <v>5050031</v>
      </c>
      <c r="C48" s="297">
        <v>1</v>
      </c>
      <c r="D48" s="297">
        <v>1</v>
      </c>
    </row>
    <row r="49" spans="1:4" ht="16.5" thickBot="1" x14ac:dyDescent="0.3">
      <c r="A49" s="300">
        <v>5050032.01</v>
      </c>
      <c r="B49" s="300">
        <v>5050032.01</v>
      </c>
      <c r="C49" s="297">
        <v>1</v>
      </c>
      <c r="D49" s="297">
        <v>1</v>
      </c>
    </row>
    <row r="50" spans="1:4" ht="16.5" thickBot="1" x14ac:dyDescent="0.3">
      <c r="A50" s="300">
        <v>5050032.0199999996</v>
      </c>
      <c r="B50" s="300">
        <v>5050032.0199999996</v>
      </c>
      <c r="C50" s="297">
        <v>1</v>
      </c>
      <c r="D50" s="297">
        <v>1</v>
      </c>
    </row>
    <row r="51" spans="1:4" ht="16.5" thickBot="1" x14ac:dyDescent="0.3">
      <c r="A51" s="300">
        <v>5050033.01</v>
      </c>
      <c r="B51" s="300">
        <v>5050033.01</v>
      </c>
      <c r="C51" s="297">
        <v>1</v>
      </c>
      <c r="D51" s="297">
        <v>1</v>
      </c>
    </row>
    <row r="52" spans="1:4" ht="16.5" thickBot="1" x14ac:dyDescent="0.3">
      <c r="A52" s="300">
        <v>5050033.0199999996</v>
      </c>
      <c r="B52" s="300">
        <v>5050033.0199999996</v>
      </c>
      <c r="C52" s="297">
        <v>1</v>
      </c>
      <c r="D52" s="297">
        <v>1</v>
      </c>
    </row>
    <row r="53" spans="1:4" ht="16.5" thickBot="1" x14ac:dyDescent="0.3">
      <c r="A53" s="300">
        <v>5050034</v>
      </c>
      <c r="B53" s="300">
        <v>5050034</v>
      </c>
      <c r="C53" s="297">
        <v>1</v>
      </c>
      <c r="D53" s="297">
        <v>1</v>
      </c>
    </row>
    <row r="54" spans="1:4" ht="16.5" thickBot="1" x14ac:dyDescent="0.3">
      <c r="A54" s="300">
        <v>5050035</v>
      </c>
      <c r="B54" s="300">
        <v>5050035</v>
      </c>
      <c r="C54" s="297">
        <v>1</v>
      </c>
      <c r="D54" s="297">
        <v>1</v>
      </c>
    </row>
    <row r="55" spans="1:4" ht="16.5" thickBot="1" x14ac:dyDescent="0.3">
      <c r="A55" s="300">
        <v>5050036</v>
      </c>
      <c r="B55" s="300">
        <v>5050036</v>
      </c>
      <c r="C55" s="297">
        <v>1</v>
      </c>
      <c r="D55" s="297">
        <v>1</v>
      </c>
    </row>
    <row r="56" spans="1:4" ht="16.5" thickBot="1" x14ac:dyDescent="0.3">
      <c r="A56" s="300">
        <v>5050037</v>
      </c>
      <c r="B56" s="300">
        <v>5050037.01</v>
      </c>
      <c r="C56" s="297">
        <v>0.49884905000000002</v>
      </c>
      <c r="D56" s="297">
        <v>0.55066663999999999</v>
      </c>
    </row>
    <row r="57" spans="1:4" ht="16.5" thickBot="1" x14ac:dyDescent="0.3">
      <c r="A57" s="300">
        <v>5050037</v>
      </c>
      <c r="B57" s="300">
        <v>5050037.0199999996</v>
      </c>
      <c r="C57" s="297">
        <v>0.50115094999999998</v>
      </c>
      <c r="D57" s="297">
        <v>0.44933336000000001</v>
      </c>
    </row>
    <row r="58" spans="1:4" ht="16.5" thickBot="1" x14ac:dyDescent="0.3">
      <c r="A58" s="300">
        <v>5050038</v>
      </c>
      <c r="B58" s="300">
        <v>5050038</v>
      </c>
      <c r="C58" s="297">
        <v>1</v>
      </c>
      <c r="D58" s="297">
        <v>1</v>
      </c>
    </row>
    <row r="59" spans="1:4" ht="16.5" thickBot="1" x14ac:dyDescent="0.3">
      <c r="A59" s="300">
        <v>5050039</v>
      </c>
      <c r="B59" s="300">
        <v>5050039</v>
      </c>
      <c r="C59" s="297">
        <v>1</v>
      </c>
      <c r="D59" s="297">
        <v>1</v>
      </c>
    </row>
    <row r="60" spans="1:4" ht="16.5" thickBot="1" x14ac:dyDescent="0.3">
      <c r="A60" s="300">
        <v>5050040</v>
      </c>
      <c r="B60" s="300">
        <v>5050040</v>
      </c>
      <c r="C60" s="297">
        <v>1</v>
      </c>
      <c r="D60" s="297">
        <v>1</v>
      </c>
    </row>
    <row r="61" spans="1:4" ht="16.5" thickBot="1" x14ac:dyDescent="0.3">
      <c r="A61" s="300">
        <v>5050041</v>
      </c>
      <c r="B61" s="300">
        <v>5050041</v>
      </c>
      <c r="C61" s="297">
        <v>1</v>
      </c>
      <c r="D61" s="297">
        <v>1</v>
      </c>
    </row>
    <row r="62" spans="1:4" ht="16.5" thickBot="1" x14ac:dyDescent="0.3">
      <c r="A62" s="300">
        <v>5050042</v>
      </c>
      <c r="B62" s="300">
        <v>5050042</v>
      </c>
      <c r="C62" s="297">
        <v>1</v>
      </c>
      <c r="D62" s="297">
        <v>1</v>
      </c>
    </row>
    <row r="63" spans="1:4" ht="16.5" thickBot="1" x14ac:dyDescent="0.3">
      <c r="A63" s="300">
        <v>5050043</v>
      </c>
      <c r="B63" s="300">
        <v>5050043</v>
      </c>
      <c r="C63" s="297">
        <v>1</v>
      </c>
      <c r="D63" s="297">
        <v>1</v>
      </c>
    </row>
    <row r="64" spans="1:4" ht="16.5" thickBot="1" x14ac:dyDescent="0.3">
      <c r="A64" s="300">
        <v>5050044</v>
      </c>
      <c r="B64" s="300">
        <v>5050044</v>
      </c>
      <c r="C64" s="297">
        <v>1</v>
      </c>
      <c r="D64" s="297">
        <v>1</v>
      </c>
    </row>
    <row r="65" spans="1:4" ht="16.5" thickBot="1" x14ac:dyDescent="0.3">
      <c r="A65" s="300">
        <v>5050045</v>
      </c>
      <c r="B65" s="300">
        <v>5050045.01</v>
      </c>
      <c r="C65" s="297">
        <v>0.42627386</v>
      </c>
      <c r="D65" s="297">
        <v>0.40120982999999999</v>
      </c>
    </row>
    <row r="66" spans="1:4" ht="16.5" thickBot="1" x14ac:dyDescent="0.3">
      <c r="A66" s="300">
        <v>5050045</v>
      </c>
      <c r="B66" s="300">
        <v>5050045.0199999996</v>
      </c>
      <c r="C66" s="297">
        <v>0.57372614</v>
      </c>
      <c r="D66" s="297">
        <v>0.59879017000000001</v>
      </c>
    </row>
    <row r="67" spans="1:4" ht="16.5" thickBot="1" x14ac:dyDescent="0.3">
      <c r="A67" s="300">
        <v>5050046</v>
      </c>
      <c r="B67" s="300">
        <v>5050046</v>
      </c>
      <c r="C67" s="297">
        <v>1</v>
      </c>
      <c r="D67" s="297">
        <v>1</v>
      </c>
    </row>
    <row r="68" spans="1:4" ht="16.5" thickBot="1" x14ac:dyDescent="0.3">
      <c r="A68" s="300">
        <v>5050047</v>
      </c>
      <c r="B68" s="300">
        <v>5050047</v>
      </c>
      <c r="C68" s="297">
        <v>1</v>
      </c>
      <c r="D68" s="297">
        <v>1</v>
      </c>
    </row>
    <row r="69" spans="1:4" ht="16.5" thickBot="1" x14ac:dyDescent="0.3">
      <c r="A69" s="300">
        <v>5050048</v>
      </c>
      <c r="B69" s="300">
        <v>5050048</v>
      </c>
      <c r="C69" s="297">
        <v>1</v>
      </c>
      <c r="D69" s="297">
        <v>1</v>
      </c>
    </row>
    <row r="70" spans="1:4" ht="16.5" thickBot="1" x14ac:dyDescent="0.3">
      <c r="A70" s="300">
        <v>5050049</v>
      </c>
      <c r="B70" s="300">
        <v>5050049</v>
      </c>
      <c r="C70" s="297">
        <v>1</v>
      </c>
      <c r="D70" s="297">
        <v>1</v>
      </c>
    </row>
    <row r="71" spans="1:4" ht="16.5" thickBot="1" x14ac:dyDescent="0.3">
      <c r="A71" s="300">
        <v>5050050</v>
      </c>
      <c r="B71" s="300">
        <v>5050050</v>
      </c>
      <c r="C71" s="297">
        <v>1</v>
      </c>
      <c r="D71" s="297">
        <v>1</v>
      </c>
    </row>
    <row r="72" spans="1:4" ht="16.5" thickBot="1" x14ac:dyDescent="0.3">
      <c r="A72" s="300">
        <v>5050051</v>
      </c>
      <c r="B72" s="300">
        <v>5050051</v>
      </c>
      <c r="C72" s="297">
        <v>1</v>
      </c>
      <c r="D72" s="297">
        <v>1</v>
      </c>
    </row>
    <row r="73" spans="1:4" ht="16.5" thickBot="1" x14ac:dyDescent="0.3">
      <c r="A73" s="300">
        <v>5050052</v>
      </c>
      <c r="B73" s="300">
        <v>5050052</v>
      </c>
      <c r="C73" s="297">
        <v>1</v>
      </c>
      <c r="D73" s="297">
        <v>1</v>
      </c>
    </row>
    <row r="74" spans="1:4" ht="16.5" thickBot="1" x14ac:dyDescent="0.3">
      <c r="A74" s="300">
        <v>5050053</v>
      </c>
      <c r="B74" s="300">
        <v>5050053</v>
      </c>
      <c r="C74" s="297">
        <v>1</v>
      </c>
      <c r="D74" s="297">
        <v>1</v>
      </c>
    </row>
    <row r="75" spans="1:4" ht="16.5" thickBot="1" x14ac:dyDescent="0.3">
      <c r="A75" s="300">
        <v>5050054</v>
      </c>
      <c r="B75" s="300">
        <v>5050054</v>
      </c>
      <c r="C75" s="297">
        <v>1</v>
      </c>
      <c r="D75" s="297">
        <v>1</v>
      </c>
    </row>
    <row r="76" spans="1:4" ht="16.5" thickBot="1" x14ac:dyDescent="0.3">
      <c r="A76" s="300">
        <v>5050055</v>
      </c>
      <c r="B76" s="300">
        <v>5050055</v>
      </c>
      <c r="C76" s="297">
        <v>1</v>
      </c>
      <c r="D76" s="297">
        <v>1</v>
      </c>
    </row>
    <row r="77" spans="1:4" ht="16.5" thickBot="1" x14ac:dyDescent="0.3">
      <c r="A77" s="300">
        <v>5050056</v>
      </c>
      <c r="B77" s="300">
        <v>5050056</v>
      </c>
      <c r="C77" s="297">
        <v>1</v>
      </c>
      <c r="D77" s="297">
        <v>1</v>
      </c>
    </row>
    <row r="78" spans="1:4" ht="16.5" thickBot="1" x14ac:dyDescent="0.3">
      <c r="A78" s="300">
        <v>5050057</v>
      </c>
      <c r="B78" s="300">
        <v>5050057</v>
      </c>
      <c r="C78" s="297">
        <v>1</v>
      </c>
      <c r="D78" s="297">
        <v>1</v>
      </c>
    </row>
    <row r="79" spans="1:4" ht="16.5" thickBot="1" x14ac:dyDescent="0.3">
      <c r="A79" s="300">
        <v>5050058</v>
      </c>
      <c r="B79" s="300">
        <v>5050058</v>
      </c>
      <c r="C79" s="297">
        <v>1</v>
      </c>
      <c r="D79" s="297">
        <v>1</v>
      </c>
    </row>
    <row r="80" spans="1:4" ht="16.5" thickBot="1" x14ac:dyDescent="0.3">
      <c r="A80" s="300">
        <v>5050059</v>
      </c>
      <c r="B80" s="300">
        <v>5050059</v>
      </c>
      <c r="C80" s="297">
        <v>1</v>
      </c>
      <c r="D80" s="297">
        <v>1</v>
      </c>
    </row>
    <row r="81" spans="1:4" ht="16.5" thickBot="1" x14ac:dyDescent="0.3">
      <c r="A81" s="300">
        <v>5050060</v>
      </c>
      <c r="B81" s="300">
        <v>5050060</v>
      </c>
      <c r="C81" s="297">
        <v>1</v>
      </c>
      <c r="D81" s="297">
        <v>1</v>
      </c>
    </row>
    <row r="82" spans="1:4" ht="16.5" thickBot="1" x14ac:dyDescent="0.3">
      <c r="A82" s="300">
        <v>5050061</v>
      </c>
      <c r="B82" s="300">
        <v>5050061</v>
      </c>
      <c r="C82" s="297">
        <v>1</v>
      </c>
      <c r="D82" s="297">
        <v>1</v>
      </c>
    </row>
    <row r="83" spans="1:4" ht="16.5" thickBot="1" x14ac:dyDescent="0.3">
      <c r="A83" s="300">
        <v>5050062.01</v>
      </c>
      <c r="B83" s="300">
        <v>5050062.01</v>
      </c>
      <c r="C83" s="297">
        <v>1</v>
      </c>
      <c r="D83" s="297">
        <v>1</v>
      </c>
    </row>
    <row r="84" spans="1:4" ht="16.5" thickBot="1" x14ac:dyDescent="0.3">
      <c r="A84" s="300">
        <v>5050062.0199999996</v>
      </c>
      <c r="B84" s="300">
        <v>5050062.0199999996</v>
      </c>
      <c r="C84" s="297">
        <v>1</v>
      </c>
      <c r="D84" s="297">
        <v>1</v>
      </c>
    </row>
    <row r="85" spans="1:4" ht="16.5" thickBot="1" x14ac:dyDescent="0.3">
      <c r="A85" s="300">
        <v>5050100</v>
      </c>
      <c r="B85" s="300">
        <v>5050100</v>
      </c>
      <c r="C85" s="297">
        <v>1</v>
      </c>
      <c r="D85" s="297">
        <v>1</v>
      </c>
    </row>
    <row r="86" spans="1:4" ht="16.5" thickBot="1" x14ac:dyDescent="0.3">
      <c r="A86" s="300">
        <v>5050101</v>
      </c>
      <c r="B86" s="300">
        <v>5050101</v>
      </c>
      <c r="C86" s="297">
        <v>1</v>
      </c>
      <c r="D86" s="297">
        <v>1</v>
      </c>
    </row>
    <row r="87" spans="1:4" ht="16.5" thickBot="1" x14ac:dyDescent="0.3">
      <c r="A87" s="300">
        <v>5050102</v>
      </c>
      <c r="B87" s="300">
        <v>5050102</v>
      </c>
      <c r="C87" s="297">
        <v>1</v>
      </c>
      <c r="D87" s="297">
        <v>1</v>
      </c>
    </row>
    <row r="88" spans="1:4" ht="16.5" thickBot="1" x14ac:dyDescent="0.3">
      <c r="A88" s="300">
        <v>5050103</v>
      </c>
      <c r="B88" s="300">
        <v>5050103</v>
      </c>
      <c r="C88" s="297">
        <v>1</v>
      </c>
      <c r="D88" s="297">
        <v>1</v>
      </c>
    </row>
    <row r="89" spans="1:4" ht="16.5" thickBot="1" x14ac:dyDescent="0.3">
      <c r="A89" s="300">
        <v>5050104</v>
      </c>
      <c r="B89" s="300">
        <v>5050104</v>
      </c>
      <c r="C89" s="297">
        <v>1</v>
      </c>
      <c r="D89" s="297">
        <v>1</v>
      </c>
    </row>
    <row r="90" spans="1:4" ht="16.5" thickBot="1" x14ac:dyDescent="0.3">
      <c r="A90" s="300">
        <v>5050110</v>
      </c>
      <c r="B90" s="300">
        <v>5050110</v>
      </c>
      <c r="C90" s="297">
        <v>1</v>
      </c>
      <c r="D90" s="297">
        <v>1</v>
      </c>
    </row>
    <row r="91" spans="1:4" ht="16.5" thickBot="1" x14ac:dyDescent="0.3">
      <c r="A91" s="300">
        <v>5050120.01</v>
      </c>
      <c r="B91" s="300">
        <v>5050120.01</v>
      </c>
      <c r="C91" s="297">
        <v>1</v>
      </c>
      <c r="D91" s="297">
        <v>1</v>
      </c>
    </row>
    <row r="92" spans="1:4" ht="16.5" thickBot="1" x14ac:dyDescent="0.3">
      <c r="A92" s="300">
        <v>5050120.0199999996</v>
      </c>
      <c r="B92" s="300">
        <v>5050120.0199999996</v>
      </c>
      <c r="C92" s="297">
        <v>1</v>
      </c>
      <c r="D92" s="297">
        <v>1</v>
      </c>
    </row>
    <row r="93" spans="1:4" ht="16.5" thickBot="1" x14ac:dyDescent="0.3">
      <c r="A93" s="300">
        <v>5050120.03</v>
      </c>
      <c r="B93" s="300">
        <v>5050120.03</v>
      </c>
      <c r="C93" s="297">
        <v>1</v>
      </c>
      <c r="D93" s="297">
        <v>1</v>
      </c>
    </row>
    <row r="94" spans="1:4" ht="16.5" thickBot="1" x14ac:dyDescent="0.3">
      <c r="A94" s="300">
        <v>5050121.01</v>
      </c>
      <c r="B94" s="300">
        <v>5050121.01</v>
      </c>
      <c r="C94" s="297">
        <v>1</v>
      </c>
      <c r="D94" s="297">
        <v>1</v>
      </c>
    </row>
    <row r="95" spans="1:4" ht="16.5" thickBot="1" x14ac:dyDescent="0.3">
      <c r="A95" s="300">
        <v>5050121.0199999996</v>
      </c>
      <c r="B95" s="300">
        <v>5050121.0199999996</v>
      </c>
      <c r="C95" s="297">
        <v>1</v>
      </c>
      <c r="D95" s="297">
        <v>1</v>
      </c>
    </row>
    <row r="96" spans="1:4" ht="16.5" thickBot="1" x14ac:dyDescent="0.3">
      <c r="A96" s="300">
        <v>5050122.01</v>
      </c>
      <c r="B96" s="300">
        <v>5050122.01</v>
      </c>
      <c r="C96" s="297">
        <v>1</v>
      </c>
      <c r="D96" s="297">
        <v>1</v>
      </c>
    </row>
    <row r="97" spans="1:4" ht="16.5" thickBot="1" x14ac:dyDescent="0.3">
      <c r="A97" s="300">
        <v>5050122.0199999996</v>
      </c>
      <c r="B97" s="300">
        <v>5050122.0199999996</v>
      </c>
      <c r="C97" s="297">
        <v>1</v>
      </c>
      <c r="D97" s="297">
        <v>1</v>
      </c>
    </row>
    <row r="98" spans="1:4" ht="16.5" thickBot="1" x14ac:dyDescent="0.3">
      <c r="A98" s="300">
        <v>5050122.03</v>
      </c>
      <c r="B98" s="300">
        <v>5050122.03</v>
      </c>
      <c r="C98" s="297">
        <v>1</v>
      </c>
      <c r="D98" s="297">
        <v>1</v>
      </c>
    </row>
    <row r="99" spans="1:4" ht="16.5" thickBot="1" x14ac:dyDescent="0.3">
      <c r="A99" s="300">
        <v>5050123.01</v>
      </c>
      <c r="B99" s="300">
        <v>5050123.01</v>
      </c>
      <c r="C99" s="297">
        <v>1</v>
      </c>
      <c r="D99" s="297">
        <v>1</v>
      </c>
    </row>
    <row r="100" spans="1:4" ht="16.5" thickBot="1" x14ac:dyDescent="0.3">
      <c r="A100" s="300">
        <v>5050123.0199999996</v>
      </c>
      <c r="B100" s="300">
        <v>5050123.03</v>
      </c>
      <c r="C100" s="297">
        <v>0.43147144999999998</v>
      </c>
      <c r="D100" s="297">
        <v>0.40637088999999998</v>
      </c>
    </row>
    <row r="101" spans="1:4" ht="16.5" thickBot="1" x14ac:dyDescent="0.3">
      <c r="A101" s="300">
        <v>5050123.0199999996</v>
      </c>
      <c r="B101" s="300">
        <v>5050123.04</v>
      </c>
      <c r="C101" s="297">
        <v>0.56852855000000002</v>
      </c>
      <c r="D101" s="297">
        <v>0.59362910999999996</v>
      </c>
    </row>
    <row r="102" spans="1:4" ht="16.5" thickBot="1" x14ac:dyDescent="0.3">
      <c r="A102" s="300">
        <v>5050124.01</v>
      </c>
      <c r="B102" s="300">
        <v>5050124.01</v>
      </c>
      <c r="C102" s="297">
        <v>1</v>
      </c>
      <c r="D102" s="297">
        <v>1</v>
      </c>
    </row>
    <row r="103" spans="1:4" ht="16.5" thickBot="1" x14ac:dyDescent="0.3">
      <c r="A103" s="300">
        <v>5050124.0199999996</v>
      </c>
      <c r="B103" s="300">
        <v>5050124.0199999996</v>
      </c>
      <c r="C103" s="297">
        <v>1</v>
      </c>
      <c r="D103" s="297">
        <v>1</v>
      </c>
    </row>
    <row r="104" spans="1:4" ht="16.5" thickBot="1" x14ac:dyDescent="0.3">
      <c r="A104" s="300">
        <v>5050124.03</v>
      </c>
      <c r="B104" s="300">
        <v>5050124.03</v>
      </c>
      <c r="C104" s="297">
        <v>1</v>
      </c>
      <c r="D104" s="297">
        <v>1</v>
      </c>
    </row>
    <row r="105" spans="1:4" ht="16.5" thickBot="1" x14ac:dyDescent="0.3">
      <c r="A105" s="300">
        <v>5050124.04</v>
      </c>
      <c r="B105" s="300">
        <v>5050124.04</v>
      </c>
      <c r="C105" s="297">
        <v>1</v>
      </c>
      <c r="D105" s="297">
        <v>1</v>
      </c>
    </row>
    <row r="106" spans="1:4" ht="16.5" thickBot="1" x14ac:dyDescent="0.3">
      <c r="A106" s="300">
        <v>5050125.01</v>
      </c>
      <c r="B106" s="300">
        <v>5050125.01</v>
      </c>
      <c r="C106" s="297">
        <v>1</v>
      </c>
      <c r="D106" s="297">
        <v>1</v>
      </c>
    </row>
    <row r="107" spans="1:4" ht="16.5" thickBot="1" x14ac:dyDescent="0.3">
      <c r="A107" s="300">
        <v>5050125.0199999996</v>
      </c>
      <c r="B107" s="300">
        <v>5050125.0199999996</v>
      </c>
      <c r="C107" s="297">
        <v>1</v>
      </c>
      <c r="D107" s="297">
        <v>1</v>
      </c>
    </row>
    <row r="108" spans="1:4" ht="16.5" thickBot="1" x14ac:dyDescent="0.3">
      <c r="A108" s="300">
        <v>5050125.03</v>
      </c>
      <c r="B108" s="300">
        <v>5050125.03</v>
      </c>
      <c r="C108" s="297">
        <v>1</v>
      </c>
      <c r="D108" s="297">
        <v>1</v>
      </c>
    </row>
    <row r="109" spans="1:4" ht="16.5" thickBot="1" x14ac:dyDescent="0.3">
      <c r="A109" s="300">
        <v>5050125.04</v>
      </c>
      <c r="B109" s="300">
        <v>5050125.04</v>
      </c>
      <c r="C109" s="297">
        <v>1</v>
      </c>
      <c r="D109" s="297">
        <v>1</v>
      </c>
    </row>
    <row r="110" spans="1:4" ht="16.5" thickBot="1" x14ac:dyDescent="0.3">
      <c r="A110" s="300">
        <v>5050125.05</v>
      </c>
      <c r="B110" s="300">
        <v>5050125.05</v>
      </c>
      <c r="C110" s="297">
        <v>1</v>
      </c>
      <c r="D110" s="297">
        <v>1</v>
      </c>
    </row>
    <row r="111" spans="1:4" ht="16.5" thickBot="1" x14ac:dyDescent="0.3">
      <c r="A111" s="300">
        <v>5050125.07</v>
      </c>
      <c r="B111" s="300">
        <v>5050125.07</v>
      </c>
      <c r="C111" s="297">
        <v>1</v>
      </c>
      <c r="D111" s="297">
        <v>1</v>
      </c>
    </row>
    <row r="112" spans="1:4" ht="16.5" thickBot="1" x14ac:dyDescent="0.3">
      <c r="A112" s="300">
        <v>5050125.08</v>
      </c>
      <c r="B112" s="300">
        <v>5050125.08</v>
      </c>
      <c r="C112" s="297">
        <v>1</v>
      </c>
      <c r="D112" s="297">
        <v>1</v>
      </c>
    </row>
    <row r="113" spans="1:11" ht="16.5" thickBot="1" x14ac:dyDescent="0.3">
      <c r="A113" s="300">
        <v>5050125.09</v>
      </c>
      <c r="B113" s="300">
        <v>5050125.09</v>
      </c>
      <c r="C113" s="297">
        <v>1</v>
      </c>
      <c r="D113" s="297">
        <v>1</v>
      </c>
    </row>
    <row r="114" spans="1:11" ht="16.5" thickBot="1" x14ac:dyDescent="0.3">
      <c r="A114" s="300">
        <v>5050125.0599999996</v>
      </c>
      <c r="B114" s="300">
        <v>5050125.0999999996</v>
      </c>
      <c r="C114" s="297">
        <v>0.59439257000000001</v>
      </c>
      <c r="D114" s="297">
        <v>0.58032139999999999</v>
      </c>
    </row>
    <row r="115" spans="1:11" ht="16.5" thickBot="1" x14ac:dyDescent="0.3">
      <c r="A115" s="300">
        <v>5050125.0599999996</v>
      </c>
      <c r="B115" s="300">
        <v>5050125.1100000003</v>
      </c>
      <c r="C115" s="297">
        <v>0.40560742999999999</v>
      </c>
      <c r="D115" s="297">
        <v>0.41967860000000001</v>
      </c>
    </row>
    <row r="116" spans="1:11" ht="16.5" thickBot="1" x14ac:dyDescent="0.3">
      <c r="A116" s="300">
        <v>5050126.04</v>
      </c>
      <c r="B116" s="300">
        <v>5050126.04</v>
      </c>
      <c r="C116" s="297">
        <v>1</v>
      </c>
      <c r="D116" s="297">
        <v>1</v>
      </c>
      <c r="H116" t="s">
        <v>409</v>
      </c>
      <c r="I116" s="1" t="s">
        <v>410</v>
      </c>
      <c r="J116" t="s">
        <v>411</v>
      </c>
      <c r="K116" t="s">
        <v>412</v>
      </c>
    </row>
    <row r="117" spans="1:11" ht="16.5" thickBot="1" x14ac:dyDescent="0.3">
      <c r="A117" s="300">
        <v>5050126.05</v>
      </c>
      <c r="B117" s="300">
        <v>5050126.05</v>
      </c>
      <c r="C117" s="297">
        <v>1</v>
      </c>
      <c r="D117" s="297">
        <v>1</v>
      </c>
      <c r="H117" s="300">
        <v>9150102.0099999998</v>
      </c>
      <c r="I117">
        <v>1273</v>
      </c>
      <c r="J117" s="297">
        <v>7.634639E-2</v>
      </c>
      <c r="K117">
        <f>I117*J117</f>
        <v>97.188954469999999</v>
      </c>
    </row>
    <row r="118" spans="1:11" ht="16.5" thickBot="1" x14ac:dyDescent="0.3">
      <c r="A118" s="300">
        <v>5050126.0599999996</v>
      </c>
      <c r="B118" s="300">
        <v>5050126.0599999996</v>
      </c>
      <c r="C118" s="297">
        <v>1</v>
      </c>
      <c r="D118" s="297">
        <v>1</v>
      </c>
      <c r="H118" s="300">
        <v>9150104.0199999996</v>
      </c>
      <c r="I118">
        <v>7953</v>
      </c>
      <c r="J118" s="297">
        <v>0.23712359</v>
      </c>
      <c r="K118">
        <f>I118*J118</f>
        <v>1885.84391127</v>
      </c>
    </row>
    <row r="119" spans="1:11" ht="16.5" thickBot="1" x14ac:dyDescent="0.3">
      <c r="A119" s="300">
        <v>5050126.03</v>
      </c>
      <c r="B119" s="300">
        <v>5050126.07</v>
      </c>
      <c r="C119" s="297">
        <v>0.74538079999999995</v>
      </c>
      <c r="D119" s="297">
        <v>0.71716221999999996</v>
      </c>
      <c r="H119" s="2"/>
    </row>
    <row r="120" spans="1:11" ht="16.5" thickBot="1" x14ac:dyDescent="0.3">
      <c r="A120" s="300">
        <v>5050126.03</v>
      </c>
      <c r="B120" s="300">
        <v>5050126.08</v>
      </c>
      <c r="C120" s="297">
        <v>0.14068778000000001</v>
      </c>
      <c r="D120" s="297">
        <v>0.16039544999999999</v>
      </c>
      <c r="G120" t="s">
        <v>413</v>
      </c>
      <c r="H120" s="308">
        <v>9150104.0299999993</v>
      </c>
      <c r="K120">
        <f>SUM(K117:K118)</f>
        <v>1983.03286574</v>
      </c>
    </row>
    <row r="121" spans="1:11" ht="16.5" thickBot="1" x14ac:dyDescent="0.3">
      <c r="A121" s="300">
        <v>5050126.03</v>
      </c>
      <c r="B121" s="300">
        <v>5050126.09</v>
      </c>
      <c r="C121" s="297">
        <v>0.11393142000000001</v>
      </c>
      <c r="D121" s="297">
        <v>0.12244233</v>
      </c>
    </row>
    <row r="122" spans="1:11" ht="16.5" thickBot="1" x14ac:dyDescent="0.3">
      <c r="A122" s="300">
        <v>5050127</v>
      </c>
      <c r="B122" s="300">
        <v>5050127</v>
      </c>
      <c r="C122" s="297">
        <v>1</v>
      </c>
      <c r="D122" s="297">
        <v>1</v>
      </c>
    </row>
    <row r="123" spans="1:11" ht="16.5" thickBot="1" x14ac:dyDescent="0.3">
      <c r="A123" s="300">
        <v>5050130.01</v>
      </c>
      <c r="B123" s="300">
        <v>5050130.01</v>
      </c>
      <c r="C123" s="297">
        <v>1</v>
      </c>
      <c r="D123" s="297">
        <v>1</v>
      </c>
    </row>
    <row r="124" spans="1:11" ht="16.5" thickBot="1" x14ac:dyDescent="0.3">
      <c r="A124" s="300">
        <v>5050130.0199999996</v>
      </c>
      <c r="B124" s="300">
        <v>5050130.0199999996</v>
      </c>
      <c r="C124" s="297">
        <v>1</v>
      </c>
      <c r="D124" s="297">
        <v>1</v>
      </c>
    </row>
    <row r="125" spans="1:11" ht="16.5" thickBot="1" x14ac:dyDescent="0.3">
      <c r="A125" s="300">
        <v>5050131.01</v>
      </c>
      <c r="B125" s="300">
        <v>5050131.01</v>
      </c>
      <c r="C125" s="297">
        <v>1</v>
      </c>
      <c r="D125" s="297">
        <v>1</v>
      </c>
    </row>
    <row r="126" spans="1:11" ht="16.5" thickBot="1" x14ac:dyDescent="0.3">
      <c r="A126" s="300">
        <v>5050131.0199999996</v>
      </c>
      <c r="B126" s="300">
        <v>5050131.0199999996</v>
      </c>
      <c r="C126" s="297">
        <v>1</v>
      </c>
      <c r="D126" s="297">
        <v>1</v>
      </c>
    </row>
    <row r="127" spans="1:11" ht="16.5" thickBot="1" x14ac:dyDescent="0.3">
      <c r="A127" s="300">
        <v>5050132</v>
      </c>
      <c r="B127" s="300">
        <v>5050132</v>
      </c>
      <c r="C127" s="297">
        <v>1</v>
      </c>
      <c r="D127" s="297">
        <v>1</v>
      </c>
    </row>
    <row r="128" spans="1:11" ht="16.5" thickBot="1" x14ac:dyDescent="0.3">
      <c r="A128" s="300">
        <v>5050133</v>
      </c>
      <c r="B128" s="300">
        <v>5050133</v>
      </c>
      <c r="C128" s="297">
        <v>1</v>
      </c>
      <c r="D128" s="297">
        <v>1</v>
      </c>
    </row>
    <row r="129" spans="1:4" ht="16.5" thickBot="1" x14ac:dyDescent="0.3">
      <c r="A129" s="300">
        <v>5050134</v>
      </c>
      <c r="B129" s="300">
        <v>5050134</v>
      </c>
      <c r="C129" s="297">
        <v>1</v>
      </c>
      <c r="D129" s="297">
        <v>1</v>
      </c>
    </row>
    <row r="130" spans="1:4" ht="16.5" thickBot="1" x14ac:dyDescent="0.3">
      <c r="A130" s="300">
        <v>5050135.01</v>
      </c>
      <c r="B130" s="300">
        <v>5050135.01</v>
      </c>
      <c r="C130" s="297">
        <v>1</v>
      </c>
      <c r="D130" s="297">
        <v>1</v>
      </c>
    </row>
    <row r="131" spans="1:4" ht="16.5" thickBot="1" x14ac:dyDescent="0.3">
      <c r="A131" s="300">
        <v>5050135.0199999996</v>
      </c>
      <c r="B131" s="300">
        <v>5050135.0199999996</v>
      </c>
      <c r="C131" s="297">
        <v>1</v>
      </c>
      <c r="D131" s="297">
        <v>1</v>
      </c>
    </row>
    <row r="132" spans="1:4" ht="16.5" thickBot="1" x14ac:dyDescent="0.3">
      <c r="A132" s="300">
        <v>5050135.03</v>
      </c>
      <c r="B132" s="300">
        <v>5050135.03</v>
      </c>
      <c r="C132" s="297">
        <v>1</v>
      </c>
      <c r="D132" s="297">
        <v>1</v>
      </c>
    </row>
    <row r="133" spans="1:4" ht="16.5" thickBot="1" x14ac:dyDescent="0.3">
      <c r="A133" s="300">
        <v>5050136.01</v>
      </c>
      <c r="B133" s="300">
        <v>5050136.01</v>
      </c>
      <c r="C133" s="297">
        <v>1</v>
      </c>
      <c r="D133" s="297">
        <v>1</v>
      </c>
    </row>
    <row r="134" spans="1:4" ht="16.5" thickBot="1" x14ac:dyDescent="0.3">
      <c r="A134" s="300">
        <v>5050136.0199999996</v>
      </c>
      <c r="B134" s="300">
        <v>5050136.0199999996</v>
      </c>
      <c r="C134" s="297">
        <v>1</v>
      </c>
      <c r="D134" s="297">
        <v>1</v>
      </c>
    </row>
    <row r="135" spans="1:4" ht="16.5" thickBot="1" x14ac:dyDescent="0.3">
      <c r="A135" s="300">
        <v>5050137.0199999996</v>
      </c>
      <c r="B135" s="300">
        <v>5050137.0199999996</v>
      </c>
      <c r="C135" s="297">
        <v>1</v>
      </c>
      <c r="D135" s="297">
        <v>1</v>
      </c>
    </row>
    <row r="136" spans="1:4" ht="16.5" thickBot="1" x14ac:dyDescent="0.3">
      <c r="A136" s="300">
        <v>5050137.03</v>
      </c>
      <c r="B136" s="300">
        <v>5050137.03</v>
      </c>
      <c r="C136" s="297">
        <v>1</v>
      </c>
      <c r="D136" s="297">
        <v>1</v>
      </c>
    </row>
    <row r="137" spans="1:4" ht="16.5" thickBot="1" x14ac:dyDescent="0.3">
      <c r="A137" s="300">
        <v>5050137.04</v>
      </c>
      <c r="B137" s="300">
        <v>5050137.04</v>
      </c>
      <c r="C137" s="297">
        <v>1</v>
      </c>
      <c r="D137" s="297">
        <v>1</v>
      </c>
    </row>
    <row r="138" spans="1:4" ht="16.5" thickBot="1" x14ac:dyDescent="0.3">
      <c r="A138" s="300">
        <v>5050137.05</v>
      </c>
      <c r="B138" s="300">
        <v>5050137.05</v>
      </c>
      <c r="C138" s="297">
        <v>1</v>
      </c>
      <c r="D138" s="297">
        <v>1</v>
      </c>
    </row>
    <row r="139" spans="1:4" ht="16.5" thickBot="1" x14ac:dyDescent="0.3">
      <c r="A139" s="300">
        <v>5050138</v>
      </c>
      <c r="B139" s="300">
        <v>5050138</v>
      </c>
      <c r="C139" s="297">
        <v>1</v>
      </c>
      <c r="D139" s="297">
        <v>1</v>
      </c>
    </row>
    <row r="140" spans="1:4" ht="16.5" thickBot="1" x14ac:dyDescent="0.3">
      <c r="A140" s="300">
        <v>5050139</v>
      </c>
      <c r="B140" s="300">
        <v>5050139</v>
      </c>
      <c r="C140" s="297">
        <v>1</v>
      </c>
      <c r="D140" s="297">
        <v>1</v>
      </c>
    </row>
    <row r="141" spans="1:4" ht="16.5" thickBot="1" x14ac:dyDescent="0.3">
      <c r="A141" s="300">
        <v>5050140.01</v>
      </c>
      <c r="B141" s="300">
        <v>5050140.01</v>
      </c>
      <c r="C141" s="297">
        <v>1</v>
      </c>
      <c r="D141" s="297">
        <v>1</v>
      </c>
    </row>
    <row r="142" spans="1:4" ht="16.5" thickBot="1" x14ac:dyDescent="0.3">
      <c r="A142" s="300">
        <v>5050140.03</v>
      </c>
      <c r="B142" s="300">
        <v>5050140.03</v>
      </c>
      <c r="C142" s="297">
        <v>1</v>
      </c>
      <c r="D142" s="297">
        <v>1</v>
      </c>
    </row>
    <row r="143" spans="1:4" ht="16.5" thickBot="1" x14ac:dyDescent="0.3">
      <c r="A143" s="300">
        <v>5050140.04</v>
      </c>
      <c r="B143" s="300">
        <v>5050140.04</v>
      </c>
      <c r="C143" s="297">
        <v>1</v>
      </c>
      <c r="D143" s="297">
        <v>1</v>
      </c>
    </row>
    <row r="144" spans="1:4" ht="16.5" thickBot="1" x14ac:dyDescent="0.3">
      <c r="A144" s="300">
        <v>5050140.05</v>
      </c>
      <c r="B144" s="300">
        <v>5050140.05</v>
      </c>
      <c r="C144" s="297">
        <v>1</v>
      </c>
      <c r="D144" s="297">
        <v>1</v>
      </c>
    </row>
    <row r="145" spans="1:4" ht="16.5" thickBot="1" x14ac:dyDescent="0.3">
      <c r="A145" s="300">
        <v>5050140.0599999996</v>
      </c>
      <c r="B145" s="300">
        <v>5050140.0599999996</v>
      </c>
      <c r="C145" s="297">
        <v>1</v>
      </c>
      <c r="D145" s="297">
        <v>1</v>
      </c>
    </row>
    <row r="146" spans="1:4" ht="16.5" thickBot="1" x14ac:dyDescent="0.3">
      <c r="A146" s="300">
        <v>5050140.07</v>
      </c>
      <c r="B146" s="300">
        <v>5050140.07</v>
      </c>
      <c r="C146" s="297">
        <v>1</v>
      </c>
      <c r="D146" s="297">
        <v>1</v>
      </c>
    </row>
    <row r="147" spans="1:4" ht="16.5" thickBot="1" x14ac:dyDescent="0.3">
      <c r="A147" s="300">
        <v>5050141.04</v>
      </c>
      <c r="B147" s="300">
        <v>5050141.04</v>
      </c>
      <c r="C147" s="297">
        <v>1</v>
      </c>
      <c r="D147" s="297">
        <v>1</v>
      </c>
    </row>
    <row r="148" spans="1:4" ht="16.5" thickBot="1" x14ac:dyDescent="0.3">
      <c r="A148" s="300">
        <v>5050141.09</v>
      </c>
      <c r="B148" s="300">
        <v>5050141.09</v>
      </c>
      <c r="C148" s="297">
        <v>1</v>
      </c>
      <c r="D148" s="297">
        <v>1</v>
      </c>
    </row>
    <row r="149" spans="1:4" ht="16.5" thickBot="1" x14ac:dyDescent="0.3">
      <c r="A149" s="300">
        <v>5050141.0999999996</v>
      </c>
      <c r="B149" s="300">
        <v>5050141.0999999996</v>
      </c>
      <c r="C149" s="297">
        <v>1</v>
      </c>
      <c r="D149" s="297">
        <v>1</v>
      </c>
    </row>
    <row r="150" spans="1:4" ht="16.5" thickBot="1" x14ac:dyDescent="0.3">
      <c r="A150" s="300">
        <v>5050141.1100000003</v>
      </c>
      <c r="B150" s="300">
        <v>5050141.1100000003</v>
      </c>
      <c r="C150" s="297">
        <v>1</v>
      </c>
      <c r="D150" s="297">
        <v>1</v>
      </c>
    </row>
    <row r="151" spans="1:4" ht="16.5" thickBot="1" x14ac:dyDescent="0.3">
      <c r="A151" s="300">
        <v>5050141.13</v>
      </c>
      <c r="B151" s="300">
        <v>5050141.13</v>
      </c>
      <c r="C151" s="297">
        <v>1</v>
      </c>
      <c r="D151" s="297">
        <v>1</v>
      </c>
    </row>
    <row r="152" spans="1:4" ht="16.5" thickBot="1" x14ac:dyDescent="0.3">
      <c r="A152" s="300">
        <v>5050141.1399999997</v>
      </c>
      <c r="B152" s="300">
        <v>5050141.1399999997</v>
      </c>
      <c r="C152" s="297">
        <v>1</v>
      </c>
      <c r="D152" s="297">
        <v>1</v>
      </c>
    </row>
    <row r="153" spans="1:4" ht="16.5" thickBot="1" x14ac:dyDescent="0.3">
      <c r="A153" s="300">
        <v>5050141.05</v>
      </c>
      <c r="B153" s="300">
        <v>5050141.16</v>
      </c>
      <c r="C153" s="297">
        <v>0.63052202000000002</v>
      </c>
      <c r="D153" s="297">
        <v>0.63013437999999999</v>
      </c>
    </row>
    <row r="154" spans="1:4" ht="16.5" thickBot="1" x14ac:dyDescent="0.3">
      <c r="A154" s="300">
        <v>5050141.05</v>
      </c>
      <c r="B154" s="300">
        <v>5050141.17</v>
      </c>
      <c r="C154" s="297">
        <v>0.36947797999999998</v>
      </c>
      <c r="D154" s="297">
        <v>0.36986562000000001</v>
      </c>
    </row>
    <row r="155" spans="1:4" ht="16.5" thickBot="1" x14ac:dyDescent="0.3">
      <c r="A155" s="300">
        <v>5050141.08</v>
      </c>
      <c r="B155" s="300">
        <v>5050141.18</v>
      </c>
      <c r="C155" s="297">
        <v>0.81208511000000005</v>
      </c>
      <c r="D155" s="297">
        <v>0.82391504000000004</v>
      </c>
    </row>
    <row r="156" spans="1:4" ht="16.5" thickBot="1" x14ac:dyDescent="0.3">
      <c r="A156" s="300">
        <v>5050141.08</v>
      </c>
      <c r="B156" s="300">
        <v>5050141.1900000004</v>
      </c>
      <c r="C156" s="297">
        <v>0.18791489</v>
      </c>
      <c r="D156" s="297">
        <v>0.17608496000000001</v>
      </c>
    </row>
    <row r="157" spans="1:4" ht="16.5" thickBot="1" x14ac:dyDescent="0.3">
      <c r="A157" s="300">
        <v>5050141.12</v>
      </c>
      <c r="B157" s="300">
        <v>5050141.2</v>
      </c>
      <c r="C157" s="297">
        <v>0.16421057999999999</v>
      </c>
      <c r="D157" s="297">
        <v>0.20458655000000001</v>
      </c>
    </row>
    <row r="158" spans="1:4" ht="16.5" thickBot="1" x14ac:dyDescent="0.3">
      <c r="A158" s="300">
        <v>5050141.12</v>
      </c>
      <c r="B158" s="300">
        <v>5050141.21</v>
      </c>
      <c r="C158" s="297">
        <v>0.28553812000000001</v>
      </c>
      <c r="D158" s="297">
        <v>0.28363271000000001</v>
      </c>
    </row>
    <row r="159" spans="1:4" ht="16.5" thickBot="1" x14ac:dyDescent="0.3">
      <c r="A159" s="300">
        <v>5050141.12</v>
      </c>
      <c r="B159" s="300">
        <v>5050141.22</v>
      </c>
      <c r="C159" s="297">
        <v>0.55025128999999995</v>
      </c>
      <c r="D159" s="297">
        <v>0.51178073999999996</v>
      </c>
    </row>
    <row r="160" spans="1:4" ht="16.5" thickBot="1" x14ac:dyDescent="0.3">
      <c r="A160" s="300">
        <v>5050141.1500000004</v>
      </c>
      <c r="B160" s="300">
        <v>5050141.2300000004</v>
      </c>
      <c r="C160" s="297">
        <v>0.20868703</v>
      </c>
      <c r="D160" s="297">
        <v>0.20739547</v>
      </c>
    </row>
    <row r="161" spans="1:4" ht="16.5" thickBot="1" x14ac:dyDescent="0.3">
      <c r="A161" s="300">
        <v>5050141.1500000004</v>
      </c>
      <c r="B161" s="300">
        <v>5050141.24</v>
      </c>
      <c r="C161" s="297">
        <v>0.2223107</v>
      </c>
      <c r="D161" s="297">
        <v>0.22081387999999999</v>
      </c>
    </row>
    <row r="162" spans="1:4" ht="16.5" thickBot="1" x14ac:dyDescent="0.3">
      <c r="A162" s="300">
        <v>5050141.1500000004</v>
      </c>
      <c r="B162" s="300">
        <v>5050141.25</v>
      </c>
      <c r="C162" s="297">
        <v>0.26465558</v>
      </c>
      <c r="D162" s="297">
        <v>0.27637958000000001</v>
      </c>
    </row>
    <row r="163" spans="1:4" ht="16.5" thickBot="1" x14ac:dyDescent="0.3">
      <c r="A163" s="300">
        <v>5050141.1500000004</v>
      </c>
      <c r="B163" s="300">
        <v>5050141.26</v>
      </c>
      <c r="C163" s="297">
        <v>0.30434667999999998</v>
      </c>
      <c r="D163" s="297">
        <v>0.29541107999999999</v>
      </c>
    </row>
    <row r="164" spans="1:4" ht="16.5" thickBot="1" x14ac:dyDescent="0.3">
      <c r="A164" s="300">
        <v>5050151.03</v>
      </c>
      <c r="B164" s="300">
        <v>5050151.03</v>
      </c>
      <c r="C164" s="297">
        <v>1</v>
      </c>
      <c r="D164" s="297">
        <v>1</v>
      </c>
    </row>
    <row r="165" spans="1:4" ht="16.5" thickBot="1" x14ac:dyDescent="0.3">
      <c r="A165" s="300">
        <v>5050151.04</v>
      </c>
      <c r="B165" s="300">
        <v>5050151.04</v>
      </c>
      <c r="C165" s="297">
        <v>1</v>
      </c>
      <c r="D165" s="297">
        <v>1</v>
      </c>
    </row>
    <row r="166" spans="1:4" ht="16.5" thickBot="1" x14ac:dyDescent="0.3">
      <c r="A166" s="300">
        <v>5050151.05</v>
      </c>
      <c r="B166" s="300">
        <v>5050151.05</v>
      </c>
      <c r="C166" s="297">
        <v>1</v>
      </c>
      <c r="D166" s="297">
        <v>1</v>
      </c>
    </row>
    <row r="167" spans="1:4" ht="16.5" thickBot="1" x14ac:dyDescent="0.3">
      <c r="A167" s="300">
        <v>5050151.0599999996</v>
      </c>
      <c r="B167" s="300">
        <v>5050151.0599999996</v>
      </c>
      <c r="C167" s="297">
        <v>1</v>
      </c>
      <c r="D167" s="297">
        <v>1</v>
      </c>
    </row>
    <row r="168" spans="1:4" ht="16.5" thickBot="1" x14ac:dyDescent="0.3">
      <c r="A168" s="300">
        <v>5050151.08</v>
      </c>
      <c r="B168" s="300">
        <v>5050151.08</v>
      </c>
      <c r="C168" s="297">
        <v>1</v>
      </c>
      <c r="D168" s="297">
        <v>1</v>
      </c>
    </row>
    <row r="169" spans="1:4" ht="16.5" thickBot="1" x14ac:dyDescent="0.3">
      <c r="A169" s="300">
        <v>5050151.09</v>
      </c>
      <c r="B169" s="300">
        <v>5050151.09</v>
      </c>
      <c r="C169" s="297">
        <v>0.99999919000000004</v>
      </c>
      <c r="D169" s="297">
        <v>0.99999914999999995</v>
      </c>
    </row>
    <row r="170" spans="1:4" ht="16.5" thickBot="1" x14ac:dyDescent="0.3">
      <c r="A170" s="300">
        <v>5050151.07</v>
      </c>
      <c r="B170" s="300">
        <v>5050151.0999999996</v>
      </c>
      <c r="C170" s="297">
        <v>0.40524895999999999</v>
      </c>
      <c r="D170" s="297">
        <v>0.40930766000000002</v>
      </c>
    </row>
    <row r="171" spans="1:4" ht="16.5" thickBot="1" x14ac:dyDescent="0.3">
      <c r="A171" s="300">
        <v>5050151.07</v>
      </c>
      <c r="B171" s="300">
        <v>5050151.1100000003</v>
      </c>
      <c r="C171" s="297">
        <v>0.59475104000000001</v>
      </c>
      <c r="D171" s="297">
        <v>0.59069234000000004</v>
      </c>
    </row>
    <row r="172" spans="1:4" ht="16.5" thickBot="1" x14ac:dyDescent="0.3">
      <c r="A172" s="300">
        <v>5050160.0199999996</v>
      </c>
      <c r="B172" s="300">
        <v>5050160.0199999996</v>
      </c>
      <c r="C172" s="297">
        <v>1</v>
      </c>
      <c r="D172" s="297">
        <v>1</v>
      </c>
    </row>
    <row r="173" spans="1:4" ht="16.5" thickBot="1" x14ac:dyDescent="0.3">
      <c r="A173" s="300">
        <v>5050160.04</v>
      </c>
      <c r="B173" s="300">
        <v>5050160.04</v>
      </c>
      <c r="C173" s="297">
        <v>1</v>
      </c>
      <c r="D173" s="297">
        <v>1</v>
      </c>
    </row>
    <row r="174" spans="1:4" ht="16.5" thickBot="1" x14ac:dyDescent="0.3">
      <c r="A174" s="300">
        <v>5050160.05</v>
      </c>
      <c r="B174" s="300">
        <v>5050160.05</v>
      </c>
      <c r="C174" s="297">
        <v>1</v>
      </c>
      <c r="D174" s="297">
        <v>1</v>
      </c>
    </row>
    <row r="175" spans="1:4" ht="16.5" thickBot="1" x14ac:dyDescent="0.3">
      <c r="A175" s="300">
        <v>5050160.0599999996</v>
      </c>
      <c r="B175" s="300">
        <v>5050160.0599999996</v>
      </c>
      <c r="C175" s="297">
        <v>1</v>
      </c>
      <c r="D175" s="297">
        <v>1</v>
      </c>
    </row>
    <row r="176" spans="1:4" ht="16.5" thickBot="1" x14ac:dyDescent="0.3">
      <c r="A176" s="300">
        <v>5050160.07</v>
      </c>
      <c r="B176" s="300">
        <v>5050160.07</v>
      </c>
      <c r="C176" s="297">
        <v>1</v>
      </c>
      <c r="D176" s="297">
        <v>1</v>
      </c>
    </row>
    <row r="177" spans="1:4" ht="16.5" thickBot="1" x14ac:dyDescent="0.3">
      <c r="A177" s="300">
        <v>5050160.09</v>
      </c>
      <c r="B177" s="300">
        <v>5050160.09</v>
      </c>
      <c r="C177" s="297">
        <v>1</v>
      </c>
      <c r="D177" s="297">
        <v>1</v>
      </c>
    </row>
    <row r="178" spans="1:4" ht="16.5" thickBot="1" x14ac:dyDescent="0.3">
      <c r="A178" s="300">
        <v>5050160.1100000003</v>
      </c>
      <c r="B178" s="300">
        <v>5050160.1100000003</v>
      </c>
      <c r="C178" s="297">
        <v>1</v>
      </c>
      <c r="D178" s="297">
        <v>1</v>
      </c>
    </row>
    <row r="179" spans="1:4" ht="16.5" thickBot="1" x14ac:dyDescent="0.3">
      <c r="A179" s="300">
        <v>5050160.0999999996</v>
      </c>
      <c r="B179" s="300">
        <v>5050160.12</v>
      </c>
      <c r="C179" s="297">
        <v>0.39643908</v>
      </c>
      <c r="D179" s="297">
        <v>0.37358015</v>
      </c>
    </row>
    <row r="180" spans="1:4" ht="16.5" thickBot="1" x14ac:dyDescent="0.3">
      <c r="A180" s="300">
        <v>5050160.0999999996</v>
      </c>
      <c r="B180" s="300">
        <v>5050160.13</v>
      </c>
      <c r="C180" s="297">
        <v>0.60356091999999995</v>
      </c>
      <c r="D180" s="297">
        <v>0.62641985</v>
      </c>
    </row>
    <row r="181" spans="1:4" ht="16.5" thickBot="1" x14ac:dyDescent="0.3">
      <c r="A181" s="300">
        <v>5050160.03</v>
      </c>
      <c r="B181" s="300">
        <v>5050160.1399999997</v>
      </c>
      <c r="C181" s="297">
        <v>0.4287068</v>
      </c>
      <c r="D181" s="297">
        <v>0.39780601999999998</v>
      </c>
    </row>
    <row r="182" spans="1:4" ht="16.5" thickBot="1" x14ac:dyDescent="0.3">
      <c r="A182" s="300">
        <v>5050160.03</v>
      </c>
      <c r="B182" s="300">
        <v>5050160.1500000004</v>
      </c>
      <c r="C182" s="297">
        <v>0.57129319999999995</v>
      </c>
      <c r="D182" s="297">
        <v>0.60219398000000002</v>
      </c>
    </row>
    <row r="183" spans="1:4" ht="16.5" thickBot="1" x14ac:dyDescent="0.3">
      <c r="A183" s="300">
        <v>5050161.03</v>
      </c>
      <c r="B183" s="300">
        <v>5050161.03</v>
      </c>
      <c r="C183" s="297">
        <v>1</v>
      </c>
      <c r="D183" s="297">
        <v>1</v>
      </c>
    </row>
    <row r="184" spans="1:4" ht="16.5" thickBot="1" x14ac:dyDescent="0.3">
      <c r="A184" s="300">
        <v>5050161.04</v>
      </c>
      <c r="B184" s="300">
        <v>5050161.04</v>
      </c>
      <c r="C184" s="297">
        <v>1</v>
      </c>
      <c r="D184" s="297">
        <v>1</v>
      </c>
    </row>
    <row r="185" spans="1:4" ht="16.5" thickBot="1" x14ac:dyDescent="0.3">
      <c r="A185" s="300">
        <v>5050161.05</v>
      </c>
      <c r="B185" s="300">
        <v>5050161.05</v>
      </c>
      <c r="C185" s="297">
        <v>1</v>
      </c>
      <c r="D185" s="297">
        <v>1</v>
      </c>
    </row>
    <row r="186" spans="1:4" ht="16.5" thickBot="1" x14ac:dyDescent="0.3">
      <c r="A186" s="300">
        <v>5050161.0599999996</v>
      </c>
      <c r="B186" s="300">
        <v>5050161.0599999996</v>
      </c>
      <c r="C186" s="297">
        <v>1</v>
      </c>
      <c r="D186" s="297">
        <v>1</v>
      </c>
    </row>
    <row r="187" spans="1:4" ht="16.5" thickBot="1" x14ac:dyDescent="0.3">
      <c r="A187" s="300">
        <v>5050162.0199999996</v>
      </c>
      <c r="B187" s="300">
        <v>5050162.0199999996</v>
      </c>
      <c r="C187" s="297">
        <v>1</v>
      </c>
      <c r="D187" s="297">
        <v>1</v>
      </c>
    </row>
    <row r="188" spans="1:4" ht="16.5" thickBot="1" x14ac:dyDescent="0.3">
      <c r="A188" s="300">
        <v>5050162.01</v>
      </c>
      <c r="B188" s="300">
        <v>5050162.03</v>
      </c>
      <c r="C188" s="297">
        <v>0.41845525</v>
      </c>
      <c r="D188" s="297">
        <v>0.43499550999999997</v>
      </c>
    </row>
    <row r="189" spans="1:4" ht="16.5" thickBot="1" x14ac:dyDescent="0.3">
      <c r="A189" s="300">
        <v>5050162.01</v>
      </c>
      <c r="B189" s="300">
        <v>5050162.04</v>
      </c>
      <c r="C189" s="297">
        <v>0.58154475000000005</v>
      </c>
      <c r="D189" s="297">
        <v>0.56500448999999997</v>
      </c>
    </row>
    <row r="190" spans="1:4" ht="16.5" thickBot="1" x14ac:dyDescent="0.3">
      <c r="A190" s="300">
        <v>5050170.01</v>
      </c>
      <c r="B190" s="300">
        <v>5050170.01</v>
      </c>
      <c r="C190" s="297">
        <v>1</v>
      </c>
      <c r="D190" s="297">
        <v>1</v>
      </c>
    </row>
    <row r="191" spans="1:4" ht="16.5" thickBot="1" x14ac:dyDescent="0.3">
      <c r="A191" s="300">
        <v>5050170.03</v>
      </c>
      <c r="B191" s="300">
        <v>5050170.03</v>
      </c>
      <c r="C191" s="297">
        <v>1</v>
      </c>
      <c r="D191" s="297">
        <v>1</v>
      </c>
    </row>
    <row r="192" spans="1:4" ht="16.5" thickBot="1" x14ac:dyDescent="0.3">
      <c r="A192" s="300">
        <v>5050170.04</v>
      </c>
      <c r="B192" s="300">
        <v>5050170.04</v>
      </c>
      <c r="C192" s="297">
        <v>1</v>
      </c>
      <c r="D192" s="297">
        <v>1</v>
      </c>
    </row>
    <row r="193" spans="1:4" ht="16.5" thickBot="1" x14ac:dyDescent="0.3">
      <c r="A193" s="300">
        <v>5050170.05</v>
      </c>
      <c r="B193" s="300">
        <v>5050170.05</v>
      </c>
      <c r="C193" s="297">
        <v>1</v>
      </c>
      <c r="D193" s="297">
        <v>1</v>
      </c>
    </row>
    <row r="194" spans="1:4" ht="16.5" thickBot="1" x14ac:dyDescent="0.3">
      <c r="A194" s="300">
        <v>5050170.08</v>
      </c>
      <c r="B194" s="300">
        <v>5050170.08</v>
      </c>
      <c r="C194" s="297">
        <v>1</v>
      </c>
      <c r="D194" s="297">
        <v>1</v>
      </c>
    </row>
    <row r="195" spans="1:4" ht="16.5" thickBot="1" x14ac:dyDescent="0.3">
      <c r="A195" s="300">
        <v>5050170.09</v>
      </c>
      <c r="B195" s="300">
        <v>5050170.09</v>
      </c>
      <c r="C195" s="297">
        <v>1</v>
      </c>
      <c r="D195" s="297">
        <v>1</v>
      </c>
    </row>
    <row r="196" spans="1:4" ht="16.5" thickBot="1" x14ac:dyDescent="0.3">
      <c r="A196" s="300">
        <v>5050170.0999999996</v>
      </c>
      <c r="B196" s="300">
        <v>5050170.0999999996</v>
      </c>
      <c r="C196" s="297">
        <v>1</v>
      </c>
      <c r="D196" s="297">
        <v>1</v>
      </c>
    </row>
    <row r="197" spans="1:4" ht="16.5" thickBot="1" x14ac:dyDescent="0.3">
      <c r="A197" s="300">
        <v>5050170.1100000003</v>
      </c>
      <c r="B197" s="300">
        <v>5050170.1100000003</v>
      </c>
      <c r="C197" s="297">
        <v>1</v>
      </c>
      <c r="D197" s="297">
        <v>1</v>
      </c>
    </row>
    <row r="198" spans="1:4" ht="16.5" thickBot="1" x14ac:dyDescent="0.3">
      <c r="A198" s="300">
        <v>5050170.12</v>
      </c>
      <c r="B198" s="300">
        <v>5050170.12</v>
      </c>
      <c r="C198" s="297">
        <v>1</v>
      </c>
      <c r="D198" s="297">
        <v>1</v>
      </c>
    </row>
    <row r="199" spans="1:4" ht="16.5" thickBot="1" x14ac:dyDescent="0.3">
      <c r="A199" s="300">
        <v>5050170.13</v>
      </c>
      <c r="B199" s="300">
        <v>5050170.13</v>
      </c>
      <c r="C199" s="297">
        <v>1</v>
      </c>
      <c r="D199" s="297">
        <v>1</v>
      </c>
    </row>
    <row r="200" spans="1:4" ht="16.5" thickBot="1" x14ac:dyDescent="0.3">
      <c r="A200" s="300">
        <v>5050171.03</v>
      </c>
      <c r="B200" s="300">
        <v>5050171.03</v>
      </c>
      <c r="C200" s="297">
        <v>1</v>
      </c>
      <c r="D200" s="297">
        <v>1</v>
      </c>
    </row>
    <row r="201" spans="1:4" ht="16.5" thickBot="1" x14ac:dyDescent="0.3">
      <c r="A201" s="300">
        <v>5050171.05</v>
      </c>
      <c r="B201" s="300">
        <v>5050171.05</v>
      </c>
      <c r="C201" s="297">
        <v>1</v>
      </c>
      <c r="D201" s="297">
        <v>1</v>
      </c>
    </row>
    <row r="202" spans="1:4" ht="16.5" thickBot="1" x14ac:dyDescent="0.3">
      <c r="A202" s="300">
        <v>5050171.0599999996</v>
      </c>
      <c r="B202" s="300">
        <v>5050171.0599999996</v>
      </c>
      <c r="C202" s="297">
        <v>1</v>
      </c>
      <c r="D202" s="297">
        <v>1</v>
      </c>
    </row>
    <row r="203" spans="1:4" ht="16.5" thickBot="1" x14ac:dyDescent="0.3">
      <c r="A203" s="300">
        <v>5050171.07</v>
      </c>
      <c r="B203" s="300">
        <v>5050171.07</v>
      </c>
      <c r="C203" s="297">
        <v>1</v>
      </c>
      <c r="D203" s="297">
        <v>1</v>
      </c>
    </row>
    <row r="204" spans="1:4" ht="16.5" thickBot="1" x14ac:dyDescent="0.3">
      <c r="A204" s="300">
        <v>5050171.09</v>
      </c>
      <c r="B204" s="300">
        <v>5050171.1100000003</v>
      </c>
      <c r="C204" s="297">
        <v>0.74253301999999999</v>
      </c>
      <c r="D204" s="297">
        <v>0.69902094000000004</v>
      </c>
    </row>
    <row r="205" spans="1:4" ht="16.5" thickBot="1" x14ac:dyDescent="0.3">
      <c r="A205" s="300">
        <v>5050171.09</v>
      </c>
      <c r="B205" s="300">
        <v>5050171.12</v>
      </c>
      <c r="C205" s="297">
        <v>0.25746698000000001</v>
      </c>
      <c r="D205" s="297">
        <v>0.30097906000000002</v>
      </c>
    </row>
    <row r="206" spans="1:4" ht="16.5" thickBot="1" x14ac:dyDescent="0.3">
      <c r="A206" s="300">
        <v>5050171.0999999996</v>
      </c>
      <c r="B206" s="300">
        <v>5050171.13</v>
      </c>
      <c r="C206" s="297">
        <v>0.13098960000000001</v>
      </c>
      <c r="D206" s="297">
        <v>0.13233876999999999</v>
      </c>
    </row>
    <row r="207" spans="1:4" ht="16.5" thickBot="1" x14ac:dyDescent="0.3">
      <c r="A207" s="300">
        <v>5050171.0999999996</v>
      </c>
      <c r="B207" s="300">
        <v>5050171.1399999997</v>
      </c>
      <c r="C207" s="297">
        <v>0.44879317000000002</v>
      </c>
      <c r="D207" s="297">
        <v>0.42855069000000001</v>
      </c>
    </row>
    <row r="208" spans="1:4" ht="16.5" thickBot="1" x14ac:dyDescent="0.3">
      <c r="A208" s="300">
        <v>5050171.0999999996</v>
      </c>
      <c r="B208" s="300">
        <v>5050171.1500000004</v>
      </c>
      <c r="C208" s="297">
        <v>0.42021723</v>
      </c>
      <c r="D208" s="297">
        <v>0.43911053999999999</v>
      </c>
    </row>
    <row r="209" spans="1:4" ht="16.5" thickBot="1" x14ac:dyDescent="0.3">
      <c r="A209" s="300">
        <v>5050180.01</v>
      </c>
      <c r="B209" s="300">
        <v>5050180.01</v>
      </c>
      <c r="C209" s="297">
        <v>1</v>
      </c>
      <c r="D209" s="297">
        <v>1</v>
      </c>
    </row>
    <row r="210" spans="1:4" ht="16.5" thickBot="1" x14ac:dyDescent="0.3">
      <c r="A210" s="300">
        <v>5050180.0199999996</v>
      </c>
      <c r="B210" s="300">
        <v>5050180.0199999996</v>
      </c>
      <c r="C210" s="297">
        <v>1</v>
      </c>
      <c r="D210" s="297">
        <v>1</v>
      </c>
    </row>
    <row r="211" spans="1:4" ht="16.5" thickBot="1" x14ac:dyDescent="0.3">
      <c r="A211" s="300">
        <v>5050181.01</v>
      </c>
      <c r="B211" s="300">
        <v>5050181.01</v>
      </c>
      <c r="C211" s="297">
        <v>1</v>
      </c>
      <c r="D211" s="297">
        <v>1</v>
      </c>
    </row>
    <row r="212" spans="1:4" ht="16.5" thickBot="1" x14ac:dyDescent="0.3">
      <c r="A212" s="300">
        <v>5050181.0199999996</v>
      </c>
      <c r="B212" s="300">
        <v>5050181.0199999996</v>
      </c>
      <c r="C212" s="297">
        <v>1</v>
      </c>
      <c r="D212" s="297">
        <v>1</v>
      </c>
    </row>
    <row r="213" spans="1:4" ht="16.5" thickBot="1" x14ac:dyDescent="0.3">
      <c r="A213" s="300">
        <v>5050182</v>
      </c>
      <c r="B213" s="300">
        <v>5050182</v>
      </c>
      <c r="C213" s="297">
        <v>1</v>
      </c>
      <c r="D213" s="297">
        <v>1</v>
      </c>
    </row>
    <row r="214" spans="1:4" ht="16.5" thickBot="1" x14ac:dyDescent="0.3">
      <c r="A214" s="300">
        <v>5050183</v>
      </c>
      <c r="B214" s="300">
        <v>5050183</v>
      </c>
      <c r="C214" s="297">
        <v>1</v>
      </c>
      <c r="D214" s="297">
        <v>1</v>
      </c>
    </row>
    <row r="215" spans="1:4" ht="16.5" thickBot="1" x14ac:dyDescent="0.3">
      <c r="A215" s="300">
        <v>5050184</v>
      </c>
      <c r="B215" s="300">
        <v>5050184</v>
      </c>
      <c r="C215" s="297">
        <v>1</v>
      </c>
      <c r="D215" s="297">
        <v>1</v>
      </c>
    </row>
    <row r="216" spans="1:4" ht="16.5" thickBot="1" x14ac:dyDescent="0.3">
      <c r="A216" s="300">
        <v>5050190.01</v>
      </c>
      <c r="B216" s="300">
        <v>5050190.01</v>
      </c>
      <c r="C216" s="297">
        <v>1</v>
      </c>
      <c r="D216" s="297">
        <v>1</v>
      </c>
    </row>
    <row r="217" spans="1:4" ht="16.5" thickBot="1" x14ac:dyDescent="0.3">
      <c r="A217" s="300">
        <v>5050190.0199999996</v>
      </c>
      <c r="B217" s="300">
        <v>5050190.0199999996</v>
      </c>
      <c r="C217" s="297">
        <v>1</v>
      </c>
      <c r="D217" s="297">
        <v>1</v>
      </c>
    </row>
    <row r="218" spans="1:4" ht="16.5" thickBot="1" x14ac:dyDescent="0.3">
      <c r="A218" s="300">
        <v>5050191.01</v>
      </c>
      <c r="B218" s="300">
        <v>5050191.01</v>
      </c>
      <c r="C218" s="297">
        <v>1</v>
      </c>
      <c r="D218" s="297">
        <v>1</v>
      </c>
    </row>
    <row r="219" spans="1:4" ht="16.5" thickBot="1" x14ac:dyDescent="0.3">
      <c r="A219" s="300">
        <v>5050191.0199999996</v>
      </c>
      <c r="B219" s="300">
        <v>5050191.0199999996</v>
      </c>
      <c r="C219" s="297">
        <v>1</v>
      </c>
      <c r="D219" s="297">
        <v>1</v>
      </c>
    </row>
    <row r="220" spans="1:4" ht="16.5" thickBot="1" x14ac:dyDescent="0.3">
      <c r="A220" s="300">
        <v>5050200.01</v>
      </c>
      <c r="B220" s="300">
        <v>5050200.01</v>
      </c>
      <c r="C220" s="311">
        <v>0.99999994999999997</v>
      </c>
      <c r="D220" s="312">
        <v>0.99999994999999997</v>
      </c>
    </row>
    <row r="221" spans="1:4" ht="16.5" thickBot="1" x14ac:dyDescent="0.3">
      <c r="A221" s="300">
        <v>5050200.0199999996</v>
      </c>
      <c r="B221" s="300">
        <v>5050200.0199999996</v>
      </c>
      <c r="C221" s="297">
        <v>1</v>
      </c>
      <c r="D221" s="297">
        <v>1</v>
      </c>
    </row>
    <row r="222" spans="1:4" ht="16.5" thickBot="1" x14ac:dyDescent="0.3">
      <c r="A222" s="300">
        <v>5050201</v>
      </c>
      <c r="B222" s="300">
        <v>5050201</v>
      </c>
      <c r="C222" s="297">
        <v>1</v>
      </c>
      <c r="D222" s="297">
        <v>1</v>
      </c>
    </row>
    <row r="223" spans="1:4" ht="16.5" thickBot="1" x14ac:dyDescent="0.3">
      <c r="A223" s="300">
        <v>5050300</v>
      </c>
      <c r="B223" s="300">
        <v>5050300.01</v>
      </c>
      <c r="C223" s="297">
        <v>0.70984217999999999</v>
      </c>
      <c r="D223" s="297">
        <v>0.72606709999999997</v>
      </c>
    </row>
    <row r="224" spans="1:4" ht="16.5" thickBot="1" x14ac:dyDescent="0.3">
      <c r="A224" s="300">
        <v>5050300</v>
      </c>
      <c r="B224" s="300">
        <v>5050300.0199999996</v>
      </c>
      <c r="C224" s="297">
        <v>0.29015764999999999</v>
      </c>
      <c r="D224" s="297">
        <v>0.27393272000000002</v>
      </c>
    </row>
    <row r="225" spans="1:4" ht="16.5" thickBot="1" x14ac:dyDescent="0.3">
      <c r="A225" s="300">
        <v>5050301</v>
      </c>
      <c r="B225" s="300">
        <v>5050301</v>
      </c>
      <c r="C225" s="297">
        <v>0.99999954999999996</v>
      </c>
      <c r="D225" s="297">
        <v>0.99999954000000002</v>
      </c>
    </row>
    <row r="226" spans="1:4" ht="16.5" thickBot="1" x14ac:dyDescent="0.3">
      <c r="A226" s="300">
        <v>5050302</v>
      </c>
      <c r="B226" s="300">
        <v>5050302</v>
      </c>
      <c r="C226" s="297">
        <v>1</v>
      </c>
      <c r="D226" s="297">
        <v>1</v>
      </c>
    </row>
    <row r="227" spans="1:4" ht="16.5" thickBot="1" x14ac:dyDescent="0.3">
      <c r="A227" s="300">
        <v>5050400</v>
      </c>
      <c r="B227" s="300">
        <v>5050400</v>
      </c>
      <c r="C227" s="297">
        <v>1</v>
      </c>
      <c r="D227" s="297">
        <v>1</v>
      </c>
    </row>
    <row r="228" spans="1:4" ht="16.5" thickBot="1" x14ac:dyDescent="0.3">
      <c r="A228" s="300">
        <v>5050500</v>
      </c>
      <c r="B228" s="300">
        <v>5050500</v>
      </c>
      <c r="C228" s="297">
        <v>1</v>
      </c>
      <c r="D228" s="297">
        <v>1</v>
      </c>
    </row>
    <row r="229" spans="1:4" ht="16.5" thickBot="1" x14ac:dyDescent="0.3">
      <c r="A229" s="300">
        <v>5050501</v>
      </c>
      <c r="B229" s="300">
        <v>5050501</v>
      </c>
      <c r="C229" s="297">
        <v>1</v>
      </c>
      <c r="D229" s="297">
        <v>1</v>
      </c>
    </row>
    <row r="230" spans="1:4" ht="16.5" thickBot="1" x14ac:dyDescent="0.3">
      <c r="A230" s="300">
        <v>5050502</v>
      </c>
      <c r="B230" s="300">
        <v>5050502</v>
      </c>
      <c r="C230" s="297">
        <v>1</v>
      </c>
      <c r="D230" s="297">
        <v>1</v>
      </c>
    </row>
    <row r="231" spans="1:4" ht="16.5" thickBot="1" x14ac:dyDescent="0.3">
      <c r="A231" s="300">
        <v>5050503</v>
      </c>
      <c r="B231" s="300">
        <v>5050503</v>
      </c>
      <c r="C231" s="297">
        <v>1</v>
      </c>
      <c r="D231" s="297">
        <v>1</v>
      </c>
    </row>
    <row r="232" spans="1:4" ht="16.5" thickBot="1" x14ac:dyDescent="0.3">
      <c r="A232" s="300">
        <v>5050504.01</v>
      </c>
      <c r="B232" s="300">
        <v>5050504.01</v>
      </c>
      <c r="C232" s="297">
        <v>1</v>
      </c>
      <c r="D232" s="297">
        <v>1</v>
      </c>
    </row>
    <row r="233" spans="1:4" ht="16.5" thickBot="1" x14ac:dyDescent="0.3">
      <c r="A233" s="300">
        <v>5050504.03</v>
      </c>
      <c r="B233" s="300">
        <v>5050504.03</v>
      </c>
      <c r="C233" s="297">
        <v>1</v>
      </c>
      <c r="D233" s="297">
        <v>1</v>
      </c>
    </row>
    <row r="234" spans="1:4" ht="16.5" thickBot="1" x14ac:dyDescent="0.3">
      <c r="A234" s="300">
        <v>5050504.04</v>
      </c>
      <c r="B234" s="300">
        <v>5050504.04</v>
      </c>
      <c r="C234" s="297">
        <v>1</v>
      </c>
      <c r="D234" s="297">
        <v>1</v>
      </c>
    </row>
    <row r="235" spans="1:4" ht="16.5" thickBot="1" x14ac:dyDescent="0.3">
      <c r="A235" s="300">
        <v>5050504.05</v>
      </c>
      <c r="B235" s="300">
        <v>5050504.05</v>
      </c>
      <c r="C235" s="297">
        <v>1</v>
      </c>
      <c r="D235" s="297">
        <v>1</v>
      </c>
    </row>
    <row r="236" spans="1:4" ht="16.5" thickBot="1" x14ac:dyDescent="0.3">
      <c r="A236" s="300">
        <v>5050505</v>
      </c>
      <c r="B236" s="300">
        <v>5050505</v>
      </c>
      <c r="C236" s="297">
        <v>1</v>
      </c>
      <c r="D236" s="297">
        <v>1</v>
      </c>
    </row>
    <row r="237" spans="1:4" ht="16.5" thickBot="1" x14ac:dyDescent="0.3">
      <c r="A237" s="300">
        <v>5050506</v>
      </c>
      <c r="B237" s="300">
        <v>5050506</v>
      </c>
      <c r="C237" s="297">
        <v>1</v>
      </c>
      <c r="D237" s="297">
        <v>1</v>
      </c>
    </row>
    <row r="238" spans="1:4" ht="16.5" thickBot="1" x14ac:dyDescent="0.3">
      <c r="A238" s="300">
        <v>5050507</v>
      </c>
      <c r="B238" s="300">
        <v>5050507</v>
      </c>
      <c r="C238" s="297">
        <v>1</v>
      </c>
      <c r="D238" s="297">
        <v>1</v>
      </c>
    </row>
    <row r="239" spans="1:4" ht="16.5" thickBot="1" x14ac:dyDescent="0.3">
      <c r="A239" s="300">
        <v>5050508</v>
      </c>
      <c r="B239" s="300">
        <v>5050508</v>
      </c>
      <c r="C239" s="297">
        <v>1</v>
      </c>
      <c r="D239" s="297">
        <v>1</v>
      </c>
    </row>
    <row r="240" spans="1:4" ht="16.5" thickBot="1" x14ac:dyDescent="0.3">
      <c r="A240" s="300">
        <v>5050509</v>
      </c>
      <c r="B240" s="300">
        <v>5050509</v>
      </c>
      <c r="C240" s="297">
        <v>1</v>
      </c>
      <c r="D240" s="297">
        <v>1</v>
      </c>
    </row>
    <row r="241" spans="1:4" ht="16.5" thickBot="1" x14ac:dyDescent="0.3">
      <c r="A241" s="300">
        <v>5050510.01</v>
      </c>
      <c r="B241" s="300">
        <v>5050510.01</v>
      </c>
      <c r="C241" s="297">
        <v>1</v>
      </c>
      <c r="D241" s="297">
        <v>1</v>
      </c>
    </row>
    <row r="242" spans="1:4" ht="16.5" thickBot="1" x14ac:dyDescent="0.3">
      <c r="A242" s="300">
        <v>5050510.0199999996</v>
      </c>
      <c r="B242" s="300">
        <v>5050510.0199999996</v>
      </c>
      <c r="C242" s="297">
        <v>1</v>
      </c>
      <c r="D242" s="297">
        <v>1</v>
      </c>
    </row>
    <row r="243" spans="1:4" ht="16.5" thickBot="1" x14ac:dyDescent="0.3">
      <c r="A243" s="300">
        <v>5050511.01</v>
      </c>
      <c r="B243" s="300">
        <v>5050511.01</v>
      </c>
      <c r="C243" s="297">
        <v>1</v>
      </c>
      <c r="D243" s="297">
        <v>1</v>
      </c>
    </row>
    <row r="244" spans="1:4" ht="16.5" thickBot="1" x14ac:dyDescent="0.3">
      <c r="A244" s="300">
        <v>5050511.0199999996</v>
      </c>
      <c r="B244" s="300">
        <v>5050511.0199999996</v>
      </c>
      <c r="C244" s="297">
        <v>1</v>
      </c>
      <c r="D244" s="297">
        <v>1</v>
      </c>
    </row>
    <row r="245" spans="1:4" ht="16.5" thickBot="1" x14ac:dyDescent="0.3">
      <c r="A245" s="300">
        <v>5050600</v>
      </c>
      <c r="B245" s="300">
        <v>5050600</v>
      </c>
      <c r="C245" s="297">
        <v>1</v>
      </c>
      <c r="D245" s="297">
        <v>1</v>
      </c>
    </row>
    <row r="246" spans="1:4" ht="16.5" thickBot="1" x14ac:dyDescent="0.3">
      <c r="A246" s="300">
        <v>5050601.01</v>
      </c>
      <c r="B246" s="300">
        <v>5050601.01</v>
      </c>
      <c r="C246" s="297">
        <v>1</v>
      </c>
      <c r="D246" s="297">
        <v>1</v>
      </c>
    </row>
    <row r="247" spans="1:4" ht="16.5" thickBot="1" x14ac:dyDescent="0.3">
      <c r="A247" s="300">
        <v>5050601.0199999996</v>
      </c>
      <c r="B247" s="300">
        <v>5050601.0199999996</v>
      </c>
      <c r="C247" s="297">
        <v>1</v>
      </c>
      <c r="D247" s="297">
        <v>1</v>
      </c>
    </row>
    <row r="248" spans="1:4" ht="16.5" thickBot="1" x14ac:dyDescent="0.3">
      <c r="A248" s="300">
        <v>5050601.03</v>
      </c>
      <c r="B248" s="300">
        <v>5050601.03</v>
      </c>
      <c r="C248" s="297">
        <v>1</v>
      </c>
      <c r="D248" s="297">
        <v>1</v>
      </c>
    </row>
    <row r="249" spans="1:4" ht="16.5" thickBot="1" x14ac:dyDescent="0.3">
      <c r="A249" s="300">
        <v>5050602.01</v>
      </c>
      <c r="B249" s="300">
        <v>5050602.01</v>
      </c>
      <c r="C249" s="297">
        <v>1</v>
      </c>
      <c r="D249" s="297">
        <v>1</v>
      </c>
    </row>
    <row r="250" spans="1:4" ht="16.5" thickBot="1" x14ac:dyDescent="0.3">
      <c r="A250" s="300">
        <v>5050602.0199999996</v>
      </c>
      <c r="B250" s="300">
        <v>5050602.0199999996</v>
      </c>
      <c r="C250" s="297">
        <v>1</v>
      </c>
      <c r="D250" s="297">
        <v>1</v>
      </c>
    </row>
    <row r="251" spans="1:4" ht="16.5" thickBot="1" x14ac:dyDescent="0.3">
      <c r="A251" s="300">
        <v>5050602.03</v>
      </c>
      <c r="B251" s="300">
        <v>5050602.03</v>
      </c>
      <c r="C251" s="297">
        <v>1</v>
      </c>
      <c r="D251" s="297">
        <v>1</v>
      </c>
    </row>
    <row r="252" spans="1:4" ht="16.5" thickBot="1" x14ac:dyDescent="0.3">
      <c r="A252" s="300">
        <v>5050610.01</v>
      </c>
      <c r="B252" s="300">
        <v>5050610.01</v>
      </c>
      <c r="C252" s="297">
        <v>1</v>
      </c>
      <c r="D252" s="297">
        <v>1</v>
      </c>
    </row>
    <row r="253" spans="1:4" ht="16.5" thickBot="1" x14ac:dyDescent="0.3">
      <c r="A253" s="300">
        <v>5050610.0199999996</v>
      </c>
      <c r="B253" s="300">
        <v>5050610.0199999996</v>
      </c>
      <c r="C253" s="297">
        <v>1</v>
      </c>
      <c r="D253" s="297">
        <v>1</v>
      </c>
    </row>
    <row r="254" spans="1:4" ht="16.5" thickBot="1" x14ac:dyDescent="0.3">
      <c r="A254" s="300">
        <v>5050611</v>
      </c>
      <c r="B254" s="300">
        <v>5050611</v>
      </c>
      <c r="C254" s="297">
        <v>1</v>
      </c>
      <c r="D254" s="297">
        <v>1</v>
      </c>
    </row>
    <row r="255" spans="1:4" ht="16.5" thickBot="1" x14ac:dyDescent="0.3">
      <c r="A255" s="300">
        <v>5050612.01</v>
      </c>
      <c r="B255" s="300">
        <v>5050612.01</v>
      </c>
      <c r="C255" s="297">
        <v>1</v>
      </c>
      <c r="D255" s="297">
        <v>1</v>
      </c>
    </row>
    <row r="256" spans="1:4" ht="16.5" thickBot="1" x14ac:dyDescent="0.3">
      <c r="A256" s="300">
        <v>5050612.0199999996</v>
      </c>
      <c r="B256" s="300">
        <v>5050612.0199999996</v>
      </c>
      <c r="C256" s="297">
        <v>1</v>
      </c>
      <c r="D256" s="297">
        <v>1</v>
      </c>
    </row>
    <row r="257" spans="1:4" ht="16.5" thickBot="1" x14ac:dyDescent="0.3">
      <c r="A257" s="300">
        <v>5050613.01</v>
      </c>
      <c r="B257" s="300">
        <v>5050613.01</v>
      </c>
      <c r="C257" s="297">
        <v>1</v>
      </c>
      <c r="D257" s="297">
        <v>1</v>
      </c>
    </row>
    <row r="258" spans="1:4" ht="16.5" thickBot="1" x14ac:dyDescent="0.3">
      <c r="A258" s="300">
        <v>5050613.03</v>
      </c>
      <c r="B258" s="300">
        <v>5050613.03</v>
      </c>
      <c r="C258" s="297">
        <v>1</v>
      </c>
      <c r="D258" s="297">
        <v>1</v>
      </c>
    </row>
    <row r="259" spans="1:4" ht="16.5" thickBot="1" x14ac:dyDescent="0.3">
      <c r="A259" s="300">
        <v>5050613.04</v>
      </c>
      <c r="B259" s="300">
        <v>5050613.04</v>
      </c>
      <c r="C259" s="297">
        <v>1</v>
      </c>
      <c r="D259" s="297">
        <v>1</v>
      </c>
    </row>
    <row r="260" spans="1:4" ht="16.5" thickBot="1" x14ac:dyDescent="0.3">
      <c r="A260" s="300">
        <v>5050613.05</v>
      </c>
      <c r="B260" s="300">
        <v>5050613.0599999996</v>
      </c>
      <c r="C260" s="297">
        <v>0.44225269</v>
      </c>
      <c r="D260" s="297">
        <v>0.42309194999999999</v>
      </c>
    </row>
    <row r="261" spans="1:4" ht="16.5" thickBot="1" x14ac:dyDescent="0.3">
      <c r="A261" s="300">
        <v>5050613.05</v>
      </c>
      <c r="B261" s="300">
        <v>5050613.07</v>
      </c>
      <c r="C261" s="297">
        <v>0.55774731</v>
      </c>
      <c r="D261" s="297">
        <v>0.57690805000000001</v>
      </c>
    </row>
    <row r="262" spans="1:4" ht="16.5" thickBot="1" x14ac:dyDescent="0.3">
      <c r="A262" s="300">
        <v>5050620.01</v>
      </c>
      <c r="B262" s="300">
        <v>5050620.01</v>
      </c>
      <c r="C262" s="297">
        <v>1</v>
      </c>
      <c r="D262" s="297">
        <v>1</v>
      </c>
    </row>
    <row r="263" spans="1:4" ht="16.5" thickBot="1" x14ac:dyDescent="0.3">
      <c r="A263" s="300">
        <v>5050620.03</v>
      </c>
      <c r="B263" s="300">
        <v>5050620.03</v>
      </c>
      <c r="C263" s="297">
        <v>1</v>
      </c>
      <c r="D263" s="297">
        <v>1</v>
      </c>
    </row>
    <row r="264" spans="1:4" ht="16.5" thickBot="1" x14ac:dyDescent="0.3">
      <c r="A264" s="300">
        <v>5050620.04</v>
      </c>
      <c r="B264" s="300">
        <v>5050620.04</v>
      </c>
      <c r="C264" s="297">
        <v>1</v>
      </c>
      <c r="D264" s="297">
        <v>1</v>
      </c>
    </row>
    <row r="265" spans="1:4" ht="16.5" thickBot="1" x14ac:dyDescent="0.3">
      <c r="A265" s="300">
        <v>5050630.0199999996</v>
      </c>
      <c r="B265" s="300">
        <v>5050630.0199999996</v>
      </c>
      <c r="C265" s="297">
        <v>1</v>
      </c>
      <c r="D265" s="297">
        <v>1</v>
      </c>
    </row>
    <row r="266" spans="1:4" ht="16.5" thickBot="1" x14ac:dyDescent="0.3">
      <c r="A266" s="300">
        <v>5050630.01</v>
      </c>
      <c r="B266" s="300">
        <v>5050630.03</v>
      </c>
      <c r="C266" s="297">
        <v>0.61549001000000003</v>
      </c>
      <c r="D266" s="297">
        <v>0.58176612999999999</v>
      </c>
    </row>
    <row r="267" spans="1:4" ht="16.5" thickBot="1" x14ac:dyDescent="0.3">
      <c r="A267" s="300">
        <v>5050630.01</v>
      </c>
      <c r="B267" s="300">
        <v>5050630.04</v>
      </c>
      <c r="C267" s="297">
        <v>0.38450999000000002</v>
      </c>
      <c r="D267" s="297">
        <v>0.41823387000000001</v>
      </c>
    </row>
    <row r="268" spans="1:4" ht="16.5" thickBot="1" x14ac:dyDescent="0.3">
      <c r="A268" s="300">
        <v>5050631</v>
      </c>
      <c r="B268" s="300">
        <v>5050631.01</v>
      </c>
      <c r="C268" s="297">
        <v>0.59450497999999996</v>
      </c>
      <c r="D268" s="297">
        <v>0.62488314</v>
      </c>
    </row>
    <row r="269" spans="1:4" ht="16.5" thickBot="1" x14ac:dyDescent="0.3">
      <c r="A269" s="300">
        <v>5050631</v>
      </c>
      <c r="B269" s="300">
        <v>5050631.0199999996</v>
      </c>
      <c r="C269" s="297">
        <v>0.40549501999999998</v>
      </c>
      <c r="D269" s="297">
        <v>0.37511686</v>
      </c>
    </row>
    <row r="270" spans="1:4" ht="16.5" thickBot="1" x14ac:dyDescent="0.3">
      <c r="A270" s="300">
        <v>5050700.01</v>
      </c>
      <c r="B270" s="300">
        <v>5050700.01</v>
      </c>
      <c r="C270" s="297">
        <v>1</v>
      </c>
      <c r="D270" s="297">
        <v>1</v>
      </c>
    </row>
    <row r="271" spans="1:4" ht="16.5" thickBot="1" x14ac:dyDescent="0.3">
      <c r="A271" s="300">
        <v>5050700.03</v>
      </c>
      <c r="B271" s="300">
        <v>5050700.03</v>
      </c>
      <c r="C271" s="297">
        <v>1</v>
      </c>
      <c r="D271" s="297">
        <v>1</v>
      </c>
    </row>
    <row r="272" spans="1:4" ht="16.5" thickBot="1" x14ac:dyDescent="0.3">
      <c r="A272" s="300">
        <v>5050700.04</v>
      </c>
      <c r="B272" s="300">
        <v>5050700.04</v>
      </c>
      <c r="C272" s="297">
        <v>1</v>
      </c>
      <c r="D272" s="297">
        <v>1</v>
      </c>
    </row>
    <row r="273" spans="1:4" ht="16.5" thickBot="1" x14ac:dyDescent="0.3">
      <c r="A273" s="300">
        <v>5050710.01</v>
      </c>
      <c r="B273" s="300">
        <v>5050710.01</v>
      </c>
      <c r="C273" s="297">
        <v>1</v>
      </c>
      <c r="D273" s="297">
        <v>1</v>
      </c>
    </row>
    <row r="274" spans="1:4" ht="16.5" thickBot="1" x14ac:dyDescent="0.3">
      <c r="A274" s="300">
        <v>5050710.0199999996</v>
      </c>
      <c r="B274" s="300">
        <v>5050710.0199999996</v>
      </c>
      <c r="C274" s="297">
        <v>1</v>
      </c>
      <c r="D274" s="297">
        <v>1</v>
      </c>
    </row>
    <row r="275" spans="1:4" ht="16.5" thickBot="1" x14ac:dyDescent="0.3">
      <c r="A275" s="300">
        <v>5050711</v>
      </c>
      <c r="B275" s="300">
        <v>5050711</v>
      </c>
      <c r="C275" s="297">
        <v>1</v>
      </c>
      <c r="D275" s="297">
        <v>1</v>
      </c>
    </row>
    <row r="276" spans="1:4" ht="16.5" thickBot="1" x14ac:dyDescent="0.3">
      <c r="A276" s="300">
        <v>5050712</v>
      </c>
      <c r="B276" s="300">
        <v>5050712</v>
      </c>
      <c r="C276" s="297">
        <v>1</v>
      </c>
      <c r="D276" s="297">
        <v>1</v>
      </c>
    </row>
    <row r="277" spans="1:4" ht="16.5" thickBot="1" x14ac:dyDescent="0.3">
      <c r="A277" s="300">
        <v>5050800</v>
      </c>
      <c r="B277" s="300">
        <v>5050800</v>
      </c>
      <c r="C277" s="297">
        <v>1</v>
      </c>
      <c r="D277" s="297">
        <v>1</v>
      </c>
    </row>
    <row r="278" spans="1:4" ht="16.5" thickBot="1" x14ac:dyDescent="0.3">
      <c r="A278" s="300">
        <v>5050810.01</v>
      </c>
      <c r="B278" s="300">
        <v>5050810.01</v>
      </c>
      <c r="C278" s="297">
        <v>1</v>
      </c>
      <c r="D278" s="297">
        <v>1</v>
      </c>
    </row>
    <row r="279" spans="1:4" ht="16.5" thickBot="1" x14ac:dyDescent="0.3">
      <c r="A279" s="300">
        <v>5050810.0199999996</v>
      </c>
      <c r="B279" s="300">
        <v>5050810.0199999996</v>
      </c>
      <c r="C279" s="297">
        <v>1</v>
      </c>
      <c r="D279" s="297">
        <v>1</v>
      </c>
    </row>
    <row r="280" spans="1:4" ht="16.5" thickBot="1" x14ac:dyDescent="0.3">
      <c r="A280" s="300">
        <v>5050811.01</v>
      </c>
      <c r="B280" s="300">
        <v>5050811.01</v>
      </c>
      <c r="C280" s="297">
        <v>1</v>
      </c>
      <c r="D280" s="297">
        <v>1</v>
      </c>
    </row>
    <row r="281" spans="1:4" ht="16.5" thickBot="1" x14ac:dyDescent="0.3">
      <c r="A281" s="300">
        <v>5050811.0199999996</v>
      </c>
      <c r="B281" s="300">
        <v>5050811.0199999996</v>
      </c>
      <c r="C281" s="297">
        <v>1</v>
      </c>
      <c r="D281" s="297">
        <v>1</v>
      </c>
    </row>
    <row r="282" spans="1:4" ht="16.5" thickBot="1" x14ac:dyDescent="0.3">
      <c r="A282" s="300">
        <v>5050820</v>
      </c>
      <c r="B282" s="300">
        <v>5050820.01</v>
      </c>
      <c r="C282" s="297">
        <v>0.35519775999999997</v>
      </c>
      <c r="D282" s="297">
        <v>0.33878117000000002</v>
      </c>
    </row>
    <row r="283" spans="1:4" ht="16.5" thickBot="1" x14ac:dyDescent="0.3">
      <c r="A283" s="300">
        <v>5050820</v>
      </c>
      <c r="B283" s="300">
        <v>5050820.0199999996</v>
      </c>
      <c r="C283" s="297">
        <v>0.64480223999999997</v>
      </c>
      <c r="D283" s="297">
        <v>0.66121883000000004</v>
      </c>
    </row>
    <row r="284" spans="1:4" ht="16.5" thickBot="1" x14ac:dyDescent="0.3">
      <c r="A284" s="300">
        <v>5050821.0199999996</v>
      </c>
      <c r="B284" s="300">
        <v>5050821.0199999996</v>
      </c>
      <c r="C284" s="297">
        <v>1</v>
      </c>
      <c r="D284" s="297">
        <v>1</v>
      </c>
    </row>
    <row r="285" spans="1:4" ht="16.5" thickBot="1" x14ac:dyDescent="0.3">
      <c r="A285" s="300">
        <v>5050821.01</v>
      </c>
      <c r="B285" s="300">
        <v>5050821.03</v>
      </c>
      <c r="C285" s="297">
        <v>0.48819943999999998</v>
      </c>
      <c r="D285" s="297">
        <v>0.46759617999999997</v>
      </c>
    </row>
    <row r="286" spans="1:4" ht="16.5" thickBot="1" x14ac:dyDescent="0.3">
      <c r="A286" s="300">
        <v>5050821.01</v>
      </c>
      <c r="B286" s="300">
        <v>5050821.04</v>
      </c>
      <c r="C286" s="297">
        <v>0.51180055999999996</v>
      </c>
      <c r="D286" s="297">
        <v>0.53240381999999997</v>
      </c>
    </row>
    <row r="287" spans="1:4" ht="16.5" thickBot="1" x14ac:dyDescent="0.3">
      <c r="A287" s="300">
        <v>5050822.0199999996</v>
      </c>
      <c r="B287" s="300">
        <v>5050822.0199999996</v>
      </c>
      <c r="C287" s="297">
        <v>1</v>
      </c>
      <c r="D287" s="297">
        <v>1</v>
      </c>
    </row>
    <row r="288" spans="1:4" ht="16.5" thickBot="1" x14ac:dyDescent="0.3">
      <c r="A288" s="300">
        <v>5050822.03</v>
      </c>
      <c r="B288" s="300">
        <v>5050822.03</v>
      </c>
      <c r="C288" s="297">
        <v>1</v>
      </c>
      <c r="D288" s="297">
        <v>1</v>
      </c>
    </row>
    <row r="289" spans="1:23" ht="16.5" thickBot="1" x14ac:dyDescent="0.3">
      <c r="A289" s="300">
        <v>5050822.05</v>
      </c>
      <c r="B289" s="300">
        <v>5050822.07</v>
      </c>
      <c r="C289" s="297">
        <v>0.33673475000000003</v>
      </c>
      <c r="D289" s="297">
        <v>0.37500693000000002</v>
      </c>
    </row>
    <row r="290" spans="1:23" ht="16.5" thickBot="1" x14ac:dyDescent="0.3">
      <c r="A290" s="300">
        <v>5050822.05</v>
      </c>
      <c r="B290" s="300">
        <v>5050822.08</v>
      </c>
      <c r="C290" s="297">
        <v>0.66326525000000003</v>
      </c>
      <c r="D290" s="297">
        <v>0.62499307000000004</v>
      </c>
    </row>
    <row r="291" spans="1:23" ht="16.5" thickBot="1" x14ac:dyDescent="0.3">
      <c r="A291" s="300">
        <v>5050822.0599999996</v>
      </c>
      <c r="B291" s="300">
        <v>5050822.09</v>
      </c>
      <c r="C291" s="297">
        <v>0.32396173</v>
      </c>
      <c r="D291" s="297">
        <v>0.32541805000000001</v>
      </c>
    </row>
    <row r="292" spans="1:23" ht="16.5" thickBot="1" x14ac:dyDescent="0.3">
      <c r="A292" s="300">
        <v>5050822.0599999996</v>
      </c>
      <c r="B292" s="300">
        <v>5050822.0999999996</v>
      </c>
      <c r="C292" s="297">
        <v>0.45381232999999999</v>
      </c>
      <c r="D292" s="297">
        <v>0.40851279000000001</v>
      </c>
    </row>
    <row r="293" spans="1:23" ht="16.5" thickBot="1" x14ac:dyDescent="0.3">
      <c r="A293" s="300">
        <v>5050822.0599999996</v>
      </c>
      <c r="B293" s="300">
        <v>5050822.1100000003</v>
      </c>
      <c r="C293" s="297">
        <v>0.22222594000000001</v>
      </c>
      <c r="D293" s="297">
        <v>0.26606916000000003</v>
      </c>
    </row>
    <row r="294" spans="1:23" ht="16.5" thickBot="1" x14ac:dyDescent="0.3">
      <c r="A294" s="300">
        <v>5050840</v>
      </c>
      <c r="B294" s="300">
        <v>5050840</v>
      </c>
      <c r="C294" s="297">
        <v>1</v>
      </c>
      <c r="D294" s="297">
        <v>1</v>
      </c>
    </row>
    <row r="295" spans="1:23" ht="16.5" thickBot="1" x14ac:dyDescent="0.3">
      <c r="A295" s="300">
        <v>5050841.04</v>
      </c>
      <c r="B295" s="300">
        <v>5050841.04</v>
      </c>
      <c r="C295" s="297">
        <v>1</v>
      </c>
      <c r="D295" s="297">
        <v>1</v>
      </c>
    </row>
    <row r="296" spans="1:23" ht="16.5" thickBot="1" x14ac:dyDescent="0.3">
      <c r="A296" s="300">
        <v>5050841.0599999996</v>
      </c>
      <c r="B296" s="300">
        <v>5050841.0599999996</v>
      </c>
      <c r="C296" s="297">
        <v>1</v>
      </c>
      <c r="D296" s="297">
        <v>1</v>
      </c>
    </row>
    <row r="297" spans="1:23" ht="16.5" thickBot="1" x14ac:dyDescent="0.3">
      <c r="A297" s="300">
        <v>5050841.07</v>
      </c>
      <c r="B297" s="300">
        <v>5050841.08</v>
      </c>
      <c r="C297" s="297">
        <v>0.80733712000000002</v>
      </c>
      <c r="D297" s="297">
        <v>0.81146079999999998</v>
      </c>
    </row>
    <row r="298" spans="1:23" ht="16.5" thickBot="1" x14ac:dyDescent="0.3">
      <c r="A298" s="300">
        <v>5050841.07</v>
      </c>
      <c r="B298" s="300">
        <v>5050841.09</v>
      </c>
      <c r="C298" s="297">
        <v>0.19266288000000001</v>
      </c>
      <c r="D298" s="297">
        <v>0.18853919999999999</v>
      </c>
    </row>
    <row r="299" spans="1:23" ht="16.5" thickBot="1" x14ac:dyDescent="0.3">
      <c r="A299" s="300">
        <v>5050841.03</v>
      </c>
      <c r="B299" s="300">
        <v>5050841.0999999996</v>
      </c>
      <c r="C299" s="297">
        <v>0.44720954000000002</v>
      </c>
      <c r="D299" s="297">
        <v>0.47671659999999999</v>
      </c>
      <c r="H299" t="s">
        <v>409</v>
      </c>
      <c r="I299" s="1" t="s">
        <v>410</v>
      </c>
      <c r="J299" t="s">
        <v>411</v>
      </c>
      <c r="K299" t="s">
        <v>412</v>
      </c>
      <c r="N299" t="s">
        <v>409</v>
      </c>
      <c r="O299" s="1" t="s">
        <v>415</v>
      </c>
      <c r="P299" t="s">
        <v>411</v>
      </c>
      <c r="Q299" t="s">
        <v>412</v>
      </c>
      <c r="T299" t="s">
        <v>409</v>
      </c>
      <c r="U299" s="1" t="s">
        <v>416</v>
      </c>
      <c r="V299" t="s">
        <v>411</v>
      </c>
      <c r="W299" t="s">
        <v>412</v>
      </c>
    </row>
    <row r="300" spans="1:23" ht="16.5" thickBot="1" x14ac:dyDescent="0.3">
      <c r="A300" s="300">
        <v>5050841.03</v>
      </c>
      <c r="B300" s="300">
        <v>5050841.1100000003</v>
      </c>
      <c r="C300" s="297">
        <v>0.55279045999999998</v>
      </c>
      <c r="D300" s="297">
        <v>0.52328339999999995</v>
      </c>
      <c r="H300" s="300">
        <v>5050901</v>
      </c>
      <c r="I300" s="18">
        <v>5464</v>
      </c>
      <c r="J300" s="298">
        <v>9.9999999999999995E-8</v>
      </c>
      <c r="K300">
        <f>I300*J300</f>
        <v>5.4639999999999995E-4</v>
      </c>
      <c r="N300" s="300">
        <v>5050901</v>
      </c>
      <c r="O300" s="59">
        <v>2058</v>
      </c>
      <c r="P300" s="298">
        <v>1.3E-7</v>
      </c>
      <c r="Q300">
        <f>O300*P300</f>
        <v>2.6753999999999998E-4</v>
      </c>
      <c r="T300" s="300">
        <v>5050901</v>
      </c>
      <c r="U300" s="18">
        <v>1960</v>
      </c>
      <c r="V300" s="298">
        <v>1.3E-7</v>
      </c>
      <c r="W300">
        <f>U300*V300</f>
        <v>2.5480000000000001E-4</v>
      </c>
    </row>
    <row r="301" spans="1:23" ht="16.5" thickBot="1" x14ac:dyDescent="0.3">
      <c r="A301" s="300">
        <v>5050850</v>
      </c>
      <c r="B301" s="300">
        <v>5050850</v>
      </c>
      <c r="C301" s="297">
        <v>1</v>
      </c>
      <c r="D301" s="297">
        <v>1</v>
      </c>
      <c r="H301" s="300">
        <v>5050902</v>
      </c>
      <c r="I301" s="18">
        <v>601</v>
      </c>
      <c r="J301" s="298">
        <v>3.5999999999999999E-7</v>
      </c>
      <c r="K301">
        <f>I301*J301</f>
        <v>2.1636E-4</v>
      </c>
      <c r="N301" s="300">
        <v>5050902</v>
      </c>
      <c r="O301" s="59">
        <v>403</v>
      </c>
      <c r="P301" s="298">
        <v>1.02E-6</v>
      </c>
      <c r="Q301">
        <f>O301*P301</f>
        <v>4.1105999999999998E-4</v>
      </c>
      <c r="T301" s="300">
        <v>5050902</v>
      </c>
      <c r="U301" s="18">
        <v>259</v>
      </c>
      <c r="V301" s="298">
        <v>1.02E-6</v>
      </c>
      <c r="W301">
        <f>U301*V301</f>
        <v>2.6417999999999998E-4</v>
      </c>
    </row>
    <row r="302" spans="1:23" ht="16.5" thickBot="1" x14ac:dyDescent="0.3">
      <c r="A302" s="300">
        <v>5050900</v>
      </c>
      <c r="B302" s="300">
        <v>5050900</v>
      </c>
      <c r="C302" s="297">
        <v>1</v>
      </c>
      <c r="D302" s="297">
        <v>1</v>
      </c>
      <c r="H302" s="300">
        <v>5050905</v>
      </c>
      <c r="I302" s="18">
        <v>727</v>
      </c>
      <c r="J302" s="298">
        <v>3.3999999999999997E-7</v>
      </c>
      <c r="K302">
        <f>I302*J302</f>
        <v>2.4718E-4</v>
      </c>
      <c r="N302" s="300">
        <v>5050905</v>
      </c>
      <c r="O302" s="59">
        <v>473</v>
      </c>
      <c r="P302" s="298">
        <v>3.9000000000000002E-7</v>
      </c>
      <c r="Q302">
        <f>O302*P302</f>
        <v>1.8447E-4</v>
      </c>
      <c r="T302" s="300">
        <v>5050905</v>
      </c>
      <c r="U302" s="18">
        <v>328</v>
      </c>
      <c r="V302" s="298">
        <v>3.9000000000000002E-7</v>
      </c>
      <c r="W302">
        <f>U302*V302</f>
        <v>1.2792000000000001E-4</v>
      </c>
    </row>
    <row r="303" spans="1:23" ht="16.5" thickBot="1" x14ac:dyDescent="0.3">
      <c r="A303" s="300">
        <v>5050901</v>
      </c>
      <c r="B303" s="300">
        <v>5050901</v>
      </c>
      <c r="C303" s="297">
        <v>0.99999990000000005</v>
      </c>
      <c r="D303" s="297">
        <v>0.99999987000000001</v>
      </c>
      <c r="H303" s="2"/>
      <c r="N303" s="2"/>
      <c r="T303" s="2"/>
    </row>
    <row r="304" spans="1:23" ht="16.5" thickBot="1" x14ac:dyDescent="0.3">
      <c r="A304" s="300">
        <v>5050902</v>
      </c>
      <c r="B304" s="300">
        <v>5050902</v>
      </c>
      <c r="C304" s="297">
        <v>0.99999963999999997</v>
      </c>
      <c r="D304" s="297">
        <v>0.99999897999999998</v>
      </c>
      <c r="G304" t="s">
        <v>413</v>
      </c>
      <c r="H304" s="310">
        <v>5050909</v>
      </c>
      <c r="K304">
        <f>SUM(K300:K302)</f>
        <v>1.00994E-3</v>
      </c>
      <c r="M304" t="s">
        <v>413</v>
      </c>
      <c r="N304" s="310">
        <v>5050909</v>
      </c>
      <c r="Q304">
        <f>SUM(Q300:Q302)</f>
        <v>8.6306999999999985E-4</v>
      </c>
      <c r="S304" t="s">
        <v>413</v>
      </c>
      <c r="T304" s="310">
        <v>5050909</v>
      </c>
      <c r="W304">
        <f>SUM(W300:W302)</f>
        <v>6.4690000000000006E-4</v>
      </c>
    </row>
    <row r="305" spans="1:23" ht="16.5" thickBot="1" x14ac:dyDescent="0.3">
      <c r="A305" s="300">
        <v>5050903</v>
      </c>
      <c r="B305" s="300">
        <v>5050903</v>
      </c>
      <c r="C305" s="297">
        <v>1</v>
      </c>
      <c r="D305" s="297">
        <v>1</v>
      </c>
    </row>
    <row r="306" spans="1:23" ht="16.5" thickBot="1" x14ac:dyDescent="0.3">
      <c r="A306" s="300">
        <v>5050904</v>
      </c>
      <c r="B306" s="300">
        <v>5050904</v>
      </c>
      <c r="C306" s="297">
        <v>1</v>
      </c>
      <c r="D306" s="297">
        <v>1</v>
      </c>
    </row>
    <row r="307" spans="1:23" ht="16.5" thickBot="1" x14ac:dyDescent="0.3">
      <c r="A307" s="300">
        <v>5050905</v>
      </c>
      <c r="B307" s="300">
        <v>5050905</v>
      </c>
      <c r="C307" s="297">
        <v>0.99999965999999996</v>
      </c>
      <c r="D307" s="297">
        <v>0.99999961000000004</v>
      </c>
      <c r="H307" t="s">
        <v>409</v>
      </c>
      <c r="I307" s="1" t="s">
        <v>410</v>
      </c>
      <c r="J307" t="s">
        <v>411</v>
      </c>
      <c r="K307" t="s">
        <v>412</v>
      </c>
      <c r="N307" t="s">
        <v>409</v>
      </c>
      <c r="O307" s="1" t="s">
        <v>415</v>
      </c>
      <c r="P307" t="s">
        <v>411</v>
      </c>
      <c r="Q307" t="s">
        <v>412</v>
      </c>
      <c r="T307" t="s">
        <v>409</v>
      </c>
      <c r="U307" s="1" t="s">
        <v>416</v>
      </c>
      <c r="V307" t="s">
        <v>411</v>
      </c>
      <c r="W307" t="s">
        <v>412</v>
      </c>
    </row>
    <row r="308" spans="1:23" ht="16.5" thickBot="1" x14ac:dyDescent="0.3">
      <c r="A308" s="300">
        <v>5050906</v>
      </c>
      <c r="B308" s="300">
        <v>5050906</v>
      </c>
      <c r="C308" s="297">
        <v>1</v>
      </c>
      <c r="D308" s="297">
        <v>1</v>
      </c>
      <c r="H308" s="300">
        <v>5050151.09</v>
      </c>
      <c r="I308" s="18">
        <v>5145</v>
      </c>
      <c r="J308" s="298">
        <v>8.0999999999999997E-7</v>
      </c>
      <c r="K308">
        <f>I308*J308</f>
        <v>4.1674499999999996E-3</v>
      </c>
      <c r="N308" s="300">
        <v>5050151.09</v>
      </c>
      <c r="O308" s="59">
        <v>1862</v>
      </c>
      <c r="P308" s="298">
        <v>8.5000000000000001E-7</v>
      </c>
      <c r="Q308">
        <f>O308*P308</f>
        <v>1.5827E-3</v>
      </c>
      <c r="T308" s="300">
        <v>5050151.09</v>
      </c>
      <c r="U308" s="18">
        <v>1824</v>
      </c>
      <c r="V308" s="298">
        <v>8.5000000000000001E-7</v>
      </c>
      <c r="W308">
        <f>U308*V308</f>
        <v>1.5504E-3</v>
      </c>
    </row>
    <row r="309" spans="1:23" ht="16.5" thickBot="1" x14ac:dyDescent="0.3">
      <c r="A309" s="300">
        <v>5050907</v>
      </c>
      <c r="B309" s="300">
        <v>5050907</v>
      </c>
      <c r="C309" s="297">
        <v>1</v>
      </c>
      <c r="D309" s="297">
        <v>1</v>
      </c>
      <c r="H309" s="300">
        <v>5050200.01</v>
      </c>
      <c r="I309" s="18">
        <v>2204</v>
      </c>
      <c r="J309" s="298">
        <v>4.9999999999999998E-8</v>
      </c>
      <c r="K309">
        <f>I309*J309</f>
        <v>1.102E-4</v>
      </c>
      <c r="N309" s="300">
        <v>5050200.01</v>
      </c>
      <c r="O309" s="59">
        <v>875</v>
      </c>
      <c r="P309" s="298">
        <v>4.9999999999999998E-8</v>
      </c>
      <c r="Q309">
        <f>O309*P309</f>
        <v>4.375E-5</v>
      </c>
      <c r="T309" s="300">
        <v>5050200.01</v>
      </c>
      <c r="U309" s="59">
        <v>841</v>
      </c>
      <c r="V309" s="298">
        <v>4.9999999999999998E-8</v>
      </c>
      <c r="W309">
        <f>U309*V309</f>
        <v>4.2049999999999999E-5</v>
      </c>
    </row>
    <row r="310" spans="1:23" ht="16.5" thickBot="1" x14ac:dyDescent="0.3">
      <c r="A310" s="300">
        <v>5050908</v>
      </c>
      <c r="B310" s="300">
        <v>5050908</v>
      </c>
      <c r="C310" s="297">
        <v>1</v>
      </c>
      <c r="D310" s="297">
        <v>1</v>
      </c>
      <c r="H310" s="2"/>
      <c r="N310" s="2"/>
      <c r="T310" s="2"/>
    </row>
    <row r="311" spans="1:23" ht="16.5" thickBot="1" x14ac:dyDescent="0.3">
      <c r="A311" s="300">
        <v>5050901</v>
      </c>
      <c r="B311" s="310">
        <v>5050909</v>
      </c>
      <c r="C311" s="298">
        <v>9.9999999999999995E-8</v>
      </c>
      <c r="D311" s="298">
        <v>1.3E-7</v>
      </c>
      <c r="G311" t="s">
        <v>413</v>
      </c>
      <c r="H311" s="308">
        <v>5052001</v>
      </c>
      <c r="K311">
        <f>SUM(K308:K309)</f>
        <v>4.27765E-3</v>
      </c>
      <c r="M311" t="s">
        <v>413</v>
      </c>
      <c r="N311" s="308">
        <v>5052001</v>
      </c>
      <c r="Q311">
        <f>SUM(Q308:Q309)</f>
        <v>1.62645E-3</v>
      </c>
      <c r="S311" t="s">
        <v>413</v>
      </c>
      <c r="T311" s="308">
        <v>5052001</v>
      </c>
      <c r="W311">
        <f>SUM(W308:W309)</f>
        <v>1.59245E-3</v>
      </c>
    </row>
    <row r="312" spans="1:23" ht="16.5" thickBot="1" x14ac:dyDescent="0.3">
      <c r="A312" s="300">
        <v>5050902</v>
      </c>
      <c r="B312" s="310">
        <v>5050909</v>
      </c>
      <c r="C312" s="298">
        <v>3.5999999999999999E-7</v>
      </c>
      <c r="D312" s="298">
        <v>1.02E-6</v>
      </c>
    </row>
    <row r="313" spans="1:23" ht="16.5" thickBot="1" x14ac:dyDescent="0.3">
      <c r="A313" s="300">
        <v>5050905</v>
      </c>
      <c r="B313" s="310">
        <v>5050909</v>
      </c>
      <c r="C313" s="298">
        <v>3.3999999999999997E-7</v>
      </c>
      <c r="D313" s="298">
        <v>3.9000000000000002E-7</v>
      </c>
    </row>
    <row r="314" spans="1:23" ht="16.5" thickBot="1" x14ac:dyDescent="0.3">
      <c r="A314" s="300">
        <v>5050301</v>
      </c>
      <c r="B314" s="300">
        <v>5051000</v>
      </c>
      <c r="C314" s="298">
        <v>1.4000000000000001E-7</v>
      </c>
      <c r="D314" s="298">
        <v>1.8E-7</v>
      </c>
      <c r="H314" t="s">
        <v>409</v>
      </c>
      <c r="I314" s="1" t="s">
        <v>410</v>
      </c>
      <c r="J314" t="s">
        <v>411</v>
      </c>
      <c r="K314" t="s">
        <v>412</v>
      </c>
      <c r="N314" t="s">
        <v>409</v>
      </c>
      <c r="O314" s="1" t="s">
        <v>415</v>
      </c>
      <c r="P314" t="s">
        <v>411</v>
      </c>
      <c r="Q314" t="s">
        <v>412</v>
      </c>
      <c r="T314" t="s">
        <v>409</v>
      </c>
      <c r="U314" s="1" t="s">
        <v>416</v>
      </c>
      <c r="V314" t="s">
        <v>411</v>
      </c>
      <c r="W314" t="s">
        <v>412</v>
      </c>
    </row>
    <row r="315" spans="1:23" ht="16.5" thickBot="1" x14ac:dyDescent="0.3">
      <c r="A315" s="300">
        <v>5050151.09</v>
      </c>
      <c r="B315" s="308">
        <v>5052001</v>
      </c>
      <c r="C315" s="298">
        <v>8.0999999999999997E-7</v>
      </c>
      <c r="D315" s="298">
        <v>8.5000000000000001E-7</v>
      </c>
      <c r="H315" s="300">
        <v>5050300</v>
      </c>
      <c r="I315" s="18">
        <v>10160</v>
      </c>
      <c r="J315" s="298">
        <v>1.6999999999999999E-7</v>
      </c>
      <c r="K315">
        <f>I315*J315</f>
        <v>1.7271999999999999E-3</v>
      </c>
      <c r="N315" s="300">
        <v>5050300</v>
      </c>
      <c r="O315" s="59">
        <v>3771</v>
      </c>
      <c r="P315" s="298">
        <v>1.8E-7</v>
      </c>
      <c r="Q315">
        <f>O315*P315</f>
        <v>6.7878000000000003E-4</v>
      </c>
      <c r="T315" s="300">
        <v>5050300</v>
      </c>
      <c r="U315" s="18">
        <v>3725</v>
      </c>
      <c r="V315" s="298">
        <v>1.8E-7</v>
      </c>
      <c r="W315">
        <f>U315*V315</f>
        <v>6.7049999999999998E-4</v>
      </c>
    </row>
    <row r="316" spans="1:23" ht="16.5" thickBot="1" x14ac:dyDescent="0.3">
      <c r="A316" s="300">
        <v>5050200.01</v>
      </c>
      <c r="B316" s="308">
        <v>5052001</v>
      </c>
      <c r="C316" s="298">
        <v>4.9999999999999998E-8</v>
      </c>
      <c r="D316" s="298">
        <v>4.9999999999999998E-8</v>
      </c>
      <c r="H316" s="300">
        <v>5050301</v>
      </c>
      <c r="I316" s="18">
        <v>4413</v>
      </c>
      <c r="J316" s="298">
        <v>3.1E-7</v>
      </c>
      <c r="K316">
        <f>I316*J316</f>
        <v>1.3680299999999999E-3</v>
      </c>
      <c r="N316" s="300">
        <v>5050301</v>
      </c>
      <c r="O316" s="59">
        <v>1823</v>
      </c>
      <c r="P316" s="298">
        <v>2.8000000000000002E-7</v>
      </c>
      <c r="Q316">
        <f>O316*P316</f>
        <v>5.1044000000000003E-4</v>
      </c>
      <c r="T316" s="300">
        <v>5050301</v>
      </c>
      <c r="U316" s="18">
        <v>1710</v>
      </c>
      <c r="V316" s="298">
        <v>2.8000000000000002E-7</v>
      </c>
      <c r="W316">
        <f>U316*V316</f>
        <v>4.7880000000000004E-4</v>
      </c>
    </row>
    <row r="317" spans="1:23" ht="16.5" thickBot="1" x14ac:dyDescent="0.3">
      <c r="A317" s="300">
        <v>5050300</v>
      </c>
      <c r="B317" s="309">
        <v>5052002</v>
      </c>
      <c r="C317" s="298">
        <v>1.6999999999999999E-7</v>
      </c>
      <c r="D317" s="298">
        <v>1.8E-7</v>
      </c>
      <c r="H317" s="2"/>
      <c r="N317" s="2"/>
      <c r="T317" s="2"/>
    </row>
    <row r="318" spans="1:23" ht="16.5" thickBot="1" x14ac:dyDescent="0.3">
      <c r="A318" s="300">
        <v>5050301</v>
      </c>
      <c r="B318" s="309">
        <v>5052002</v>
      </c>
      <c r="C318" s="298">
        <v>3.1E-7</v>
      </c>
      <c r="D318" s="298">
        <v>2.8000000000000002E-7</v>
      </c>
      <c r="G318" t="s">
        <v>413</v>
      </c>
      <c r="H318" s="309">
        <v>5052002</v>
      </c>
      <c r="K318">
        <f>SUM(K315:K316)</f>
        <v>3.09523E-3</v>
      </c>
      <c r="M318" t="s">
        <v>413</v>
      </c>
      <c r="N318" s="309">
        <v>5052002</v>
      </c>
      <c r="Q318">
        <f>SUM(Q315:Q316)</f>
        <v>1.1892199999999999E-3</v>
      </c>
      <c r="S318" t="s">
        <v>413</v>
      </c>
      <c r="T318" s="309">
        <v>5052002</v>
      </c>
      <c r="W318">
        <f>SUM(W315:W316)</f>
        <v>1.1493E-3</v>
      </c>
    </row>
  </sheetData>
  <sortState xmlns:xlrd2="http://schemas.microsoft.com/office/spreadsheetml/2017/richdata2" ref="A2:D319">
    <sortCondition ref="B212:B319"/>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3"/>
  <sheetViews>
    <sheetView workbookViewId="0">
      <selection activeCell="E21" sqref="E21"/>
    </sheetView>
  </sheetViews>
  <sheetFormatPr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15.75" x14ac:dyDescent="0.25">
      <c r="A1" s="22"/>
      <c r="B1" s="23" t="s">
        <v>3</v>
      </c>
      <c r="C1" s="489" t="s">
        <v>0</v>
      </c>
      <c r="D1" s="490"/>
      <c r="E1" s="491" t="s">
        <v>31</v>
      </c>
      <c r="F1" s="492"/>
    </row>
    <row r="2" spans="1:7" ht="30.75" thickBot="1" x14ac:dyDescent="0.4">
      <c r="A2" s="293">
        <v>2016</v>
      </c>
      <c r="B2" s="24" t="s">
        <v>2</v>
      </c>
      <c r="C2" s="25" t="s">
        <v>15</v>
      </c>
      <c r="D2" s="26" t="s">
        <v>1</v>
      </c>
      <c r="E2" s="27" t="s">
        <v>15</v>
      </c>
      <c r="F2" s="28" t="s">
        <v>1</v>
      </c>
      <c r="G2" s="29"/>
    </row>
    <row r="3" spans="1:7" x14ac:dyDescent="0.25">
      <c r="A3" s="30" t="s">
        <v>32</v>
      </c>
      <c r="B3" s="31"/>
      <c r="C3" s="32">
        <v>8.6599999999999996E-2</v>
      </c>
      <c r="D3" s="33">
        <v>6.8900000000000003E-2</v>
      </c>
      <c r="E3" s="34">
        <v>0.18329999999999999</v>
      </c>
      <c r="F3" s="35">
        <v>0.16250000000000001</v>
      </c>
      <c r="G3" s="36"/>
    </row>
    <row r="4" spans="1:7" ht="17.25" x14ac:dyDescent="0.25">
      <c r="A4" s="37" t="s">
        <v>33</v>
      </c>
      <c r="B4" s="38" t="s">
        <v>34</v>
      </c>
      <c r="C4" s="39"/>
      <c r="D4" s="40"/>
      <c r="E4" s="41"/>
      <c r="F4" s="42"/>
      <c r="G4" s="43"/>
    </row>
    <row r="5" spans="1:7" ht="15.75" x14ac:dyDescent="0.25">
      <c r="A5" s="37" t="s">
        <v>35</v>
      </c>
      <c r="B5" s="44"/>
      <c r="C5" s="45">
        <f>C3*1.5</f>
        <v>0.12989999999999999</v>
      </c>
      <c r="D5" s="46">
        <f>D3*1.5</f>
        <v>0.10335</v>
      </c>
      <c r="E5" s="47"/>
      <c r="F5" s="48"/>
      <c r="G5" s="49"/>
    </row>
    <row r="6" spans="1:7" ht="16.5" thickBot="1" x14ac:dyDescent="0.3">
      <c r="A6" s="50" t="s">
        <v>36</v>
      </c>
      <c r="B6" s="51"/>
      <c r="C6" s="52"/>
      <c r="D6" s="53"/>
      <c r="E6" s="54">
        <f>E3*1.5</f>
        <v>0.27494999999999997</v>
      </c>
      <c r="F6" s="55">
        <f>F3*0.5</f>
        <v>8.1250000000000003E-2</v>
      </c>
      <c r="G6" s="36"/>
    </row>
    <row r="7" spans="1:7" x14ac:dyDescent="0.25">
      <c r="C7" s="36"/>
      <c r="D7" s="36"/>
      <c r="E7" s="36"/>
      <c r="F7" s="36"/>
    </row>
    <row r="8" spans="1:7" x14ac:dyDescent="0.25">
      <c r="A8" s="1" t="s">
        <v>14</v>
      </c>
    </row>
    <row r="10" spans="1:7" x14ac:dyDescent="0.25">
      <c r="A10" s="231" t="s">
        <v>369</v>
      </c>
    </row>
    <row r="11" spans="1:7" x14ac:dyDescent="0.25">
      <c r="A11" s="238" t="s">
        <v>370</v>
      </c>
    </row>
    <row r="12" spans="1:7" x14ac:dyDescent="0.25">
      <c r="A12" s="238" t="s">
        <v>371</v>
      </c>
    </row>
    <row r="13" spans="1:7" x14ac:dyDescent="0.25">
      <c r="A13" s="239" t="s">
        <v>372</v>
      </c>
    </row>
    <row r="14" spans="1:7" x14ac:dyDescent="0.25">
      <c r="A14" s="238" t="s">
        <v>373</v>
      </c>
    </row>
    <row r="17" spans="1:6" ht="15.75" thickBot="1" x14ac:dyDescent="0.3"/>
    <row r="18" spans="1:6" ht="15.75" x14ac:dyDescent="0.25">
      <c r="A18" s="22"/>
      <c r="B18" s="23" t="s">
        <v>3</v>
      </c>
      <c r="C18" s="489" t="s">
        <v>0</v>
      </c>
      <c r="D18" s="490"/>
      <c r="E18" s="491" t="s">
        <v>31</v>
      </c>
      <c r="F18" s="492"/>
    </row>
    <row r="19" spans="1:6" ht="30.75" thickBot="1" x14ac:dyDescent="0.4">
      <c r="A19" s="293">
        <v>2021</v>
      </c>
      <c r="B19" s="24" t="s">
        <v>2</v>
      </c>
      <c r="C19" s="25" t="s">
        <v>15</v>
      </c>
      <c r="D19" s="26" t="s">
        <v>1</v>
      </c>
      <c r="E19" s="27" t="s">
        <v>15</v>
      </c>
      <c r="F19" s="28" t="s">
        <v>1</v>
      </c>
    </row>
    <row r="20" spans="1:6" x14ac:dyDescent="0.25">
      <c r="A20" s="30" t="s">
        <v>32</v>
      </c>
      <c r="B20" s="31"/>
      <c r="C20" s="32">
        <v>7.2400000000000006E-2</v>
      </c>
      <c r="D20" s="33">
        <v>6.8900000000000003E-2</v>
      </c>
      <c r="E20" s="34">
        <v>9.6699999999999994E-2</v>
      </c>
      <c r="F20" s="35">
        <v>0.16250000000000001</v>
      </c>
    </row>
    <row r="21" spans="1:6" ht="17.25" x14ac:dyDescent="0.25">
      <c r="A21" s="37" t="s">
        <v>33</v>
      </c>
      <c r="B21" s="38" t="s">
        <v>34</v>
      </c>
      <c r="C21" s="39"/>
      <c r="D21" s="40"/>
      <c r="E21" s="41"/>
      <c r="F21" s="42"/>
    </row>
    <row r="22" spans="1:6" ht="15.75" x14ac:dyDescent="0.25">
      <c r="A22" s="37" t="s">
        <v>35</v>
      </c>
      <c r="B22" s="44"/>
      <c r="C22" s="45">
        <f>C20*1.5</f>
        <v>0.1086</v>
      </c>
      <c r="D22" s="46">
        <f>D20*1.5</f>
        <v>0.10335</v>
      </c>
      <c r="E22" s="47"/>
      <c r="F22" s="48"/>
    </row>
    <row r="23" spans="1:6" ht="16.5" thickBot="1" x14ac:dyDescent="0.3">
      <c r="A23" s="50" t="s">
        <v>36</v>
      </c>
      <c r="B23" s="51"/>
      <c r="C23" s="52"/>
      <c r="D23" s="53"/>
      <c r="E23" s="54">
        <f>E20*1.5</f>
        <v>0.14504999999999998</v>
      </c>
      <c r="F23" s="55">
        <f>F20*0.5</f>
        <v>8.1250000000000003E-2</v>
      </c>
    </row>
  </sheetData>
  <mergeCells count="4">
    <mergeCell ref="C1:D1"/>
    <mergeCell ref="E1:F1"/>
    <mergeCell ref="C18:D18"/>
    <mergeCell ref="E18:F18"/>
  </mergeCells>
  <hyperlinks>
    <hyperlink ref="A13" r:id="rId1" display="“T9” updates this method to calculate floors using total raw count sums to arrive at CMA thresholds. This method matches that used by Statistics Canada. " xr:uid="{839A1F92-4CD8-42EE-957F-DFDDB6E0A594}"/>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28"/>
  <sheetViews>
    <sheetView zoomScale="80" zoomScaleNormal="80" workbookViewId="0">
      <selection activeCell="T3" sqref="T3"/>
    </sheetView>
  </sheetViews>
  <sheetFormatPr defaultRowHeight="15" x14ac:dyDescent="0.25"/>
  <cols>
    <col min="1" max="1" width="12.7109375" customWidth="1"/>
    <col min="2" max="13" width="10.7109375" customWidth="1"/>
    <col min="14" max="14" width="0.5703125" customWidth="1"/>
    <col min="15" max="15" width="12.7109375" style="240" customWidth="1"/>
    <col min="16" max="27" width="10.7109375" style="240" customWidth="1"/>
    <col min="28" max="28" width="0.5703125" style="240" customWidth="1"/>
    <col min="29" max="29" width="13.7109375" style="240" customWidth="1"/>
    <col min="30" max="41" width="10.7109375" style="240" customWidth="1"/>
  </cols>
  <sheetData>
    <row r="1" spans="1:41" ht="67.5" customHeight="1" thickBot="1" x14ac:dyDescent="0.3">
      <c r="B1" s="493" t="s">
        <v>79</v>
      </c>
      <c r="C1" s="494"/>
      <c r="D1" s="495" t="s">
        <v>45</v>
      </c>
      <c r="E1" s="496"/>
      <c r="F1" s="493" t="s">
        <v>526</v>
      </c>
      <c r="G1" s="494"/>
      <c r="H1" s="494" t="s">
        <v>527</v>
      </c>
      <c r="I1" s="494"/>
      <c r="J1" s="471"/>
      <c r="K1" s="58"/>
      <c r="L1" s="58"/>
      <c r="M1" s="58"/>
      <c r="P1" s="506" t="s">
        <v>79</v>
      </c>
      <c r="Q1" s="507"/>
      <c r="R1" s="508" t="s">
        <v>45</v>
      </c>
      <c r="S1" s="509"/>
      <c r="T1" s="493" t="s">
        <v>526</v>
      </c>
      <c r="U1" s="494"/>
      <c r="V1" s="494" t="s">
        <v>527</v>
      </c>
      <c r="W1" s="494"/>
      <c r="X1" s="471"/>
      <c r="Y1" s="241"/>
      <c r="Z1" s="241"/>
      <c r="AA1" s="241"/>
      <c r="AD1" s="506" t="s">
        <v>79</v>
      </c>
      <c r="AE1" s="507"/>
      <c r="AF1" s="508" t="s">
        <v>45</v>
      </c>
      <c r="AG1" s="509"/>
      <c r="AH1" s="493" t="s">
        <v>526</v>
      </c>
      <c r="AI1" s="494"/>
      <c r="AJ1" s="494" t="s">
        <v>527</v>
      </c>
      <c r="AK1" s="494"/>
      <c r="AL1" s="471"/>
      <c r="AM1" s="241"/>
      <c r="AN1" s="241"/>
      <c r="AO1" s="241"/>
    </row>
    <row r="2" spans="1:41" ht="63.75" thickBot="1" x14ac:dyDescent="0.3">
      <c r="A2" s="169" t="s">
        <v>78</v>
      </c>
      <c r="B2" s="102" t="s">
        <v>37</v>
      </c>
      <c r="C2" s="103" t="s">
        <v>38</v>
      </c>
      <c r="D2" s="102" t="s">
        <v>39</v>
      </c>
      <c r="E2" s="103" t="s">
        <v>40</v>
      </c>
      <c r="F2" s="102" t="s">
        <v>528</v>
      </c>
      <c r="G2" s="103" t="s">
        <v>529</v>
      </c>
      <c r="H2" s="445" t="s">
        <v>530</v>
      </c>
      <c r="I2" s="103" t="s">
        <v>531</v>
      </c>
      <c r="J2" s="104" t="s">
        <v>532</v>
      </c>
      <c r="K2" s="102" t="s">
        <v>41</v>
      </c>
      <c r="L2" s="103" t="s">
        <v>43</v>
      </c>
      <c r="M2" s="104" t="s">
        <v>44</v>
      </c>
      <c r="O2" s="242" t="s">
        <v>768</v>
      </c>
      <c r="P2" s="243" t="s">
        <v>37</v>
      </c>
      <c r="Q2" s="244" t="s">
        <v>38</v>
      </c>
      <c r="R2" s="243" t="s">
        <v>39</v>
      </c>
      <c r="S2" s="244" t="s">
        <v>40</v>
      </c>
      <c r="T2" s="102" t="s">
        <v>528</v>
      </c>
      <c r="U2" s="103" t="s">
        <v>529</v>
      </c>
      <c r="V2" s="445" t="s">
        <v>530</v>
      </c>
      <c r="W2" s="103" t="s">
        <v>531</v>
      </c>
      <c r="X2" s="104" t="s">
        <v>532</v>
      </c>
      <c r="Y2" s="243" t="s">
        <v>41</v>
      </c>
      <c r="Z2" s="244" t="s">
        <v>43</v>
      </c>
      <c r="AA2" s="245" t="s">
        <v>44</v>
      </c>
      <c r="AC2" s="246" t="s">
        <v>767</v>
      </c>
      <c r="AD2" s="243" t="s">
        <v>37</v>
      </c>
      <c r="AE2" s="244" t="s">
        <v>38</v>
      </c>
      <c r="AF2" s="243" t="s">
        <v>39</v>
      </c>
      <c r="AG2" s="244" t="s">
        <v>40</v>
      </c>
      <c r="AH2" s="102" t="s">
        <v>528</v>
      </c>
      <c r="AI2" s="103" t="s">
        <v>529</v>
      </c>
      <c r="AJ2" s="445" t="s">
        <v>530</v>
      </c>
      <c r="AK2" s="103" t="s">
        <v>531</v>
      </c>
      <c r="AL2" s="104" t="s">
        <v>532</v>
      </c>
      <c r="AM2" s="243" t="s">
        <v>41</v>
      </c>
      <c r="AN2" s="244" t="s">
        <v>43</v>
      </c>
      <c r="AO2" s="245" t="s">
        <v>44</v>
      </c>
    </row>
    <row r="3" spans="1:41" x14ac:dyDescent="0.25">
      <c r="A3" s="105" t="s">
        <v>5</v>
      </c>
      <c r="B3" s="106">
        <v>188445</v>
      </c>
      <c r="C3" s="107">
        <f>B3/B8</f>
        <v>0.16668448420218424</v>
      </c>
      <c r="D3" s="106">
        <v>198731</v>
      </c>
      <c r="E3" s="108">
        <f>D3/D8</f>
        <v>0.15012354743942172</v>
      </c>
      <c r="F3" s="446">
        <v>212789</v>
      </c>
      <c r="G3" s="447">
        <f>F3/F8</f>
        <v>0.14297386224750674</v>
      </c>
      <c r="H3" s="109">
        <f t="shared" ref="H3:H6" si="0">F3-D3</f>
        <v>14058</v>
      </c>
      <c r="I3" s="448">
        <f t="shared" ref="I3:I6" si="1">H3/D3</f>
        <v>7.0738837926644565E-2</v>
      </c>
      <c r="J3" s="449">
        <f>H3/H8</f>
        <v>8.5446500206656784E-2</v>
      </c>
      <c r="K3" s="109">
        <f>D3-B3</f>
        <v>10286</v>
      </c>
      <c r="L3" s="108">
        <f>K3/B3</f>
        <v>5.4583565496563985E-2</v>
      </c>
      <c r="M3" s="110">
        <f>K3/K8</f>
        <v>5.3230836019181105E-2</v>
      </c>
      <c r="O3" s="247" t="s">
        <v>5</v>
      </c>
      <c r="P3" s="248">
        <v>154939</v>
      </c>
      <c r="Q3" s="249">
        <f>P3/P8</f>
        <v>0.3433399073725264</v>
      </c>
      <c r="R3" s="248">
        <v>167973</v>
      </c>
      <c r="S3" s="250">
        <f>R3/R8</f>
        <v>0.36025994359309821</v>
      </c>
      <c r="T3" s="446">
        <v>179182</v>
      </c>
      <c r="U3" s="447">
        <f>T3/T8</f>
        <v>0.36565068688831026</v>
      </c>
      <c r="V3" s="109">
        <f t="shared" ref="V3:V8" si="2">T3-R3</f>
        <v>11209</v>
      </c>
      <c r="W3" s="448">
        <f t="shared" ref="W3:W8" si="3">V3/R3</f>
        <v>6.6730962714245737E-2</v>
      </c>
      <c r="X3" s="449">
        <f>V3/V8</f>
        <v>0.47134266851688322</v>
      </c>
      <c r="Y3" s="251">
        <f>R3-P3</f>
        <v>13034</v>
      </c>
      <c r="Z3" s="250">
        <f>Y3/P3</f>
        <v>8.4123429220531953E-2</v>
      </c>
      <c r="AA3" s="252">
        <f>Y3/Y8</f>
        <v>0.86980313646980312</v>
      </c>
      <c r="AC3" s="247" t="s">
        <v>5</v>
      </c>
      <c r="AD3" s="248">
        <v>2219</v>
      </c>
      <c r="AE3" s="249">
        <f>AD3/AD8</f>
        <v>5.6128550508634826E-3</v>
      </c>
      <c r="AF3" s="248">
        <v>1959</v>
      </c>
      <c r="AG3" s="250">
        <f>AF3/AF8</f>
        <v>3.7280839475442033E-3</v>
      </c>
      <c r="AH3" s="446">
        <v>2029</v>
      </c>
      <c r="AI3" s="447">
        <f>AH3/AH8</f>
        <v>3.1458437342048876E-3</v>
      </c>
      <c r="AJ3" s="109">
        <f t="shared" ref="AJ3:AJ6" si="4">AH3-AF3</f>
        <v>70</v>
      </c>
      <c r="AK3" s="448">
        <f t="shared" ref="AK3:AK6" si="5">AJ3/AF3</f>
        <v>3.5732516590096991E-2</v>
      </c>
      <c r="AL3" s="449">
        <f>AJ3/AJ8</f>
        <v>5.8573974746249169E-4</v>
      </c>
      <c r="AM3" s="251">
        <f t="shared" ref="AM3" si="6">AF3-AD3</f>
        <v>-260</v>
      </c>
      <c r="AN3" s="250">
        <f t="shared" ref="AN3" si="7">AM3/AD3</f>
        <v>-0.11716989634970708</v>
      </c>
      <c r="AO3" s="252">
        <f>AM3/AM8</f>
        <v>-1.9980246243922421E-3</v>
      </c>
    </row>
    <row r="4" spans="1:41" x14ac:dyDescent="0.25">
      <c r="A4" s="111" t="s">
        <v>6</v>
      </c>
      <c r="B4" s="112">
        <v>123777</v>
      </c>
      <c r="C4" s="113">
        <f>B4/B8</f>
        <v>0.10948396296581897</v>
      </c>
      <c r="D4" s="112">
        <v>123897</v>
      </c>
      <c r="E4" s="114">
        <f>D4/D8</f>
        <v>9.3593134222149696E-2</v>
      </c>
      <c r="F4" s="450">
        <v>130822</v>
      </c>
      <c r="G4" s="451">
        <f>F4/F8</f>
        <v>8.7899875496117399E-2</v>
      </c>
      <c r="H4" s="115">
        <f t="shared" si="0"/>
        <v>6925</v>
      </c>
      <c r="I4" s="452">
        <f t="shared" si="1"/>
        <v>5.5893201611015603E-2</v>
      </c>
      <c r="J4" s="116">
        <f>H4/H8</f>
        <v>4.2091123483503926E-2</v>
      </c>
      <c r="K4" s="115">
        <f>D4-B4</f>
        <v>120</v>
      </c>
      <c r="L4" s="114">
        <f>K4/B4</f>
        <v>9.6948544559974793E-4</v>
      </c>
      <c r="M4" s="116">
        <f>K4/K8</f>
        <v>6.210091699690582E-4</v>
      </c>
      <c r="O4" s="253" t="s">
        <v>6</v>
      </c>
      <c r="P4" s="254">
        <v>123777</v>
      </c>
      <c r="Q4" s="255">
        <f>P4/P8</f>
        <v>0.27428590422585147</v>
      </c>
      <c r="R4" s="254">
        <v>123897</v>
      </c>
      <c r="S4" s="256">
        <f>R4/R8</f>
        <v>0.2657279814693676</v>
      </c>
      <c r="T4" s="450">
        <v>130822</v>
      </c>
      <c r="U4" s="451">
        <f>T4/T8</f>
        <v>0.26696405978336285</v>
      </c>
      <c r="V4" s="115">
        <f t="shared" si="2"/>
        <v>6925</v>
      </c>
      <c r="W4" s="452">
        <f t="shared" si="3"/>
        <v>5.5893201611015603E-2</v>
      </c>
      <c r="X4" s="116">
        <f>V4/V8</f>
        <v>0.29119885622976327</v>
      </c>
      <c r="Y4" s="257">
        <f>R4-P4</f>
        <v>120</v>
      </c>
      <c r="Z4" s="256">
        <f>Y4/P4</f>
        <v>9.6948544559974793E-4</v>
      </c>
      <c r="AA4" s="258">
        <f>Y4/Y8</f>
        <v>8.0080080080080079E-3</v>
      </c>
      <c r="AC4" s="253" t="s">
        <v>6</v>
      </c>
      <c r="AD4" s="254"/>
      <c r="AE4" s="255"/>
      <c r="AF4" s="254"/>
      <c r="AG4" s="256"/>
      <c r="AH4" s="450"/>
      <c r="AI4" s="451"/>
      <c r="AJ4" s="115"/>
      <c r="AK4" s="452"/>
      <c r="AL4" s="116"/>
      <c r="AM4" s="257"/>
      <c r="AN4" s="256"/>
      <c r="AO4" s="258"/>
    </row>
    <row r="5" spans="1:41" x14ac:dyDescent="0.25">
      <c r="A5" s="117" t="s">
        <v>7</v>
      </c>
      <c r="B5" s="118">
        <v>677143.98909990897</v>
      </c>
      <c r="C5" s="119">
        <f>B5/B8</f>
        <v>0.59895139989773027</v>
      </c>
      <c r="D5" s="118">
        <v>820355</v>
      </c>
      <c r="E5" s="120">
        <f>D5/D8</f>
        <v>0.61970504229167467</v>
      </c>
      <c r="F5" s="453">
        <v>922496</v>
      </c>
      <c r="G5" s="454">
        <f>F5/F8</f>
        <v>0.61982910783863809</v>
      </c>
      <c r="H5" s="121">
        <f t="shared" si="0"/>
        <v>102141</v>
      </c>
      <c r="I5" s="455">
        <f t="shared" si="1"/>
        <v>0.12450829214181665</v>
      </c>
      <c r="J5" s="122">
        <f>H5/H8</f>
        <v>0.62082735649510101</v>
      </c>
      <c r="K5" s="121">
        <f>D5-B5</f>
        <v>143211.01090009103</v>
      </c>
      <c r="L5" s="120">
        <f>K5/B5</f>
        <v>0.21149270052659511</v>
      </c>
      <c r="M5" s="122">
        <f>K5/K8</f>
        <v>0.74112792507912728</v>
      </c>
      <c r="O5" s="259" t="s">
        <v>7</v>
      </c>
      <c r="P5" s="260">
        <v>172554</v>
      </c>
      <c r="Q5" s="261">
        <f>P5/P8</f>
        <v>0.38237418840162207</v>
      </c>
      <c r="R5" s="260">
        <v>174385</v>
      </c>
      <c r="S5" s="262">
        <f>R5/R8</f>
        <v>0.37401207493753419</v>
      </c>
      <c r="T5" s="453">
        <v>180032</v>
      </c>
      <c r="U5" s="454">
        <f>T5/T8</f>
        <v>0.36738525332832689</v>
      </c>
      <c r="V5" s="121">
        <f t="shared" si="2"/>
        <v>5647</v>
      </c>
      <c r="W5" s="455">
        <f t="shared" si="3"/>
        <v>3.2382372337070274E-2</v>
      </c>
      <c r="X5" s="122">
        <f>V5/V8</f>
        <v>0.23745847525335351</v>
      </c>
      <c r="Y5" s="263">
        <f>R5-P5</f>
        <v>1831</v>
      </c>
      <c r="Z5" s="262">
        <f>Y5/P5</f>
        <v>1.0611170995746259E-2</v>
      </c>
      <c r="AA5" s="264">
        <f>Y5/Y8</f>
        <v>0.12218885552218886</v>
      </c>
      <c r="AC5" s="259" t="s">
        <v>7</v>
      </c>
      <c r="AD5" s="260">
        <v>305034.98909990903</v>
      </c>
      <c r="AE5" s="261">
        <f>AD5/AD8</f>
        <v>0.77157150935534546</v>
      </c>
      <c r="AF5" s="260">
        <v>409340</v>
      </c>
      <c r="AG5" s="262">
        <f>AF5/AF8</f>
        <v>0.77899636706878206</v>
      </c>
      <c r="AH5" s="453">
        <v>493455</v>
      </c>
      <c r="AI5" s="454">
        <f>AH5/AH8</f>
        <v>0.76507260712768499</v>
      </c>
      <c r="AJ5" s="121">
        <f t="shared" si="4"/>
        <v>84115</v>
      </c>
      <c r="AK5" s="455">
        <f t="shared" si="5"/>
        <v>0.20548932427810623</v>
      </c>
      <c r="AL5" s="122">
        <f>AJ5/AJ8</f>
        <v>0.70384998368296414</v>
      </c>
      <c r="AM5" s="263">
        <f t="shared" ref="AM5:AM6" si="8">AF5-AD5</f>
        <v>104305.01090009097</v>
      </c>
      <c r="AN5" s="262">
        <f t="shared" ref="AN5:AN6" si="9">AM5/AD5</f>
        <v>0.34194441499275885</v>
      </c>
      <c r="AO5" s="264">
        <f>AM5/AM8</f>
        <v>0.80155377009954987</v>
      </c>
    </row>
    <row r="6" spans="1:41" x14ac:dyDescent="0.25">
      <c r="A6" s="123" t="s">
        <v>3</v>
      </c>
      <c r="B6" s="124">
        <v>141183.149303524</v>
      </c>
      <c r="C6" s="125">
        <f>B6/B8</f>
        <v>0.12488015293426656</v>
      </c>
      <c r="D6" s="124">
        <v>180800</v>
      </c>
      <c r="E6" s="126">
        <f>D6/D8</f>
        <v>0.13657827604675388</v>
      </c>
      <c r="F6" s="456">
        <v>222200</v>
      </c>
      <c r="G6" s="457">
        <f>F6/F8</f>
        <v>0.14929715441773775</v>
      </c>
      <c r="H6" s="127">
        <f t="shared" si="0"/>
        <v>41400</v>
      </c>
      <c r="I6" s="458">
        <f t="shared" si="1"/>
        <v>0.22898230088495575</v>
      </c>
      <c r="J6" s="128">
        <f>H6/H8</f>
        <v>0.25163501981473829</v>
      </c>
      <c r="K6" s="127">
        <f>D6-B6</f>
        <v>39616.850696476002</v>
      </c>
      <c r="L6" s="126">
        <f>K6/B6</f>
        <v>0.28060608430900857</v>
      </c>
      <c r="M6" s="128">
        <f>K6/K8</f>
        <v>0.20502022973172224</v>
      </c>
      <c r="O6" s="265" t="s">
        <v>3</v>
      </c>
      <c r="P6" s="266"/>
      <c r="Q6" s="267"/>
      <c r="R6" s="266"/>
      <c r="S6" s="268"/>
      <c r="T6" s="456"/>
      <c r="U6" s="457"/>
      <c r="V6" s="127"/>
      <c r="W6" s="458"/>
      <c r="X6" s="128"/>
      <c r="Y6" s="269"/>
      <c r="Z6" s="268"/>
      <c r="AA6" s="270"/>
      <c r="AC6" s="265" t="s">
        <v>3</v>
      </c>
      <c r="AD6" s="266">
        <v>88088.484541669997</v>
      </c>
      <c r="AE6" s="267">
        <f>AD6/AD8</f>
        <v>0.222815635593791</v>
      </c>
      <c r="AF6" s="266">
        <v>114172</v>
      </c>
      <c r="AG6" s="268">
        <f>AF6/AF8</f>
        <v>0.21727554898367368</v>
      </c>
      <c r="AH6" s="456">
        <v>149494</v>
      </c>
      <c r="AI6" s="457">
        <f>AH6/AH8</f>
        <v>0.23178154913811014</v>
      </c>
      <c r="AJ6" s="127">
        <f t="shared" si="4"/>
        <v>35322</v>
      </c>
      <c r="AK6" s="458">
        <f t="shared" si="5"/>
        <v>0.30937532845180954</v>
      </c>
      <c r="AL6" s="128">
        <f>AJ6/AJ8</f>
        <v>0.29556427656957335</v>
      </c>
      <c r="AM6" s="269">
        <f t="shared" si="8"/>
        <v>26083.515458330003</v>
      </c>
      <c r="AN6" s="268">
        <f t="shared" si="9"/>
        <v>0.29610584850045041</v>
      </c>
      <c r="AO6" s="270">
        <f>AM6/AM8</f>
        <v>0.20044425452484246</v>
      </c>
    </row>
    <row r="7" spans="1:41" ht="15.75" thickBot="1" x14ac:dyDescent="0.3">
      <c r="A7" s="170" t="s">
        <v>80</v>
      </c>
      <c r="B7" s="171"/>
      <c r="C7" s="172"/>
      <c r="D7" s="171"/>
      <c r="E7" s="173"/>
      <c r="F7" s="459"/>
      <c r="G7" s="460"/>
      <c r="H7" s="174"/>
      <c r="I7" s="461"/>
      <c r="J7" s="175"/>
      <c r="K7" s="174"/>
      <c r="L7" s="173"/>
      <c r="M7" s="175"/>
      <c r="O7" s="271" t="s">
        <v>80</v>
      </c>
      <c r="P7" s="272"/>
      <c r="Q7" s="273"/>
      <c r="R7" s="272"/>
      <c r="S7" s="274"/>
      <c r="T7" s="459"/>
      <c r="U7" s="460"/>
      <c r="V7" s="174"/>
      <c r="W7" s="461"/>
      <c r="X7" s="175"/>
      <c r="Y7" s="275"/>
      <c r="Z7" s="274"/>
      <c r="AA7" s="276"/>
      <c r="AC7" s="271" t="s">
        <v>80</v>
      </c>
      <c r="AD7" s="272"/>
      <c r="AE7" s="273"/>
      <c r="AF7" s="272"/>
      <c r="AG7" s="274"/>
      <c r="AH7" s="459"/>
      <c r="AI7" s="460"/>
      <c r="AJ7" s="174"/>
      <c r="AK7" s="461"/>
      <c r="AL7" s="175"/>
      <c r="AM7" s="275"/>
      <c r="AN7" s="274"/>
      <c r="AO7" s="276"/>
    </row>
    <row r="8" spans="1:41" ht="15.75" thickBot="1" x14ac:dyDescent="0.3">
      <c r="A8" s="129" t="s">
        <v>8</v>
      </c>
      <c r="B8" s="130">
        <f>SUM(B3:B6)</f>
        <v>1130549.1384034329</v>
      </c>
      <c r="C8" s="131"/>
      <c r="D8" s="130">
        <f>SUM(D3:D6)</f>
        <v>1323783</v>
      </c>
      <c r="E8" s="132"/>
      <c r="F8" s="462">
        <f>SUM(F3:F7)</f>
        <v>1488307</v>
      </c>
      <c r="G8" s="463"/>
      <c r="H8" s="133">
        <f t="shared" ref="H8" si="10">F8-D8</f>
        <v>164524</v>
      </c>
      <c r="I8" s="464">
        <f t="shared" ref="I8" si="11">H8/D8</f>
        <v>0.12428320955927066</v>
      </c>
      <c r="J8" s="465"/>
      <c r="K8" s="133">
        <f>D8-B8</f>
        <v>193233.86159656709</v>
      </c>
      <c r="L8" s="134">
        <f>K8/B8</f>
        <v>0.17092035634068317</v>
      </c>
      <c r="M8" s="135"/>
      <c r="N8" s="136"/>
      <c r="O8" s="277" t="s">
        <v>8</v>
      </c>
      <c r="P8" s="278">
        <f>SUM(P3:P7)</f>
        <v>451270</v>
      </c>
      <c r="Q8" s="279"/>
      <c r="R8" s="278">
        <f>SUM(R3:R7)</f>
        <v>466255</v>
      </c>
      <c r="S8" s="280"/>
      <c r="T8" s="462">
        <f>SUM(T3:T7)</f>
        <v>490036</v>
      </c>
      <c r="U8" s="463"/>
      <c r="V8" s="133">
        <f t="shared" si="2"/>
        <v>23781</v>
      </c>
      <c r="W8" s="464">
        <f t="shared" si="3"/>
        <v>5.1004278774490354E-2</v>
      </c>
      <c r="X8" s="465"/>
      <c r="Y8" s="281">
        <f>R8-P8</f>
        <v>14985</v>
      </c>
      <c r="Z8" s="282">
        <f>Y8/P8</f>
        <v>3.3206284486006162E-2</v>
      </c>
      <c r="AA8" s="283"/>
      <c r="AC8" s="277" t="s">
        <v>8</v>
      </c>
      <c r="AD8" s="278">
        <f>SUM(AD3:AD7)</f>
        <v>395342.47364157904</v>
      </c>
      <c r="AE8" s="279"/>
      <c r="AF8" s="278">
        <f>SUM(AF3:AF7)</f>
        <v>525471</v>
      </c>
      <c r="AG8" s="280"/>
      <c r="AH8" s="462">
        <f>SUM(AH3:AH7)</f>
        <v>644978</v>
      </c>
      <c r="AI8" s="463"/>
      <c r="AJ8" s="133">
        <f t="shared" ref="AJ8" si="12">AH8-AF8</f>
        <v>119507</v>
      </c>
      <c r="AK8" s="464">
        <f t="shared" ref="AK8" si="13">AJ8/AF8</f>
        <v>0.22742834523693981</v>
      </c>
      <c r="AL8" s="465"/>
      <c r="AM8" s="281">
        <f t="shared" ref="AM8" si="14">AF8-AD8</f>
        <v>130128.52635842096</v>
      </c>
      <c r="AN8" s="282">
        <f t="shared" ref="AN8" si="15">AM8/AD8</f>
        <v>0.32915392358372458</v>
      </c>
      <c r="AO8" s="283"/>
    </row>
    <row r="9" spans="1:41" ht="15.75" thickBot="1" x14ac:dyDescent="0.3">
      <c r="A9" s="162"/>
      <c r="B9" s="163"/>
      <c r="C9" s="164"/>
      <c r="D9" s="163"/>
      <c r="E9" s="165"/>
      <c r="F9" s="165"/>
      <c r="G9" s="165"/>
      <c r="H9" s="165"/>
      <c r="I9" s="165"/>
      <c r="J9" s="165"/>
      <c r="K9" s="166"/>
      <c r="L9" s="167"/>
      <c r="M9" s="168"/>
      <c r="O9" s="284"/>
      <c r="P9" s="285"/>
      <c r="Q9" s="286"/>
      <c r="R9" s="285"/>
      <c r="S9" s="287"/>
      <c r="T9" s="165"/>
      <c r="U9" s="165"/>
      <c r="V9" s="165"/>
      <c r="W9" s="165"/>
      <c r="X9" s="165"/>
      <c r="Y9" s="288"/>
      <c r="Z9" s="289"/>
      <c r="AA9" s="290"/>
      <c r="AC9" s="284"/>
      <c r="AD9" s="285"/>
      <c r="AE9" s="286"/>
      <c r="AF9" s="285"/>
      <c r="AG9" s="287"/>
      <c r="AH9" s="165"/>
      <c r="AI9" s="165"/>
      <c r="AJ9" s="165"/>
      <c r="AK9" s="165"/>
      <c r="AL9" s="165"/>
      <c r="AM9" s="288"/>
      <c r="AN9" s="289"/>
      <c r="AO9" s="290"/>
    </row>
    <row r="10" spans="1:41" ht="63.75" thickBot="1" x14ac:dyDescent="0.3">
      <c r="A10" s="169" t="s">
        <v>78</v>
      </c>
      <c r="B10" s="102" t="s">
        <v>46</v>
      </c>
      <c r="C10" s="103" t="s">
        <v>47</v>
      </c>
      <c r="D10" s="102" t="s">
        <v>48</v>
      </c>
      <c r="E10" s="103" t="s">
        <v>49</v>
      </c>
      <c r="F10" s="102" t="s">
        <v>533</v>
      </c>
      <c r="G10" s="103" t="s">
        <v>534</v>
      </c>
      <c r="H10" s="445" t="s">
        <v>535</v>
      </c>
      <c r="I10" s="103" t="s">
        <v>536</v>
      </c>
      <c r="J10" s="104" t="s">
        <v>537</v>
      </c>
      <c r="K10" s="102" t="s">
        <v>50</v>
      </c>
      <c r="L10" s="103" t="s">
        <v>51</v>
      </c>
      <c r="M10" s="104" t="s">
        <v>52</v>
      </c>
      <c r="O10" s="242" t="s">
        <v>768</v>
      </c>
      <c r="P10" s="243" t="s">
        <v>46</v>
      </c>
      <c r="Q10" s="244" t="s">
        <v>47</v>
      </c>
      <c r="R10" s="243" t="s">
        <v>48</v>
      </c>
      <c r="S10" s="244" t="s">
        <v>49</v>
      </c>
      <c r="T10" s="102" t="s">
        <v>533</v>
      </c>
      <c r="U10" s="103" t="s">
        <v>534</v>
      </c>
      <c r="V10" s="445" t="s">
        <v>535</v>
      </c>
      <c r="W10" s="103" t="s">
        <v>536</v>
      </c>
      <c r="X10" s="104" t="s">
        <v>537</v>
      </c>
      <c r="Y10" s="243" t="s">
        <v>50</v>
      </c>
      <c r="Z10" s="244" t="s">
        <v>51</v>
      </c>
      <c r="AA10" s="245" t="s">
        <v>52</v>
      </c>
      <c r="AC10" s="246" t="s">
        <v>767</v>
      </c>
      <c r="AD10" s="243" t="s">
        <v>46</v>
      </c>
      <c r="AE10" s="244" t="s">
        <v>47</v>
      </c>
      <c r="AF10" s="243" t="s">
        <v>48</v>
      </c>
      <c r="AG10" s="244" t="s">
        <v>49</v>
      </c>
      <c r="AH10" s="102" t="s">
        <v>533</v>
      </c>
      <c r="AI10" s="103" t="s">
        <v>534</v>
      </c>
      <c r="AJ10" s="445" t="s">
        <v>535</v>
      </c>
      <c r="AK10" s="103" t="s">
        <v>536</v>
      </c>
      <c r="AL10" s="104" t="s">
        <v>537</v>
      </c>
      <c r="AM10" s="243" t="s">
        <v>50</v>
      </c>
      <c r="AN10" s="244" t="s">
        <v>51</v>
      </c>
      <c r="AO10" s="245" t="s">
        <v>52</v>
      </c>
    </row>
    <row r="11" spans="1:41" x14ac:dyDescent="0.25">
      <c r="A11" s="105" t="s">
        <v>5</v>
      </c>
      <c r="B11" s="106">
        <v>104934</v>
      </c>
      <c r="C11" s="107">
        <f>B11/B16</f>
        <v>0.21944776578732655</v>
      </c>
      <c r="D11" s="106">
        <v>115042</v>
      </c>
      <c r="E11" s="108">
        <f>D11/D16</f>
        <v>0.20142310372479191</v>
      </c>
      <c r="F11" s="446">
        <v>121967</v>
      </c>
      <c r="G11" s="466">
        <f>F11/F16</f>
        <v>0.19116695114362872</v>
      </c>
      <c r="H11" s="109">
        <f t="shared" ref="H11:H14" si="16">F11-D11</f>
        <v>6925</v>
      </c>
      <c r="I11" s="108">
        <f t="shared" ref="I11:I14" si="17">H11/D11</f>
        <v>6.0195406894873175E-2</v>
      </c>
      <c r="J11" s="110">
        <f>H11/H16</f>
        <v>0.10356379080862009</v>
      </c>
      <c r="K11" s="109">
        <f>D11-B11</f>
        <v>10108</v>
      </c>
      <c r="L11" s="108">
        <f>K11/B11</f>
        <v>9.6327215201936461E-2</v>
      </c>
      <c r="M11" s="110">
        <f>K11/K16</f>
        <v>0.10871975443535571</v>
      </c>
      <c r="O11" s="247" t="s">
        <v>5</v>
      </c>
      <c r="P11" s="248">
        <v>86866</v>
      </c>
      <c r="Q11" s="249">
        <f>P11/P16</f>
        <v>0.40470555348490495</v>
      </c>
      <c r="R11" s="248">
        <v>96201</v>
      </c>
      <c r="S11" s="250">
        <f>R11/R16</f>
        <v>0.42206193979757034</v>
      </c>
      <c r="T11" s="446">
        <v>102206</v>
      </c>
      <c r="U11" s="466">
        <f>T11/T16</f>
        <v>0.43210769081169753</v>
      </c>
      <c r="V11" s="109">
        <f t="shared" ref="V11:V16" si="18">T11-R11</f>
        <v>6005</v>
      </c>
      <c r="W11" s="108">
        <f t="shared" ref="W11:W16" si="19">V11/R11</f>
        <v>6.2421388551054564E-2</v>
      </c>
      <c r="X11" s="110">
        <f>V11/V16</f>
        <v>0.69841823679925563</v>
      </c>
      <c r="Y11" s="251">
        <f>R11-P11</f>
        <v>9335</v>
      </c>
      <c r="Z11" s="250">
        <f>Y11/P11</f>
        <v>0.10746437040959639</v>
      </c>
      <c r="AA11" s="252">
        <f>Y11/Y16</f>
        <v>0.70235497705214056</v>
      </c>
      <c r="AC11" s="247" t="s">
        <v>5</v>
      </c>
      <c r="AD11" s="248">
        <v>1214</v>
      </c>
      <c r="AE11" s="249">
        <f>AD11/AD16</f>
        <v>8.7630511638890646E-3</v>
      </c>
      <c r="AF11" s="248">
        <v>1223</v>
      </c>
      <c r="AG11" s="250">
        <f>AF11/AF16</f>
        <v>6.428147190379329E-3</v>
      </c>
      <c r="AH11" s="446">
        <v>1238</v>
      </c>
      <c r="AI11" s="466">
        <f>AH11/AH16</f>
        <v>5.1956336532690941E-3</v>
      </c>
      <c r="AJ11" s="109">
        <f t="shared" ref="AJ11:AJ14" si="20">AH11-AF11</f>
        <v>15</v>
      </c>
      <c r="AK11" s="108">
        <f t="shared" ref="AK11:AK14" si="21">AJ11/AF11</f>
        <v>1.2264922322158627E-2</v>
      </c>
      <c r="AL11" s="110">
        <f>AJ11/AJ16</f>
        <v>3.1236984589754272E-4</v>
      </c>
      <c r="AM11" s="251">
        <f t="shared" ref="AM11" si="22">AF11-AD11</f>
        <v>9</v>
      </c>
      <c r="AN11" s="250">
        <f t="shared" ref="AN11" si="23">AM11/AD11</f>
        <v>7.4135090609555188E-3</v>
      </c>
      <c r="AO11" s="252">
        <f>AM11/AM16</f>
        <v>1.7401130299020604E-4</v>
      </c>
    </row>
    <row r="12" spans="1:41" x14ac:dyDescent="0.25">
      <c r="A12" s="111" t="s">
        <v>6</v>
      </c>
      <c r="B12" s="112">
        <v>58064</v>
      </c>
      <c r="C12" s="113">
        <f>B12/B16</f>
        <v>0.12142885120814349</v>
      </c>
      <c r="D12" s="112">
        <v>59102</v>
      </c>
      <c r="E12" s="114">
        <f>D12/D16</f>
        <v>0.10347967069715974</v>
      </c>
      <c r="F12" s="450">
        <v>60406</v>
      </c>
      <c r="G12" s="467">
        <f>F12/F16</f>
        <v>9.4678321601597462E-2</v>
      </c>
      <c r="H12" s="115">
        <f t="shared" si="16"/>
        <v>1304</v>
      </c>
      <c r="I12" s="114">
        <f t="shared" si="17"/>
        <v>2.2063551148861292E-2</v>
      </c>
      <c r="J12" s="116">
        <f>H12/H16</f>
        <v>1.9501398298114168E-2</v>
      </c>
      <c r="K12" s="115">
        <f>D12-B12</f>
        <v>1038</v>
      </c>
      <c r="L12" s="114">
        <f>K12/B12</f>
        <v>1.787682557178286E-2</v>
      </c>
      <c r="M12" s="116">
        <f>K12/K16</f>
        <v>1.116453354807076E-2</v>
      </c>
      <c r="O12" s="253" t="s">
        <v>6</v>
      </c>
      <c r="P12" s="254">
        <v>58064</v>
      </c>
      <c r="Q12" s="255">
        <f>P12/P16</f>
        <v>0.27051807677972417</v>
      </c>
      <c r="R12" s="254">
        <v>59102</v>
      </c>
      <c r="S12" s="256">
        <f>R12/R16</f>
        <v>0.25929776993914827</v>
      </c>
      <c r="T12" s="450">
        <v>60406</v>
      </c>
      <c r="U12" s="467">
        <f>T12/T16</f>
        <v>0.25538517475658373</v>
      </c>
      <c r="V12" s="115">
        <f t="shared" si="18"/>
        <v>1304</v>
      </c>
      <c r="W12" s="114">
        <f t="shared" si="19"/>
        <v>2.2063551148861292E-2</v>
      </c>
      <c r="X12" s="116">
        <f>V12/V16</f>
        <v>0.15166317748313562</v>
      </c>
      <c r="Y12" s="257">
        <f>R12-P12</f>
        <v>1038</v>
      </c>
      <c r="Z12" s="256">
        <f>Y12/P12</f>
        <v>1.787682557178286E-2</v>
      </c>
      <c r="AA12" s="258">
        <f>Y12/Y16</f>
        <v>7.8097961026258364E-2</v>
      </c>
      <c r="AC12" s="253" t="s">
        <v>6</v>
      </c>
      <c r="AD12" s="254"/>
      <c r="AE12" s="255"/>
      <c r="AF12" s="254"/>
      <c r="AG12" s="256"/>
      <c r="AH12" s="450"/>
      <c r="AI12" s="467"/>
      <c r="AJ12" s="115"/>
      <c r="AK12" s="114"/>
      <c r="AL12" s="116"/>
      <c r="AM12" s="257"/>
      <c r="AN12" s="256"/>
      <c r="AO12" s="258"/>
    </row>
    <row r="13" spans="1:41" x14ac:dyDescent="0.25">
      <c r="A13" s="117" t="s">
        <v>7</v>
      </c>
      <c r="B13" s="118">
        <v>259181.52771153898</v>
      </c>
      <c r="C13" s="119">
        <f>B13/B16</f>
        <v>0.54202457916064661</v>
      </c>
      <c r="D13" s="118">
        <v>322452</v>
      </c>
      <c r="E13" s="120">
        <f>D13/D16</f>
        <v>0.56457017995398728</v>
      </c>
      <c r="F13" s="453">
        <v>364329</v>
      </c>
      <c r="G13" s="468">
        <f>F13/F16</f>
        <v>0.57103695379247754</v>
      </c>
      <c r="H13" s="121">
        <f t="shared" si="16"/>
        <v>41877</v>
      </c>
      <c r="I13" s="120">
        <f t="shared" si="17"/>
        <v>0.12987049235235013</v>
      </c>
      <c r="J13" s="122">
        <f>H13/H16</f>
        <v>0.6262730494862937</v>
      </c>
      <c r="K13" s="121">
        <f>D13-B13</f>
        <v>63270.472288461024</v>
      </c>
      <c r="L13" s="120">
        <f>K13/B13</f>
        <v>0.24411644165813817</v>
      </c>
      <c r="M13" s="122">
        <f>K13/K16</f>
        <v>0.68052534727052449</v>
      </c>
      <c r="O13" s="259" t="s">
        <v>7</v>
      </c>
      <c r="P13" s="260">
        <v>69710</v>
      </c>
      <c r="Q13" s="261">
        <f>P13/P16</f>
        <v>0.32477636973537083</v>
      </c>
      <c r="R13" s="260">
        <v>72628</v>
      </c>
      <c r="S13" s="262">
        <f>R13/R16</f>
        <v>0.31864029026328144</v>
      </c>
      <c r="T13" s="453">
        <v>73917</v>
      </c>
      <c r="U13" s="468">
        <f>T13/T16</f>
        <v>0.31250713443171874</v>
      </c>
      <c r="V13" s="121">
        <f t="shared" si="18"/>
        <v>1289</v>
      </c>
      <c r="W13" s="120">
        <f t="shared" si="19"/>
        <v>1.774797598722256E-2</v>
      </c>
      <c r="X13" s="122">
        <f>V13/V16</f>
        <v>0.14991858571760874</v>
      </c>
      <c r="Y13" s="263">
        <f>R13-P13</f>
        <v>2918</v>
      </c>
      <c r="Z13" s="262">
        <f>Y13/P13</f>
        <v>4.1859130684263376E-2</v>
      </c>
      <c r="AA13" s="264">
        <f>Y13/Y16</f>
        <v>0.21954706192160109</v>
      </c>
      <c r="AC13" s="259" t="s">
        <v>7</v>
      </c>
      <c r="AD13" s="260">
        <v>105998.52771153901</v>
      </c>
      <c r="AE13" s="261">
        <f>AD13/AD16</f>
        <v>0.76513222539796477</v>
      </c>
      <c r="AF13" s="260">
        <v>145856</v>
      </c>
      <c r="AG13" s="262">
        <f>AF13/AF16</f>
        <v>0.76662619509400443</v>
      </c>
      <c r="AH13" s="453">
        <v>179571</v>
      </c>
      <c r="AI13" s="468">
        <f>AH13/AH16</f>
        <v>0.75362288429013291</v>
      </c>
      <c r="AJ13" s="121">
        <f t="shared" si="20"/>
        <v>33715</v>
      </c>
      <c r="AK13" s="120">
        <f t="shared" si="21"/>
        <v>0.23115264370337868</v>
      </c>
      <c r="AL13" s="122">
        <f>AJ13/AJ16</f>
        <v>0.70210329029571017</v>
      </c>
      <c r="AM13" s="263">
        <f t="shared" ref="AM13:AM14" si="24">AF13-AD13</f>
        <v>39857.472288460995</v>
      </c>
      <c r="AN13" s="262">
        <f t="shared" ref="AN13:AN14" si="25">AM13/AD13</f>
        <v>0.37601911223642503</v>
      </c>
      <c r="AO13" s="264">
        <f>AM13/AM16</f>
        <v>0.77062785409012524</v>
      </c>
    </row>
    <row r="14" spans="1:41" x14ac:dyDescent="0.25">
      <c r="A14" s="123" t="s">
        <v>3</v>
      </c>
      <c r="B14" s="124">
        <v>55993.48819282301</v>
      </c>
      <c r="C14" s="125">
        <f>B14/B16</f>
        <v>0.11709880384388338</v>
      </c>
      <c r="D14" s="124">
        <v>74550</v>
      </c>
      <c r="E14" s="126">
        <f>D14/D16</f>
        <v>0.13052704562406109</v>
      </c>
      <c r="F14" s="456">
        <v>91311</v>
      </c>
      <c r="G14" s="469">
        <f>F14/F16</f>
        <v>0.14311777346229623</v>
      </c>
      <c r="H14" s="127">
        <f t="shared" si="16"/>
        <v>16761</v>
      </c>
      <c r="I14" s="126">
        <f t="shared" si="17"/>
        <v>0.22482897384305836</v>
      </c>
      <c r="J14" s="128">
        <f>H14/H16</f>
        <v>0.25066176140697205</v>
      </c>
      <c r="K14" s="127">
        <f>D14-B14</f>
        <v>18556.51180717699</v>
      </c>
      <c r="L14" s="126">
        <f>K14/B14</f>
        <v>0.33140481877597117</v>
      </c>
      <c r="M14" s="128">
        <f>K14/K16</f>
        <v>0.1995903647460488</v>
      </c>
      <c r="O14" s="265" t="s">
        <v>3</v>
      </c>
      <c r="P14" s="266"/>
      <c r="Q14" s="267"/>
      <c r="R14" s="266"/>
      <c r="S14" s="268"/>
      <c r="T14" s="456"/>
      <c r="U14" s="469"/>
      <c r="V14" s="127"/>
      <c r="W14" s="126"/>
      <c r="X14" s="128"/>
      <c r="Y14" s="269"/>
      <c r="Z14" s="268"/>
      <c r="AA14" s="270"/>
      <c r="AC14" s="265" t="s">
        <v>3</v>
      </c>
      <c r="AD14" s="266">
        <v>31323.694124375001</v>
      </c>
      <c r="AE14" s="267">
        <f>AD14/AD16</f>
        <v>0.22610472343814614</v>
      </c>
      <c r="AF14" s="266">
        <v>43178</v>
      </c>
      <c r="AG14" s="268">
        <f>AF14/AF16</f>
        <v>0.22694565771561626</v>
      </c>
      <c r="AH14" s="456">
        <v>57468</v>
      </c>
      <c r="AI14" s="469">
        <f>AH14/AH16</f>
        <v>0.24118148205659801</v>
      </c>
      <c r="AJ14" s="127">
        <f t="shared" si="20"/>
        <v>14290</v>
      </c>
      <c r="AK14" s="126">
        <f t="shared" si="21"/>
        <v>0.3309555792301635</v>
      </c>
      <c r="AL14" s="128">
        <f>AJ14/AJ16</f>
        <v>0.29758433985839233</v>
      </c>
      <c r="AM14" s="269">
        <f t="shared" si="24"/>
        <v>11854.305875624999</v>
      </c>
      <c r="AN14" s="268">
        <f t="shared" si="25"/>
        <v>0.37844533370029282</v>
      </c>
      <c r="AO14" s="270">
        <f>AM14/AM16</f>
        <v>0.22919813460688462</v>
      </c>
    </row>
    <row r="15" spans="1:41" ht="15.75" thickBot="1" x14ac:dyDescent="0.3">
      <c r="A15" s="170" t="s">
        <v>80</v>
      </c>
      <c r="B15" s="171"/>
      <c r="C15" s="172"/>
      <c r="D15" s="171"/>
      <c r="E15" s="173"/>
      <c r="F15" s="459"/>
      <c r="G15" s="470"/>
      <c r="H15" s="174"/>
      <c r="I15" s="173"/>
      <c r="J15" s="175"/>
      <c r="K15" s="174"/>
      <c r="L15" s="173"/>
      <c r="M15" s="175"/>
      <c r="N15" s="136"/>
      <c r="O15" s="271" t="s">
        <v>80</v>
      </c>
      <c r="P15" s="272"/>
      <c r="Q15" s="273"/>
      <c r="R15" s="272"/>
      <c r="S15" s="274"/>
      <c r="T15" s="459"/>
      <c r="U15" s="470"/>
      <c r="V15" s="174"/>
      <c r="W15" s="173"/>
      <c r="X15" s="175"/>
      <c r="Y15" s="275"/>
      <c r="Z15" s="274"/>
      <c r="AA15" s="276"/>
      <c r="AC15" s="271" t="s">
        <v>80</v>
      </c>
      <c r="AD15" s="272"/>
      <c r="AE15" s="273"/>
      <c r="AF15" s="272"/>
      <c r="AG15" s="274"/>
      <c r="AH15" s="459"/>
      <c r="AI15" s="470"/>
      <c r="AJ15" s="174"/>
      <c r="AK15" s="173"/>
      <c r="AL15" s="175"/>
      <c r="AM15" s="275"/>
      <c r="AN15" s="274"/>
      <c r="AO15" s="276"/>
    </row>
    <row r="16" spans="1:41" ht="15.75" thickBot="1" x14ac:dyDescent="0.3">
      <c r="A16" s="129" t="s">
        <v>8</v>
      </c>
      <c r="B16" s="130">
        <f>SUM(B11:B14)</f>
        <v>478173.01590436196</v>
      </c>
      <c r="C16" s="131"/>
      <c r="D16" s="130">
        <f>SUM(D11:D14)</f>
        <v>571146</v>
      </c>
      <c r="E16" s="132"/>
      <c r="F16" s="462">
        <f>SUM(F11:F15)</f>
        <v>638013</v>
      </c>
      <c r="G16" s="463"/>
      <c r="H16" s="133">
        <f t="shared" ref="H16" si="26">F16-D16</f>
        <v>66867</v>
      </c>
      <c r="I16" s="134">
        <f t="shared" ref="I16" si="27">H16/D16</f>
        <v>0.11707514365853915</v>
      </c>
      <c r="J16" s="135"/>
      <c r="K16" s="133">
        <f>D16-B16</f>
        <v>92972.984095638036</v>
      </c>
      <c r="L16" s="134">
        <f>K16/B16</f>
        <v>0.19443377397572201</v>
      </c>
      <c r="M16" s="135"/>
      <c r="O16" s="277" t="s">
        <v>8</v>
      </c>
      <c r="P16" s="278">
        <f>SUM(P11:P15)</f>
        <v>214640</v>
      </c>
      <c r="Q16" s="279"/>
      <c r="R16" s="278">
        <f>SUM(R11:R15)</f>
        <v>227931</v>
      </c>
      <c r="S16" s="280"/>
      <c r="T16" s="462">
        <f>SUM(T11:T15)</f>
        <v>236529</v>
      </c>
      <c r="U16" s="463"/>
      <c r="V16" s="133">
        <f t="shared" si="18"/>
        <v>8598</v>
      </c>
      <c r="W16" s="134">
        <f t="shared" si="19"/>
        <v>3.7721942166708343E-2</v>
      </c>
      <c r="X16" s="135"/>
      <c r="Y16" s="281">
        <f>R16-P16</f>
        <v>13291</v>
      </c>
      <c r="Z16" s="282">
        <f>Y16/P16</f>
        <v>6.192228848304137E-2</v>
      </c>
      <c r="AA16" s="283"/>
      <c r="AC16" s="277" t="s">
        <v>8</v>
      </c>
      <c r="AD16" s="278">
        <f>SUM(AD11:AD15)</f>
        <v>138536.22183591401</v>
      </c>
      <c r="AE16" s="279"/>
      <c r="AF16" s="278">
        <f>SUM(AF11:AF15)</f>
        <v>190257</v>
      </c>
      <c r="AG16" s="280"/>
      <c r="AH16" s="462">
        <f>SUM(AH11:AH15)</f>
        <v>238277</v>
      </c>
      <c r="AI16" s="463"/>
      <c r="AJ16" s="133">
        <f t="shared" ref="AJ16" si="28">AH16-AF16</f>
        <v>48020</v>
      </c>
      <c r="AK16" s="134">
        <f t="shared" ref="AK16" si="29">AJ16/AF16</f>
        <v>0.2523954440572489</v>
      </c>
      <c r="AL16" s="135"/>
      <c r="AM16" s="281">
        <f t="shared" ref="AM16" si="30">AF16-AD16</f>
        <v>51720.77816408599</v>
      </c>
      <c r="AN16" s="282">
        <f t="shared" ref="AN16" si="31">AM16/AD16</f>
        <v>0.37333758260958971</v>
      </c>
      <c r="AO16" s="283"/>
    </row>
    <row r="17" spans="1:41" ht="15.75" thickBot="1" x14ac:dyDescent="0.3">
      <c r="A17" s="162"/>
      <c r="B17" s="163"/>
      <c r="C17" s="164"/>
      <c r="D17" s="163"/>
      <c r="E17" s="165"/>
      <c r="F17" s="165"/>
      <c r="G17" s="165"/>
      <c r="H17" s="165"/>
      <c r="I17" s="165"/>
      <c r="J17" s="165"/>
      <c r="K17" s="166"/>
      <c r="L17" s="167"/>
      <c r="M17" s="168"/>
      <c r="O17" s="284"/>
      <c r="P17" s="285"/>
      <c r="Q17" s="286"/>
      <c r="R17" s="285"/>
      <c r="S17" s="287"/>
      <c r="T17" s="165"/>
      <c r="U17" s="165"/>
      <c r="V17" s="165"/>
      <c r="W17" s="165"/>
      <c r="X17" s="165"/>
      <c r="Y17" s="288"/>
      <c r="Z17" s="289"/>
      <c r="AA17" s="290"/>
      <c r="AC17" s="284"/>
      <c r="AD17" s="285"/>
      <c r="AE17" s="286"/>
      <c r="AF17" s="285"/>
      <c r="AG17" s="287"/>
      <c r="AH17" s="165"/>
      <c r="AI17" s="165"/>
      <c r="AJ17" s="165"/>
      <c r="AK17" s="165"/>
      <c r="AL17" s="165"/>
      <c r="AM17" s="288"/>
      <c r="AN17" s="289"/>
      <c r="AO17" s="290"/>
    </row>
    <row r="18" spans="1:41" ht="64.5" thickBot="1" x14ac:dyDescent="0.3">
      <c r="A18" s="169" t="s">
        <v>78</v>
      </c>
      <c r="B18" s="102" t="s">
        <v>53</v>
      </c>
      <c r="C18" s="103" t="s">
        <v>54</v>
      </c>
      <c r="D18" s="102" t="s">
        <v>55</v>
      </c>
      <c r="E18" s="103" t="s">
        <v>56</v>
      </c>
      <c r="F18" s="102" t="s">
        <v>538</v>
      </c>
      <c r="G18" s="103" t="s">
        <v>539</v>
      </c>
      <c r="H18" s="445" t="s">
        <v>540</v>
      </c>
      <c r="I18" s="103" t="s">
        <v>541</v>
      </c>
      <c r="J18" s="104" t="s">
        <v>542</v>
      </c>
      <c r="K18" s="102" t="s">
        <v>57</v>
      </c>
      <c r="L18" s="103" t="s">
        <v>58</v>
      </c>
      <c r="M18" s="104" t="s">
        <v>59</v>
      </c>
      <c r="O18" s="242" t="s">
        <v>768</v>
      </c>
      <c r="P18" s="243" t="s">
        <v>53</v>
      </c>
      <c r="Q18" s="244" t="s">
        <v>54</v>
      </c>
      <c r="R18" s="243" t="s">
        <v>55</v>
      </c>
      <c r="S18" s="244" t="s">
        <v>56</v>
      </c>
      <c r="T18" s="102" t="s">
        <v>538</v>
      </c>
      <c r="U18" s="103" t="s">
        <v>539</v>
      </c>
      <c r="V18" s="445" t="s">
        <v>540</v>
      </c>
      <c r="W18" s="103" t="s">
        <v>541</v>
      </c>
      <c r="X18" s="104" t="s">
        <v>542</v>
      </c>
      <c r="Y18" s="243" t="s">
        <v>57</v>
      </c>
      <c r="Z18" s="244" t="s">
        <v>58</v>
      </c>
      <c r="AA18" s="245" t="s">
        <v>59</v>
      </c>
      <c r="AC18" s="246" t="s">
        <v>767</v>
      </c>
      <c r="AD18" s="243" t="s">
        <v>53</v>
      </c>
      <c r="AE18" s="244" t="s">
        <v>54</v>
      </c>
      <c r="AF18" s="243" t="s">
        <v>55</v>
      </c>
      <c r="AG18" s="244" t="s">
        <v>56</v>
      </c>
      <c r="AH18" s="102" t="s">
        <v>538</v>
      </c>
      <c r="AI18" s="103" t="s">
        <v>539</v>
      </c>
      <c r="AJ18" s="445" t="s">
        <v>540</v>
      </c>
      <c r="AK18" s="103" t="s">
        <v>541</v>
      </c>
      <c r="AL18" s="104" t="s">
        <v>542</v>
      </c>
      <c r="AM18" s="243" t="s">
        <v>57</v>
      </c>
      <c r="AN18" s="244" t="s">
        <v>58</v>
      </c>
      <c r="AO18" s="245" t="s">
        <v>59</v>
      </c>
    </row>
    <row r="19" spans="1:41" x14ac:dyDescent="0.25">
      <c r="A19" s="105" t="s">
        <v>5</v>
      </c>
      <c r="B19" s="106">
        <v>94599</v>
      </c>
      <c r="C19" s="107">
        <f>B19/B24</f>
        <v>0.21058789328006458</v>
      </c>
      <c r="D19" s="106">
        <v>101612</v>
      </c>
      <c r="E19" s="108">
        <f>D19/D24</f>
        <v>0.18975198833237783</v>
      </c>
      <c r="F19" s="446">
        <v>110155</v>
      </c>
      <c r="G19" s="466">
        <f>F19/F24</f>
        <v>0.18215838378359608</v>
      </c>
      <c r="H19" s="109">
        <f t="shared" ref="H19:H22" si="32">F19-D19</f>
        <v>8543</v>
      </c>
      <c r="I19" s="108">
        <f t="shared" ref="I19:I22" si="33">H19/D19</f>
        <v>8.4074715584773446E-2</v>
      </c>
      <c r="J19" s="110">
        <f>H19/H24</f>
        <v>0.12341452139493225</v>
      </c>
      <c r="K19" s="109">
        <f>D19-B19</f>
        <v>7013</v>
      </c>
      <c r="L19" s="108">
        <f>K19/B19</f>
        <v>7.4133976046258418E-2</v>
      </c>
      <c r="M19" s="110">
        <f>K19/K24</f>
        <v>8.1277029183836141E-2</v>
      </c>
      <c r="O19" s="247" t="s">
        <v>5</v>
      </c>
      <c r="P19" s="248">
        <v>77812</v>
      </c>
      <c r="Q19" s="249">
        <f>P19/P24</f>
        <v>0.39206715507945944</v>
      </c>
      <c r="R19" s="248">
        <v>85156</v>
      </c>
      <c r="S19" s="250">
        <f>R19/R24</f>
        <v>0.4065035993202345</v>
      </c>
      <c r="T19" s="446">
        <v>92478</v>
      </c>
      <c r="U19" s="466">
        <f>T19/T24</f>
        <v>0.41838812128450825</v>
      </c>
      <c r="V19" s="109">
        <f t="shared" ref="V19:V24" si="34">T19-R19</f>
        <v>7322</v>
      </c>
      <c r="W19" s="108">
        <f t="shared" ref="W19:W24" si="35">V19/R19</f>
        <v>8.5983371694302216E-2</v>
      </c>
      <c r="X19" s="110">
        <f>V19/V24</f>
        <v>0.63393939393939391</v>
      </c>
      <c r="Y19" s="251">
        <f>R19-P19</f>
        <v>7344</v>
      </c>
      <c r="Z19" s="250">
        <f>Y19/P19</f>
        <v>9.438132935793965E-2</v>
      </c>
      <c r="AA19" s="252">
        <f>Y19/Y24</f>
        <v>0.66654565256852427</v>
      </c>
      <c r="AC19" s="247" t="s">
        <v>5</v>
      </c>
      <c r="AD19" s="248">
        <v>1065</v>
      </c>
      <c r="AE19" s="249">
        <f>AD19/AD24</f>
        <v>7.9021407990733476E-3</v>
      </c>
      <c r="AF19" s="248">
        <v>1086</v>
      </c>
      <c r="AG19" s="250">
        <f>AF19/AF24</f>
        <v>5.8414419647899824E-3</v>
      </c>
      <c r="AH19" s="446">
        <v>1139</v>
      </c>
      <c r="AI19" s="466">
        <f>AH19/AH24</f>
        <v>4.8979767356855664E-3</v>
      </c>
      <c r="AJ19" s="109">
        <f t="shared" ref="AJ19:AJ22" si="36">AH19-AF19</f>
        <v>53</v>
      </c>
      <c r="AK19" s="108">
        <f t="shared" ref="AK19:AK22" si="37">AJ19/AF19</f>
        <v>4.8802946593001842E-2</v>
      </c>
      <c r="AL19" s="110">
        <f>AJ19/AJ24</f>
        <v>1.1365585863784525E-3</v>
      </c>
      <c r="AM19" s="251">
        <f t="shared" ref="AM19" si="38">AF19-AD19</f>
        <v>21</v>
      </c>
      <c r="AN19" s="250">
        <f t="shared" ref="AN19" si="39">AM19/AD19</f>
        <v>1.9718309859154931E-2</v>
      </c>
      <c r="AO19" s="252">
        <f>AM19/AM24</f>
        <v>4.106423210372362E-4</v>
      </c>
    </row>
    <row r="20" spans="1:41" x14ac:dyDescent="0.25">
      <c r="A20" s="111" t="s">
        <v>6</v>
      </c>
      <c r="B20" s="112">
        <v>54100</v>
      </c>
      <c r="C20" s="113">
        <f>B20/B24</f>
        <v>0.12043261584637779</v>
      </c>
      <c r="D20" s="112">
        <v>55075</v>
      </c>
      <c r="E20" s="114">
        <f>D20/D24</f>
        <v>0.10284799784873548</v>
      </c>
      <c r="F20" s="450">
        <v>57259</v>
      </c>
      <c r="G20" s="467">
        <f>F20/F24</f>
        <v>9.4686640616085768E-2</v>
      </c>
      <c r="H20" s="115">
        <f t="shared" si="32"/>
        <v>2184</v>
      </c>
      <c r="I20" s="114">
        <f t="shared" si="33"/>
        <v>3.9655015887426238E-2</v>
      </c>
      <c r="J20" s="116">
        <f>H20/H24</f>
        <v>3.155066308399064E-2</v>
      </c>
      <c r="K20" s="115">
        <f>D20-B20</f>
        <v>975</v>
      </c>
      <c r="L20" s="114">
        <f>K20/B20</f>
        <v>1.8022181146025877E-2</v>
      </c>
      <c r="M20" s="116">
        <f>K20/K24</f>
        <v>1.12997438263568E-2</v>
      </c>
      <c r="O20" s="253" t="s">
        <v>6</v>
      </c>
      <c r="P20" s="254">
        <v>54100</v>
      </c>
      <c r="Q20" s="255">
        <f>P20/P24</f>
        <v>0.27259077121522074</v>
      </c>
      <c r="R20" s="254">
        <v>55075</v>
      </c>
      <c r="S20" s="256">
        <f>R20/R24</f>
        <v>0.2629079070477936</v>
      </c>
      <c r="T20" s="450">
        <v>57259</v>
      </c>
      <c r="U20" s="467">
        <f>T20/T24</f>
        <v>0.25905064379235776</v>
      </c>
      <c r="V20" s="115">
        <f t="shared" si="34"/>
        <v>2184</v>
      </c>
      <c r="W20" s="114">
        <f t="shared" si="35"/>
        <v>3.9655015887426238E-2</v>
      </c>
      <c r="X20" s="116">
        <f>V20/V24</f>
        <v>0.18909090909090909</v>
      </c>
      <c r="Y20" s="257">
        <f>R20-P20</f>
        <v>975</v>
      </c>
      <c r="Z20" s="256">
        <f>Y20/P20</f>
        <v>1.8022181146025877E-2</v>
      </c>
      <c r="AA20" s="258">
        <f>Y20/Y24</f>
        <v>8.8491559266654571E-2</v>
      </c>
      <c r="AC20" s="253" t="s">
        <v>6</v>
      </c>
      <c r="AD20" s="254"/>
      <c r="AE20" s="255"/>
      <c r="AF20" s="254"/>
      <c r="AG20" s="256"/>
      <c r="AH20" s="450"/>
      <c r="AI20" s="467"/>
      <c r="AJ20" s="115"/>
      <c r="AK20" s="114"/>
      <c r="AL20" s="116"/>
      <c r="AM20" s="257"/>
      <c r="AN20" s="256"/>
      <c r="AO20" s="258"/>
    </row>
    <row r="21" spans="1:41" x14ac:dyDescent="0.25">
      <c r="A21" s="117" t="s">
        <v>7</v>
      </c>
      <c r="B21" s="118">
        <v>250505.86538243006</v>
      </c>
      <c r="C21" s="119">
        <f>B21/B24</f>
        <v>0.55765391225261796</v>
      </c>
      <c r="D21" s="118">
        <v>311409</v>
      </c>
      <c r="E21" s="120">
        <f>D21/D24</f>
        <v>0.58153049772268484</v>
      </c>
      <c r="F21" s="453">
        <v>353199</v>
      </c>
      <c r="G21" s="468">
        <f>F21/F24</f>
        <v>0.5840693476826504</v>
      </c>
      <c r="H21" s="121">
        <f t="shared" si="32"/>
        <v>41790</v>
      </c>
      <c r="I21" s="120">
        <f t="shared" si="33"/>
        <v>0.1341965068446962</v>
      </c>
      <c r="J21" s="122">
        <f>H21/H24</f>
        <v>0.60370980324174395</v>
      </c>
      <c r="K21" s="121">
        <f>D21-B21</f>
        <v>60903.134617569944</v>
      </c>
      <c r="L21" s="120">
        <f>K21/B21</f>
        <v>0.2431205933026491</v>
      </c>
      <c r="M21" s="122">
        <f>K21/K24</f>
        <v>0.70583571220580832</v>
      </c>
      <c r="O21" s="259" t="s">
        <v>7</v>
      </c>
      <c r="P21" s="260">
        <v>66554</v>
      </c>
      <c r="Q21" s="261">
        <f>P21/P24</f>
        <v>0.33534207370531982</v>
      </c>
      <c r="R21" s="260">
        <v>69253</v>
      </c>
      <c r="S21" s="262">
        <f>R21/R24</f>
        <v>0.3305884936319719</v>
      </c>
      <c r="T21" s="453">
        <v>71297</v>
      </c>
      <c r="U21" s="468">
        <f>T21/T24</f>
        <v>0.32256123492313399</v>
      </c>
      <c r="V21" s="121">
        <f t="shared" si="34"/>
        <v>2044</v>
      </c>
      <c r="W21" s="120">
        <f t="shared" si="35"/>
        <v>2.9514966860641416E-2</v>
      </c>
      <c r="X21" s="122">
        <f>V21/V24</f>
        <v>0.17696969696969697</v>
      </c>
      <c r="Y21" s="263">
        <f>R21-P21</f>
        <v>2699</v>
      </c>
      <c r="Z21" s="262">
        <f>Y21/P21</f>
        <v>4.0553535474952669E-2</v>
      </c>
      <c r="AA21" s="264">
        <f>Y21/Y24</f>
        <v>0.2449627881648212</v>
      </c>
      <c r="AC21" s="259" t="s">
        <v>7</v>
      </c>
      <c r="AD21" s="260">
        <v>103551.86538243</v>
      </c>
      <c r="AE21" s="261">
        <f>AD21/AD24</f>
        <v>0.76833936174521233</v>
      </c>
      <c r="AF21" s="260">
        <v>143090</v>
      </c>
      <c r="AG21" s="262">
        <f>AF21/AF24</f>
        <v>0.76966107803112205</v>
      </c>
      <c r="AH21" s="453">
        <v>175749</v>
      </c>
      <c r="AI21" s="468">
        <f>AH21/AH24</f>
        <v>0.75576340063213576</v>
      </c>
      <c r="AJ21" s="121">
        <f t="shared" si="36"/>
        <v>32659</v>
      </c>
      <c r="AK21" s="120">
        <f t="shared" si="37"/>
        <v>0.22824096722342582</v>
      </c>
      <c r="AL21" s="122">
        <f>AJ21/AJ24</f>
        <v>0.70035597872705435</v>
      </c>
      <c r="AM21" s="263">
        <f t="shared" ref="AM21:AM22" si="40">AF21-AD21</f>
        <v>39538.134617570002</v>
      </c>
      <c r="AN21" s="262">
        <f t="shared" ref="AN21:AN22" si="41">AM21/AD21</f>
        <v>0.38181962702024463</v>
      </c>
      <c r="AO21" s="264">
        <f>AM21/AM24</f>
        <v>0.77314435089722111</v>
      </c>
    </row>
    <row r="22" spans="1:41" x14ac:dyDescent="0.25">
      <c r="A22" s="123" t="s">
        <v>3</v>
      </c>
      <c r="B22" s="124">
        <v>50008.992672511005</v>
      </c>
      <c r="C22" s="125">
        <f>B22/B24</f>
        <v>0.11132557862093974</v>
      </c>
      <c r="D22" s="124">
        <v>67403</v>
      </c>
      <c r="E22" s="126">
        <f>D22/D24</f>
        <v>0.12586951609620187</v>
      </c>
      <c r="F22" s="456">
        <v>84108</v>
      </c>
      <c r="G22" s="469">
        <f>F22/F24</f>
        <v>0.13908562791766782</v>
      </c>
      <c r="H22" s="127">
        <f t="shared" si="32"/>
        <v>16705</v>
      </c>
      <c r="I22" s="126">
        <f t="shared" si="33"/>
        <v>0.24783763333976233</v>
      </c>
      <c r="J22" s="128">
        <f>H22/H24</f>
        <v>0.24132501227933317</v>
      </c>
      <c r="K22" s="127">
        <f>D22-B22</f>
        <v>17394.007327488995</v>
      </c>
      <c r="L22" s="126">
        <f>K22/B22</f>
        <v>0.3478175903561071</v>
      </c>
      <c r="M22" s="128">
        <f>K22/K24</f>
        <v>0.20158751478399867</v>
      </c>
      <c r="O22" s="265" t="s">
        <v>3</v>
      </c>
      <c r="P22" s="266"/>
      <c r="Q22" s="267"/>
      <c r="R22" s="266"/>
      <c r="S22" s="268"/>
      <c r="T22" s="456"/>
      <c r="U22" s="469"/>
      <c r="V22" s="127"/>
      <c r="W22" s="126"/>
      <c r="X22" s="128"/>
      <c r="Y22" s="269"/>
      <c r="Z22" s="268"/>
      <c r="AA22" s="270"/>
      <c r="AC22" s="265" t="s">
        <v>3</v>
      </c>
      <c r="AD22" s="266">
        <v>30156.739274790001</v>
      </c>
      <c r="AE22" s="267">
        <f>AD22/AD24</f>
        <v>0.22375849745571424</v>
      </c>
      <c r="AF22" s="266">
        <v>41737</v>
      </c>
      <c r="AG22" s="268">
        <f>AF22/AF24</f>
        <v>0.22449748000408792</v>
      </c>
      <c r="AH22" s="456">
        <v>55657</v>
      </c>
      <c r="AI22" s="469">
        <f>AH22/AH24</f>
        <v>0.23933862263217873</v>
      </c>
      <c r="AJ22" s="127">
        <f t="shared" si="36"/>
        <v>13920</v>
      </c>
      <c r="AK22" s="126">
        <f t="shared" si="37"/>
        <v>0.33351702326472915</v>
      </c>
      <c r="AL22" s="128">
        <f>AJ22/AJ24</f>
        <v>0.29850746268656714</v>
      </c>
      <c r="AM22" s="269">
        <f t="shared" si="40"/>
        <v>11580.260725209999</v>
      </c>
      <c r="AN22" s="268">
        <f t="shared" si="41"/>
        <v>0.38400241550288228</v>
      </c>
      <c r="AO22" s="270">
        <f>AM22/AM24</f>
        <v>0.22644500678174198</v>
      </c>
    </row>
    <row r="23" spans="1:41" ht="15.75" thickBot="1" x14ac:dyDescent="0.3">
      <c r="A23" s="170" t="s">
        <v>80</v>
      </c>
      <c r="B23" s="171"/>
      <c r="C23" s="172"/>
      <c r="D23" s="171"/>
      <c r="E23" s="173"/>
      <c r="F23" s="459"/>
      <c r="G23" s="470"/>
      <c r="H23" s="174"/>
      <c r="I23" s="173"/>
      <c r="J23" s="175"/>
      <c r="K23" s="174"/>
      <c r="L23" s="173"/>
      <c r="M23" s="175"/>
      <c r="O23" s="271" t="s">
        <v>80</v>
      </c>
      <c r="P23" s="272"/>
      <c r="Q23" s="273"/>
      <c r="R23" s="272"/>
      <c r="S23" s="274"/>
      <c r="T23" s="459"/>
      <c r="U23" s="470"/>
      <c r="V23" s="174"/>
      <c r="W23" s="173"/>
      <c r="X23" s="175"/>
      <c r="Y23" s="275"/>
      <c r="Z23" s="274"/>
      <c r="AA23" s="276"/>
      <c r="AC23" s="271" t="s">
        <v>80</v>
      </c>
      <c r="AD23" s="272"/>
      <c r="AE23" s="273"/>
      <c r="AF23" s="272"/>
      <c r="AG23" s="274"/>
      <c r="AH23" s="459"/>
      <c r="AI23" s="470"/>
      <c r="AJ23" s="174"/>
      <c r="AK23" s="173"/>
      <c r="AL23" s="175"/>
      <c r="AM23" s="275"/>
      <c r="AN23" s="274"/>
      <c r="AO23" s="276"/>
    </row>
    <row r="24" spans="1:41" ht="15.75" thickBot="1" x14ac:dyDescent="0.3">
      <c r="A24" s="129" t="s">
        <v>8</v>
      </c>
      <c r="B24" s="130">
        <f>SUM(B19:B22)</f>
        <v>449213.85805494105</v>
      </c>
      <c r="C24" s="131"/>
      <c r="D24" s="130">
        <f>SUM(D19:D22)</f>
        <v>535499</v>
      </c>
      <c r="E24" s="132"/>
      <c r="F24" s="462">
        <f>SUM(F19:F23)</f>
        <v>604721</v>
      </c>
      <c r="G24" s="463"/>
      <c r="H24" s="133">
        <f t="shared" ref="H24" si="42">F24-D24</f>
        <v>69222</v>
      </c>
      <c r="I24" s="134">
        <f>H24/D24</f>
        <v>0.12926634783631716</v>
      </c>
      <c r="J24" s="135"/>
      <c r="K24" s="133">
        <f>D24-B24</f>
        <v>86285.141945058946</v>
      </c>
      <c r="L24" s="134">
        <f>K24/B24</f>
        <v>0.19208032076006401</v>
      </c>
      <c r="M24" s="135"/>
      <c r="O24" s="277" t="s">
        <v>8</v>
      </c>
      <c r="P24" s="278">
        <f>SUM(P19:P23)</f>
        <v>198466</v>
      </c>
      <c r="Q24" s="279"/>
      <c r="R24" s="278">
        <f>SUM(R19:R23)</f>
        <v>209484</v>
      </c>
      <c r="S24" s="280"/>
      <c r="T24" s="462">
        <f>SUM(T19:T23)</f>
        <v>221034</v>
      </c>
      <c r="U24" s="463"/>
      <c r="V24" s="133">
        <f t="shared" si="34"/>
        <v>11550</v>
      </c>
      <c r="W24" s="134">
        <f t="shared" si="35"/>
        <v>5.5135475740390676E-2</v>
      </c>
      <c r="X24" s="135"/>
      <c r="Y24" s="281">
        <f>R24-P24</f>
        <v>11018</v>
      </c>
      <c r="Z24" s="282">
        <f>Y24/P24</f>
        <v>5.5515806233813352E-2</v>
      </c>
      <c r="AA24" s="283"/>
      <c r="AC24" s="277" t="s">
        <v>8</v>
      </c>
      <c r="AD24" s="278">
        <f>SUM(AD19:AD23)</f>
        <v>134773.60465722001</v>
      </c>
      <c r="AE24" s="279"/>
      <c r="AF24" s="278">
        <f>SUM(AF19:AF23)</f>
        <v>185913</v>
      </c>
      <c r="AG24" s="280"/>
      <c r="AH24" s="462">
        <f>SUM(AH19:AH23)</f>
        <v>232545</v>
      </c>
      <c r="AI24" s="463"/>
      <c r="AJ24" s="133">
        <f t="shared" ref="AJ24" si="43">AH24-AF24</f>
        <v>46632</v>
      </c>
      <c r="AK24" s="134">
        <f t="shared" ref="AK24" si="44">AJ24/AF24</f>
        <v>0.25082699972567812</v>
      </c>
      <c r="AL24" s="135"/>
      <c r="AM24" s="281">
        <f t="shared" ref="AM24" si="45">AF24-AD24</f>
        <v>51139.395342779986</v>
      </c>
      <c r="AN24" s="282">
        <f t="shared" ref="AN24" si="46">AM24/AD24</f>
        <v>0.37944666889964629</v>
      </c>
      <c r="AO24" s="283"/>
    </row>
    <row r="25" spans="1:41" x14ac:dyDescent="0.25">
      <c r="B25" s="136"/>
      <c r="P25" s="291"/>
    </row>
    <row r="26" spans="1:41" x14ac:dyDescent="0.25">
      <c r="A26" s="497" t="s">
        <v>374</v>
      </c>
      <c r="B26" s="498"/>
      <c r="C26" s="498"/>
      <c r="D26" s="498"/>
      <c r="E26" s="498"/>
      <c r="F26" s="498"/>
      <c r="G26" s="498"/>
      <c r="H26" s="498"/>
      <c r="I26" s="498"/>
      <c r="J26" s="498"/>
      <c r="K26" s="498"/>
      <c r="L26" s="498"/>
      <c r="M26" s="499"/>
      <c r="O26" s="292"/>
    </row>
    <row r="27" spans="1:41" x14ac:dyDescent="0.25">
      <c r="A27" s="500"/>
      <c r="B27" s="501"/>
      <c r="C27" s="501"/>
      <c r="D27" s="501"/>
      <c r="E27" s="501"/>
      <c r="F27" s="501"/>
      <c r="G27" s="501"/>
      <c r="H27" s="501"/>
      <c r="I27" s="501"/>
      <c r="J27" s="501"/>
      <c r="K27" s="501"/>
      <c r="L27" s="501"/>
      <c r="M27" s="502"/>
    </row>
    <row r="28" spans="1:41" ht="26.25" customHeight="1" x14ac:dyDescent="0.25">
      <c r="A28" s="503"/>
      <c r="B28" s="504"/>
      <c r="C28" s="504"/>
      <c r="D28" s="504"/>
      <c r="E28" s="504"/>
      <c r="F28" s="504"/>
      <c r="G28" s="504"/>
      <c r="H28" s="504"/>
      <c r="I28" s="504"/>
      <c r="J28" s="504"/>
      <c r="K28" s="504"/>
      <c r="L28" s="504"/>
      <c r="M28" s="505"/>
    </row>
  </sheetData>
  <mergeCells count="13">
    <mergeCell ref="AH1:AI1"/>
    <mergeCell ref="AJ1:AK1"/>
    <mergeCell ref="F1:G1"/>
    <mergeCell ref="H1:I1"/>
    <mergeCell ref="AD1:AE1"/>
    <mergeCell ref="AF1:AG1"/>
    <mergeCell ref="T1:U1"/>
    <mergeCell ref="V1:W1"/>
    <mergeCell ref="B1:C1"/>
    <mergeCell ref="D1:E1"/>
    <mergeCell ref="A26:M28"/>
    <mergeCell ref="P1:Q1"/>
    <mergeCell ref="R1:S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vt:lpstr>
      <vt:lpstr>2006 Original</vt:lpstr>
      <vt:lpstr>2016 Original</vt:lpstr>
      <vt:lpstr>2021 Original</vt:lpstr>
      <vt:lpstr>2021 CTDataMaker</vt:lpstr>
      <vt:lpstr>Weights</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Emily Goldney and Lyra Hindrichs;Edited by Chris Willms</dc:creator>
  <cp:lastModifiedBy>Remus</cp:lastModifiedBy>
  <cp:lastPrinted>2018-07-12T20:07:21Z</cp:lastPrinted>
  <dcterms:created xsi:type="dcterms:W3CDTF">2018-05-09T18:33:31Z</dcterms:created>
  <dcterms:modified xsi:type="dcterms:W3CDTF">2023-05-26T22:10:39Z</dcterms:modified>
</cp:coreProperties>
</file>