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ECE5A9B6-5A4B-4C02-BF2B-8CF02653294F}" xr6:coauthVersionLast="47" xr6:coauthVersionMax="47" xr10:uidLastSave="{00000000-0000-0000-0000-000000000000}"/>
  <bookViews>
    <workbookView xWindow="-120" yWindow="-120" windowWidth="29040" windowHeight="15840" activeTab="4" xr2:uid="{D0FBEF61-86FB-412B-8385-49A7E93D4986}"/>
  </bookViews>
  <sheets>
    <sheet name="INFO" sheetId="10" r:id="rId1"/>
    <sheet name="2006 Original" sheetId="5" r:id="rId2"/>
    <sheet name="2016 Original" sheetId="6" r:id="rId3"/>
    <sheet name="2021 Original" sheetId="8" r:id="rId4"/>
    <sheet name="2021 CTDataMaker" sheetId="9" r:id="rId5"/>
    <sheet name="Thresholds" sheetId="2" r:id="rId6"/>
    <sheet name="Summary" sheetId="3" r:id="rId7"/>
  </sheets>
  <definedNames>
    <definedName name="_xlnm._FilterDatabase" localSheetId="4" hidden="1">'2021 CTDataMaker'!$A$1:$BS$195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3" l="1"/>
  <c r="J24" i="3"/>
  <c r="K20" i="3"/>
  <c r="K21" i="3"/>
  <c r="K22" i="3"/>
  <c r="K19" i="3"/>
  <c r="K16" i="3"/>
  <c r="K12" i="3"/>
  <c r="K13" i="3"/>
  <c r="K14" i="3"/>
  <c r="K11" i="3"/>
  <c r="K8" i="3"/>
  <c r="K6" i="3"/>
  <c r="K5" i="3"/>
  <c r="K4" i="3"/>
  <c r="K3" i="3"/>
  <c r="J20" i="3"/>
  <c r="J21" i="3"/>
  <c r="J22" i="3"/>
  <c r="J19" i="3"/>
  <c r="G20" i="3"/>
  <c r="G21" i="3"/>
  <c r="G22" i="3"/>
  <c r="G19" i="3"/>
  <c r="G12" i="3"/>
  <c r="G13" i="3"/>
  <c r="G14" i="3"/>
  <c r="G11" i="3"/>
  <c r="G4" i="3"/>
  <c r="G5" i="3"/>
  <c r="G6" i="3"/>
  <c r="G3" i="3"/>
  <c r="J8" i="3"/>
  <c r="J14" i="3"/>
  <c r="J6" i="3"/>
  <c r="F24" i="3"/>
  <c r="F16" i="3"/>
  <c r="F8" i="3"/>
  <c r="J13" i="3"/>
  <c r="J5" i="3"/>
  <c r="J12" i="3" l="1"/>
  <c r="J11" i="3"/>
  <c r="J4" i="3"/>
  <c r="J3" i="3"/>
  <c r="H24" i="3"/>
  <c r="I19" i="3" s="1"/>
  <c r="H16" i="3"/>
  <c r="I13" i="3" s="1"/>
  <c r="J16" i="3" l="1"/>
  <c r="L12" i="3" s="1"/>
  <c r="I22" i="3"/>
  <c r="I21" i="3"/>
  <c r="I20" i="3"/>
  <c r="I12" i="3"/>
  <c r="I11" i="3"/>
  <c r="I14" i="3"/>
  <c r="H8" i="3"/>
  <c r="C20" i="2"/>
  <c r="F21" i="2"/>
  <c r="E21" i="2"/>
  <c r="D20" i="2"/>
  <c r="L14" i="3" l="1"/>
  <c r="L13" i="3"/>
  <c r="L11" i="3"/>
  <c r="I6" i="3"/>
  <c r="I3" i="3"/>
  <c r="I4" i="3"/>
  <c r="I5" i="3"/>
  <c r="D24" i="3"/>
  <c r="E22" i="3" s="1"/>
  <c r="B24" i="3"/>
  <c r="C22" i="3" s="1"/>
  <c r="M22" i="3"/>
  <c r="M21" i="3"/>
  <c r="N21" i="3" s="1"/>
  <c r="M20" i="3"/>
  <c r="M19" i="3"/>
  <c r="N19" i="3" s="1"/>
  <c r="D16" i="3"/>
  <c r="E12" i="3" s="1"/>
  <c r="B16" i="3"/>
  <c r="C14" i="3" s="1"/>
  <c r="M14" i="3"/>
  <c r="N14" i="3" s="1"/>
  <c r="M13" i="3"/>
  <c r="M12" i="3"/>
  <c r="N12" i="3" s="1"/>
  <c r="M11" i="3"/>
  <c r="D8" i="3"/>
  <c r="E5" i="3" s="1"/>
  <c r="B8" i="3"/>
  <c r="C4" i="3" s="1"/>
  <c r="M6" i="3"/>
  <c r="N6" i="3" s="1"/>
  <c r="M5" i="3"/>
  <c r="M4" i="3"/>
  <c r="N4" i="3" s="1"/>
  <c r="M3" i="3"/>
  <c r="C5" i="3" l="1"/>
  <c r="E6" i="3"/>
  <c r="C12" i="3"/>
  <c r="C13" i="3"/>
  <c r="C11" i="3"/>
  <c r="C21" i="3"/>
  <c r="C19" i="3"/>
  <c r="E19" i="3"/>
  <c r="E21" i="3"/>
  <c r="E11" i="3"/>
  <c r="E13" i="3"/>
  <c r="C6" i="3"/>
  <c r="C3" i="3"/>
  <c r="E3" i="3"/>
  <c r="M8" i="3"/>
  <c r="N8" i="3" s="1"/>
  <c r="E4" i="3"/>
  <c r="N3" i="3"/>
  <c r="N5" i="3"/>
  <c r="M16" i="3"/>
  <c r="O11" i="3" s="1"/>
  <c r="N20" i="3"/>
  <c r="N22" i="3"/>
  <c r="N13" i="3"/>
  <c r="E14" i="3"/>
  <c r="C20" i="3"/>
  <c r="M24" i="3"/>
  <c r="O20" i="3" s="1"/>
  <c r="N11" i="3"/>
  <c r="E20" i="3"/>
  <c r="L6" i="3" l="1"/>
  <c r="L5" i="3"/>
  <c r="L4" i="3"/>
  <c r="L3" i="3"/>
  <c r="O3" i="3"/>
  <c r="O4" i="3"/>
  <c r="O22" i="3"/>
  <c r="O6" i="3"/>
  <c r="O5" i="3"/>
  <c r="N24" i="3"/>
  <c r="O19" i="3"/>
  <c r="O21" i="3"/>
  <c r="N16" i="3"/>
  <c r="O14" i="3"/>
  <c r="O12" i="3"/>
  <c r="O13" i="3"/>
  <c r="F6" i="2" l="1"/>
  <c r="E6" i="2"/>
  <c r="D5" i="2"/>
  <c r="C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Gordon</author>
    <author>tc={FA5C3F53-BA83-4006-80A6-902720DA43B6}</author>
    <author>tc={7A4E1BD4-30E2-4522-AFA8-2034CC608FD1}</author>
  </authors>
  <commentList>
    <comment ref="AT2" authorId="0" shapeId="0" xr:uid="{10519FA9-A0CF-4EE1-AC27-731B73C014A7}">
      <text>
        <r>
          <rPr>
            <b/>
            <sz val="9"/>
            <color indexed="81"/>
            <rFont val="Tahoma"/>
            <family val="2"/>
          </rPr>
          <t>David Gordon:</t>
        </r>
        <r>
          <rPr>
            <sz val="9"/>
            <color indexed="81"/>
            <rFont val="Tahoma"/>
            <family val="2"/>
          </rPr>
          <t xml:space="preserve">
2 decimals</t>
        </r>
      </text>
    </comment>
    <comment ref="AZ2" authorId="0" shapeId="0" xr:uid="{7EB2A5FF-A9EC-4548-A18E-272A8AC494D4}">
      <text>
        <r>
          <rPr>
            <b/>
            <sz val="9"/>
            <color indexed="81"/>
            <rFont val="Tahoma"/>
            <family val="2"/>
          </rPr>
          <t>David Gordon:</t>
        </r>
        <r>
          <rPr>
            <sz val="9"/>
            <color indexed="81"/>
            <rFont val="Tahoma"/>
            <family val="2"/>
          </rPr>
          <t xml:space="preserve">
2 decimals</t>
        </r>
      </text>
    </comment>
    <comment ref="B181" authorId="1" shapeId="0" xr:uid="{FA5C3F53-BA83-4006-80A6-902720DA43B6}">
      <text>
        <t>[Threaded comment]
Your version of Excel allows you to read this threaded comment; however, any edits to it will get removed if the file is opened in a newer version of Excel. Learn more: https://go.microsoft.com/fwlink/?linkid=870924
Comment:
    Minor boundary adjustment, see 903.0</t>
      </text>
    </comment>
    <comment ref="B194" authorId="2" shapeId="0" xr:uid="{7A4E1BD4-30E2-4522-AFA8-2034CC608FD1}">
      <text>
        <t>[Threaded comment]
Your version of Excel allows you to read this threaded comment; however, any edits to it will get removed if the file is opened in a newer version of Excel. Learn more: https://go.microsoft.com/fwlink/?linkid=870924
Comment:
    Minor boundary adjustment, see 903.0</t>
      </text>
    </comment>
  </commentList>
</comments>
</file>

<file path=xl/sharedStrings.xml><?xml version="1.0" encoding="utf-8"?>
<sst xmlns="http://schemas.openxmlformats.org/spreadsheetml/2006/main" count="1591" uniqueCount="466">
  <si>
    <t>Active Transportation</t>
  </si>
  <si>
    <t>Density</t>
  </si>
  <si>
    <t>Exurban</t>
  </si>
  <si>
    <t>2006 Population</t>
  </si>
  <si>
    <t>Active Core</t>
  </si>
  <si>
    <t>Transit Suburb</t>
  </si>
  <si>
    <t>Auto Suburb</t>
  </si>
  <si>
    <t>Total</t>
  </si>
  <si>
    <t>notes</t>
  </si>
  <si>
    <t>Driver</t>
  </si>
  <si>
    <t>Passenger</t>
  </si>
  <si>
    <t>Walk</t>
  </si>
  <si>
    <t>Bike</t>
  </si>
  <si>
    <t>Other</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</si>
  <si>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</si>
  <si>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</si>
  <si>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</si>
  <si>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</si>
  <si>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</si>
  <si>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</si>
  <si>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</si>
  <si>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</si>
  <si>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</si>
  <si>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</si>
  <si>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</si>
  <si>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</si>
  <si>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</si>
  <si>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</si>
  <si>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</si>
  <si>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</si>
  <si>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</si>
  <si>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</si>
  <si>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</si>
  <si>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</si>
  <si>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</si>
  <si>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</si>
  <si>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</si>
  <si>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</si>
  <si>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</si>
  <si>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2016
Population
(%)</t>
  </si>
  <si>
    <t>Population Growth
2006-2016</t>
  </si>
  <si>
    <t>CMA Total</t>
  </si>
  <si>
    <t>National Average for CMAs</t>
  </si>
  <si>
    <t>*National Floor must be at least 50% higher than the national average for CMAs for active cores, and must exceed 50% of national average for CMAs for transit suburbs (see Notes 2 &amp; 3 in Gordon &amp; Janzen [2013])</t>
  </si>
  <si>
    <t>% Population Growth
2006-2016</t>
  </si>
  <si>
    <t>% of Total Population Growth
2006-2016</t>
  </si>
  <si>
    <t>&lt;-- Moving Backward</t>
  </si>
  <si>
    <t>2006
Total Dwelling Units</t>
  </si>
  <si>
    <t>2006
Total Dwelling Units (%)</t>
  </si>
  <si>
    <t>2016
Total Dwelling Units</t>
  </si>
  <si>
    <t>2016
Total Dwelling Units (%)</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</si>
  <si>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</si>
  <si>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</si>
  <si>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</si>
  <si>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</si>
  <si>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</si>
  <si>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</si>
  <si>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</si>
  <si>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</si>
  <si>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n/a</t>
  </si>
  <si>
    <t>Notre-Dame-de-Pitie</t>
  </si>
  <si>
    <t>Montcalm</t>
  </si>
  <si>
    <t>Place-Duclos</t>
  </si>
  <si>
    <t>Neufchatel Est-Lebourgneuf</t>
  </si>
  <si>
    <t xml:space="preserve">Neufchatel </t>
  </si>
  <si>
    <t>Stoneham-et-Tewkesbury &amp; Lac-Delage</t>
  </si>
  <si>
    <t>Saint-Emile</t>
  </si>
  <si>
    <t>Vanier</t>
  </si>
  <si>
    <t>Bourg-Royal</t>
  </si>
  <si>
    <t>Quartier 5-2</t>
  </si>
  <si>
    <t>Bresolettes</t>
  </si>
  <si>
    <t>Sainte-Brigitte-de-Laval</t>
  </si>
  <si>
    <t>Sainte-Catherine-de-la-Jacques-Cartier</t>
  </si>
  <si>
    <t>Les Chutes-de-la-Chaudiere-Est</t>
  </si>
  <si>
    <t>Le Petit-Saint-Jean</t>
  </si>
  <si>
    <t>Neuville</t>
  </si>
  <si>
    <t>Neighbourhood</t>
  </si>
  <si>
    <t>Québec</t>
  </si>
  <si>
    <t>2016 CTDataMaker using new 2016 Classifications</t>
  </si>
  <si>
    <t>Unclassified</t>
  </si>
  <si>
    <t>244210001.01</t>
  </si>
  <si>
    <t>CMA</t>
  </si>
  <si>
    <t>244210001.02</t>
  </si>
  <si>
    <t>244210002.00</t>
  </si>
  <si>
    <t>244210003.00</t>
  </si>
  <si>
    <t>244210004.00</t>
  </si>
  <si>
    <t>244210005.00</t>
  </si>
  <si>
    <t>244210006.00</t>
  </si>
  <si>
    <t>244210007.00</t>
  </si>
  <si>
    <t>244210008.00</t>
  </si>
  <si>
    <t>244210009.00</t>
  </si>
  <si>
    <t>244210010.00</t>
  </si>
  <si>
    <t>244210011.00</t>
  </si>
  <si>
    <t>244210012.00</t>
  </si>
  <si>
    <t>244210013.00</t>
  </si>
  <si>
    <t>244210014.00</t>
  </si>
  <si>
    <t>244210015.00</t>
  </si>
  <si>
    <t>244210016.00</t>
  </si>
  <si>
    <t>244210017.00</t>
  </si>
  <si>
    <t>244210018.00</t>
  </si>
  <si>
    <t>244210019.00</t>
  </si>
  <si>
    <t>244210020.00</t>
  </si>
  <si>
    <t>244210021.00</t>
  </si>
  <si>
    <t>244210022.00</t>
  </si>
  <si>
    <t>244210023.00</t>
  </si>
  <si>
    <t>244210024.00</t>
  </si>
  <si>
    <t>244210025.00</t>
  </si>
  <si>
    <t>244210027.00</t>
  </si>
  <si>
    <t>244210028.00</t>
  </si>
  <si>
    <t>244210029.00</t>
  </si>
  <si>
    <t>244210030.00</t>
  </si>
  <si>
    <t>244210031.00</t>
  </si>
  <si>
    <t>244210035.00</t>
  </si>
  <si>
    <t>244210036.00</t>
  </si>
  <si>
    <t>244210037.00</t>
  </si>
  <si>
    <t>244210038.02</t>
  </si>
  <si>
    <t>244210101.00</t>
  </si>
  <si>
    <t>244210102.00</t>
  </si>
  <si>
    <t>244210103.00</t>
  </si>
  <si>
    <t>244210110.00</t>
  </si>
  <si>
    <t>244210111.00</t>
  </si>
  <si>
    <t>244210114.00</t>
  </si>
  <si>
    <t>244210115.00</t>
  </si>
  <si>
    <t>244210116.00</t>
  </si>
  <si>
    <t>244210117.00</t>
  </si>
  <si>
    <t>244210260.01</t>
  </si>
  <si>
    <t>244210260.02</t>
  </si>
  <si>
    <t>244210272.00</t>
  </si>
  <si>
    <t>244210810.00</t>
  </si>
  <si>
    <t>244210812.00</t>
  </si>
  <si>
    <t>244210032.00</t>
  </si>
  <si>
    <t>244210039.01</t>
  </si>
  <si>
    <t>244210040.02</t>
  </si>
  <si>
    <t>244210041.01</t>
  </si>
  <si>
    <t>244210041.02</t>
  </si>
  <si>
    <t>244210041.04</t>
  </si>
  <si>
    <t>244210041.05</t>
  </si>
  <si>
    <t>244210041.06</t>
  </si>
  <si>
    <t>244210041.07</t>
  </si>
  <si>
    <t>244210100.00</t>
  </si>
  <si>
    <t>244210113.02</t>
  </si>
  <si>
    <t>244210119.03</t>
  </si>
  <si>
    <t>244210119.04</t>
  </si>
  <si>
    <t>244210120.02</t>
  </si>
  <si>
    <t>244210120.03</t>
  </si>
  <si>
    <t>244210140.01</t>
  </si>
  <si>
    <t>244210140.02</t>
  </si>
  <si>
    <t>244210140.03</t>
  </si>
  <si>
    <t>244210160.02</t>
  </si>
  <si>
    <t>244210160.03</t>
  </si>
  <si>
    <t>244210170.03</t>
  </si>
  <si>
    <t>244210170.04</t>
  </si>
  <si>
    <t>244210170.05</t>
  </si>
  <si>
    <t>244210170.06</t>
  </si>
  <si>
    <t>244210210.01</t>
  </si>
  <si>
    <t>244210210.02</t>
  </si>
  <si>
    <t>244210220.01</t>
  </si>
  <si>
    <t>244210220.02</t>
  </si>
  <si>
    <t>244210230.01</t>
  </si>
  <si>
    <t>244210230.02</t>
  </si>
  <si>
    <t>244210240.01</t>
  </si>
  <si>
    <t>244210240.02</t>
  </si>
  <si>
    <t>244210260.03</t>
  </si>
  <si>
    <t>244210271.01</t>
  </si>
  <si>
    <t>244210273.01</t>
  </si>
  <si>
    <t>244210273.03</t>
  </si>
  <si>
    <t>244210290.01</t>
  </si>
  <si>
    <t>244210290.02</t>
  </si>
  <si>
    <t>244210300.00</t>
  </si>
  <si>
    <t>244210311.01</t>
  </si>
  <si>
    <t>244210320.01</t>
  </si>
  <si>
    <t>244210320.02</t>
  </si>
  <si>
    <t>244210320.03</t>
  </si>
  <si>
    <t>244210320.04</t>
  </si>
  <si>
    <t>244210320.07</t>
  </si>
  <si>
    <t>244210320.08</t>
  </si>
  <si>
    <t>244210330.00</t>
  </si>
  <si>
    <t>244210340.01</t>
  </si>
  <si>
    <t>244210340.02</t>
  </si>
  <si>
    <t>244210340.03</t>
  </si>
  <si>
    <t>244210360.01</t>
  </si>
  <si>
    <t>244210360.02</t>
  </si>
  <si>
    <t>244210500.00</t>
  </si>
  <si>
    <t>244210600.01</t>
  </si>
  <si>
    <t>244210600.04</t>
  </si>
  <si>
    <t>244210800.01</t>
  </si>
  <si>
    <t>244210800.02</t>
  </si>
  <si>
    <t>244210801.00</t>
  </si>
  <si>
    <t>244210802.00</t>
  </si>
  <si>
    <t>244210811.00</t>
  </si>
  <si>
    <t>244210820.01</t>
  </si>
  <si>
    <t>244210820.02</t>
  </si>
  <si>
    <t>244210830.01</t>
  </si>
  <si>
    <t>244210830.02</t>
  </si>
  <si>
    <t>244210835.01</t>
  </si>
  <si>
    <t>244210835.04</t>
  </si>
  <si>
    <t>244210835.05</t>
  </si>
  <si>
    <t>244210840.01</t>
  </si>
  <si>
    <t>244210840.02</t>
  </si>
  <si>
    <t>244210845.01</t>
  </si>
  <si>
    <t>244210846.02</t>
  </si>
  <si>
    <t>244210846.04</t>
  </si>
  <si>
    <t>244210850.01</t>
  </si>
  <si>
    <t>244210041.03</t>
  </si>
  <si>
    <t>244210119.02</t>
  </si>
  <si>
    <t>244210170.07</t>
  </si>
  <si>
    <t>244210200.00</t>
  </si>
  <si>
    <t>244210320.05</t>
  </si>
  <si>
    <t>244210370.00</t>
  </si>
  <si>
    <t>244210510.00</t>
  </si>
  <si>
    <t>244210520.00</t>
  </si>
  <si>
    <t>244210530.00</t>
  </si>
  <si>
    <t>244210540.00</t>
  </si>
  <si>
    <t>244210600.03</t>
  </si>
  <si>
    <t>244210605.00</t>
  </si>
  <si>
    <t>244210610.00</t>
  </si>
  <si>
    <t>244210700.00</t>
  </si>
  <si>
    <t>244210825.00</t>
  </si>
  <si>
    <t>244210835.03</t>
  </si>
  <si>
    <t>244210845.02</t>
  </si>
  <si>
    <t>244210846.03</t>
  </si>
  <si>
    <t>244210850.02</t>
  </si>
  <si>
    <t>244210900.00</t>
  </si>
  <si>
    <t>244210026.00</t>
  </si>
  <si>
    <t>244210033.01</t>
  </si>
  <si>
    <t>244210033.02</t>
  </si>
  <si>
    <t>244210034.00</t>
  </si>
  <si>
    <t>244210038.01</t>
  </si>
  <si>
    <t>244210039.02</t>
  </si>
  <si>
    <t>244210040.01</t>
  </si>
  <si>
    <t>244210112.01</t>
  </si>
  <si>
    <t>244210112.02</t>
  </si>
  <si>
    <t>244210113.01</t>
  </si>
  <si>
    <t>244210118.00</t>
  </si>
  <si>
    <t>244210120.01</t>
  </si>
  <si>
    <t>244210160.01</t>
  </si>
  <si>
    <t>244210270.01</t>
  </si>
  <si>
    <t>244210270.02</t>
  </si>
  <si>
    <t>244210271.02</t>
  </si>
  <si>
    <t>244210273.02</t>
  </si>
  <si>
    <t>244210273.04</t>
  </si>
  <si>
    <t>244210280.01</t>
  </si>
  <si>
    <t>244210280.02</t>
  </si>
  <si>
    <t>244210280.03</t>
  </si>
  <si>
    <t>244210310.00</t>
  </si>
  <si>
    <t>244210311.02</t>
  </si>
  <si>
    <t>244210190.00</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</si>
  <si>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</si>
  <si>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</si>
  <si>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</si>
  <si>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</si>
  <si>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</si>
  <si>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</si>
  <si>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</si>
  <si>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</si>
  <si>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</si>
  <si>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</si>
  <si>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</si>
  <si>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</si>
  <si>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</si>
  <si>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</si>
  <si>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</si>
  <si>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</si>
  <si>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</si>
  <si>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</si>
  <si>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</si>
  <si>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</si>
  <si>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</si>
  <si>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</si>
  <si>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</si>
  <si>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</si>
  <si>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</si>
  <si>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</si>
  <si>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</si>
  <si>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</si>
  <si>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2016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</si>
  <si>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</si>
  <si>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</si>
  <si>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</si>
  <si>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</si>
  <si>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</si>
  <si>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</si>
  <si>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</si>
  <si>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</si>
  <si>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</si>
  <si>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</si>
  <si>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</si>
  <si>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</si>
  <si>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</si>
  <si>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</si>
  <si>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</si>
  <si>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</si>
  <si>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</si>
  <si>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</si>
  <si>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</si>
  <si>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</si>
  <si>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</si>
  <si>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</si>
  <si>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</si>
  <si>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</si>
  <si>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</si>
  <si>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</si>
  <si>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</si>
  <si>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</si>
  <si>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</si>
  <si>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</si>
  <si>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</si>
  <si>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</si>
  <si>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</si>
  <si>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</si>
  <si>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</si>
  <si>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QuÈbec</t>
  </si>
  <si>
    <t>Population, 2021</t>
  </si>
  <si>
    <t>Population, 2016</t>
  </si>
  <si>
    <t>Total private dwellings</t>
  </si>
  <si>
    <t>Private dwellings occupied by usual residents</t>
  </si>
  <si>
    <t>Population density per square kilometre</t>
  </si>
  <si>
    <t>Land area in square kilometres</t>
  </si>
  <si>
    <t>Total - Main mode of commuting for the employed labour force aged 15 years and over with a usual place of work or no fixed workplace address - 25% sample data</t>
  </si>
  <si>
    <t>Car, truck or van - as a driver</t>
  </si>
  <si>
    <t>Car, truck or van - as a passenger</t>
  </si>
  <si>
    <t>Public transit</t>
  </si>
  <si>
    <t>Walked</t>
  </si>
  <si>
    <t>Bicycle</t>
  </si>
  <si>
    <t>Other method</t>
  </si>
  <si>
    <t>2021
Census Tract ID</t>
  </si>
  <si>
    <t>2021
Population</t>
  </si>
  <si>
    <t>Area (2021)
Square Km</t>
  </si>
  <si>
    <t>Area (2021)
Hectares</t>
  </si>
  <si>
    <t>Population Density per sqkm
2021</t>
  </si>
  <si>
    <t>2021
Total Dwelling Units</t>
  </si>
  <si>
    <t>2021
Occupied Dwelling Units</t>
  </si>
  <si>
    <t>Occupied DU
Density per hectare
2021</t>
  </si>
  <si>
    <t>Total Commuters
2021</t>
  </si>
  <si>
    <t>Auto Drivers 2021</t>
  </si>
  <si>
    <t>Auto Passengers 2021</t>
  </si>
  <si>
    <t>Auto
Total 2021</t>
  </si>
  <si>
    <t xml:space="preserve"> 2021 Auto
%</t>
  </si>
  <si>
    <t>Total Auto Normalized 2021</t>
  </si>
  <si>
    <t>Public Transit
Total 2021</t>
  </si>
  <si>
    <t>Public Transit
% 2021</t>
  </si>
  <si>
    <t xml:space="preserve">2021 Public Transit
Normalized </t>
  </si>
  <si>
    <t>Walkers 2021</t>
  </si>
  <si>
    <t>Cyclists 2021</t>
  </si>
  <si>
    <t>Active Transport Total 2021</t>
  </si>
  <si>
    <t>Active Transport
% 2021</t>
  </si>
  <si>
    <t>2021 Active Transport
Normalized</t>
  </si>
  <si>
    <t>Other Transport Method 2021</t>
  </si>
  <si>
    <t>2021
'T9' model
Classification</t>
  </si>
  <si>
    <t>Population
Growth
2016-2021</t>
  </si>
  <si>
    <t>Population
Growth %
2016-2021</t>
  </si>
  <si>
    <t>Total DU Growth 2016-2021</t>
  </si>
  <si>
    <t>Total DU Growth 2016-2021 %</t>
  </si>
  <si>
    <t>Occupied DU Growth 2016-2021</t>
  </si>
  <si>
    <t>Occupied DU Growth 2016-2021 %</t>
  </si>
  <si>
    <t>2016 TS</t>
  </si>
  <si>
    <t>2021 Population</t>
  </si>
  <si>
    <t>2021 Population %</t>
  </si>
  <si>
    <t>2021
Total Dwelling Units (%)</t>
  </si>
  <si>
    <t>% Dwelling Unit Growth
2006-2016</t>
  </si>
  <si>
    <t>Dwelling Unit Growth
2006-2016</t>
  </si>
  <si>
    <t>2021
Occupied Dwelling Units (%)</t>
  </si>
  <si>
    <t>Saint-Apollinaire</t>
  </si>
  <si>
    <t>Saint-Antoine-de-Tilly</t>
  </si>
  <si>
    <t>Saint-Henri</t>
  </si>
  <si>
    <t>Place-Normandie</t>
  </si>
  <si>
    <t>Saint-Nicolas</t>
  </si>
  <si>
    <t>Lauzon</t>
  </si>
  <si>
    <t>Pintendre</t>
  </si>
  <si>
    <t>Beaumont</t>
  </si>
  <si>
    <t>Ile d'Orleans</t>
  </si>
  <si>
    <t>Jouvence</t>
  </si>
  <si>
    <t>Saint-Augustin</t>
  </si>
  <si>
    <t>Boischatel</t>
  </si>
  <si>
    <t>Bourg-Royal NW</t>
  </si>
  <si>
    <t>Limoilou</t>
  </si>
  <si>
    <t>Lairet</t>
  </si>
  <si>
    <t>Vieux-Limoilou</t>
  </si>
  <si>
    <t>Saint-Jean Baptiste</t>
  </si>
  <si>
    <t>Universite Laval</t>
  </si>
  <si>
    <t>Saint-Louis</t>
  </si>
  <si>
    <t>Villieu/Parc-Chaudiere</t>
  </si>
  <si>
    <t>Les Trois-Saults</t>
  </si>
  <si>
    <t>Saint-Roch</t>
  </si>
  <si>
    <t>Vanier S.</t>
  </si>
  <si>
    <t>Vanier N./Parc industriel Cardinal</t>
  </si>
  <si>
    <t>Zone industrielle Lebourgneuf</t>
  </si>
  <si>
    <t>Parc industriel des Carrieres</t>
  </si>
  <si>
    <t>Wendake</t>
  </si>
  <si>
    <t>Loretteville</t>
  </si>
  <si>
    <t>Val-Belair</t>
  </si>
  <si>
    <t>Vieux-Moulin</t>
  </si>
  <si>
    <t>Promenades Beauport</t>
  </si>
  <si>
    <t>Montmorency</t>
  </si>
  <si>
    <t>Saint-Jean Baptiste W.</t>
  </si>
  <si>
    <t>Saint-Jean Baptiste E.</t>
  </si>
  <si>
    <t>Saint-Jean Baptiste S./Vieux Quebec</t>
  </si>
  <si>
    <t>Vieux-Quebec</t>
  </si>
  <si>
    <t>Marina du Port de Quebec</t>
  </si>
  <si>
    <t>L'Anse-des-Meres</t>
  </si>
  <si>
    <t>Saint-Sauveur</t>
  </si>
  <si>
    <t>Duberger</t>
  </si>
  <si>
    <t>Cegep de Sainte-Foy</t>
  </si>
  <si>
    <t>Champigny</t>
  </si>
  <si>
    <t>Champigny/Cap-Rouge</t>
  </si>
  <si>
    <t>Cap-Rouge</t>
  </si>
  <si>
    <t>Plage-Laurentides</t>
  </si>
  <si>
    <t>Sainte-Foy-Sillery</t>
  </si>
  <si>
    <t>St. Bonaventure S.</t>
  </si>
  <si>
    <t>Hospital - IUCPQ</t>
  </si>
  <si>
    <t>Desjardin-Sarosto</t>
  </si>
  <si>
    <t>Chaudiere-Bassin</t>
  </si>
  <si>
    <t>Quartier 4-6</t>
  </si>
  <si>
    <t>2016 AS</t>
  </si>
  <si>
    <t>split CT, 2016 AS</t>
  </si>
  <si>
    <t>Population Growth
2016-2021</t>
  </si>
  <si>
    <t>% Population Growth
2016-2021</t>
  </si>
  <si>
    <t>% of Total Population Growth
2016-2021</t>
  </si>
  <si>
    <t>Dwelling Unit Growth
2016-2021</t>
  </si>
  <si>
    <t>% Dwelling Unit Growth
2016-2021</t>
  </si>
  <si>
    <t>% of Total Dwelling Unit Growth
2016-2021</t>
  </si>
  <si>
    <t>A</t>
  </si>
  <si>
    <t>2016 AC</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</si>
  <si>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</si>
  <si>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</si>
  <si>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</si>
  <si>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</si>
  <si>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</si>
  <si>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</si>
  <si>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</si>
  <si>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</si>
  <si>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</si>
  <si>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</si>
  <si>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</si>
  <si>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</si>
  <si>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</si>
  <si>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</si>
  <si>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2021 Original</t>
  </si>
  <si>
    <t>contains original 2021 Census tract data provided by Statistics Canada and downloaded from Statistics Canada</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</si>
  <si>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</si>
  <si>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</si>
  <si>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</si>
  <si>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</si>
  <si>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</si>
  <si>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</si>
  <si>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contains calculations used to determine active transport and public transit classification floors for 2016 and 2021</t>
  </si>
  <si>
    <t>Summary</t>
  </si>
  <si>
    <t>contains 2016-2021 and 2006-2016 changes for population, total dwelling unit, and occupied dwelling unit data</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</si>
  <si>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</si>
  <si>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</si>
  <si>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</si>
  <si>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2016 Adjusted Population</t>
  </si>
  <si>
    <t>2016 Adjusted Population %</t>
  </si>
  <si>
    <t>2016 Adjusted Total Dwelling Units</t>
  </si>
  <si>
    <t>2016 Adjusted Total Dwelling Units %</t>
  </si>
  <si>
    <t>2016 Adjusted Occupied Dwelling Units</t>
  </si>
  <si>
    <t>2016 Adjusted Occupied Dwelling Units %</t>
  </si>
  <si>
    <t>Occupied Dwelling Unit Growth
2016-2021</t>
  </si>
  <si>
    <t>% Occupied Dwelling Unit Growth
2016-2021</t>
  </si>
  <si>
    <t>% of Total Occupied Dwelling Unit Growth
2016-2021</t>
  </si>
  <si>
    <t>A CMA Total</t>
  </si>
  <si>
    <t>2016
Total DU Adjusted</t>
  </si>
  <si>
    <t xml:space="preserve"> * : Adjusted 2016 Totals do not include new census tracts added to the CMA for 2021</t>
  </si>
  <si>
    <t>2016
Adjusted Population*</t>
  </si>
  <si>
    <t>2016 Adjusted Total DU*</t>
  </si>
  <si>
    <t>2016
Adjusted Occupied 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</si>
</sst>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0.0"/>
    <numFmt numFmtId="166" formatCode="0.0%"/>
    <numFmt numFmtId="167" formatCode="#,##0_ ;\-#,##0\ "/>
    <numFmt numFmtId="168" formatCode="#,##0.0000000"/>
    <numFmt numFmtId="169" formatCode="#,##0.00000000"/>
    <numFmt numFmtId="170" formatCode="0.00000000"/>
    <numFmt numFmtId="171" formatCode="0.00000%"/>
    <numFmt numFmtId="172" formatCode="_(* #,##0_);_(* \(#,##0\);_(* &quot;-&quot;??_);_(@_)"/>
  </numFmts>
  <fonts count="49">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vertAlign val="superscript"/>
      <sz val="11"/>
      <color theme="1"/>
      <name val="Calibri"/>
      <family val="2"/>
      <scheme val="minor"/>
    </font>
    <font>
      <sz val="10"/>
      <color theme="1"/>
      <name val="Calibri"/>
      <family val="2"/>
    </font>
    <font>
      <sz val="10"/>
      <color rgb="FF006100"/>
      <name val="Calibri"/>
      <family val="2"/>
      <scheme val="minor"/>
    </font>
    <font>
      <sz val="10"/>
      <name val="MS Sans Serif"/>
    </font>
    <font>
      <sz val="11"/>
      <color indexed="8"/>
      <name val="Calibri"/>
      <family val="2"/>
    </font>
    <font>
      <sz val="10"/>
      <color theme="0"/>
      <name val="Calibri"/>
      <family val="2"/>
      <scheme val="minor"/>
    </font>
    <font>
      <sz val="8"/>
      <color theme="1"/>
      <name val="Calibri"/>
      <family val="2"/>
      <scheme val="minor"/>
    </font>
    <font>
      <b/>
      <sz val="12"/>
      <color theme="1"/>
      <name val="Calibri"/>
      <family val="2"/>
    </font>
    <font>
      <u/>
      <sz val="11"/>
      <color theme="10"/>
      <name val="Calibri"/>
      <family val="2"/>
      <scheme val="minor"/>
    </font>
    <font>
      <b/>
      <sz val="10"/>
      <color theme="0"/>
      <name val="Calibri"/>
      <family val="2"/>
      <scheme val="minor"/>
    </font>
    <font>
      <sz val="10"/>
      <color theme="1"/>
      <name val="Arial"/>
      <family val="2"/>
    </font>
    <font>
      <sz val="12"/>
      <color theme="1"/>
      <name val="Calibri"/>
      <family val="2"/>
      <scheme val="minor"/>
    </font>
    <font>
      <sz val="10"/>
      <color rgb="FFC00000"/>
      <name val="Calibri"/>
      <family val="2"/>
      <scheme val="minor"/>
    </font>
    <font>
      <sz val="9"/>
      <color indexed="81"/>
      <name val="Tahoma"/>
      <family val="2"/>
    </font>
    <font>
      <b/>
      <sz val="9"/>
      <color indexed="81"/>
      <name val="Tahoma"/>
      <family val="2"/>
    </font>
    <font>
      <sz val="8"/>
      <name val="Calibri"/>
      <family val="2"/>
      <scheme val="minor"/>
    </font>
    <font>
      <sz val="10"/>
      <color rgb="FF000000"/>
      <name val="Calibri"/>
      <family val="2"/>
      <scheme val="minor"/>
    </font>
    <font>
      <b/>
      <sz val="10"/>
      <color rgb="FFFFFFFF"/>
      <name val="Calibri"/>
      <family val="2"/>
    </font>
    <font>
      <sz val="10"/>
      <color rgb="FF000000"/>
      <name val="Calibri"/>
      <family val="2"/>
    </font>
    <font>
      <u/>
      <sz val="10"/>
      <color rgb="FF0000FF"/>
      <name val="Calibri"/>
      <family val="2"/>
    </font>
    <font>
      <i/>
      <sz val="10"/>
      <color rgb="FF000000"/>
      <name val="Calibri"/>
      <family val="2"/>
    </font>
    <font>
      <sz val="10"/>
      <color rgb="FF000000"/>
      <name val="&quot;Times New Roman&quot;"/>
    </font>
    <font>
      <u/>
      <sz val="11"/>
      <color rgb="FF0563C1"/>
      <name val="Calibri"/>
      <family val="2"/>
    </font>
    <font>
      <sz val="10"/>
      <color theme="1"/>
      <name val="Calibri"/>
      <family val="2"/>
    </font>
    <font>
      <sz val="1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theme="1"/>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FFCCCC"/>
        <bgColor indexed="64"/>
      </patternFill>
    </fill>
    <fill>
      <patternFill patternType="solid">
        <fgColor theme="0"/>
        <bgColor indexed="64"/>
      </patternFill>
    </fill>
    <fill>
      <patternFill patternType="solid">
        <fgColor rgb="FF000000"/>
        <bgColor rgb="FF000000"/>
      </patternFill>
    </fill>
    <fill>
      <patternFill patternType="solid">
        <fgColor rgb="FFFFC000"/>
        <bgColor indexed="64"/>
      </patternFill>
    </fill>
  </fills>
  <borders count="9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auto="1"/>
      </left>
      <right style="thick">
        <color auto="1"/>
      </right>
      <top/>
      <bottom/>
      <diagonal/>
    </border>
    <border>
      <left style="thick">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style="medium">
        <color rgb="FFCCCCCC"/>
      </left>
      <right style="medium">
        <color rgb="FFCCCCCC"/>
      </right>
      <top style="medium">
        <color rgb="FFCCCCCC"/>
      </top>
      <bottom style="medium">
        <color rgb="FFCCCCCC"/>
      </bottom>
      <diagonal/>
    </border>
    <border>
      <left style="thin">
        <color rgb="FFC00000"/>
      </left>
      <right/>
      <top style="thin">
        <color rgb="FFC00000"/>
      </top>
      <bottom style="thin">
        <color rgb="FFC00000"/>
      </bottom>
      <diagonal/>
    </border>
    <border>
      <left style="thick">
        <color auto="1"/>
      </left>
      <right style="thin">
        <color rgb="FFC00000"/>
      </right>
      <top style="thin">
        <color rgb="FFC00000"/>
      </top>
      <bottom style="thin">
        <color rgb="FFC00000"/>
      </bottom>
      <diagonal/>
    </border>
    <border>
      <left style="medium">
        <color rgb="FFC00000"/>
      </left>
      <right/>
      <top style="medium">
        <color rgb="FFC00000"/>
      </top>
      <bottom style="medium">
        <color rgb="FFC00000"/>
      </bottom>
      <diagonal/>
    </border>
    <border>
      <left style="thick">
        <color auto="1"/>
      </left>
      <right style="medium">
        <color rgb="FFC00000"/>
      </right>
      <top style="medium">
        <color rgb="FFC00000"/>
      </top>
      <bottom style="medium">
        <color rgb="FFC00000"/>
      </bottom>
      <diagonal/>
    </border>
    <border>
      <left style="thick">
        <color auto="1"/>
      </left>
      <right style="thick">
        <color auto="1"/>
      </right>
      <top style="thin">
        <color rgb="FFC00000"/>
      </top>
      <bottom style="thin">
        <color rgb="FFC00000"/>
      </bottom>
      <diagonal/>
    </border>
    <border>
      <left/>
      <right/>
      <top style="thin">
        <color rgb="FFC00000"/>
      </top>
      <bottom style="thin">
        <color rgb="FFC00000"/>
      </bottom>
      <diagonal/>
    </border>
    <border>
      <left style="thick">
        <color auto="1"/>
      </left>
      <right/>
      <top style="thin">
        <color rgb="FFC00000"/>
      </top>
      <bottom style="thin">
        <color rgb="FFC00000"/>
      </bottom>
      <diagonal/>
    </border>
    <border>
      <left/>
      <right style="thick">
        <color auto="1"/>
      </right>
      <top style="thin">
        <color rgb="FFC00000"/>
      </top>
      <bottom style="thin">
        <color rgb="FFC00000"/>
      </bottom>
      <diagonal/>
    </border>
    <border>
      <left style="thin">
        <color auto="1"/>
      </left>
      <right style="thick">
        <color auto="1"/>
      </right>
      <top style="thin">
        <color rgb="FFC00000"/>
      </top>
      <bottom style="thin">
        <color rgb="FFC00000"/>
      </bottom>
      <diagonal/>
    </border>
    <border>
      <left/>
      <right style="thin">
        <color indexed="64"/>
      </right>
      <top style="thin">
        <color rgb="FFC00000"/>
      </top>
      <bottom style="thin">
        <color rgb="FFC00000"/>
      </bottom>
      <diagonal/>
    </border>
    <border>
      <left style="thin">
        <color rgb="FFC00000"/>
      </left>
      <right/>
      <top style="thin">
        <color rgb="FFC00000"/>
      </top>
      <bottom/>
      <diagonal/>
    </border>
    <border>
      <left/>
      <right/>
      <top style="thin">
        <color rgb="FFC00000"/>
      </top>
      <bottom/>
      <diagonal/>
    </border>
    <border>
      <left style="thick">
        <color auto="1"/>
      </left>
      <right style="thick">
        <color auto="1"/>
      </right>
      <top style="thin">
        <color rgb="FFC00000"/>
      </top>
      <bottom/>
      <diagonal/>
    </border>
    <border>
      <left style="thick">
        <color auto="1"/>
      </left>
      <right/>
      <top style="thin">
        <color rgb="FFC00000"/>
      </top>
      <bottom/>
      <diagonal/>
    </border>
    <border>
      <left/>
      <right style="thick">
        <color auto="1"/>
      </right>
      <top style="thin">
        <color rgb="FFC00000"/>
      </top>
      <bottom/>
      <diagonal/>
    </border>
    <border>
      <left style="thin">
        <color auto="1"/>
      </left>
      <right style="thick">
        <color auto="1"/>
      </right>
      <top style="thin">
        <color rgb="FFC00000"/>
      </top>
      <bottom/>
      <diagonal/>
    </border>
    <border>
      <left/>
      <right style="thin">
        <color indexed="64"/>
      </right>
      <top style="thin">
        <color rgb="FFC00000"/>
      </top>
      <bottom/>
      <diagonal/>
    </border>
    <border>
      <left style="thin">
        <color rgb="FFC00000"/>
      </left>
      <right/>
      <top/>
      <bottom style="thin">
        <color rgb="FFC00000"/>
      </bottom>
      <diagonal/>
    </border>
    <border>
      <left/>
      <right/>
      <top/>
      <bottom style="thin">
        <color rgb="FFC00000"/>
      </bottom>
      <diagonal/>
    </border>
    <border>
      <left style="thick">
        <color auto="1"/>
      </left>
      <right style="thick">
        <color auto="1"/>
      </right>
      <top/>
      <bottom style="thin">
        <color rgb="FFC00000"/>
      </bottom>
      <diagonal/>
    </border>
    <border>
      <left style="thick">
        <color auto="1"/>
      </left>
      <right/>
      <top/>
      <bottom style="thin">
        <color rgb="FFC00000"/>
      </bottom>
      <diagonal/>
    </border>
    <border>
      <left/>
      <right style="thick">
        <color auto="1"/>
      </right>
      <top/>
      <bottom style="thin">
        <color rgb="FFC00000"/>
      </bottom>
      <diagonal/>
    </border>
    <border>
      <left style="thin">
        <color auto="1"/>
      </left>
      <right style="thick">
        <color auto="1"/>
      </right>
      <top/>
      <bottom style="thin">
        <color rgb="FFC00000"/>
      </bottom>
      <diagonal/>
    </border>
    <border>
      <left/>
      <right style="thin">
        <color indexed="64"/>
      </right>
      <top/>
      <bottom style="thin">
        <color rgb="FFC00000"/>
      </bottom>
      <diagonal/>
    </border>
    <border>
      <left/>
      <right/>
      <top style="thin">
        <color indexed="64"/>
      </top>
      <bottom style="thin">
        <color indexed="64"/>
      </bottom>
      <diagonal/>
    </border>
    <border>
      <left/>
      <right/>
      <top style="thin">
        <color auto="1"/>
      </top>
      <bottom style="medium">
        <color indexed="64"/>
      </bottom>
      <diagonal/>
    </border>
  </borders>
  <cellStyleXfs count="50">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3" fontId="1" fillId="0" borderId="0" applyFont="0" applyFill="0" applyBorder="0" applyAlignment="0" applyProtection="0"/>
    <xf numFmtId="0" fontId="27" fillId="0" borderId="0"/>
    <xf numFmtId="0" fontId="28" fillId="8" borderId="8" applyNumberFormat="0" applyFont="0" applyAlignment="0" applyProtection="0"/>
    <xf numFmtId="0" fontId="32" fillId="0" borderId="0" applyNumberFormat="0" applyFill="0" applyBorder="0" applyAlignment="0" applyProtection="0"/>
    <xf numFmtId="164" fontId="1" fillId="0" borderId="0" applyFont="0" applyFill="0" applyBorder="0" applyAlignment="0" applyProtection="0"/>
    <xf numFmtId="0" fontId="40" fillId="0" borderId="0"/>
  </cellStyleXfs>
  <cellXfs count="603">
    <xf numFmtId="0" fontId="0" fillId="0" borderId="0" xfId="0"/>
    <xf numFmtId="0" fontId="16" fillId="0" borderId="0" xfId="0" applyFont="1"/>
    <xf numFmtId="2" fontId="0" fillId="0" borderId="0" xfId="0" applyNumberFormat="1"/>
    <xf numFmtId="0" fontId="20" fillId="0" borderId="23" xfId="0" applyFont="1" applyBorder="1" applyAlignment="1">
      <alignment horizontal="center" vertical="center" wrapText="1"/>
    </xf>
    <xf numFmtId="3" fontId="20" fillId="0" borderId="25" xfId="0" applyNumberFormat="1" applyFont="1" applyBorder="1" applyAlignment="1">
      <alignment horizontal="center" vertical="center" wrapText="1"/>
    </xf>
    <xf numFmtId="3" fontId="20" fillId="0" borderId="24" xfId="0" applyNumberFormat="1" applyFont="1" applyBorder="1" applyAlignment="1">
      <alignment horizontal="center" vertical="center" wrapText="1"/>
    </xf>
    <xf numFmtId="0" fontId="20" fillId="0" borderId="25"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6" xfId="0" applyFont="1" applyBorder="1" applyAlignment="1">
      <alignment horizontal="center" vertical="center" wrapText="1"/>
    </xf>
    <xf numFmtId="3" fontId="20" fillId="0" borderId="27" xfId="0" applyNumberFormat="1" applyFont="1" applyBorder="1" applyAlignment="1">
      <alignment horizontal="center" vertical="center" wrapText="1"/>
    </xf>
    <xf numFmtId="165" fontId="23" fillId="0" borderId="22" xfId="7" applyNumberFormat="1" applyFont="1" applyFill="1" applyBorder="1" applyAlignment="1">
      <alignment horizontal="center"/>
    </xf>
    <xf numFmtId="2" fontId="23" fillId="0" borderId="11" xfId="1" applyNumberFormat="1" applyFont="1" applyBorder="1" applyAlignment="1">
      <alignment horizontal="center"/>
    </xf>
    <xf numFmtId="2" fontId="23" fillId="0" borderId="11" xfId="7" applyNumberFormat="1" applyFont="1" applyFill="1" applyBorder="1" applyAlignment="1">
      <alignment horizontal="center"/>
    </xf>
    <xf numFmtId="0" fontId="22" fillId="0" borderId="14" xfId="0" applyFont="1" applyBorder="1" applyAlignment="1">
      <alignment horizontal="center"/>
    </xf>
    <xf numFmtId="0" fontId="22" fillId="0" borderId="0" xfId="0" applyFont="1" applyAlignment="1">
      <alignment horizontal="center"/>
    </xf>
    <xf numFmtId="3" fontId="21" fillId="0" borderId="29" xfId="0" applyNumberFormat="1" applyFont="1" applyBorder="1" applyAlignment="1">
      <alignment horizontal="center" vertical="center" wrapText="1"/>
    </xf>
    <xf numFmtId="3" fontId="23" fillId="0" borderId="15" xfId="7" applyNumberFormat="1" applyFont="1" applyFill="1" applyBorder="1" applyAlignment="1">
      <alignment horizontal="center"/>
    </xf>
    <xf numFmtId="3" fontId="23" fillId="0" borderId="0" xfId="7" applyNumberFormat="1" applyFont="1" applyFill="1" applyAlignment="1">
      <alignment horizontal="center"/>
    </xf>
    <xf numFmtId="3" fontId="22" fillId="0" borderId="0" xfId="0" applyNumberFormat="1" applyFont="1" applyAlignment="1">
      <alignment horizontal="center"/>
    </xf>
    <xf numFmtId="166" fontId="23" fillId="0" borderId="0" xfId="1" applyNumberFormat="1" applyFont="1" applyAlignment="1">
      <alignment horizontal="center"/>
    </xf>
    <xf numFmtId="166" fontId="22" fillId="0" borderId="0" xfId="1" applyNumberFormat="1" applyFont="1" applyAlignment="1">
      <alignment horizontal="center"/>
    </xf>
    <xf numFmtId="0" fontId="0" fillId="33" borderId="17" xfId="0" applyFill="1" applyBorder="1"/>
    <xf numFmtId="0" fontId="18" fillId="0" borderId="30" xfId="0" applyFont="1" applyBorder="1" applyAlignment="1">
      <alignment horizontal="center" vertical="center"/>
    </xf>
    <xf numFmtId="0" fontId="0" fillId="33" borderId="13" xfId="0" applyFill="1" applyBorder="1"/>
    <xf numFmtId="0" fontId="16" fillId="0" borderId="33" xfId="0" applyFont="1" applyBorder="1" applyAlignment="1">
      <alignment horizontal="center" vertical="center"/>
    </xf>
    <xf numFmtId="0" fontId="16" fillId="0" borderId="21" xfId="0" applyFont="1" applyBorder="1" applyAlignment="1">
      <alignment horizontal="center" vertical="center"/>
    </xf>
    <xf numFmtId="0" fontId="16" fillId="0" borderId="35" xfId="0" applyFont="1" applyBorder="1" applyAlignment="1">
      <alignment horizontal="center" vertical="center" wrapText="1"/>
    </xf>
    <xf numFmtId="0" fontId="16" fillId="0" borderId="0" xfId="0" applyFont="1" applyAlignment="1">
      <alignment horizontal="center"/>
    </xf>
    <xf numFmtId="0" fontId="16" fillId="0" borderId="17" xfId="0" applyFont="1" applyBorder="1"/>
    <xf numFmtId="0" fontId="0" fillId="33" borderId="30" xfId="0" applyFill="1" applyBorder="1" applyAlignment="1">
      <alignment horizontal="center"/>
    </xf>
    <xf numFmtId="10" fontId="0" fillId="0" borderId="19" xfId="0" applyNumberFormat="1" applyBorder="1" applyAlignment="1">
      <alignment horizontal="center"/>
    </xf>
    <xf numFmtId="10" fontId="0" fillId="0" borderId="18" xfId="1" applyNumberFormat="1" applyFont="1" applyBorder="1" applyAlignment="1">
      <alignment horizontal="center"/>
    </xf>
    <xf numFmtId="10" fontId="0" fillId="0" borderId="31" xfId="0" applyNumberFormat="1" applyBorder="1" applyAlignment="1">
      <alignment horizontal="center"/>
    </xf>
    <xf numFmtId="10" fontId="0" fillId="0" borderId="32" xfId="1" applyNumberFormat="1" applyFont="1" applyBorder="1" applyAlignment="1">
      <alignment horizontal="center"/>
    </xf>
    <xf numFmtId="0" fontId="0" fillId="0" borderId="0" xfId="0" applyAlignment="1">
      <alignment horizontal="center"/>
    </xf>
    <xf numFmtId="0" fontId="16" fillId="0" borderId="12" xfId="0" applyFont="1" applyBorder="1"/>
    <xf numFmtId="0" fontId="0" fillId="0" borderId="36" xfId="0" applyBorder="1" applyAlignment="1">
      <alignment horizontal="center"/>
    </xf>
    <xf numFmtId="10" fontId="0" fillId="33" borderId="10" xfId="0" applyNumberFormat="1" applyFill="1" applyBorder="1" applyAlignment="1">
      <alignment horizontal="center"/>
    </xf>
    <xf numFmtId="10" fontId="0" fillId="33" borderId="11" xfId="1" applyNumberFormat="1" applyFont="1" applyFill="1" applyBorder="1" applyAlignment="1">
      <alignment horizontal="center"/>
    </xf>
    <xf numFmtId="10" fontId="0" fillId="33" borderId="0" xfId="0" applyNumberFormat="1" applyFill="1" applyAlignment="1">
      <alignment horizontal="center"/>
    </xf>
    <xf numFmtId="10" fontId="0" fillId="33" borderId="37" xfId="1" applyNumberFormat="1" applyFont="1" applyFill="1" applyBorder="1" applyAlignment="1">
      <alignment horizontal="center"/>
    </xf>
    <xf numFmtId="10" fontId="0" fillId="0" borderId="0" xfId="0" applyNumberFormat="1" applyAlignment="1">
      <alignment horizontal="center"/>
    </xf>
    <xf numFmtId="0" fontId="0" fillId="33" borderId="36" xfId="0" applyFill="1" applyBorder="1" applyAlignment="1">
      <alignment horizontal="center"/>
    </xf>
    <xf numFmtId="10" fontId="18" fillId="0" borderId="10" xfId="1" applyNumberFormat="1" applyFont="1" applyBorder="1" applyAlignment="1">
      <alignment horizontal="center"/>
    </xf>
    <xf numFmtId="10" fontId="18" fillId="0" borderId="11" xfId="1" applyNumberFormat="1" applyFont="1" applyBorder="1" applyAlignment="1">
      <alignment horizontal="center"/>
    </xf>
    <xf numFmtId="0" fontId="0" fillId="33" borderId="0" xfId="0" applyFill="1" applyAlignment="1">
      <alignment horizontal="center"/>
    </xf>
    <xf numFmtId="0" fontId="0" fillId="33" borderId="37" xfId="0" applyFill="1" applyBorder="1" applyAlignment="1">
      <alignment horizontal="center"/>
    </xf>
    <xf numFmtId="10" fontId="0" fillId="0" borderId="0" xfId="1" applyNumberFormat="1" applyFont="1" applyAlignment="1">
      <alignment horizontal="center"/>
    </xf>
    <xf numFmtId="0" fontId="16" fillId="0" borderId="13" xfId="0" applyFont="1" applyBorder="1"/>
    <xf numFmtId="0" fontId="0" fillId="33" borderId="33"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4" xfId="1" applyNumberFormat="1" applyFont="1" applyBorder="1" applyAlignment="1">
      <alignment horizontal="center"/>
    </xf>
    <xf numFmtId="10" fontId="18" fillId="0" borderId="35" xfId="1" applyNumberFormat="1" applyFont="1" applyBorder="1" applyAlignment="1">
      <alignment horizontal="center"/>
    </xf>
    <xf numFmtId="0" fontId="25" fillId="0" borderId="0" xfId="0" applyFont="1"/>
    <xf numFmtId="4" fontId="22" fillId="0" borderId="16" xfId="0" applyNumberFormat="1" applyFont="1" applyBorder="1" applyAlignment="1">
      <alignment horizontal="center"/>
    </xf>
    <xf numFmtId="3" fontId="22" fillId="0" borderId="16" xfId="0" applyNumberFormat="1" applyFont="1" applyBorder="1" applyAlignment="1">
      <alignment horizontal="center"/>
    </xf>
    <xf numFmtId="3" fontId="22" fillId="0" borderId="11" xfId="0" applyNumberFormat="1" applyFont="1" applyBorder="1" applyAlignment="1">
      <alignment horizontal="center"/>
    </xf>
    <xf numFmtId="0" fontId="16" fillId="0" borderId="34"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2" fillId="34" borderId="42" xfId="0" applyFont="1" applyFill="1" applyBorder="1"/>
    <xf numFmtId="167" fontId="22" fillId="34" borderId="43" xfId="44" applyNumberFormat="1" applyFont="1" applyFill="1" applyBorder="1" applyAlignment="1">
      <alignment horizontal="center"/>
    </xf>
    <xf numFmtId="166" fontId="22" fillId="34" borderId="44" xfId="0" applyNumberFormat="1" applyFont="1" applyFill="1" applyBorder="1" applyAlignment="1">
      <alignment horizontal="center"/>
    </xf>
    <xf numFmtId="166" fontId="22" fillId="34" borderId="44" xfId="1" applyNumberFormat="1" applyFont="1" applyFill="1" applyBorder="1" applyAlignment="1">
      <alignment horizontal="center"/>
    </xf>
    <xf numFmtId="167" fontId="22" fillId="34" borderId="43" xfId="0" applyNumberFormat="1" applyFont="1" applyFill="1" applyBorder="1" applyAlignment="1">
      <alignment horizontal="center"/>
    </xf>
    <xf numFmtId="166" fontId="22" fillId="34" borderId="45" xfId="1" applyNumberFormat="1" applyFont="1" applyFill="1" applyBorder="1" applyAlignment="1">
      <alignment horizontal="center"/>
    </xf>
    <xf numFmtId="0" fontId="22" fillId="35" borderId="46" xfId="0" applyFont="1" applyFill="1" applyBorder="1"/>
    <xf numFmtId="167" fontId="22" fillId="35" borderId="47" xfId="44" applyNumberFormat="1" applyFont="1" applyFill="1" applyBorder="1" applyAlignment="1">
      <alignment horizontal="center"/>
    </xf>
    <xf numFmtId="166" fontId="22" fillId="35" borderId="48" xfId="0" applyNumberFormat="1" applyFont="1" applyFill="1" applyBorder="1" applyAlignment="1">
      <alignment horizontal="center"/>
    </xf>
    <xf numFmtId="166" fontId="22" fillId="35" borderId="48" xfId="1" applyNumberFormat="1" applyFont="1" applyFill="1" applyBorder="1" applyAlignment="1">
      <alignment horizontal="center"/>
    </xf>
    <xf numFmtId="167" fontId="22" fillId="35" borderId="47" xfId="0" applyNumberFormat="1" applyFont="1" applyFill="1" applyBorder="1" applyAlignment="1">
      <alignment horizontal="center"/>
    </xf>
    <xf numFmtId="166" fontId="22" fillId="35" borderId="49" xfId="1" applyNumberFormat="1" applyFont="1" applyFill="1" applyBorder="1" applyAlignment="1">
      <alignment horizontal="center"/>
    </xf>
    <xf numFmtId="0" fontId="22" fillId="36" borderId="46" xfId="0" applyFont="1" applyFill="1" applyBorder="1"/>
    <xf numFmtId="167" fontId="22" fillId="36" borderId="47" xfId="44" applyNumberFormat="1" applyFont="1" applyFill="1" applyBorder="1" applyAlignment="1">
      <alignment horizontal="center"/>
    </xf>
    <xf numFmtId="166" fontId="22" fillId="36" borderId="48" xfId="0" applyNumberFormat="1" applyFont="1" applyFill="1" applyBorder="1" applyAlignment="1">
      <alignment horizontal="center"/>
    </xf>
    <xf numFmtId="166" fontId="22" fillId="36" borderId="48" xfId="1" applyNumberFormat="1" applyFont="1" applyFill="1" applyBorder="1" applyAlignment="1">
      <alignment horizontal="center"/>
    </xf>
    <xf numFmtId="167" fontId="22" fillId="36" borderId="47" xfId="0" applyNumberFormat="1" applyFont="1" applyFill="1" applyBorder="1" applyAlignment="1">
      <alignment horizontal="center"/>
    </xf>
    <xf numFmtId="166" fontId="22" fillId="36" borderId="49" xfId="1" applyNumberFormat="1" applyFont="1" applyFill="1" applyBorder="1" applyAlignment="1">
      <alignment horizontal="center"/>
    </xf>
    <xf numFmtId="0" fontId="22" fillId="0" borderId="50" xfId="0" applyFont="1" applyBorder="1"/>
    <xf numFmtId="167" fontId="22" fillId="0" borderId="51" xfId="44" applyNumberFormat="1" applyFont="1" applyBorder="1" applyAlignment="1">
      <alignment horizontal="center"/>
    </xf>
    <xf numFmtId="166" fontId="22" fillId="0" borderId="52" xfId="0" applyNumberFormat="1" applyFont="1" applyBorder="1" applyAlignment="1">
      <alignment horizontal="center"/>
    </xf>
    <xf numFmtId="166" fontId="22" fillId="0" borderId="52" xfId="1" applyNumberFormat="1" applyFont="1" applyBorder="1" applyAlignment="1">
      <alignment horizontal="center"/>
    </xf>
    <xf numFmtId="167" fontId="22" fillId="0" borderId="51" xfId="0" applyNumberFormat="1" applyFont="1" applyBorder="1" applyAlignment="1">
      <alignment horizontal="center"/>
    </xf>
    <xf numFmtId="166" fontId="22" fillId="0" borderId="53" xfId="1" applyNumberFormat="1" applyFont="1" applyBorder="1" applyAlignment="1">
      <alignment horizontal="center"/>
    </xf>
    <xf numFmtId="0" fontId="20" fillId="0" borderId="38" xfId="0" applyFont="1" applyBorder="1"/>
    <xf numFmtId="167" fontId="20" fillId="0" borderId="39" xfId="44" applyNumberFormat="1" applyFont="1" applyBorder="1" applyAlignment="1">
      <alignment horizontal="center"/>
    </xf>
    <xf numFmtId="10" fontId="22" fillId="0" borderId="40" xfId="0" applyNumberFormat="1" applyFont="1" applyBorder="1" applyAlignment="1">
      <alignment horizontal="center"/>
    </xf>
    <xf numFmtId="0" fontId="20" fillId="0" borderId="40" xfId="0" applyFont="1" applyBorder="1" applyAlignment="1">
      <alignment horizontal="center"/>
    </xf>
    <xf numFmtId="167" fontId="20" fillId="0" borderId="39" xfId="0" applyNumberFormat="1" applyFont="1" applyBorder="1" applyAlignment="1">
      <alignment horizontal="center"/>
    </xf>
    <xf numFmtId="166" fontId="20" fillId="0" borderId="40" xfId="1" applyNumberFormat="1" applyFont="1" applyBorder="1" applyAlignment="1">
      <alignment horizontal="center"/>
    </xf>
    <xf numFmtId="166" fontId="20" fillId="0" borderId="41" xfId="0" applyNumberFormat="1" applyFont="1" applyBorder="1" applyAlignment="1">
      <alignment horizontal="center"/>
    </xf>
    <xf numFmtId="0" fontId="22" fillId="0" borderId="0" xfId="0" applyFont="1"/>
    <xf numFmtId="0" fontId="22" fillId="34" borderId="0" xfId="0" applyFont="1" applyFill="1" applyAlignment="1">
      <alignment horizontal="center"/>
    </xf>
    <xf numFmtId="0" fontId="22" fillId="36" borderId="0" xfId="0" applyFont="1" applyFill="1" applyAlignment="1">
      <alignment horizontal="center"/>
    </xf>
    <xf numFmtId="0" fontId="22" fillId="35" borderId="0" xfId="0" applyFont="1" applyFill="1" applyAlignment="1">
      <alignment horizontal="center"/>
    </xf>
    <xf numFmtId="0" fontId="22" fillId="36" borderId="14" xfId="0" applyFont="1" applyFill="1" applyBorder="1" applyAlignment="1">
      <alignment horizontal="center"/>
    </xf>
    <xf numFmtId="0" fontId="22" fillId="34" borderId="14" xfId="0" applyFont="1" applyFill="1" applyBorder="1" applyAlignment="1">
      <alignment horizontal="center"/>
    </xf>
    <xf numFmtId="3" fontId="22" fillId="34" borderId="0" xfId="0" applyNumberFormat="1" applyFont="1" applyFill="1" applyAlignment="1">
      <alignment horizontal="center"/>
    </xf>
    <xf numFmtId="4" fontId="22" fillId="34" borderId="16" xfId="0" applyNumberFormat="1" applyFont="1" applyFill="1" applyBorder="1" applyAlignment="1">
      <alignment horizontal="center"/>
    </xf>
    <xf numFmtId="3" fontId="23" fillId="34" borderId="15" xfId="7" applyNumberFormat="1" applyFont="1" applyFill="1" applyBorder="1" applyAlignment="1">
      <alignment horizontal="center"/>
    </xf>
    <xf numFmtId="3" fontId="19" fillId="34" borderId="0" xfId="0" quotePrefix="1" applyNumberFormat="1" applyFont="1" applyFill="1" applyAlignment="1">
      <alignment horizontal="center"/>
    </xf>
    <xf numFmtId="3" fontId="23" fillId="34" borderId="0" xfId="7" applyNumberFormat="1" applyFont="1" applyFill="1" applyAlignment="1">
      <alignment horizontal="center"/>
    </xf>
    <xf numFmtId="166" fontId="23" fillId="34" borderId="0" xfId="1" applyNumberFormat="1" applyFont="1" applyFill="1" applyAlignment="1">
      <alignment horizontal="center"/>
    </xf>
    <xf numFmtId="3" fontId="22" fillId="34" borderId="16" xfId="0" applyNumberFormat="1" applyFont="1" applyFill="1" applyBorder="1" applyAlignment="1">
      <alignment horizontal="center"/>
    </xf>
    <xf numFmtId="165" fontId="23" fillId="34" borderId="22" xfId="7" applyNumberFormat="1" applyFont="1" applyFill="1" applyBorder="1" applyAlignment="1">
      <alignment horizontal="center"/>
    </xf>
    <xf numFmtId="3" fontId="22" fillId="34" borderId="11" xfId="0" applyNumberFormat="1" applyFont="1" applyFill="1" applyBorder="1" applyAlignment="1">
      <alignment horizontal="center"/>
    </xf>
    <xf numFmtId="2" fontId="23" fillId="34" borderId="11" xfId="1" applyNumberFormat="1" applyFont="1" applyFill="1" applyBorder="1" applyAlignment="1">
      <alignment horizontal="center"/>
    </xf>
    <xf numFmtId="2" fontId="23" fillId="34" borderId="11" xfId="7" applyNumberFormat="1" applyFont="1" applyFill="1" applyBorder="1" applyAlignment="1">
      <alignment horizontal="center"/>
    </xf>
    <xf numFmtId="2" fontId="22" fillId="34" borderId="0" xfId="0" applyNumberFormat="1" applyFont="1" applyFill="1" applyAlignment="1">
      <alignment horizontal="center"/>
    </xf>
    <xf numFmtId="3" fontId="22" fillId="36" borderId="0" xfId="0" applyNumberFormat="1" applyFont="1" applyFill="1" applyAlignment="1">
      <alignment horizontal="center"/>
    </xf>
    <xf numFmtId="4" fontId="22" fillId="36" borderId="16" xfId="0" applyNumberFormat="1" applyFont="1" applyFill="1" applyBorder="1" applyAlignment="1">
      <alignment horizontal="center"/>
    </xf>
    <xf numFmtId="3" fontId="23" fillId="36" borderId="15" xfId="7" applyNumberFormat="1" applyFont="1" applyFill="1" applyBorder="1" applyAlignment="1">
      <alignment horizontal="center"/>
    </xf>
    <xf numFmtId="3" fontId="19" fillId="36" borderId="0" xfId="0" quotePrefix="1" applyNumberFormat="1" applyFont="1" applyFill="1" applyAlignment="1">
      <alignment horizontal="center"/>
    </xf>
    <xf numFmtId="3" fontId="23" fillId="36" borderId="0" xfId="7" applyNumberFormat="1" applyFont="1" applyFill="1" applyAlignment="1">
      <alignment horizontal="center"/>
    </xf>
    <xf numFmtId="166" fontId="23" fillId="36" borderId="0" xfId="1" applyNumberFormat="1" applyFont="1" applyFill="1" applyAlignment="1">
      <alignment horizontal="center"/>
    </xf>
    <xf numFmtId="3" fontId="22" fillId="36" borderId="16" xfId="0" applyNumberFormat="1" applyFont="1" applyFill="1" applyBorder="1" applyAlignment="1">
      <alignment horizontal="center"/>
    </xf>
    <xf numFmtId="165" fontId="23" fillId="36" borderId="22" xfId="7" applyNumberFormat="1" applyFont="1" applyFill="1" applyBorder="1" applyAlignment="1">
      <alignment horizontal="center"/>
    </xf>
    <xf numFmtId="3" fontId="22" fillId="36" borderId="11" xfId="0" applyNumberFormat="1" applyFont="1" applyFill="1" applyBorder="1" applyAlignment="1">
      <alignment horizontal="center"/>
    </xf>
    <xf numFmtId="2" fontId="23" fillId="36" borderId="11" xfId="1" applyNumberFormat="1" applyFont="1" applyFill="1" applyBorder="1" applyAlignment="1">
      <alignment horizontal="center"/>
    </xf>
    <xf numFmtId="2" fontId="23" fillId="36" borderId="11" xfId="7" applyNumberFormat="1" applyFont="1" applyFill="1" applyBorder="1" applyAlignment="1">
      <alignment horizontal="center"/>
    </xf>
    <xf numFmtId="2" fontId="22" fillId="36" borderId="0" xfId="0" applyNumberFormat="1" applyFont="1" applyFill="1" applyAlignment="1">
      <alignment horizontal="center"/>
    </xf>
    <xf numFmtId="0" fontId="22" fillId="35" borderId="14" xfId="0" applyFont="1" applyFill="1" applyBorder="1" applyAlignment="1">
      <alignment horizontal="center"/>
    </xf>
    <xf numFmtId="3" fontId="22" fillId="35" borderId="0" xfId="0" applyNumberFormat="1" applyFont="1" applyFill="1" applyAlignment="1">
      <alignment horizontal="center"/>
    </xf>
    <xf numFmtId="4" fontId="22" fillId="35" borderId="16" xfId="0" applyNumberFormat="1" applyFont="1" applyFill="1" applyBorder="1" applyAlignment="1">
      <alignment horizontal="center"/>
    </xf>
    <xf numFmtId="3" fontId="23" fillId="35" borderId="15" xfId="7" applyNumberFormat="1" applyFont="1" applyFill="1" applyBorder="1" applyAlignment="1">
      <alignment horizontal="center"/>
    </xf>
    <xf numFmtId="3" fontId="19" fillId="35" borderId="0" xfId="0" quotePrefix="1" applyNumberFormat="1" applyFont="1" applyFill="1" applyAlignment="1">
      <alignment horizontal="center"/>
    </xf>
    <xf numFmtId="3" fontId="23" fillId="35" borderId="0" xfId="7" applyNumberFormat="1" applyFont="1" applyFill="1" applyAlignment="1">
      <alignment horizontal="center"/>
    </xf>
    <xf numFmtId="166" fontId="23" fillId="35" borderId="0" xfId="1" applyNumberFormat="1" applyFont="1" applyFill="1" applyAlignment="1">
      <alignment horizontal="center"/>
    </xf>
    <xf numFmtId="3" fontId="22" fillId="35" borderId="16" xfId="0" applyNumberFormat="1" applyFont="1" applyFill="1" applyBorder="1" applyAlignment="1">
      <alignment horizontal="center"/>
    </xf>
    <xf numFmtId="165" fontId="23" fillId="35" borderId="22" xfId="7" applyNumberFormat="1" applyFont="1" applyFill="1" applyBorder="1" applyAlignment="1">
      <alignment horizontal="center"/>
    </xf>
    <xf numFmtId="3" fontId="22" fillId="35" borderId="11" xfId="0" applyNumberFormat="1" applyFont="1" applyFill="1" applyBorder="1" applyAlignment="1">
      <alignment horizontal="center"/>
    </xf>
    <xf numFmtId="2" fontId="23" fillId="35" borderId="11" xfId="1" applyNumberFormat="1" applyFont="1" applyFill="1" applyBorder="1" applyAlignment="1">
      <alignment horizontal="center"/>
    </xf>
    <xf numFmtId="2" fontId="23" fillId="35" borderId="11" xfId="7" applyNumberFormat="1" applyFont="1" applyFill="1" applyBorder="1" applyAlignment="1">
      <alignment horizontal="center"/>
    </xf>
    <xf numFmtId="3" fontId="0" fillId="0" borderId="0" xfId="0" applyNumberFormat="1"/>
    <xf numFmtId="2" fontId="20" fillId="0" borderId="23" xfId="0" applyNumberFormat="1" applyFont="1" applyBorder="1" applyAlignment="1">
      <alignment horizontal="center" vertical="center" wrapText="1"/>
    </xf>
    <xf numFmtId="0" fontId="22" fillId="34" borderId="0" xfId="0" applyFont="1" applyFill="1" applyAlignment="1">
      <alignment horizontal="left"/>
    </xf>
    <xf numFmtId="0" fontId="22" fillId="36" borderId="0" xfId="0" applyFont="1" applyFill="1" applyAlignment="1">
      <alignment horizontal="left"/>
    </xf>
    <xf numFmtId="0" fontId="22" fillId="0" borderId="0" xfId="0" applyFont="1" applyAlignment="1">
      <alignment horizontal="left"/>
    </xf>
    <xf numFmtId="0" fontId="22" fillId="35" borderId="0" xfId="0" applyFont="1" applyFill="1" applyAlignment="1">
      <alignment horizontal="left"/>
    </xf>
    <xf numFmtId="2" fontId="22" fillId="34" borderId="14" xfId="0" applyNumberFormat="1" applyFont="1" applyFill="1" applyBorder="1" applyAlignment="1">
      <alignment horizontal="center"/>
    </xf>
    <xf numFmtId="2" fontId="22" fillId="36" borderId="14" xfId="0" applyNumberFormat="1" applyFont="1" applyFill="1" applyBorder="1" applyAlignment="1">
      <alignment horizontal="center"/>
    </xf>
    <xf numFmtId="2" fontId="22" fillId="0" borderId="14" xfId="0" applyNumberFormat="1" applyFont="1" applyBorder="1" applyAlignment="1">
      <alignment horizontal="center"/>
    </xf>
    <xf numFmtId="2" fontId="22" fillId="35" borderId="14" xfId="0" applyNumberFormat="1" applyFont="1" applyFill="1" applyBorder="1" applyAlignment="1">
      <alignment horizontal="center"/>
    </xf>
    <xf numFmtId="166" fontId="22" fillId="34" borderId="0" xfId="1" applyNumberFormat="1" applyFont="1" applyFill="1" applyAlignment="1">
      <alignment horizontal="center"/>
    </xf>
    <xf numFmtId="166" fontId="22" fillId="36" borderId="0" xfId="1" applyNumberFormat="1" applyFont="1" applyFill="1" applyAlignment="1">
      <alignment horizontal="center"/>
    </xf>
    <xf numFmtId="166" fontId="22" fillId="35" borderId="0" xfId="1" applyNumberFormat="1" applyFont="1" applyFill="1" applyAlignment="1">
      <alignment horizontal="center"/>
    </xf>
    <xf numFmtId="0" fontId="22" fillId="0" borderId="14" xfId="0" applyFont="1" applyBorder="1" applyAlignment="1">
      <alignment horizontal="left"/>
    </xf>
    <xf numFmtId="49" fontId="23" fillId="0" borderId="0" xfId="0" applyNumberFormat="1" applyFont="1"/>
    <xf numFmtId="2" fontId="22" fillId="0" borderId="14" xfId="0" applyNumberFormat="1" applyFont="1" applyBorder="1"/>
    <xf numFmtId="3" fontId="23" fillId="0" borderId="15" xfId="0" applyNumberFormat="1" applyFont="1" applyBorder="1" applyAlignment="1">
      <alignment horizontal="center"/>
    </xf>
    <xf numFmtId="1" fontId="22" fillId="0" borderId="0" xfId="0" applyNumberFormat="1" applyFont="1" applyAlignment="1">
      <alignment horizontal="center"/>
    </xf>
    <xf numFmtId="3" fontId="20" fillId="0" borderId="16" xfId="0" applyNumberFormat="1" applyFont="1" applyBorder="1" applyAlignment="1">
      <alignment horizontal="center"/>
    </xf>
    <xf numFmtId="3" fontId="20" fillId="0" borderId="0" xfId="0" applyNumberFormat="1" applyFont="1" applyAlignment="1">
      <alignment horizontal="center"/>
    </xf>
    <xf numFmtId="166" fontId="20" fillId="0" borderId="0" xfId="1" applyNumberFormat="1" applyFont="1" applyAlignment="1">
      <alignment horizontal="center"/>
    </xf>
    <xf numFmtId="3" fontId="22" fillId="0" borderId="0" xfId="0" applyNumberFormat="1" applyFont="1"/>
    <xf numFmtId="166" fontId="22" fillId="0" borderId="0" xfId="1" applyNumberFormat="1" applyFont="1"/>
    <xf numFmtId="0" fontId="22" fillId="0" borderId="22" xfId="0" applyFont="1" applyBorder="1"/>
    <xf numFmtId="3" fontId="20" fillId="0" borderId="11" xfId="0" applyNumberFormat="1" applyFont="1" applyBorder="1" applyAlignment="1">
      <alignment horizontal="center"/>
    </xf>
    <xf numFmtId="0" fontId="22" fillId="0" borderId="11" xfId="0" applyFont="1" applyBorder="1" applyAlignment="1">
      <alignment horizontal="center"/>
    </xf>
    <xf numFmtId="3" fontId="22" fillId="0" borderId="10" xfId="0" applyNumberFormat="1" applyFont="1" applyBorder="1" applyAlignment="1">
      <alignment horizontal="center"/>
    </xf>
    <xf numFmtId="0" fontId="29" fillId="37" borderId="14" xfId="0" applyFont="1" applyFill="1" applyBorder="1" applyAlignment="1">
      <alignment horizontal="center"/>
    </xf>
    <xf numFmtId="0" fontId="26" fillId="0" borderId="0" xfId="7" applyFont="1" applyFill="1"/>
    <xf numFmtId="0" fontId="21" fillId="38" borderId="0" xfId="0" applyFont="1" applyFill="1" applyAlignment="1">
      <alignment horizontal="left" vertical="center" wrapText="1"/>
    </xf>
    <xf numFmtId="2" fontId="23" fillId="38" borderId="14" xfId="7" applyNumberFormat="1" applyFont="1" applyFill="1" applyBorder="1" applyAlignment="1">
      <alignment horizontal="center"/>
    </xf>
    <xf numFmtId="2" fontId="23" fillId="38" borderId="0" xfId="7" applyNumberFormat="1" applyFont="1" applyFill="1" applyAlignment="1">
      <alignment horizontal="center"/>
    </xf>
    <xf numFmtId="3" fontId="23" fillId="38" borderId="0" xfId="7" applyNumberFormat="1" applyFont="1" applyFill="1" applyAlignment="1">
      <alignment horizontal="center"/>
    </xf>
    <xf numFmtId="4" fontId="23" fillId="38" borderId="16" xfId="7" applyNumberFormat="1" applyFont="1" applyFill="1" applyBorder="1" applyAlignment="1">
      <alignment horizontal="center"/>
    </xf>
    <xf numFmtId="3" fontId="23" fillId="38" borderId="15" xfId="7" applyNumberFormat="1" applyFont="1" applyFill="1" applyBorder="1" applyAlignment="1">
      <alignment horizontal="center"/>
    </xf>
    <xf numFmtId="3" fontId="23" fillId="38" borderId="0" xfId="7" quotePrefix="1" applyNumberFormat="1" applyFont="1" applyFill="1" applyAlignment="1">
      <alignment horizontal="center" wrapText="1"/>
    </xf>
    <xf numFmtId="166" fontId="23" fillId="38" borderId="0" xfId="7" applyNumberFormat="1" applyFont="1" applyFill="1" applyAlignment="1">
      <alignment horizontal="center"/>
    </xf>
    <xf numFmtId="0" fontId="23" fillId="38" borderId="0" xfId="7" applyFont="1" applyFill="1" applyAlignment="1">
      <alignment horizontal="center"/>
    </xf>
    <xf numFmtId="3" fontId="23" fillId="38" borderId="16" xfId="7" applyNumberFormat="1" applyFont="1" applyFill="1" applyBorder="1" applyAlignment="1">
      <alignment horizontal="center"/>
    </xf>
    <xf numFmtId="165" fontId="23" fillId="38" borderId="22" xfId="7" applyNumberFormat="1" applyFont="1" applyFill="1" applyBorder="1" applyAlignment="1">
      <alignment horizontal="center"/>
    </xf>
    <xf numFmtId="3" fontId="23" fillId="38" borderId="11" xfId="7" applyNumberFormat="1" applyFont="1" applyFill="1" applyBorder="1" applyAlignment="1">
      <alignment horizontal="center"/>
    </xf>
    <xf numFmtId="2" fontId="23" fillId="38" borderId="11" xfId="7" applyNumberFormat="1" applyFont="1" applyFill="1" applyBorder="1" applyAlignment="1">
      <alignment horizontal="center"/>
    </xf>
    <xf numFmtId="9" fontId="23" fillId="38" borderId="14" xfId="7" applyNumberFormat="1" applyFont="1" applyFill="1" applyBorder="1" applyAlignment="1">
      <alignment horizontal="center"/>
    </xf>
    <xf numFmtId="3" fontId="19" fillId="0" borderId="0" xfId="0" quotePrefix="1" applyNumberFormat="1" applyFont="1" applyAlignment="1">
      <alignment horizontal="center"/>
    </xf>
    <xf numFmtId="166" fontId="23" fillId="0" borderId="14" xfId="7" applyNumberFormat="1" applyFont="1" applyFill="1" applyBorder="1" applyAlignment="1">
      <alignment horizontal="left"/>
    </xf>
    <xf numFmtId="3" fontId="25" fillId="0" borderId="0" xfId="0" applyNumberFormat="1" applyFont="1" applyAlignment="1">
      <alignment horizontal="center"/>
    </xf>
    <xf numFmtId="3" fontId="25" fillId="0" borderId="0" xfId="0" applyNumberFormat="1" applyFont="1"/>
    <xf numFmtId="0" fontId="20" fillId="37" borderId="38" xfId="0" applyFont="1" applyFill="1" applyBorder="1"/>
    <xf numFmtId="167" fontId="20" fillId="37" borderId="55" xfId="44" applyNumberFormat="1" applyFont="1" applyFill="1" applyBorder="1" applyAlignment="1">
      <alignment horizontal="center"/>
    </xf>
    <xf numFmtId="10" fontId="22" fillId="37" borderId="55" xfId="0" applyNumberFormat="1" applyFont="1" applyFill="1" applyBorder="1" applyAlignment="1">
      <alignment horizontal="center"/>
    </xf>
    <xf numFmtId="0" fontId="20" fillId="37" borderId="55" xfId="0" applyFont="1" applyFill="1" applyBorder="1" applyAlignment="1">
      <alignment horizontal="center"/>
    </xf>
    <xf numFmtId="167" fontId="20" fillId="37" borderId="55" xfId="0" applyNumberFormat="1" applyFont="1" applyFill="1" applyBorder="1" applyAlignment="1">
      <alignment horizontal="center"/>
    </xf>
    <xf numFmtId="166" fontId="20" fillId="37" borderId="55" xfId="1" applyNumberFormat="1" applyFont="1" applyFill="1" applyBorder="1" applyAlignment="1">
      <alignment horizontal="center"/>
    </xf>
    <xf numFmtId="166" fontId="20" fillId="37" borderId="54" xfId="0" applyNumberFormat="1" applyFont="1" applyFill="1" applyBorder="1" applyAlignment="1">
      <alignment horizontal="center"/>
    </xf>
    <xf numFmtId="0" fontId="31" fillId="0" borderId="41" xfId="0" applyFont="1" applyBorder="1" applyAlignment="1">
      <alignment vertical="center" wrapText="1"/>
    </xf>
    <xf numFmtId="0" fontId="22" fillId="39" borderId="56" xfId="0" applyFont="1" applyFill="1" applyBorder="1"/>
    <xf numFmtId="167" fontId="22" fillId="39" borderId="63" xfId="44" applyNumberFormat="1" applyFont="1" applyFill="1" applyBorder="1" applyAlignment="1">
      <alignment horizontal="center"/>
    </xf>
    <xf numFmtId="166" fontId="22" fillId="39" borderId="64" xfId="0" applyNumberFormat="1" applyFont="1" applyFill="1" applyBorder="1" applyAlignment="1">
      <alignment horizontal="center"/>
    </xf>
    <xf numFmtId="166" fontId="22" fillId="39" borderId="64" xfId="1" applyNumberFormat="1" applyFont="1" applyFill="1" applyBorder="1" applyAlignment="1">
      <alignment horizontal="center"/>
    </xf>
    <xf numFmtId="167" fontId="22" fillId="39" borderId="63" xfId="0" applyNumberFormat="1" applyFont="1" applyFill="1" applyBorder="1" applyAlignment="1">
      <alignment horizontal="center"/>
    </xf>
    <xf numFmtId="166" fontId="22" fillId="39" borderId="65" xfId="1" applyNumberFormat="1" applyFont="1" applyFill="1" applyBorder="1" applyAlignment="1">
      <alignment horizontal="center"/>
    </xf>
    <xf numFmtId="10" fontId="25" fillId="0" borderId="0" xfId="0" applyNumberFormat="1" applyFont="1"/>
    <xf numFmtId="0" fontId="20" fillId="0" borderId="66" xfId="0" quotePrefix="1" applyFont="1" applyBorder="1" applyAlignment="1">
      <alignment wrapText="1"/>
    </xf>
    <xf numFmtId="0" fontId="20" fillId="0" borderId="66" xfId="0" quotePrefix="1" applyFont="1" applyBorder="1" applyAlignment="1">
      <alignment horizontal="center" wrapText="1"/>
    </xf>
    <xf numFmtId="0" fontId="20" fillId="0" borderId="67" xfId="0" quotePrefix="1" applyFont="1" applyBorder="1" applyAlignment="1">
      <alignment wrapText="1"/>
    </xf>
    <xf numFmtId="0" fontId="20" fillId="0" borderId="68" xfId="0" quotePrefix="1" applyFont="1" applyBorder="1" applyAlignment="1">
      <alignment wrapText="1"/>
    </xf>
    <xf numFmtId="10" fontId="20" fillId="0" borderId="66" xfId="1" quotePrefix="1" applyNumberFormat="1" applyFont="1" applyBorder="1" applyAlignment="1">
      <alignment wrapText="1"/>
    </xf>
    <xf numFmtId="0" fontId="20" fillId="0" borderId="66" xfId="0" applyFont="1" applyBorder="1" applyAlignment="1">
      <alignment horizontal="center" wrapText="1"/>
    </xf>
    <xf numFmtId="0" fontId="25" fillId="0" borderId="0" xfId="0" applyFont="1" applyAlignment="1">
      <alignment horizontal="center"/>
    </xf>
    <xf numFmtId="0" fontId="22" fillId="0" borderId="66" xfId="0" applyFont="1" applyBorder="1"/>
    <xf numFmtId="0" fontId="25" fillId="34" borderId="0" xfId="0" applyFont="1" applyFill="1"/>
    <xf numFmtId="10" fontId="25" fillId="34" borderId="0" xfId="0" applyNumberFormat="1" applyFont="1" applyFill="1"/>
    <xf numFmtId="0" fontId="25" fillId="34" borderId="0" xfId="0" applyFont="1" applyFill="1" applyAlignment="1">
      <alignment horizontal="center"/>
    </xf>
    <xf numFmtId="0" fontId="25" fillId="36" borderId="0" xfId="0" applyFont="1" applyFill="1"/>
    <xf numFmtId="10" fontId="25" fillId="36" borderId="0" xfId="0" applyNumberFormat="1" applyFont="1" applyFill="1"/>
    <xf numFmtId="0" fontId="25" fillId="36" borderId="0" xfId="0" applyFont="1" applyFill="1" applyAlignment="1">
      <alignment horizontal="center"/>
    </xf>
    <xf numFmtId="0" fontId="25" fillId="35" borderId="0" xfId="0" applyFont="1" applyFill="1"/>
    <xf numFmtId="10" fontId="25" fillId="35" borderId="0" xfId="0" applyNumberFormat="1" applyFont="1" applyFill="1"/>
    <xf numFmtId="0" fontId="25" fillId="35" borderId="0" xfId="0" applyFont="1" applyFill="1" applyAlignment="1">
      <alignment horizontal="center"/>
    </xf>
    <xf numFmtId="0" fontId="25" fillId="39" borderId="0" xfId="0" applyFont="1" applyFill="1"/>
    <xf numFmtId="10" fontId="25" fillId="39" borderId="0" xfId="0" applyNumberFormat="1" applyFont="1" applyFill="1"/>
    <xf numFmtId="0" fontId="25" fillId="39" borderId="0" xfId="0" applyFont="1" applyFill="1" applyAlignment="1">
      <alignment horizontal="center"/>
    </xf>
    <xf numFmtId="0" fontId="33" fillId="37" borderId="0" xfId="0" applyFont="1" applyFill="1"/>
    <xf numFmtId="0" fontId="20" fillId="0" borderId="23" xfId="0" applyFont="1" applyBorder="1" applyAlignment="1">
      <alignment vertical="center" wrapText="1"/>
    </xf>
    <xf numFmtId="4" fontId="20" fillId="0" borderId="28" xfId="0" applyNumberFormat="1" applyFont="1" applyBorder="1" applyAlignment="1">
      <alignment horizontal="center" vertical="center" wrapText="1"/>
    </xf>
    <xf numFmtId="1" fontId="20" fillId="0" borderId="25" xfId="0" applyNumberFormat="1" applyFont="1" applyBorder="1" applyAlignment="1">
      <alignment horizontal="center" vertical="center" wrapText="1"/>
    </xf>
    <xf numFmtId="1" fontId="20" fillId="0" borderId="28" xfId="0" applyNumberFormat="1" applyFont="1" applyBorder="1" applyAlignment="1">
      <alignment horizontal="center" vertical="center" wrapText="1"/>
    </xf>
    <xf numFmtId="0" fontId="20" fillId="0" borderId="28" xfId="0" applyFont="1" applyBorder="1" applyAlignment="1">
      <alignment horizontal="center" vertical="center" wrapText="1"/>
    </xf>
    <xf numFmtId="0" fontId="20" fillId="0" borderId="25" xfId="0" applyFont="1" applyBorder="1" applyAlignment="1">
      <alignment vertical="center" wrapText="1"/>
    </xf>
    <xf numFmtId="49" fontId="22" fillId="0" borderId="0" xfId="0" applyNumberFormat="1" applyFont="1" applyAlignment="1">
      <alignment vertical="center"/>
    </xf>
    <xf numFmtId="49" fontId="23" fillId="0" borderId="0" xfId="47" applyNumberFormat="1" applyFont="1"/>
    <xf numFmtId="0" fontId="34" fillId="0" borderId="69" xfId="0" applyFont="1" applyBorder="1" applyAlignment="1">
      <alignment wrapText="1"/>
    </xf>
    <xf numFmtId="0" fontId="34" fillId="0" borderId="69" xfId="0" applyFont="1" applyBorder="1" applyAlignment="1">
      <alignment horizontal="right" wrapText="1"/>
    </xf>
    <xf numFmtId="2" fontId="20" fillId="41" borderId="23" xfId="0" applyNumberFormat="1" applyFont="1" applyFill="1" applyBorder="1" applyAlignment="1">
      <alignment horizontal="center" vertical="center" wrapText="1"/>
    </xf>
    <xf numFmtId="2" fontId="22" fillId="34" borderId="0" xfId="0" applyNumberFormat="1" applyFont="1" applyFill="1" applyAlignment="1">
      <alignment horizontal="left"/>
    </xf>
    <xf numFmtId="2" fontId="22" fillId="36" borderId="0" xfId="0" applyNumberFormat="1" applyFont="1" applyFill="1" applyAlignment="1">
      <alignment horizontal="left"/>
    </xf>
    <xf numFmtId="2" fontId="22" fillId="35" borderId="0" xfId="0" applyNumberFormat="1" applyFont="1" applyFill="1" applyAlignment="1">
      <alignment horizontal="left"/>
    </xf>
    <xf numFmtId="2" fontId="22" fillId="0" borderId="0" xfId="0" applyNumberFormat="1" applyFont="1" applyAlignment="1">
      <alignment horizontal="left"/>
    </xf>
    <xf numFmtId="2" fontId="34" fillId="0" borderId="69" xfId="0" applyNumberFormat="1" applyFont="1" applyBorder="1" applyAlignment="1">
      <alignment wrapText="1"/>
    </xf>
    <xf numFmtId="3" fontId="23" fillId="38" borderId="0" xfId="7" applyNumberFormat="1" applyFont="1" applyFill="1" applyBorder="1" applyAlignment="1">
      <alignment horizontal="center"/>
    </xf>
    <xf numFmtId="2" fontId="23" fillId="38" borderId="16" xfId="7" applyNumberFormat="1" applyFont="1" applyFill="1" applyBorder="1" applyAlignment="1">
      <alignment horizontal="center"/>
    </xf>
    <xf numFmtId="2" fontId="22" fillId="34" borderId="16" xfId="0" applyNumberFormat="1" applyFont="1" applyFill="1" applyBorder="1" applyAlignment="1">
      <alignment horizontal="center"/>
    </xf>
    <xf numFmtId="2" fontId="22" fillId="35" borderId="16" xfId="0" applyNumberFormat="1" applyFont="1" applyFill="1" applyBorder="1" applyAlignment="1">
      <alignment horizontal="center"/>
    </xf>
    <xf numFmtId="2" fontId="22" fillId="36" borderId="16" xfId="0" applyNumberFormat="1" applyFont="1" applyFill="1" applyBorder="1" applyAlignment="1">
      <alignment horizontal="center"/>
    </xf>
    <xf numFmtId="2" fontId="22" fillId="0" borderId="16" xfId="0" applyNumberFormat="1" applyFont="1" applyBorder="1" applyAlignment="1">
      <alignment horizontal="center"/>
    </xf>
    <xf numFmtId="2" fontId="22" fillId="0" borderId="16" xfId="0" applyNumberFormat="1" applyFont="1" applyBorder="1"/>
    <xf numFmtId="4" fontId="22" fillId="34" borderId="0" xfId="0" applyNumberFormat="1" applyFont="1" applyFill="1" applyAlignment="1">
      <alignment horizontal="center"/>
    </xf>
    <xf numFmtId="4" fontId="22" fillId="35" borderId="0" xfId="0" applyNumberFormat="1" applyFont="1" applyFill="1" applyAlignment="1">
      <alignment horizontal="center"/>
    </xf>
    <xf numFmtId="4" fontId="22" fillId="36" borderId="0" xfId="0" applyNumberFormat="1" applyFont="1" applyFill="1" applyAlignment="1">
      <alignment horizontal="center"/>
    </xf>
    <xf numFmtId="4" fontId="22" fillId="0" borderId="0" xfId="0" applyNumberFormat="1" applyFont="1" applyAlignment="1">
      <alignment horizontal="center"/>
    </xf>
    <xf numFmtId="3" fontId="23" fillId="34" borderId="0" xfId="7" applyNumberFormat="1" applyFont="1" applyFill="1" applyBorder="1" applyAlignment="1">
      <alignment horizontal="center"/>
    </xf>
    <xf numFmtId="3" fontId="23" fillId="35" borderId="0" xfId="7" applyNumberFormat="1" applyFont="1" applyFill="1" applyBorder="1" applyAlignment="1">
      <alignment horizontal="center"/>
    </xf>
    <xf numFmtId="3" fontId="23" fillId="36" borderId="0" xfId="7" applyNumberFormat="1" applyFont="1" applyFill="1" applyBorder="1" applyAlignment="1">
      <alignment horizontal="center"/>
    </xf>
    <xf numFmtId="3" fontId="23" fillId="0" borderId="0" xfId="7" applyNumberFormat="1" applyFont="1" applyFill="1" applyBorder="1" applyAlignment="1">
      <alignment horizontal="center"/>
    </xf>
    <xf numFmtId="3" fontId="23" fillId="0" borderId="0" xfId="0" applyNumberFormat="1" applyFont="1" applyAlignment="1">
      <alignment horizontal="center"/>
    </xf>
    <xf numFmtId="3" fontId="21" fillId="41" borderId="29" xfId="0" applyNumberFormat="1" applyFont="1" applyFill="1" applyBorder="1" applyAlignment="1">
      <alignment horizontal="center" vertical="center" wrapText="1"/>
    </xf>
    <xf numFmtId="4" fontId="20" fillId="41" borderId="28" xfId="0" applyNumberFormat="1" applyFont="1" applyFill="1" applyBorder="1" applyAlignment="1">
      <alignment horizontal="center" vertical="center" wrapText="1"/>
    </xf>
    <xf numFmtId="1" fontId="20" fillId="41" borderId="25" xfId="0" applyNumberFormat="1" applyFont="1" applyFill="1" applyBorder="1" applyAlignment="1">
      <alignment horizontal="center" vertical="center" wrapText="1"/>
    </xf>
    <xf numFmtId="3" fontId="20" fillId="41" borderId="25" xfId="0" applyNumberFormat="1" applyFont="1" applyFill="1" applyBorder="1" applyAlignment="1">
      <alignment horizontal="center" vertical="center" wrapText="1"/>
    </xf>
    <xf numFmtId="1" fontId="20" fillId="41" borderId="28" xfId="0" applyNumberFormat="1" applyFont="1" applyFill="1" applyBorder="1" applyAlignment="1">
      <alignment horizontal="center" vertical="center" wrapText="1"/>
    </xf>
    <xf numFmtId="0" fontId="20" fillId="41" borderId="27" xfId="0" applyFont="1" applyFill="1" applyBorder="1" applyAlignment="1">
      <alignment horizontal="center" vertical="center" wrapText="1"/>
    </xf>
    <xf numFmtId="3" fontId="20" fillId="41" borderId="24" xfId="0" applyNumberFormat="1" applyFont="1" applyFill="1" applyBorder="1" applyAlignment="1">
      <alignment horizontal="center" vertical="center" wrapText="1"/>
    </xf>
    <xf numFmtId="0" fontId="20" fillId="41" borderId="25" xfId="0" applyFont="1" applyFill="1" applyBorder="1" applyAlignment="1">
      <alignment horizontal="center" vertical="center" wrapText="1"/>
    </xf>
    <xf numFmtId="0" fontId="20" fillId="41" borderId="26" xfId="0" applyFont="1" applyFill="1" applyBorder="1" applyAlignment="1">
      <alignment horizontal="center" vertical="center" wrapText="1"/>
    </xf>
    <xf numFmtId="3" fontId="20" fillId="41" borderId="27" xfId="0" applyNumberFormat="1" applyFont="1" applyFill="1" applyBorder="1" applyAlignment="1">
      <alignment horizontal="center" vertical="center" wrapText="1"/>
    </xf>
    <xf numFmtId="0" fontId="20" fillId="41" borderId="23" xfId="0" applyFont="1" applyFill="1" applyBorder="1" applyAlignment="1">
      <alignment horizontal="center" vertical="center" wrapText="1"/>
    </xf>
    <xf numFmtId="165" fontId="23" fillId="38" borderId="0" xfId="7" applyNumberFormat="1" applyFont="1" applyFill="1" applyAlignment="1">
      <alignment horizontal="center"/>
    </xf>
    <xf numFmtId="165" fontId="23" fillId="34" borderId="0" xfId="1" applyNumberFormat="1" applyFont="1" applyFill="1" applyAlignment="1">
      <alignment horizontal="center"/>
    </xf>
    <xf numFmtId="165" fontId="23" fillId="35" borderId="0" xfId="1" applyNumberFormat="1" applyFont="1" applyFill="1" applyAlignment="1">
      <alignment horizontal="center"/>
    </xf>
    <xf numFmtId="165" fontId="23" fillId="36" borderId="0" xfId="1" applyNumberFormat="1" applyFont="1" applyFill="1" applyAlignment="1">
      <alignment horizontal="center"/>
    </xf>
    <xf numFmtId="165" fontId="23" fillId="0" borderId="0" xfId="1" applyNumberFormat="1" applyFont="1" applyAlignment="1">
      <alignment horizontal="center"/>
    </xf>
    <xf numFmtId="165" fontId="22" fillId="0" borderId="0" xfId="1" applyNumberFormat="1" applyFont="1" applyAlignment="1">
      <alignment horizontal="center"/>
    </xf>
    <xf numFmtId="1" fontId="23" fillId="38" borderId="0" xfId="7" applyNumberFormat="1" applyFont="1" applyFill="1" applyBorder="1" applyAlignment="1">
      <alignment horizontal="center"/>
    </xf>
    <xf numFmtId="1" fontId="23" fillId="34" borderId="0" xfId="7" applyNumberFormat="1" applyFont="1" applyFill="1" applyBorder="1" applyAlignment="1">
      <alignment horizontal="center"/>
    </xf>
    <xf numFmtId="1" fontId="23" fillId="35" borderId="0" xfId="7" applyNumberFormat="1" applyFont="1" applyFill="1" applyBorder="1" applyAlignment="1">
      <alignment horizontal="center"/>
    </xf>
    <xf numFmtId="1" fontId="23" fillId="36" borderId="0" xfId="7" applyNumberFormat="1" applyFont="1" applyFill="1" applyBorder="1" applyAlignment="1">
      <alignment horizontal="center"/>
    </xf>
    <xf numFmtId="1" fontId="23" fillId="0" borderId="0" xfId="7" applyNumberFormat="1" applyFont="1" applyFill="1" applyBorder="1" applyAlignment="1">
      <alignment horizontal="center"/>
    </xf>
    <xf numFmtId="1" fontId="22" fillId="0" borderId="0" xfId="0" applyNumberFormat="1" applyFont="1"/>
    <xf numFmtId="1" fontId="23" fillId="34" borderId="0" xfId="1" applyNumberFormat="1" applyFont="1" applyFill="1" applyBorder="1" applyAlignment="1">
      <alignment horizontal="center"/>
    </xf>
    <xf numFmtId="1" fontId="23" fillId="35" borderId="0" xfId="1" applyNumberFormat="1" applyFont="1" applyFill="1" applyBorder="1" applyAlignment="1">
      <alignment horizontal="center"/>
    </xf>
    <xf numFmtId="1" fontId="23" fillId="36" borderId="0" xfId="1" applyNumberFormat="1" applyFont="1" applyFill="1" applyBorder="1" applyAlignment="1">
      <alignment horizontal="center"/>
    </xf>
    <xf numFmtId="1" fontId="23" fillId="0" borderId="0" xfId="1" applyNumberFormat="1" applyFont="1" applyBorder="1" applyAlignment="1">
      <alignment horizontal="center"/>
    </xf>
    <xf numFmtId="168" fontId="22" fillId="0" borderId="0" xfId="0" applyNumberFormat="1" applyFont="1" applyAlignment="1">
      <alignment horizontal="center"/>
    </xf>
    <xf numFmtId="169" fontId="22" fillId="0" borderId="0" xfId="0" applyNumberFormat="1" applyFont="1" applyAlignment="1">
      <alignment horizontal="center"/>
    </xf>
    <xf numFmtId="170" fontId="22" fillId="0" borderId="0" xfId="0" applyNumberFormat="1" applyFont="1" applyAlignment="1">
      <alignment horizontal="center"/>
    </xf>
    <xf numFmtId="2" fontId="22" fillId="0" borderId="0" xfId="1" applyNumberFormat="1" applyFont="1" applyAlignment="1">
      <alignment horizontal="center"/>
    </xf>
    <xf numFmtId="1" fontId="23" fillId="38" borderId="0" xfId="7" applyNumberFormat="1" applyFont="1" applyFill="1" applyAlignment="1">
      <alignment horizontal="center"/>
    </xf>
    <xf numFmtId="1" fontId="22" fillId="34" borderId="0" xfId="1" applyNumberFormat="1" applyFont="1" applyFill="1" applyAlignment="1">
      <alignment horizontal="center"/>
    </xf>
    <xf numFmtId="1" fontId="22" fillId="35" borderId="0" xfId="1" applyNumberFormat="1" applyFont="1" applyFill="1" applyAlignment="1">
      <alignment horizontal="center"/>
    </xf>
    <xf numFmtId="1" fontId="22" fillId="36" borderId="0" xfId="1" applyNumberFormat="1" applyFont="1" applyFill="1" applyAlignment="1">
      <alignment horizontal="center"/>
    </xf>
    <xf numFmtId="1" fontId="22" fillId="0" borderId="0" xfId="1" applyNumberFormat="1" applyFont="1" applyAlignment="1">
      <alignment horizontal="center"/>
    </xf>
    <xf numFmtId="2" fontId="23" fillId="34" borderId="0" xfId="1" applyNumberFormat="1" applyFont="1" applyFill="1" applyAlignment="1">
      <alignment horizontal="center"/>
    </xf>
    <xf numFmtId="2" fontId="23" fillId="35" borderId="0" xfId="1" applyNumberFormat="1" applyFont="1" applyFill="1" applyAlignment="1">
      <alignment horizontal="center"/>
    </xf>
    <xf numFmtId="2" fontId="23" fillId="36" borderId="0" xfId="1" applyNumberFormat="1" applyFont="1" applyFill="1" applyAlignment="1">
      <alignment horizontal="center"/>
    </xf>
    <xf numFmtId="2" fontId="23" fillId="0" borderId="0" xfId="1" applyNumberFormat="1" applyFont="1" applyAlignment="1">
      <alignment horizontal="center"/>
    </xf>
    <xf numFmtId="2" fontId="22" fillId="0" borderId="0" xfId="1" applyNumberFormat="1" applyFont="1"/>
    <xf numFmtId="10" fontId="23" fillId="38" borderId="0" xfId="7" applyNumberFormat="1" applyFont="1" applyFill="1" applyAlignment="1">
      <alignment horizontal="center"/>
    </xf>
    <xf numFmtId="10" fontId="23" fillId="34" borderId="0" xfId="7" applyNumberFormat="1" applyFont="1" applyFill="1" applyAlignment="1">
      <alignment horizontal="center"/>
    </xf>
    <xf numFmtId="10" fontId="23" fillId="35" borderId="0" xfId="7" applyNumberFormat="1" applyFont="1" applyFill="1" applyAlignment="1">
      <alignment horizontal="center"/>
    </xf>
    <xf numFmtId="10" fontId="23" fillId="36" borderId="0" xfId="7" applyNumberFormat="1" applyFont="1" applyFill="1" applyAlignment="1">
      <alignment horizontal="center"/>
    </xf>
    <xf numFmtId="10" fontId="23" fillId="0" borderId="0" xfId="7" applyNumberFormat="1" applyFont="1" applyFill="1" applyAlignment="1">
      <alignment horizontal="center"/>
    </xf>
    <xf numFmtId="10" fontId="22" fillId="0" borderId="0" xfId="0" applyNumberFormat="1" applyFont="1" applyAlignment="1">
      <alignment horizontal="center"/>
    </xf>
    <xf numFmtId="171" fontId="23" fillId="38" borderId="0" xfId="7" applyNumberFormat="1" applyFont="1" applyFill="1" applyAlignment="1">
      <alignment horizontal="center"/>
    </xf>
    <xf numFmtId="10" fontId="22" fillId="34" borderId="0" xfId="0" applyNumberFormat="1" applyFont="1" applyFill="1" applyAlignment="1">
      <alignment horizontal="center"/>
    </xf>
    <xf numFmtId="10" fontId="22" fillId="35" borderId="0" xfId="0" applyNumberFormat="1" applyFont="1" applyFill="1" applyAlignment="1">
      <alignment horizontal="center"/>
    </xf>
    <xf numFmtId="10" fontId="22" fillId="36" borderId="0" xfId="0" applyNumberFormat="1" applyFont="1" applyFill="1" applyAlignment="1">
      <alignment horizontal="center"/>
    </xf>
    <xf numFmtId="1" fontId="22" fillId="36" borderId="0" xfId="0" applyNumberFormat="1" applyFont="1" applyFill="1" applyAlignment="1">
      <alignment horizontal="center"/>
    </xf>
    <xf numFmtId="2" fontId="23" fillId="38" borderId="0" xfId="7" applyNumberFormat="1" applyFont="1" applyFill="1" applyBorder="1" applyAlignment="1">
      <alignment horizontal="center"/>
    </xf>
    <xf numFmtId="0" fontId="22" fillId="36" borderId="74" xfId="0" applyFont="1" applyFill="1" applyBorder="1" applyAlignment="1">
      <alignment horizontal="center"/>
    </xf>
    <xf numFmtId="0" fontId="22" fillId="36" borderId="70" xfId="0" applyFont="1" applyFill="1" applyBorder="1" applyAlignment="1">
      <alignment horizontal="left"/>
    </xf>
    <xf numFmtId="2" fontId="22" fillId="36" borderId="74" xfId="0" applyNumberFormat="1" applyFont="1" applyFill="1" applyBorder="1" applyAlignment="1">
      <alignment horizontal="center"/>
    </xf>
    <xf numFmtId="2" fontId="22" fillId="36" borderId="76" xfId="0" applyNumberFormat="1" applyFont="1" applyFill="1" applyBorder="1" applyAlignment="1">
      <alignment horizontal="center"/>
    </xf>
    <xf numFmtId="4" fontId="22" fillId="36" borderId="76" xfId="0" applyNumberFormat="1" applyFont="1" applyFill="1" applyBorder="1" applyAlignment="1">
      <alignment horizontal="center"/>
    </xf>
    <xf numFmtId="4" fontId="22" fillId="36" borderId="75" xfId="0" applyNumberFormat="1" applyFont="1" applyFill="1" applyBorder="1" applyAlignment="1">
      <alignment horizontal="center"/>
    </xf>
    <xf numFmtId="3" fontId="23" fillId="36" borderId="77" xfId="7" applyNumberFormat="1" applyFont="1" applyFill="1" applyBorder="1" applyAlignment="1">
      <alignment horizontal="center"/>
    </xf>
    <xf numFmtId="3" fontId="23" fillId="36" borderId="75" xfId="7" applyNumberFormat="1" applyFont="1" applyFill="1" applyBorder="1" applyAlignment="1">
      <alignment horizontal="center"/>
    </xf>
    <xf numFmtId="3" fontId="22" fillId="36" borderId="75" xfId="0" applyNumberFormat="1" applyFont="1" applyFill="1" applyBorder="1" applyAlignment="1">
      <alignment horizontal="center"/>
    </xf>
    <xf numFmtId="3" fontId="19" fillId="36" borderId="75" xfId="0" quotePrefix="1" applyNumberFormat="1" applyFont="1" applyFill="1" applyBorder="1" applyAlignment="1">
      <alignment horizontal="center"/>
    </xf>
    <xf numFmtId="166" fontId="23" fillId="36" borderId="75" xfId="1" applyNumberFormat="1" applyFont="1" applyFill="1" applyBorder="1" applyAlignment="1">
      <alignment horizontal="center"/>
    </xf>
    <xf numFmtId="165" fontId="23" fillId="36" borderId="75" xfId="1" applyNumberFormat="1" applyFont="1" applyFill="1" applyBorder="1" applyAlignment="1">
      <alignment horizontal="center"/>
    </xf>
    <xf numFmtId="0" fontId="22" fillId="36" borderId="75" xfId="0" applyFont="1" applyFill="1" applyBorder="1" applyAlignment="1">
      <alignment horizontal="center"/>
    </xf>
    <xf numFmtId="3" fontId="22" fillId="36" borderId="76" xfId="0" applyNumberFormat="1" applyFont="1" applyFill="1" applyBorder="1" applyAlignment="1">
      <alignment horizontal="center"/>
    </xf>
    <xf numFmtId="166" fontId="22" fillId="36" borderId="75" xfId="1" applyNumberFormat="1" applyFont="1" applyFill="1" applyBorder="1" applyAlignment="1">
      <alignment horizontal="center"/>
    </xf>
    <xf numFmtId="1" fontId="22" fillId="36" borderId="75" xfId="1" applyNumberFormat="1" applyFont="1" applyFill="1" applyBorder="1" applyAlignment="1">
      <alignment horizontal="center"/>
    </xf>
    <xf numFmtId="2" fontId="23" fillId="36" borderId="75" xfId="1" applyNumberFormat="1" applyFont="1" applyFill="1" applyBorder="1" applyAlignment="1">
      <alignment horizontal="center"/>
    </xf>
    <xf numFmtId="165" fontId="23" fillId="36" borderId="78" xfId="7" applyNumberFormat="1" applyFont="1" applyFill="1" applyBorder="1" applyAlignment="1">
      <alignment horizontal="center"/>
    </xf>
    <xf numFmtId="1" fontId="23" fillId="36" borderId="75" xfId="7" applyNumberFormat="1" applyFont="1" applyFill="1" applyBorder="1" applyAlignment="1">
      <alignment horizontal="center"/>
    </xf>
    <xf numFmtId="3" fontId="22" fillId="36" borderId="79" xfId="0" applyNumberFormat="1" applyFont="1" applyFill="1" applyBorder="1" applyAlignment="1">
      <alignment horizontal="center"/>
    </xf>
    <xf numFmtId="10" fontId="23" fillId="36" borderId="75" xfId="7" applyNumberFormat="1" applyFont="1" applyFill="1" applyBorder="1" applyAlignment="1">
      <alignment horizontal="center"/>
    </xf>
    <xf numFmtId="2" fontId="23" fillId="36" borderId="79" xfId="1" applyNumberFormat="1" applyFont="1" applyFill="1" applyBorder="1" applyAlignment="1">
      <alignment horizontal="center"/>
    </xf>
    <xf numFmtId="1" fontId="23" fillId="36" borderId="75" xfId="1" applyNumberFormat="1" applyFont="1" applyFill="1" applyBorder="1" applyAlignment="1">
      <alignment horizontal="center"/>
    </xf>
    <xf numFmtId="10" fontId="22" fillId="36" borderId="75" xfId="0" applyNumberFormat="1" applyFont="1" applyFill="1" applyBorder="1" applyAlignment="1">
      <alignment horizontal="center"/>
    </xf>
    <xf numFmtId="2" fontId="23" fillId="36" borderId="79" xfId="7" applyNumberFormat="1" applyFont="1" applyFill="1" applyBorder="1" applyAlignment="1">
      <alignment horizontal="center"/>
    </xf>
    <xf numFmtId="0" fontId="22" fillId="0" borderId="75" xfId="0" applyFont="1" applyBorder="1"/>
    <xf numFmtId="2" fontId="22" fillId="34" borderId="75" xfId="0" applyNumberFormat="1" applyFont="1" applyFill="1" applyBorder="1" applyAlignment="1">
      <alignment horizontal="left"/>
    </xf>
    <xf numFmtId="3" fontId="22" fillId="34" borderId="75" xfId="0" applyNumberFormat="1" applyFont="1" applyFill="1" applyBorder="1" applyAlignment="1">
      <alignment horizontal="center"/>
    </xf>
    <xf numFmtId="0" fontId="22" fillId="0" borderId="74" xfId="0" applyFont="1" applyBorder="1" applyAlignment="1">
      <alignment horizontal="left"/>
    </xf>
    <xf numFmtId="0" fontId="22" fillId="34" borderId="70" xfId="0" applyFont="1" applyFill="1" applyBorder="1" applyAlignment="1">
      <alignment horizontal="left"/>
    </xf>
    <xf numFmtId="2" fontId="22" fillId="34" borderId="74" xfId="0" applyNumberFormat="1" applyFont="1" applyFill="1" applyBorder="1" applyAlignment="1">
      <alignment horizontal="center"/>
    </xf>
    <xf numFmtId="2" fontId="22" fillId="34" borderId="76" xfId="0" applyNumberFormat="1" applyFont="1" applyFill="1" applyBorder="1" applyAlignment="1">
      <alignment horizontal="center"/>
    </xf>
    <xf numFmtId="4" fontId="22" fillId="34" borderId="76" xfId="0" applyNumberFormat="1" applyFont="1" applyFill="1" applyBorder="1" applyAlignment="1">
      <alignment horizontal="center"/>
    </xf>
    <xf numFmtId="4" fontId="22" fillId="34" borderId="75" xfId="0" applyNumberFormat="1" applyFont="1" applyFill="1" applyBorder="1" applyAlignment="1">
      <alignment horizontal="center"/>
    </xf>
    <xf numFmtId="3" fontId="23" fillId="34" borderId="77" xfId="7" applyNumberFormat="1" applyFont="1" applyFill="1" applyBorder="1" applyAlignment="1">
      <alignment horizontal="center"/>
    </xf>
    <xf numFmtId="3" fontId="23" fillId="34" borderId="75" xfId="7" applyNumberFormat="1" applyFont="1" applyFill="1" applyBorder="1" applyAlignment="1">
      <alignment horizontal="center"/>
    </xf>
    <xf numFmtId="3" fontId="19" fillId="34" borderId="75" xfId="0" quotePrefix="1" applyNumberFormat="1" applyFont="1" applyFill="1" applyBorder="1" applyAlignment="1">
      <alignment horizontal="center"/>
    </xf>
    <xf numFmtId="166" fontId="23" fillId="35" borderId="0" xfId="1" applyNumberFormat="1" applyFont="1" applyFill="1" applyBorder="1" applyAlignment="1">
      <alignment horizontal="center"/>
    </xf>
    <xf numFmtId="166" fontId="23" fillId="36" borderId="0" xfId="1" applyNumberFormat="1" applyFont="1" applyFill="1" applyBorder="1" applyAlignment="1">
      <alignment horizontal="center"/>
    </xf>
    <xf numFmtId="166" fontId="23" fillId="34" borderId="75" xfId="1" applyNumberFormat="1" applyFont="1" applyFill="1" applyBorder="1" applyAlignment="1">
      <alignment horizontal="center"/>
    </xf>
    <xf numFmtId="165" fontId="23" fillId="35" borderId="0" xfId="1" applyNumberFormat="1" applyFont="1" applyFill="1" applyBorder="1" applyAlignment="1">
      <alignment horizontal="center"/>
    </xf>
    <xf numFmtId="165" fontId="23" fillId="36" borderId="0" xfId="1" applyNumberFormat="1" applyFont="1" applyFill="1" applyBorder="1" applyAlignment="1">
      <alignment horizontal="center"/>
    </xf>
    <xf numFmtId="165" fontId="23" fillId="34" borderId="75" xfId="1" applyNumberFormat="1" applyFont="1" applyFill="1" applyBorder="1" applyAlignment="1">
      <alignment horizontal="center"/>
    </xf>
    <xf numFmtId="0" fontId="22" fillId="34" borderId="75" xfId="0" applyFont="1" applyFill="1" applyBorder="1" applyAlignment="1">
      <alignment horizontal="center"/>
    </xf>
    <xf numFmtId="3" fontId="22" fillId="34" borderId="76" xfId="0" applyNumberFormat="1" applyFont="1" applyFill="1" applyBorder="1" applyAlignment="1">
      <alignment horizontal="center"/>
    </xf>
    <xf numFmtId="166" fontId="22" fillId="35" borderId="0" xfId="1" applyNumberFormat="1" applyFont="1" applyFill="1" applyBorder="1" applyAlignment="1">
      <alignment horizontal="center"/>
    </xf>
    <xf numFmtId="166" fontId="22" fillId="36" borderId="0" xfId="1" applyNumberFormat="1" applyFont="1" applyFill="1" applyBorder="1" applyAlignment="1">
      <alignment horizontal="center"/>
    </xf>
    <xf numFmtId="166" fontId="22" fillId="34" borderId="75" xfId="1" applyNumberFormat="1" applyFont="1" applyFill="1" applyBorder="1" applyAlignment="1">
      <alignment horizontal="center"/>
    </xf>
    <xf numFmtId="1" fontId="22" fillId="35" borderId="0" xfId="1" applyNumberFormat="1" applyFont="1" applyFill="1" applyBorder="1" applyAlignment="1">
      <alignment horizontal="center"/>
    </xf>
    <xf numFmtId="1" fontId="22" fillId="36" borderId="0" xfId="1" applyNumberFormat="1" applyFont="1" applyFill="1" applyBorder="1" applyAlignment="1">
      <alignment horizontal="center"/>
    </xf>
    <xf numFmtId="1" fontId="22" fillId="34" borderId="75" xfId="1" applyNumberFormat="1" applyFont="1" applyFill="1" applyBorder="1" applyAlignment="1">
      <alignment horizontal="center"/>
    </xf>
    <xf numFmtId="2" fontId="23" fillId="35" borderId="0" xfId="1" applyNumberFormat="1" applyFont="1" applyFill="1" applyBorder="1" applyAlignment="1">
      <alignment horizontal="center"/>
    </xf>
    <xf numFmtId="2" fontId="23" fillId="36" borderId="0" xfId="1" applyNumberFormat="1" applyFont="1" applyFill="1" applyBorder="1" applyAlignment="1">
      <alignment horizontal="center"/>
    </xf>
    <xf numFmtId="2" fontId="23" fillId="34" borderId="75" xfId="1" applyNumberFormat="1" applyFont="1" applyFill="1" applyBorder="1" applyAlignment="1">
      <alignment horizontal="center"/>
    </xf>
    <xf numFmtId="165" fontId="23" fillId="34" borderId="78" xfId="7" applyNumberFormat="1" applyFont="1" applyFill="1" applyBorder="1" applyAlignment="1">
      <alignment horizontal="center"/>
    </xf>
    <xf numFmtId="1" fontId="23" fillId="34" borderId="75" xfId="7" applyNumberFormat="1" applyFont="1" applyFill="1" applyBorder="1" applyAlignment="1">
      <alignment horizontal="center"/>
    </xf>
    <xf numFmtId="3" fontId="22" fillId="34" borderId="79" xfId="0" applyNumberFormat="1" applyFont="1" applyFill="1" applyBorder="1" applyAlignment="1">
      <alignment horizontal="center"/>
    </xf>
    <xf numFmtId="10" fontId="23" fillId="35" borderId="0" xfId="7" applyNumberFormat="1" applyFont="1" applyFill="1" applyBorder="1" applyAlignment="1">
      <alignment horizontal="center"/>
    </xf>
    <xf numFmtId="10" fontId="23" fillId="36" borderId="0" xfId="7" applyNumberFormat="1" applyFont="1" applyFill="1" applyBorder="1" applyAlignment="1">
      <alignment horizontal="center"/>
    </xf>
    <xf numFmtId="10" fontId="23" fillId="34" borderId="75" xfId="7" applyNumberFormat="1" applyFont="1" applyFill="1" applyBorder="1" applyAlignment="1">
      <alignment horizontal="center"/>
    </xf>
    <xf numFmtId="2" fontId="23" fillId="34" borderId="79" xfId="1" applyNumberFormat="1" applyFont="1" applyFill="1" applyBorder="1" applyAlignment="1">
      <alignment horizontal="center"/>
    </xf>
    <xf numFmtId="1" fontId="23" fillId="34" borderId="75" xfId="1" applyNumberFormat="1" applyFont="1" applyFill="1" applyBorder="1" applyAlignment="1">
      <alignment horizontal="center"/>
    </xf>
    <xf numFmtId="10" fontId="22" fillId="34" borderId="75" xfId="0" applyNumberFormat="1" applyFont="1" applyFill="1" applyBorder="1" applyAlignment="1">
      <alignment horizontal="center"/>
    </xf>
    <xf numFmtId="2" fontId="23" fillId="34" borderId="79" xfId="7" applyNumberFormat="1" applyFont="1" applyFill="1" applyBorder="1" applyAlignment="1">
      <alignment horizontal="center"/>
    </xf>
    <xf numFmtId="0" fontId="22" fillId="34" borderId="74" xfId="0" applyFont="1" applyFill="1" applyBorder="1" applyAlignment="1">
      <alignment horizontal="center"/>
    </xf>
    <xf numFmtId="0" fontId="22" fillId="0" borderId="82" xfId="0" applyFont="1" applyBorder="1" applyAlignment="1">
      <alignment horizontal="left"/>
    </xf>
    <xf numFmtId="0" fontId="22" fillId="0" borderId="81" xfId="0" applyFont="1" applyBorder="1"/>
    <xf numFmtId="0" fontId="22" fillId="0" borderId="88" xfId="0" applyFont="1" applyBorder="1"/>
    <xf numFmtId="0" fontId="25" fillId="36" borderId="75" xfId="0" applyFont="1" applyFill="1" applyBorder="1" applyAlignment="1">
      <alignment horizontal="center"/>
    </xf>
    <xf numFmtId="49" fontId="23" fillId="0" borderId="75" xfId="0" applyNumberFormat="1" applyFont="1" applyBorder="1"/>
    <xf numFmtId="10" fontId="19" fillId="34" borderId="0" xfId="0" quotePrefix="1" applyNumberFormat="1" applyFont="1" applyFill="1" applyAlignment="1">
      <alignment horizontal="center"/>
    </xf>
    <xf numFmtId="10" fontId="19" fillId="35" borderId="0" xfId="0" quotePrefix="1" applyNumberFormat="1" applyFont="1" applyFill="1" applyAlignment="1">
      <alignment horizontal="center"/>
    </xf>
    <xf numFmtId="10" fontId="19" fillId="36" borderId="75" xfId="0" quotePrefix="1" applyNumberFormat="1" applyFont="1" applyFill="1" applyBorder="1" applyAlignment="1">
      <alignment horizontal="center"/>
    </xf>
    <xf numFmtId="10" fontId="19" fillId="36" borderId="0" xfId="0" quotePrefix="1" applyNumberFormat="1" applyFont="1" applyFill="1" applyAlignment="1">
      <alignment horizontal="center"/>
    </xf>
    <xf numFmtId="10" fontId="19" fillId="34" borderId="75" xfId="0" quotePrefix="1" applyNumberFormat="1" applyFont="1" applyFill="1" applyBorder="1" applyAlignment="1">
      <alignment horizontal="center"/>
    </xf>
    <xf numFmtId="10" fontId="23" fillId="38" borderId="0" xfId="7" quotePrefix="1" applyNumberFormat="1" applyFont="1" applyFill="1" applyAlignment="1">
      <alignment horizontal="center" wrapText="1"/>
    </xf>
    <xf numFmtId="10" fontId="19" fillId="0" borderId="0" xfId="0" quotePrefix="1" applyNumberFormat="1" applyFont="1" applyAlignment="1">
      <alignment horizontal="center"/>
    </xf>
    <xf numFmtId="10" fontId="25" fillId="0" borderId="0" xfId="0" applyNumberFormat="1" applyFont="1" applyAlignment="1">
      <alignment horizontal="center"/>
    </xf>
    <xf numFmtId="10" fontId="0" fillId="0" borderId="0" xfId="0" applyNumberFormat="1"/>
    <xf numFmtId="3" fontId="22" fillId="0" borderId="14" xfId="0" applyNumberFormat="1" applyFont="1" applyBorder="1" applyAlignment="1">
      <alignment horizontal="center"/>
    </xf>
    <xf numFmtId="3" fontId="22" fillId="35" borderId="14" xfId="0" applyNumberFormat="1" applyFont="1" applyFill="1" applyBorder="1" applyAlignment="1">
      <alignment horizontal="center"/>
    </xf>
    <xf numFmtId="0" fontId="25" fillId="34" borderId="75" xfId="0" applyFont="1" applyFill="1" applyBorder="1" applyAlignment="1">
      <alignment horizontal="center"/>
    </xf>
    <xf numFmtId="166" fontId="23" fillId="34" borderId="0" xfId="1" applyNumberFormat="1" applyFont="1" applyFill="1" applyBorder="1" applyAlignment="1">
      <alignment horizontal="center"/>
    </xf>
    <xf numFmtId="165" fontId="23" fillId="34" borderId="0" xfId="1" applyNumberFormat="1" applyFont="1" applyFill="1" applyBorder="1" applyAlignment="1">
      <alignment horizontal="center"/>
    </xf>
    <xf numFmtId="166" fontId="22" fillId="34" borderId="0" xfId="1" applyNumberFormat="1" applyFont="1" applyFill="1" applyBorder="1" applyAlignment="1">
      <alignment horizontal="center"/>
    </xf>
    <xf numFmtId="1" fontId="22" fillId="34" borderId="0" xfId="1" applyNumberFormat="1" applyFont="1" applyFill="1" applyBorder="1" applyAlignment="1">
      <alignment horizontal="center"/>
    </xf>
    <xf numFmtId="2" fontId="23" fillId="34" borderId="0" xfId="1" applyNumberFormat="1" applyFont="1" applyFill="1" applyBorder="1" applyAlignment="1">
      <alignment horizontal="center"/>
    </xf>
    <xf numFmtId="10" fontId="23" fillId="34" borderId="0" xfId="7" applyNumberFormat="1" applyFont="1" applyFill="1" applyBorder="1" applyAlignment="1">
      <alignment horizontal="center"/>
    </xf>
    <xf numFmtId="10" fontId="22" fillId="34" borderId="16" xfId="0" applyNumberFormat="1" applyFont="1" applyFill="1" applyBorder="1" applyAlignment="1">
      <alignment horizontal="center"/>
    </xf>
    <xf numFmtId="10" fontId="22" fillId="34" borderId="76" xfId="0" applyNumberFormat="1" applyFont="1" applyFill="1" applyBorder="1" applyAlignment="1">
      <alignment horizontal="center"/>
    </xf>
    <xf numFmtId="10" fontId="22" fillId="35" borderId="16" xfId="0" applyNumberFormat="1" applyFont="1" applyFill="1" applyBorder="1" applyAlignment="1">
      <alignment horizontal="center"/>
    </xf>
    <xf numFmtId="10" fontId="22" fillId="36" borderId="16" xfId="0" applyNumberFormat="1" applyFont="1" applyFill="1" applyBorder="1" applyAlignment="1">
      <alignment horizontal="center"/>
    </xf>
    <xf numFmtId="10" fontId="22" fillId="0" borderId="16" xfId="0" applyNumberFormat="1" applyFont="1" applyBorder="1" applyAlignment="1">
      <alignment horizontal="center"/>
    </xf>
    <xf numFmtId="165" fontId="23" fillId="34" borderId="0" xfId="7" applyNumberFormat="1" applyFont="1" applyFill="1" applyBorder="1" applyAlignment="1">
      <alignment horizontal="center"/>
    </xf>
    <xf numFmtId="2" fontId="23" fillId="34" borderId="0" xfId="7" applyNumberFormat="1" applyFont="1" applyFill="1" applyBorder="1" applyAlignment="1">
      <alignment horizontal="center"/>
    </xf>
    <xf numFmtId="165" fontId="23" fillId="36" borderId="0" xfId="7" applyNumberFormat="1" applyFont="1" applyFill="1" applyBorder="1" applyAlignment="1">
      <alignment horizontal="center"/>
    </xf>
    <xf numFmtId="2" fontId="23" fillId="36" borderId="0" xfId="7" applyNumberFormat="1" applyFont="1" applyFill="1" applyBorder="1" applyAlignment="1">
      <alignment horizontal="center"/>
    </xf>
    <xf numFmtId="0" fontId="22" fillId="36" borderId="15" xfId="0" applyFont="1" applyFill="1" applyBorder="1" applyAlignment="1">
      <alignment horizontal="center"/>
    </xf>
    <xf numFmtId="0" fontId="20" fillId="0" borderId="55" xfId="0" applyFont="1" applyBorder="1" applyAlignment="1">
      <alignment horizontal="center" vertical="center" wrapText="1"/>
    </xf>
    <xf numFmtId="166" fontId="22" fillId="34" borderId="61" xfId="1" applyNumberFormat="1" applyFont="1" applyFill="1" applyBorder="1" applyAlignment="1">
      <alignment horizontal="center"/>
    </xf>
    <xf numFmtId="166" fontId="22" fillId="35" borderId="94" xfId="1" applyNumberFormat="1" applyFont="1" applyFill="1" applyBorder="1" applyAlignment="1">
      <alignment horizontal="center"/>
    </xf>
    <xf numFmtId="166" fontId="22" fillId="36" borderId="94" xfId="1" applyNumberFormat="1" applyFont="1" applyFill="1" applyBorder="1" applyAlignment="1">
      <alignment horizontal="center"/>
    </xf>
    <xf numFmtId="166" fontId="22" fillId="0" borderId="58" xfId="1" applyNumberFormat="1" applyFont="1" applyBorder="1" applyAlignment="1">
      <alignment horizontal="center"/>
    </xf>
    <xf numFmtId="166" fontId="22" fillId="39" borderId="95" xfId="1" applyNumberFormat="1" applyFont="1" applyFill="1" applyBorder="1" applyAlignment="1">
      <alignment horizontal="center"/>
    </xf>
    <xf numFmtId="0" fontId="20" fillId="0" borderId="55" xfId="0" applyFont="1" applyBorder="1" applyAlignment="1">
      <alignment horizontal="center"/>
    </xf>
    <xf numFmtId="1" fontId="22" fillId="34" borderId="0" xfId="0" applyNumberFormat="1" applyFont="1" applyFill="1" applyAlignment="1">
      <alignment horizontal="center"/>
    </xf>
    <xf numFmtId="1" fontId="22" fillId="35" borderId="0" xfId="0" applyNumberFormat="1" applyFont="1" applyFill="1" applyAlignment="1">
      <alignment horizontal="center"/>
    </xf>
    <xf numFmtId="1" fontId="22" fillId="34" borderId="75" xfId="0" applyNumberFormat="1" applyFont="1" applyFill="1" applyBorder="1" applyAlignment="1">
      <alignment horizontal="center"/>
    </xf>
    <xf numFmtId="1" fontId="22" fillId="36" borderId="75" xfId="0" applyNumberFormat="1" applyFont="1" applyFill="1" applyBorder="1" applyAlignment="1">
      <alignment horizontal="center"/>
    </xf>
    <xf numFmtId="2" fontId="22" fillId="0" borderId="22" xfId="0" applyNumberFormat="1" applyFont="1" applyBorder="1" applyAlignment="1">
      <alignment horizontal="center"/>
    </xf>
    <xf numFmtId="2" fontId="22" fillId="0" borderId="22" xfId="0" applyNumberFormat="1" applyFont="1" applyBorder="1"/>
    <xf numFmtId="2" fontId="22" fillId="0" borderId="11" xfId="0" applyNumberFormat="1" applyFont="1" applyBorder="1" applyAlignment="1">
      <alignment horizontal="center"/>
    </xf>
    <xf numFmtId="0" fontId="22" fillId="42" borderId="0" xfId="0" applyFont="1" applyFill="1" applyAlignment="1">
      <alignment horizontal="left"/>
    </xf>
    <xf numFmtId="2" fontId="20" fillId="41" borderId="26" xfId="0" applyNumberFormat="1" applyFont="1" applyFill="1" applyBorder="1" applyAlignment="1">
      <alignment horizontal="center" vertical="center" wrapText="1"/>
    </xf>
    <xf numFmtId="172" fontId="22" fillId="34" borderId="61" xfId="48" applyNumberFormat="1" applyFont="1" applyFill="1" applyBorder="1" applyAlignment="1">
      <alignment horizontal="center"/>
    </xf>
    <xf numFmtId="172" fontId="22" fillId="35" borderId="94" xfId="48" applyNumberFormat="1" applyFont="1" applyFill="1" applyBorder="1" applyAlignment="1">
      <alignment horizontal="center"/>
    </xf>
    <xf numFmtId="172" fontId="22" fillId="36" borderId="94" xfId="48" applyNumberFormat="1" applyFont="1" applyFill="1" applyBorder="1" applyAlignment="1">
      <alignment horizontal="center"/>
    </xf>
    <xf numFmtId="172" fontId="22" fillId="0" borderId="58" xfId="48" applyNumberFormat="1" applyFont="1" applyBorder="1" applyAlignment="1">
      <alignment horizontal="center"/>
    </xf>
    <xf numFmtId="172" fontId="22" fillId="39" borderId="95" xfId="48" applyNumberFormat="1" applyFont="1" applyFill="1" applyBorder="1" applyAlignment="1">
      <alignment horizontal="center"/>
    </xf>
    <xf numFmtId="172" fontId="20" fillId="0" borderId="55" xfId="48" applyNumberFormat="1" applyFont="1" applyBorder="1" applyAlignment="1">
      <alignment horizontal="center"/>
    </xf>
    <xf numFmtId="2" fontId="22" fillId="36" borderId="75" xfId="0" applyNumberFormat="1" applyFont="1" applyFill="1" applyBorder="1" applyAlignment="1">
      <alignment horizontal="left"/>
    </xf>
    <xf numFmtId="10" fontId="22" fillId="36" borderId="0" xfId="1" applyNumberFormat="1" applyFont="1" applyFill="1" applyBorder="1" applyAlignment="1">
      <alignment horizontal="center"/>
    </xf>
    <xf numFmtId="172" fontId="20" fillId="0" borderId="55" xfId="0" applyNumberFormat="1" applyFont="1" applyBorder="1" applyAlignment="1">
      <alignment horizontal="center"/>
    </xf>
    <xf numFmtId="10" fontId="20" fillId="0" borderId="55" xfId="0" applyNumberFormat="1" applyFont="1" applyBorder="1" applyAlignment="1">
      <alignment horizontal="center"/>
    </xf>
    <xf numFmtId="0" fontId="22" fillId="35" borderId="0" xfId="0" applyFont="1" applyFill="1"/>
    <xf numFmtId="0" fontId="22" fillId="34" borderId="0" xfId="0" applyFont="1" applyFill="1"/>
    <xf numFmtId="10" fontId="23" fillId="38" borderId="0" xfId="7" applyNumberFormat="1" applyFont="1" applyFill="1" applyBorder="1" applyAlignment="1">
      <alignment horizontal="center"/>
    </xf>
    <xf numFmtId="0" fontId="22" fillId="35" borderId="14" xfId="0" applyFont="1" applyFill="1" applyBorder="1" applyAlignment="1">
      <alignment horizontal="left"/>
    </xf>
    <xf numFmtId="0" fontId="22" fillId="36" borderId="14" xfId="0" applyFont="1" applyFill="1" applyBorder="1" applyAlignment="1">
      <alignment horizontal="left"/>
    </xf>
    <xf numFmtId="49" fontId="23" fillId="36" borderId="0" xfId="0" applyNumberFormat="1" applyFont="1" applyFill="1"/>
    <xf numFmtId="0" fontId="22" fillId="42" borderId="14" xfId="0" applyFont="1" applyFill="1" applyBorder="1" applyAlignment="1">
      <alignment horizontal="center"/>
    </xf>
    <xf numFmtId="0" fontId="25" fillId="42" borderId="0" xfId="0" applyFont="1" applyFill="1" applyAlignment="1">
      <alignment horizontal="center"/>
    </xf>
    <xf numFmtId="2" fontId="22" fillId="42" borderId="0" xfId="0" applyNumberFormat="1" applyFont="1" applyFill="1" applyAlignment="1">
      <alignment horizontal="left"/>
    </xf>
    <xf numFmtId="0" fontId="25" fillId="36" borderId="14" xfId="0" applyFont="1" applyFill="1" applyBorder="1" applyAlignment="1">
      <alignment horizontal="center"/>
    </xf>
    <xf numFmtId="0" fontId="36" fillId="34" borderId="14" xfId="0" applyFont="1" applyFill="1" applyBorder="1" applyAlignment="1">
      <alignment horizontal="left"/>
    </xf>
    <xf numFmtId="0" fontId="36" fillId="0" borderId="14" xfId="0" applyFont="1" applyBorder="1" applyAlignment="1">
      <alignment horizontal="left"/>
    </xf>
    <xf numFmtId="0" fontId="36" fillId="35" borderId="14" xfId="0" applyFont="1" applyFill="1" applyBorder="1" applyAlignment="1">
      <alignment horizontal="left"/>
    </xf>
    <xf numFmtId="0" fontId="41" fillId="43" borderId="0" xfId="49" applyFont="1" applyFill="1"/>
    <xf numFmtId="0" fontId="42" fillId="43" borderId="0" xfId="49" applyFont="1" applyFill="1"/>
    <xf numFmtId="0" fontId="42" fillId="0" borderId="0" xfId="49" applyFont="1"/>
    <xf numFmtId="0" fontId="40" fillId="0" borderId="0" xfId="49"/>
    <xf numFmtId="0" fontId="44" fillId="0" borderId="0" xfId="49" applyFont="1"/>
    <xf numFmtId="0" fontId="45" fillId="0" borderId="0" xfId="49" applyFont="1"/>
    <xf numFmtId="0" fontId="45" fillId="0" borderId="0" xfId="49" applyFont="1" applyAlignment="1">
      <alignment horizontal="center"/>
    </xf>
    <xf numFmtId="0" fontId="46" fillId="0" borderId="0" xfId="49" applyFont="1"/>
    <xf numFmtId="0" fontId="42" fillId="0" borderId="0" xfId="49" applyFont="1" applyAlignment="1">
      <alignment horizontal="right"/>
    </xf>
    <xf numFmtId="0" fontId="22" fillId="35" borderId="80" xfId="0" applyFont="1" applyFill="1" applyBorder="1" applyAlignment="1">
      <alignment horizontal="left"/>
    </xf>
    <xf numFmtId="0" fontId="22" fillId="36" borderId="87" xfId="0" applyFont="1" applyFill="1" applyBorder="1" applyAlignment="1">
      <alignment horizontal="left"/>
    </xf>
    <xf numFmtId="2" fontId="22" fillId="0" borderId="14" xfId="0" applyNumberFormat="1" applyFont="1" applyBorder="1" applyAlignment="1">
      <alignment horizontal="left"/>
    </xf>
    <xf numFmtId="2" fontId="22" fillId="0" borderId="72" xfId="0" applyNumberFormat="1" applyFont="1" applyBorder="1" applyAlignment="1">
      <alignment horizontal="left"/>
    </xf>
    <xf numFmtId="2" fontId="22" fillId="0" borderId="70" xfId="0" applyNumberFormat="1" applyFont="1" applyBorder="1" applyAlignment="1">
      <alignment horizontal="left"/>
    </xf>
    <xf numFmtId="2" fontId="22" fillId="35" borderId="81" xfId="0" applyNumberFormat="1" applyFont="1" applyFill="1" applyBorder="1" applyAlignment="1">
      <alignment horizontal="left"/>
    </xf>
    <xf numFmtId="2" fontId="22" fillId="36" borderId="88" xfId="0" applyNumberFormat="1" applyFont="1" applyFill="1" applyBorder="1" applyAlignment="1">
      <alignment horizontal="left"/>
    </xf>
    <xf numFmtId="2" fontId="22" fillId="0" borderId="73" xfId="0" applyNumberFormat="1" applyFont="1" applyBorder="1" applyAlignment="1">
      <alignment horizontal="center"/>
    </xf>
    <xf numFmtId="2" fontId="22" fillId="0" borderId="71" xfId="0" applyNumberFormat="1" applyFont="1" applyBorder="1" applyAlignment="1">
      <alignment horizontal="center"/>
    </xf>
    <xf numFmtId="2" fontId="22" fillId="35" borderId="82" xfId="0" applyNumberFormat="1" applyFont="1" applyFill="1" applyBorder="1" applyAlignment="1">
      <alignment horizontal="center"/>
    </xf>
    <xf numFmtId="2" fontId="22" fillId="36" borderId="89" xfId="0" applyNumberFormat="1" applyFont="1" applyFill="1" applyBorder="1" applyAlignment="1">
      <alignment horizontal="center"/>
    </xf>
    <xf numFmtId="2" fontId="22" fillId="35" borderId="83" xfId="0" applyNumberFormat="1" applyFont="1" applyFill="1" applyBorder="1" applyAlignment="1">
      <alignment horizontal="center"/>
    </xf>
    <xf numFmtId="2" fontId="22" fillId="36" borderId="90" xfId="0" applyNumberFormat="1" applyFont="1" applyFill="1" applyBorder="1" applyAlignment="1">
      <alignment horizontal="center"/>
    </xf>
    <xf numFmtId="4" fontId="22" fillId="35" borderId="83" xfId="0" applyNumberFormat="1" applyFont="1" applyFill="1" applyBorder="1" applyAlignment="1">
      <alignment horizontal="center"/>
    </xf>
    <xf numFmtId="4" fontId="22" fillId="36" borderId="90" xfId="0" applyNumberFormat="1" applyFont="1" applyFill="1" applyBorder="1" applyAlignment="1">
      <alignment horizontal="center"/>
    </xf>
    <xf numFmtId="4" fontId="22" fillId="35" borderId="81" xfId="0" applyNumberFormat="1" applyFont="1" applyFill="1" applyBorder="1" applyAlignment="1">
      <alignment horizontal="center"/>
    </xf>
    <xf numFmtId="4" fontId="22" fillId="36" borderId="88" xfId="0" applyNumberFormat="1" applyFont="1" applyFill="1" applyBorder="1" applyAlignment="1">
      <alignment horizontal="center"/>
    </xf>
    <xf numFmtId="3" fontId="23" fillId="35" borderId="84" xfId="7" applyNumberFormat="1" applyFont="1" applyFill="1" applyBorder="1" applyAlignment="1">
      <alignment horizontal="center"/>
    </xf>
    <xf numFmtId="3" fontId="23" fillId="36" borderId="91" xfId="7" applyNumberFormat="1" applyFont="1" applyFill="1" applyBorder="1" applyAlignment="1">
      <alignment horizontal="center"/>
    </xf>
    <xf numFmtId="3" fontId="23" fillId="35" borderId="81" xfId="7" applyNumberFormat="1" applyFont="1" applyFill="1" applyBorder="1" applyAlignment="1">
      <alignment horizontal="center"/>
    </xf>
    <xf numFmtId="3" fontId="23" fillId="36" borderId="88" xfId="7" applyNumberFormat="1" applyFont="1" applyFill="1" applyBorder="1" applyAlignment="1">
      <alignment horizontal="center"/>
    </xf>
    <xf numFmtId="3" fontId="22" fillId="35" borderId="81" xfId="0" applyNumberFormat="1" applyFont="1" applyFill="1" applyBorder="1" applyAlignment="1">
      <alignment horizontal="center"/>
    </xf>
    <xf numFmtId="3" fontId="22" fillId="36" borderId="88" xfId="0" applyNumberFormat="1" applyFont="1" applyFill="1" applyBorder="1" applyAlignment="1">
      <alignment horizontal="center"/>
    </xf>
    <xf numFmtId="3" fontId="19" fillId="35" borderId="81" xfId="0" quotePrefix="1" applyNumberFormat="1" applyFont="1" applyFill="1" applyBorder="1" applyAlignment="1">
      <alignment horizontal="center"/>
    </xf>
    <xf numFmtId="3" fontId="19" fillId="36" borderId="88" xfId="0" quotePrefix="1" applyNumberFormat="1" applyFont="1" applyFill="1" applyBorder="1" applyAlignment="1">
      <alignment horizontal="center"/>
    </xf>
    <xf numFmtId="10" fontId="19" fillId="35" borderId="81" xfId="0" quotePrefix="1" applyNumberFormat="1" applyFont="1" applyFill="1" applyBorder="1" applyAlignment="1">
      <alignment horizontal="center"/>
    </xf>
    <xf numFmtId="10" fontId="19" fillId="36" borderId="88" xfId="0" quotePrefix="1" applyNumberFormat="1" applyFont="1" applyFill="1" applyBorder="1" applyAlignment="1">
      <alignment horizontal="center"/>
    </xf>
    <xf numFmtId="166" fontId="23" fillId="35" borderId="81" xfId="1" applyNumberFormat="1" applyFont="1" applyFill="1" applyBorder="1" applyAlignment="1">
      <alignment horizontal="center"/>
    </xf>
    <xf numFmtId="166" fontId="23" fillId="36" borderId="88" xfId="1" applyNumberFormat="1" applyFont="1" applyFill="1" applyBorder="1" applyAlignment="1">
      <alignment horizontal="center"/>
    </xf>
    <xf numFmtId="165" fontId="23" fillId="35" borderId="81" xfId="1" applyNumberFormat="1" applyFont="1" applyFill="1" applyBorder="1" applyAlignment="1">
      <alignment horizontal="center"/>
    </xf>
    <xf numFmtId="165" fontId="23" fillId="36" borderId="88" xfId="1" applyNumberFormat="1" applyFont="1" applyFill="1" applyBorder="1" applyAlignment="1">
      <alignment horizontal="center"/>
    </xf>
    <xf numFmtId="0" fontId="22" fillId="35" borderId="81" xfId="0" applyFont="1" applyFill="1" applyBorder="1" applyAlignment="1">
      <alignment horizontal="center"/>
    </xf>
    <xf numFmtId="0" fontId="22" fillId="36" borderId="88" xfId="0" applyFont="1" applyFill="1" applyBorder="1" applyAlignment="1">
      <alignment horizontal="center"/>
    </xf>
    <xf numFmtId="1" fontId="22" fillId="35" borderId="81" xfId="0" applyNumberFormat="1" applyFont="1" applyFill="1" applyBorder="1" applyAlignment="1">
      <alignment horizontal="center"/>
    </xf>
    <xf numFmtId="1" fontId="22" fillId="36" borderId="88" xfId="0" applyNumberFormat="1" applyFont="1" applyFill="1" applyBorder="1" applyAlignment="1">
      <alignment horizontal="center"/>
    </xf>
    <xf numFmtId="10" fontId="22" fillId="35" borderId="81" xfId="0" applyNumberFormat="1" applyFont="1" applyFill="1" applyBorder="1" applyAlignment="1">
      <alignment horizontal="center"/>
    </xf>
    <xf numFmtId="10" fontId="22" fillId="36" borderId="88" xfId="0" applyNumberFormat="1" applyFont="1" applyFill="1" applyBorder="1" applyAlignment="1">
      <alignment horizontal="center"/>
    </xf>
    <xf numFmtId="3" fontId="22" fillId="35" borderId="83" xfId="0" applyNumberFormat="1" applyFont="1" applyFill="1" applyBorder="1" applyAlignment="1">
      <alignment horizontal="center"/>
    </xf>
    <xf numFmtId="3" fontId="22" fillId="36" borderId="90" xfId="0" applyNumberFormat="1" applyFont="1" applyFill="1" applyBorder="1" applyAlignment="1">
      <alignment horizontal="center"/>
    </xf>
    <xf numFmtId="166" fontId="22" fillId="35" borderId="81" xfId="1" applyNumberFormat="1" applyFont="1" applyFill="1" applyBorder="1" applyAlignment="1">
      <alignment horizontal="center"/>
    </xf>
    <xf numFmtId="166" fontId="22" fillId="36" borderId="88" xfId="1" applyNumberFormat="1" applyFont="1" applyFill="1" applyBorder="1" applyAlignment="1">
      <alignment horizontal="center"/>
    </xf>
    <xf numFmtId="1" fontId="22" fillId="35" borderId="81" xfId="1" applyNumberFormat="1" applyFont="1" applyFill="1" applyBorder="1" applyAlignment="1">
      <alignment horizontal="center"/>
    </xf>
    <xf numFmtId="1" fontId="22" fillId="36" borderId="88" xfId="1" applyNumberFormat="1" applyFont="1" applyFill="1" applyBorder="1" applyAlignment="1">
      <alignment horizontal="center"/>
    </xf>
    <xf numFmtId="1" fontId="22" fillId="0" borderId="0" xfId="1" applyNumberFormat="1" applyFont="1" applyBorder="1" applyAlignment="1">
      <alignment horizontal="center"/>
    </xf>
    <xf numFmtId="10" fontId="22" fillId="34" borderId="0" xfId="1" applyNumberFormat="1" applyFont="1" applyFill="1" applyBorder="1" applyAlignment="1">
      <alignment horizontal="center"/>
    </xf>
    <xf numFmtId="10" fontId="22" fillId="0" borderId="0" xfId="1" applyNumberFormat="1" applyFont="1" applyBorder="1" applyAlignment="1">
      <alignment horizontal="center"/>
    </xf>
    <xf numFmtId="10" fontId="22" fillId="36" borderId="76" xfId="0" applyNumberFormat="1" applyFont="1" applyFill="1" applyBorder="1" applyAlignment="1">
      <alignment horizontal="center"/>
    </xf>
    <xf numFmtId="10" fontId="22" fillId="35" borderId="83" xfId="0" applyNumberFormat="1" applyFont="1" applyFill="1" applyBorder="1" applyAlignment="1">
      <alignment horizontal="center"/>
    </xf>
    <xf numFmtId="10" fontId="22" fillId="36" borderId="90" xfId="0" applyNumberFormat="1" applyFont="1" applyFill="1" applyBorder="1" applyAlignment="1">
      <alignment horizontal="center"/>
    </xf>
    <xf numFmtId="2" fontId="23" fillId="35" borderId="81" xfId="1" applyNumberFormat="1" applyFont="1" applyFill="1" applyBorder="1" applyAlignment="1">
      <alignment horizontal="center"/>
    </xf>
    <xf numFmtId="2" fontId="23" fillId="36" borderId="88" xfId="1" applyNumberFormat="1" applyFont="1" applyFill="1" applyBorder="1" applyAlignment="1">
      <alignment horizontal="center"/>
    </xf>
    <xf numFmtId="165" fontId="23" fillId="35" borderId="0" xfId="7" applyNumberFormat="1" applyFont="1" applyFill="1" applyBorder="1" applyAlignment="1">
      <alignment horizontal="center"/>
    </xf>
    <xf numFmtId="165" fontId="23" fillId="35" borderId="85" xfId="7" applyNumberFormat="1" applyFont="1" applyFill="1" applyBorder="1" applyAlignment="1">
      <alignment horizontal="center"/>
    </xf>
    <xf numFmtId="165" fontId="23" fillId="36" borderId="92" xfId="7" applyNumberFormat="1" applyFont="1" applyFill="1" applyBorder="1" applyAlignment="1">
      <alignment horizontal="center"/>
    </xf>
    <xf numFmtId="1" fontId="23" fillId="35" borderId="81" xfId="7" applyNumberFormat="1" applyFont="1" applyFill="1" applyBorder="1" applyAlignment="1">
      <alignment horizontal="center"/>
    </xf>
    <xf numFmtId="1" fontId="23" fillId="36" borderId="88" xfId="7" applyNumberFormat="1" applyFont="1" applyFill="1" applyBorder="1" applyAlignment="1">
      <alignment horizontal="center"/>
    </xf>
    <xf numFmtId="3" fontId="22" fillId="35" borderId="86" xfId="0" applyNumberFormat="1" applyFont="1" applyFill="1" applyBorder="1" applyAlignment="1">
      <alignment horizontal="center"/>
    </xf>
    <xf numFmtId="3" fontId="22" fillId="36" borderId="93" xfId="0" applyNumberFormat="1" applyFont="1" applyFill="1" applyBorder="1" applyAlignment="1">
      <alignment horizontal="center"/>
    </xf>
    <xf numFmtId="10" fontId="23" fillId="35" borderId="81" xfId="7" applyNumberFormat="1" applyFont="1" applyFill="1" applyBorder="1" applyAlignment="1">
      <alignment horizontal="center"/>
    </xf>
    <xf numFmtId="10" fontId="23" fillId="36" borderId="88" xfId="7" applyNumberFormat="1" applyFont="1" applyFill="1" applyBorder="1" applyAlignment="1">
      <alignment horizontal="center"/>
    </xf>
    <xf numFmtId="2" fontId="23" fillId="35" borderId="86" xfId="1" applyNumberFormat="1" applyFont="1" applyFill="1" applyBorder="1" applyAlignment="1">
      <alignment horizontal="center"/>
    </xf>
    <xf numFmtId="2" fontId="23" fillId="36" borderId="93" xfId="1" applyNumberFormat="1" applyFont="1" applyFill="1" applyBorder="1" applyAlignment="1">
      <alignment horizontal="center"/>
    </xf>
    <xf numFmtId="1" fontId="23" fillId="35" borderId="81" xfId="1" applyNumberFormat="1" applyFont="1" applyFill="1" applyBorder="1" applyAlignment="1">
      <alignment horizontal="center"/>
    </xf>
    <xf numFmtId="1" fontId="23" fillId="36" borderId="88" xfId="1" applyNumberFormat="1" applyFont="1" applyFill="1" applyBorder="1" applyAlignment="1">
      <alignment horizontal="center"/>
    </xf>
    <xf numFmtId="2" fontId="23" fillId="35" borderId="0" xfId="7" applyNumberFormat="1" applyFont="1" applyFill="1" applyBorder="1" applyAlignment="1">
      <alignment horizontal="center"/>
    </xf>
    <xf numFmtId="2" fontId="23" fillId="35" borderId="86" xfId="7" applyNumberFormat="1" applyFont="1" applyFill="1" applyBorder="1" applyAlignment="1">
      <alignment horizontal="center"/>
    </xf>
    <xf numFmtId="2" fontId="23" fillId="36" borderId="93" xfId="7" applyNumberFormat="1" applyFont="1" applyFill="1" applyBorder="1" applyAlignment="1">
      <alignment horizontal="center"/>
    </xf>
    <xf numFmtId="3" fontId="22" fillId="34" borderId="14" xfId="0" applyNumberFormat="1" applyFont="1" applyFill="1" applyBorder="1" applyAlignment="1">
      <alignment horizontal="center"/>
    </xf>
    <xf numFmtId="0" fontId="22" fillId="35" borderId="82" xfId="0" applyFont="1" applyFill="1" applyBorder="1" applyAlignment="1">
      <alignment horizontal="center"/>
    </xf>
    <xf numFmtId="0" fontId="22" fillId="36" borderId="89" xfId="0" applyFont="1" applyFill="1" applyBorder="1" applyAlignment="1">
      <alignment horizontal="center"/>
    </xf>
    <xf numFmtId="0" fontId="25" fillId="35" borderId="81" xfId="0" applyFont="1" applyFill="1" applyBorder="1" applyAlignment="1">
      <alignment horizontal="center"/>
    </xf>
    <xf numFmtId="0" fontId="25" fillId="35" borderId="88" xfId="0" applyFont="1" applyFill="1" applyBorder="1" applyAlignment="1">
      <alignment horizontal="center"/>
    </xf>
    <xf numFmtId="0" fontId="20" fillId="0" borderId="0" xfId="0" applyFont="1" applyAlignment="1">
      <alignment horizontal="center" vertical="center"/>
    </xf>
    <xf numFmtId="172" fontId="20" fillId="0" borderId="0" xfId="48" applyNumberFormat="1" applyFont="1" applyFill="1" applyBorder="1" applyAlignment="1">
      <alignment horizontal="center" vertical="center"/>
    </xf>
    <xf numFmtId="172" fontId="20" fillId="0" borderId="55" xfId="48" applyNumberFormat="1" applyFont="1" applyBorder="1" applyAlignment="1">
      <alignment horizontal="center" vertical="center" wrapText="1"/>
    </xf>
    <xf numFmtId="172" fontId="20" fillId="37" borderId="55" xfId="48" applyNumberFormat="1" applyFont="1" applyFill="1" applyBorder="1" applyAlignment="1">
      <alignment horizontal="center"/>
    </xf>
    <xf numFmtId="172" fontId="0" fillId="0" borderId="0" xfId="48" applyNumberFormat="1" applyFont="1"/>
    <xf numFmtId="2" fontId="23" fillId="34" borderId="61" xfId="1" applyNumberFormat="1" applyFont="1" applyFill="1" applyBorder="1" applyAlignment="1">
      <alignment horizontal="center"/>
    </xf>
    <xf numFmtId="172" fontId="23" fillId="36" borderId="94" xfId="48" applyNumberFormat="1" applyFont="1" applyFill="1" applyBorder="1" applyAlignment="1">
      <alignment horizontal="center"/>
    </xf>
    <xf numFmtId="172" fontId="23" fillId="42" borderId="58" xfId="48" applyNumberFormat="1" applyFont="1" applyFill="1" applyBorder="1" applyAlignment="1">
      <alignment horizontal="center"/>
    </xf>
    <xf numFmtId="1" fontId="23" fillId="0" borderId="0" xfId="0" applyNumberFormat="1" applyFont="1" applyAlignment="1">
      <alignment horizontal="center"/>
    </xf>
    <xf numFmtId="1" fontId="48" fillId="0" borderId="0" xfId="0" applyNumberFormat="1" applyFont="1" applyAlignment="1">
      <alignment horizontal="center"/>
    </xf>
    <xf numFmtId="3" fontId="19" fillId="0" borderId="0" xfId="0" applyNumberFormat="1" applyFont="1" applyAlignment="1">
      <alignment horizontal="center"/>
    </xf>
    <xf numFmtId="166" fontId="23" fillId="0" borderId="0" xfId="1" applyNumberFormat="1" applyFont="1" applyFill="1" applyAlignment="1">
      <alignment horizontal="center"/>
    </xf>
    <xf numFmtId="165" fontId="23" fillId="0" borderId="0" xfId="1" applyNumberFormat="1" applyFont="1" applyFill="1" applyAlignment="1">
      <alignment horizontal="center"/>
    </xf>
    <xf numFmtId="0" fontId="23" fillId="0" borderId="0" xfId="0" applyFont="1" applyAlignment="1">
      <alignment horizontal="center"/>
    </xf>
    <xf numFmtId="3" fontId="23" fillId="44" borderId="0" xfId="0" applyNumberFormat="1" applyFont="1" applyFill="1" applyAlignment="1">
      <alignment horizontal="center"/>
    </xf>
    <xf numFmtId="3" fontId="22" fillId="44" borderId="16" xfId="0" applyNumberFormat="1" applyFont="1" applyFill="1" applyBorder="1" applyAlignment="1">
      <alignment horizontal="center"/>
    </xf>
    <xf numFmtId="1" fontId="22" fillId="44" borderId="0" xfId="1" applyNumberFormat="1" applyFont="1" applyFill="1" applyBorder="1" applyAlignment="1">
      <alignment horizontal="center"/>
    </xf>
    <xf numFmtId="0" fontId="44" fillId="0" borderId="0" xfId="49" applyFont="1"/>
    <xf numFmtId="0" fontId="40" fillId="0" borderId="0" xfId="49"/>
    <xf numFmtId="0" fontId="43" fillId="0" borderId="0" xfId="49" applyFont="1"/>
    <xf numFmtId="0" fontId="42" fillId="0" borderId="0" xfId="49" applyFont="1"/>
    <xf numFmtId="0" fontId="46" fillId="0" borderId="0" xfId="49" applyFont="1"/>
    <xf numFmtId="0" fontId="47" fillId="0" borderId="0" xfId="49" applyFont="1"/>
    <xf numFmtId="0" fontId="35" fillId="44" borderId="57" xfId="0" applyFont="1" applyFill="1" applyBorder="1" applyAlignment="1">
      <alignment horizontal="left" vertical="center" wrapText="1"/>
    </xf>
    <xf numFmtId="0" fontId="30" fillId="44" borderId="58" xfId="0" applyFont="1" applyFill="1" applyBorder="1" applyAlignment="1">
      <alignment horizontal="left" vertical="center" wrapText="1"/>
    </xf>
    <xf numFmtId="0" fontId="30" fillId="44" borderId="59" xfId="0" applyFont="1" applyFill="1" applyBorder="1" applyAlignment="1">
      <alignment horizontal="left" vertical="center" wrapText="1"/>
    </xf>
    <xf numFmtId="0" fontId="30" fillId="44" borderId="10" xfId="0" applyFont="1" applyFill="1" applyBorder="1" applyAlignment="1">
      <alignment horizontal="left" vertical="center" wrapText="1"/>
    </xf>
    <xf numFmtId="0" fontId="30" fillId="44" borderId="0" xfId="0" applyFont="1" applyFill="1" applyAlignment="1">
      <alignment horizontal="left" vertical="center" wrapText="1"/>
    </xf>
    <xf numFmtId="0" fontId="30" fillId="44" borderId="11" xfId="0" applyFont="1" applyFill="1" applyBorder="1" applyAlignment="1">
      <alignment horizontal="left" vertical="center" wrapText="1"/>
    </xf>
    <xf numFmtId="0" fontId="30" fillId="44" borderId="60" xfId="0" applyFont="1" applyFill="1" applyBorder="1" applyAlignment="1">
      <alignment horizontal="left" vertical="center" wrapText="1"/>
    </xf>
    <xf numFmtId="0" fontId="30" fillId="44" borderId="61" xfId="0" applyFont="1" applyFill="1" applyBorder="1" applyAlignment="1">
      <alignment horizontal="left" vertical="center" wrapText="1"/>
    </xf>
    <xf numFmtId="0" fontId="30" fillId="44" borderId="62" xfId="0" applyFont="1" applyFill="1" applyBorder="1" applyAlignment="1">
      <alignment horizontal="left" vertical="center" wrapText="1"/>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20" fillId="40" borderId="38" xfId="0" applyFont="1" applyFill="1" applyBorder="1" applyAlignment="1">
      <alignment horizontal="center" vertical="center" wrapText="1"/>
    </xf>
    <xf numFmtId="0" fontId="20" fillId="40" borderId="55" xfId="0" applyFont="1" applyFill="1" applyBorder="1" applyAlignment="1">
      <alignment horizontal="center" vertical="center" wrapText="1"/>
    </xf>
    <xf numFmtId="0" fontId="20" fillId="40" borderId="55" xfId="0" applyFont="1" applyFill="1" applyBorder="1" applyAlignment="1">
      <alignment horizontal="center" vertical="center"/>
    </xf>
    <xf numFmtId="0" fontId="20" fillId="40" borderId="54" xfId="0" applyFont="1" applyFill="1" applyBorder="1" applyAlignment="1">
      <alignment horizontal="center" vertical="center"/>
    </xf>
    <xf numFmtId="0" fontId="30" fillId="39" borderId="57" xfId="0" applyFont="1" applyFill="1" applyBorder="1" applyAlignment="1">
      <alignment horizontal="left" vertical="center" wrapText="1"/>
    </xf>
    <xf numFmtId="0" fontId="30" fillId="39" borderId="58" xfId="0" applyFont="1" applyFill="1" applyBorder="1" applyAlignment="1">
      <alignment horizontal="left" vertical="center" wrapText="1"/>
    </xf>
    <xf numFmtId="0" fontId="30" fillId="39" borderId="59" xfId="0" applyFont="1" applyFill="1" applyBorder="1" applyAlignment="1">
      <alignment horizontal="left" vertical="center" wrapText="1"/>
    </xf>
    <xf numFmtId="0" fontId="30" fillId="39" borderId="10" xfId="0" applyFont="1" applyFill="1" applyBorder="1" applyAlignment="1">
      <alignment horizontal="left" vertical="center" wrapText="1"/>
    </xf>
    <xf numFmtId="0" fontId="30" fillId="39" borderId="0" xfId="0" applyFont="1" applyFill="1" applyAlignment="1">
      <alignment horizontal="left" vertical="center" wrapText="1"/>
    </xf>
    <xf numFmtId="0" fontId="30" fillId="39" borderId="11" xfId="0" applyFont="1" applyFill="1" applyBorder="1" applyAlignment="1">
      <alignment horizontal="left" vertical="center" wrapText="1"/>
    </xf>
    <xf numFmtId="0" fontId="30" fillId="39" borderId="60" xfId="0" applyFont="1" applyFill="1" applyBorder="1" applyAlignment="1">
      <alignment horizontal="left" vertical="center" wrapText="1"/>
    </xf>
    <xf numFmtId="0" fontId="30" fillId="39" borderId="61" xfId="0" applyFont="1" applyFill="1" applyBorder="1" applyAlignment="1">
      <alignment horizontal="left" vertical="center" wrapText="1"/>
    </xf>
    <xf numFmtId="0" fontId="30" fillId="39" borderId="62" xfId="0" applyFont="1" applyFill="1" applyBorder="1" applyAlignment="1">
      <alignment horizontal="left" vertical="center" wrapText="1"/>
    </xf>
    <xf numFmtId="0" fontId="22" fillId="34" borderId="0" xfId="0" applyFont="1" applyFill="1" applyBorder="1" applyAlignment="1">
      <alignment horizontal="left"/>
    </xf>
    <xf numFmtId="0" fontId="22" fillId="36" borderId="0" xfId="0" applyFont="1" applyFill="1" applyBorder="1" applyAlignment="1">
      <alignment horizontal="left"/>
    </xf>
    <xf numFmtId="2" fontId="22" fillId="34" borderId="0" xfId="0" applyNumberFormat="1" applyFont="1" applyFill="1" applyBorder="1" applyAlignment="1">
      <alignment horizontal="left"/>
    </xf>
    <xf numFmtId="2" fontId="22" fillId="36" borderId="0" xfId="0" applyNumberFormat="1" applyFont="1" applyFill="1" applyBorder="1" applyAlignment="1">
      <alignment horizontal="left"/>
    </xf>
    <xf numFmtId="2" fontId="22" fillId="35" borderId="0" xfId="0" applyNumberFormat="1" applyFont="1" applyFill="1" applyBorder="1" applyAlignment="1">
      <alignment horizontal="left"/>
    </xf>
    <xf numFmtId="2" fontId="22" fillId="34" borderId="0" xfId="0" applyNumberFormat="1" applyFont="1" applyFill="1" applyBorder="1" applyAlignment="1">
      <alignment horizontal="center"/>
    </xf>
    <xf numFmtId="2" fontId="22" fillId="36" borderId="0" xfId="0" applyNumberFormat="1" applyFont="1" applyFill="1" applyBorder="1" applyAlignment="1">
      <alignment horizontal="center"/>
    </xf>
    <xf numFmtId="4" fontId="22" fillId="34" borderId="0" xfId="0" applyNumberFormat="1" applyFont="1" applyFill="1" applyBorder="1" applyAlignment="1">
      <alignment horizontal="center"/>
    </xf>
    <xf numFmtId="4" fontId="22" fillId="36" borderId="0" xfId="0" applyNumberFormat="1" applyFont="1" applyFill="1" applyBorder="1" applyAlignment="1">
      <alignment horizontal="center"/>
    </xf>
    <xf numFmtId="4" fontId="22" fillId="35" borderId="0" xfId="0" applyNumberFormat="1" applyFont="1" applyFill="1" applyBorder="1" applyAlignment="1">
      <alignment horizontal="center"/>
    </xf>
    <xf numFmtId="3" fontId="22" fillId="34" borderId="0" xfId="0" applyNumberFormat="1" applyFont="1" applyFill="1" applyBorder="1" applyAlignment="1">
      <alignment horizontal="center"/>
    </xf>
    <xf numFmtId="3" fontId="22" fillId="36" borderId="0" xfId="0" applyNumberFormat="1" applyFont="1" applyFill="1" applyBorder="1" applyAlignment="1">
      <alignment horizontal="center"/>
    </xf>
    <xf numFmtId="3" fontId="22" fillId="35" borderId="0" xfId="0" applyNumberFormat="1" applyFont="1" applyFill="1" applyBorder="1" applyAlignment="1">
      <alignment horizontal="center"/>
    </xf>
    <xf numFmtId="3" fontId="19" fillId="34" borderId="0" xfId="0" quotePrefix="1" applyNumberFormat="1" applyFont="1" applyFill="1" applyBorder="1" applyAlignment="1">
      <alignment horizontal="center"/>
    </xf>
    <xf numFmtId="3" fontId="19" fillId="36" borderId="0" xfId="0" quotePrefix="1" applyNumberFormat="1" applyFont="1" applyFill="1" applyBorder="1" applyAlignment="1">
      <alignment horizontal="center"/>
    </xf>
    <xf numFmtId="10" fontId="19" fillId="34" borderId="0" xfId="0" quotePrefix="1" applyNumberFormat="1" applyFont="1" applyFill="1" applyBorder="1" applyAlignment="1">
      <alignment horizontal="center"/>
    </xf>
    <xf numFmtId="10" fontId="19" fillId="36" borderId="0" xfId="0" quotePrefix="1" applyNumberFormat="1" applyFont="1" applyFill="1" applyBorder="1" applyAlignment="1">
      <alignment horizontal="center"/>
    </xf>
    <xf numFmtId="0" fontId="22" fillId="34" borderId="0" xfId="0" applyFont="1" applyFill="1" applyBorder="1" applyAlignment="1">
      <alignment horizontal="center"/>
    </xf>
    <xf numFmtId="0" fontId="22" fillId="36" borderId="0" xfId="0" applyFont="1" applyFill="1" applyBorder="1" applyAlignment="1">
      <alignment horizontal="center"/>
    </xf>
    <xf numFmtId="0" fontId="22" fillId="35" borderId="0" xfId="0" applyFont="1" applyFill="1" applyBorder="1" applyAlignment="1">
      <alignment horizontal="center"/>
    </xf>
    <xf numFmtId="1" fontId="22" fillId="34" borderId="0" xfId="0" applyNumberFormat="1" applyFont="1" applyFill="1" applyBorder="1" applyAlignment="1">
      <alignment horizontal="center"/>
    </xf>
    <xf numFmtId="1" fontId="22" fillId="36" borderId="0" xfId="0" applyNumberFormat="1" applyFont="1" applyFill="1" applyBorder="1" applyAlignment="1">
      <alignment horizontal="center"/>
    </xf>
    <xf numFmtId="10" fontId="22" fillId="34" borderId="0" xfId="0" applyNumberFormat="1" applyFont="1" applyFill="1" applyBorder="1" applyAlignment="1">
      <alignment horizontal="center"/>
    </xf>
    <xf numFmtId="10" fontId="22" fillId="36" borderId="0" xfId="0" applyNumberFormat="1" applyFont="1" applyFill="1" applyBorder="1" applyAlignment="1">
      <alignment horizontal="center"/>
    </xf>
    <xf numFmtId="10" fontId="22" fillId="35" borderId="0" xfId="0" applyNumberFormat="1" applyFont="1" applyFill="1" applyBorder="1" applyAlignment="1">
      <alignment horizontal="center"/>
    </xf>
    <xf numFmtId="3" fontId="22" fillId="0" borderId="0" xfId="0" applyNumberFormat="1" applyFont="1" applyBorder="1" applyAlignment="1">
      <alignment horizontal="center"/>
    </xf>
    <xf numFmtId="0" fontId="25" fillId="36" borderId="0" xfId="0" applyFont="1" applyFill="1" applyBorder="1" applyAlignment="1">
      <alignment horizontal="center"/>
    </xf>
    <xf numFmtId="0" fontId="22" fillId="0" borderId="0" xfId="0" applyFont="1" applyBorder="1" applyAlignment="1">
      <alignment horizontal="center"/>
    </xf>
    <xf numFmtId="0" fontId="25" fillId="34" borderId="0" xfId="0" applyFont="1" applyFill="1" applyBorder="1" applyAlignment="1">
      <alignment horizontal="center"/>
    </xf>
    <xf numFmtId="0" fontId="22" fillId="0" borderId="0" xfId="0" applyFont="1" applyBorder="1" applyAlignment="1">
      <alignment horizontal="left"/>
    </xf>
    <xf numFmtId="2" fontId="22" fillId="35" borderId="0" xfId="0" applyNumberFormat="1" applyFont="1" applyFill="1" applyBorder="1" applyAlignment="1">
      <alignment horizontal="center"/>
    </xf>
    <xf numFmtId="1" fontId="0" fillId="0" borderId="0" xfId="0" applyNumberFormat="1" applyBorder="1"/>
    <xf numFmtId="1" fontId="22" fillId="0" borderId="0" xfId="0" applyNumberFormat="1" applyFont="1" applyBorder="1" applyAlignment="1">
      <alignment horizontal="center"/>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omma 2" xfId="44" xr:uid="{00000000-0005-0000-0000-00001B000000}"/>
    <cellStyle name="Commentaire 2" xfId="46"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 3" xfId="45" xr:uid="{00000000-0005-0000-0000-000029000000}"/>
    <cellStyle name="Normal 4" xfId="49" xr:uid="{490C501B-4F5D-4416-8DE4-8D9B0E1E00AD}"/>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BE"/>
      <color rgb="FFE6E600"/>
      <color rgb="FFC8F0C8"/>
      <color rgb="FFA8A8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anice Li" id="{45D5E82C-8D15-48D0-AF3E-A74FFBD36332}" userId="S::lixx5123@mylaurier.ca::d451be03-3350-4f5a-b849-638a5d0d625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81" dT="2023-03-04T17:48:15.37" personId="{45D5E82C-8D15-48D0-AF3E-A74FFBD36332}" id="{FA5C3F53-BA83-4006-80A6-902720DA43B6}">
    <text>Minor boundary adjustment, see 903.0</text>
  </threadedComment>
  <threadedComment ref="B194" dT="2023-03-04T17:48:41.25" personId="{45D5E82C-8D15-48D0-AF3E-A74FFBD36332}" id="{7A4E1BD4-30E2-4522-AFA8-2034CC608FD1}">
    <text>Minor boundary adjustment, see 903.0</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150.statcan.gc.ca/n1/daily-quotidien/171129/t001c-eng.ht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2EDD3-743F-411F-A4DF-30B186CDDD12}">
  <sheetPr>
    <outlinePr summaryBelow="0" summaryRight="0"/>
  </sheetPr>
  <dimension ref="A1:R58"/>
  <sheetViews>
    <sheetView workbookViewId="0"/>
  </sheetViews>
  <sheetFormatPr defaultColWidth="12.5703125" defaultRowHeight="15.75" customHeight="1"/>
  <cols>
    <col min="1" max="1" width="12.5703125" style="443"/>
    <col min="2" max="2" width="26" style="443" customWidth="1"/>
    <col min="3" max="16384" width="12.5703125" style="443"/>
  </cols>
  <sheetData>
    <row r="1" spans="1:18" ht="12.75">
      <c r="A1" s="440" t="s">
        <v>262</v>
      </c>
      <c r="B1" s="441"/>
      <c r="C1" s="442"/>
      <c r="D1" s="442"/>
      <c r="E1" s="442"/>
      <c r="F1" s="442"/>
      <c r="G1" s="442"/>
      <c r="H1" s="442"/>
      <c r="I1" s="442"/>
      <c r="J1" s="442"/>
      <c r="K1" s="442"/>
      <c r="L1" s="442"/>
      <c r="M1" s="442"/>
      <c r="N1" s="442"/>
      <c r="O1" s="442"/>
      <c r="P1" s="442"/>
      <c r="Q1" s="442"/>
      <c r="R1" s="442"/>
    </row>
    <row r="2" spans="1:18" ht="12.75">
      <c r="A2" s="540" t="s">
        <v>423</v>
      </c>
      <c r="B2" s="539"/>
      <c r="C2" s="539"/>
      <c r="D2" s="539"/>
      <c r="E2" s="539"/>
      <c r="F2" s="539"/>
      <c r="G2" s="442"/>
      <c r="H2" s="442"/>
      <c r="I2" s="442"/>
      <c r="J2" s="442"/>
      <c r="K2" s="442"/>
      <c r="L2" s="442"/>
      <c r="M2" s="442"/>
      <c r="N2" s="442"/>
      <c r="O2" s="442"/>
      <c r="P2" s="442"/>
      <c r="Q2" s="442"/>
      <c r="R2" s="442"/>
    </row>
    <row r="3" spans="1:18" ht="12.75">
      <c r="A3" s="541" t="s">
        <v>424</v>
      </c>
      <c r="B3" s="539"/>
      <c r="C3" s="539"/>
      <c r="D3" s="442"/>
      <c r="E3" s="442"/>
      <c r="F3" s="442"/>
      <c r="G3" s="442"/>
      <c r="H3" s="442"/>
      <c r="I3" s="442"/>
      <c r="J3" s="442"/>
      <c r="K3" s="442"/>
      <c r="L3" s="442"/>
      <c r="M3" s="442"/>
      <c r="N3" s="442"/>
      <c r="O3" s="442"/>
      <c r="P3" s="442"/>
      <c r="Q3" s="442"/>
      <c r="R3" s="442"/>
    </row>
    <row r="4" spans="1:18" ht="12.75">
      <c r="A4" s="541" t="s">
        <v>425</v>
      </c>
      <c r="B4" s="539"/>
      <c r="C4" s="539"/>
      <c r="D4" s="539"/>
      <c r="E4" s="539"/>
      <c r="F4" s="539"/>
      <c r="G4" s="539"/>
      <c r="H4" s="442"/>
      <c r="I4" s="442"/>
      <c r="J4" s="442"/>
      <c r="K4" s="442"/>
      <c r="L4" s="442"/>
      <c r="M4" s="442"/>
      <c r="N4" s="442"/>
      <c r="O4" s="442"/>
      <c r="P4" s="442"/>
      <c r="Q4" s="442"/>
      <c r="R4" s="442"/>
    </row>
    <row r="5" spans="1:18" ht="12.75">
      <c r="A5" s="541" t="s">
        <v>426</v>
      </c>
      <c r="B5" s="539"/>
      <c r="C5" s="539"/>
      <c r="D5" s="539"/>
      <c r="E5" s="539"/>
      <c r="F5" s="539"/>
      <c r="G5" s="442"/>
      <c r="H5" s="442"/>
      <c r="I5" s="442"/>
      <c r="J5" s="442"/>
      <c r="K5" s="442"/>
      <c r="L5" s="442"/>
      <c r="M5" s="442"/>
      <c r="N5" s="442"/>
      <c r="O5" s="442"/>
      <c r="P5" s="442"/>
      <c r="Q5" s="442"/>
      <c r="R5" s="442"/>
    </row>
    <row r="6" spans="1:18" ht="12.75">
      <c r="A6" s="541" t="s">
        <v>427</v>
      </c>
      <c r="B6" s="539"/>
      <c r="C6" s="539"/>
      <c r="D6" s="539"/>
      <c r="E6" s="442"/>
      <c r="F6" s="442"/>
      <c r="G6" s="442"/>
      <c r="H6" s="442"/>
      <c r="I6" s="442"/>
      <c r="J6" s="442"/>
      <c r="K6" s="442"/>
      <c r="L6" s="442"/>
      <c r="M6" s="442"/>
      <c r="N6" s="442"/>
      <c r="O6" s="442"/>
      <c r="P6" s="442"/>
      <c r="Q6" s="442"/>
      <c r="R6" s="442"/>
    </row>
    <row r="7" spans="1:18" ht="12.75">
      <c r="A7" s="541" t="s">
        <v>428</v>
      </c>
      <c r="B7" s="539"/>
      <c r="C7" s="442"/>
      <c r="D7" s="442"/>
      <c r="E7" s="442"/>
      <c r="F7" s="442"/>
      <c r="G7" s="442"/>
      <c r="H7" s="442"/>
      <c r="I7" s="442"/>
      <c r="J7" s="442"/>
      <c r="K7" s="442"/>
      <c r="L7" s="442"/>
      <c r="M7" s="442"/>
      <c r="N7" s="442"/>
      <c r="O7" s="442"/>
      <c r="P7" s="442"/>
      <c r="Q7" s="442"/>
      <c r="R7" s="442"/>
    </row>
    <row r="8" spans="1:18" ht="12.75">
      <c r="A8" s="541" t="s">
        <v>429</v>
      </c>
      <c r="B8" s="539"/>
      <c r="C8" s="539"/>
      <c r="D8" s="539"/>
      <c r="E8" s="442"/>
      <c r="F8" s="442"/>
      <c r="G8" s="442"/>
      <c r="H8" s="442"/>
      <c r="I8" s="442"/>
      <c r="J8" s="442"/>
      <c r="K8" s="442"/>
      <c r="L8" s="442"/>
      <c r="M8" s="442"/>
      <c r="N8" s="442"/>
      <c r="O8" s="442"/>
      <c r="P8" s="442"/>
      <c r="Q8" s="442"/>
      <c r="R8" s="442"/>
    </row>
    <row r="9" spans="1:18" ht="12.75">
      <c r="A9" s="442"/>
      <c r="B9" s="442"/>
      <c r="C9" s="442"/>
      <c r="D9" s="442"/>
      <c r="E9" s="442"/>
      <c r="F9" s="442"/>
      <c r="G9" s="442"/>
      <c r="H9" s="442"/>
      <c r="I9" s="442"/>
      <c r="J9" s="442"/>
      <c r="K9" s="442"/>
      <c r="L9" s="442"/>
      <c r="M9" s="442"/>
      <c r="N9" s="442"/>
      <c r="O9" s="442"/>
      <c r="P9" s="442"/>
      <c r="Q9" s="442"/>
      <c r="R9" s="442"/>
    </row>
    <row r="10" spans="1:18" ht="12.75">
      <c r="A10" s="440" t="s">
        <v>430</v>
      </c>
      <c r="B10" s="441"/>
      <c r="C10" s="442"/>
      <c r="D10" s="442"/>
      <c r="E10" s="442"/>
      <c r="F10" s="442"/>
      <c r="G10" s="442"/>
      <c r="H10" s="442"/>
      <c r="I10" s="442"/>
      <c r="J10" s="442"/>
      <c r="K10" s="442"/>
      <c r="L10" s="442"/>
      <c r="M10" s="442"/>
      <c r="N10" s="442"/>
      <c r="O10" s="442"/>
      <c r="P10" s="442"/>
      <c r="Q10" s="442"/>
      <c r="R10" s="442"/>
    </row>
    <row r="11" spans="1:18" ht="12.75">
      <c r="A11" s="538" t="s">
        <v>431</v>
      </c>
      <c r="B11" s="539"/>
      <c r="C11" s="539"/>
      <c r="D11" s="539"/>
      <c r="E11" s="539"/>
      <c r="F11" s="445"/>
      <c r="G11" s="445"/>
      <c r="H11" s="445"/>
      <c r="I11" s="445"/>
      <c r="J11" s="445"/>
      <c r="K11" s="442"/>
      <c r="L11" s="442"/>
      <c r="M11" s="442"/>
      <c r="N11" s="442"/>
      <c r="O11" s="442"/>
      <c r="P11" s="442"/>
      <c r="Q11" s="442"/>
      <c r="R11" s="442"/>
    </row>
    <row r="12" spans="1:18" ht="12.75">
      <c r="A12" s="538" t="s">
        <v>432</v>
      </c>
      <c r="B12" s="539"/>
      <c r="C12" s="539"/>
      <c r="D12" s="539"/>
      <c r="E12" s="539"/>
      <c r="F12" s="539"/>
      <c r="G12" s="539"/>
      <c r="H12" s="539"/>
      <c r="I12" s="445"/>
      <c r="J12" s="445"/>
      <c r="K12" s="445"/>
      <c r="L12" s="445"/>
      <c r="M12" s="445"/>
      <c r="N12" s="442"/>
      <c r="O12" s="442"/>
      <c r="P12" s="442"/>
      <c r="Q12" s="442"/>
      <c r="R12" s="442"/>
    </row>
    <row r="13" spans="1:18" ht="12.75">
      <c r="A13" s="538" t="s">
        <v>433</v>
      </c>
      <c r="B13" s="539"/>
      <c r="C13" s="539"/>
      <c r="D13" s="539"/>
      <c r="E13" s="539"/>
      <c r="F13" s="539"/>
      <c r="G13" s="539"/>
      <c r="H13" s="539"/>
      <c r="I13" s="539"/>
      <c r="J13" s="539"/>
      <c r="K13" s="539"/>
      <c r="L13" s="539"/>
      <c r="M13" s="445"/>
      <c r="N13" s="445"/>
      <c r="O13" s="445"/>
      <c r="P13" s="445"/>
      <c r="Q13" s="445"/>
      <c r="R13" s="445"/>
    </row>
    <row r="14" spans="1:18" ht="12.75">
      <c r="A14" s="538" t="s">
        <v>434</v>
      </c>
      <c r="B14" s="539"/>
      <c r="C14" s="539"/>
      <c r="D14" s="539"/>
      <c r="E14" s="539"/>
      <c r="F14" s="539"/>
      <c r="G14" s="539"/>
      <c r="H14" s="539"/>
      <c r="I14" s="539"/>
      <c r="J14" s="539"/>
      <c r="K14" s="539"/>
      <c r="L14" s="445"/>
      <c r="M14" s="445"/>
      <c r="N14" s="445"/>
      <c r="O14" s="445"/>
      <c r="P14" s="445"/>
      <c r="Q14" s="445"/>
      <c r="R14" s="442"/>
    </row>
    <row r="15" spans="1:18" ht="12.75">
      <c r="A15" s="538" t="s">
        <v>263</v>
      </c>
      <c r="B15" s="539"/>
      <c r="C15" s="539"/>
      <c r="D15" s="539"/>
      <c r="E15" s="539"/>
      <c r="F15" s="539"/>
      <c r="G15" s="539"/>
      <c r="H15" s="539"/>
      <c r="I15" s="446"/>
      <c r="J15" s="446"/>
      <c r="K15" s="446"/>
      <c r="L15" s="446"/>
      <c r="M15" s="446"/>
      <c r="N15" s="446"/>
      <c r="O15" s="446"/>
      <c r="P15" s="446"/>
      <c r="Q15" s="446"/>
      <c r="R15" s="446"/>
    </row>
    <row r="16" spans="1:18" ht="12.75">
      <c r="A16" s="444"/>
      <c r="B16" s="446"/>
      <c r="C16" s="446"/>
      <c r="D16" s="446"/>
      <c r="E16" s="446"/>
      <c r="F16" s="446"/>
      <c r="G16" s="446"/>
      <c r="H16" s="446"/>
      <c r="I16" s="446"/>
      <c r="J16" s="446"/>
      <c r="K16" s="446"/>
      <c r="L16" s="446"/>
      <c r="M16" s="446"/>
      <c r="N16" s="446"/>
      <c r="O16" s="446"/>
      <c r="P16" s="446"/>
      <c r="Q16" s="446"/>
      <c r="R16" s="446"/>
    </row>
    <row r="17" spans="1:18" ht="12.75">
      <c r="A17" s="541" t="s">
        <v>435</v>
      </c>
      <c r="B17" s="539"/>
      <c r="C17" s="539"/>
      <c r="D17" s="539"/>
      <c r="E17" s="539"/>
      <c r="F17" s="539"/>
      <c r="G17" s="539"/>
      <c r="H17" s="539"/>
      <c r="I17" s="446"/>
      <c r="J17" s="446"/>
      <c r="K17" s="446"/>
      <c r="L17" s="446"/>
      <c r="M17" s="446"/>
      <c r="N17" s="446"/>
      <c r="O17" s="446"/>
      <c r="P17" s="446"/>
      <c r="Q17" s="446"/>
      <c r="R17" s="446"/>
    </row>
    <row r="18" spans="1:18" ht="12.75">
      <c r="A18" s="541" t="s">
        <v>436</v>
      </c>
      <c r="B18" s="539"/>
      <c r="C18" s="539"/>
      <c r="D18" s="539"/>
      <c r="E18" s="539"/>
      <c r="F18" s="442"/>
      <c r="G18" s="442"/>
      <c r="H18" s="442"/>
      <c r="I18" s="442"/>
      <c r="J18" s="442"/>
      <c r="K18" s="442"/>
      <c r="L18" s="442"/>
      <c r="M18" s="442"/>
      <c r="N18" s="442"/>
      <c r="O18" s="442"/>
      <c r="P18" s="442"/>
      <c r="Q18" s="442"/>
      <c r="R18" s="442"/>
    </row>
    <row r="19" spans="1:18" ht="12.75">
      <c r="A19" s="442"/>
      <c r="B19" s="442"/>
      <c r="C19" s="442"/>
      <c r="D19" s="442"/>
      <c r="E19" s="442"/>
      <c r="F19" s="442"/>
      <c r="G19" s="442"/>
      <c r="H19" s="442"/>
      <c r="I19" s="442"/>
      <c r="J19" s="442"/>
      <c r="K19" s="442"/>
      <c r="L19" s="442"/>
      <c r="M19" s="442"/>
      <c r="N19" s="442"/>
      <c r="O19" s="442"/>
      <c r="P19" s="442"/>
      <c r="Q19" s="442"/>
      <c r="R19" s="442"/>
    </row>
    <row r="20" spans="1:18" ht="12.75">
      <c r="A20" s="440" t="s">
        <v>264</v>
      </c>
      <c r="B20" s="441"/>
      <c r="C20" s="442"/>
      <c r="D20" s="442"/>
      <c r="E20" s="442"/>
      <c r="F20" s="442"/>
      <c r="G20" s="442"/>
      <c r="H20" s="442"/>
      <c r="I20" s="442"/>
      <c r="J20" s="442"/>
      <c r="K20" s="442"/>
      <c r="L20" s="442"/>
      <c r="M20" s="442"/>
      <c r="N20" s="442"/>
      <c r="O20" s="442"/>
      <c r="P20" s="442"/>
      <c r="Q20" s="442"/>
      <c r="R20" s="442"/>
    </row>
    <row r="21" spans="1:18" ht="12.75">
      <c r="A21" s="442" t="s">
        <v>265</v>
      </c>
      <c r="B21" s="541" t="s">
        <v>266</v>
      </c>
      <c r="C21" s="539"/>
      <c r="D21" s="539"/>
      <c r="E21" s="539"/>
      <c r="F21" s="539"/>
      <c r="G21" s="442"/>
      <c r="H21" s="442"/>
      <c r="I21" s="442"/>
      <c r="J21" s="442"/>
      <c r="K21" s="442"/>
      <c r="L21" s="442"/>
      <c r="M21" s="442"/>
      <c r="N21" s="442"/>
      <c r="O21" s="442"/>
      <c r="P21" s="442"/>
      <c r="Q21" s="442"/>
      <c r="R21" s="442"/>
    </row>
    <row r="22" spans="1:18" ht="12.75">
      <c r="A22" s="442"/>
      <c r="B22" s="442"/>
      <c r="C22" s="442"/>
      <c r="D22" s="442"/>
      <c r="E22" s="442"/>
      <c r="F22" s="442"/>
      <c r="G22" s="442"/>
      <c r="H22" s="442"/>
      <c r="I22" s="442"/>
      <c r="J22" s="442"/>
      <c r="K22" s="442"/>
      <c r="L22" s="442"/>
      <c r="M22" s="442"/>
      <c r="N22" s="442"/>
      <c r="O22" s="442"/>
      <c r="P22" s="442"/>
      <c r="Q22" s="442"/>
      <c r="R22" s="442"/>
    </row>
    <row r="23" spans="1:18" ht="15.75" customHeight="1">
      <c r="A23" s="442" t="s">
        <v>267</v>
      </c>
      <c r="B23" s="542" t="s">
        <v>268</v>
      </c>
      <c r="C23" s="539"/>
      <c r="D23" s="539"/>
      <c r="E23" s="539"/>
      <c r="F23" s="539"/>
      <c r="G23" s="539"/>
      <c r="H23" s="539"/>
      <c r="I23" s="539"/>
      <c r="J23" s="539"/>
      <c r="K23" s="539"/>
      <c r="L23" s="442"/>
      <c r="M23" s="442"/>
      <c r="N23" s="442"/>
      <c r="O23" s="442"/>
      <c r="P23" s="442"/>
      <c r="Q23" s="442"/>
      <c r="R23" s="442"/>
    </row>
    <row r="24" spans="1:18" ht="15.75" customHeight="1">
      <c r="A24" s="442"/>
      <c r="B24" s="447"/>
      <c r="C24" s="442"/>
      <c r="D24" s="442"/>
      <c r="E24" s="442"/>
      <c r="F24" s="442"/>
      <c r="G24" s="442"/>
      <c r="H24" s="442"/>
      <c r="I24" s="442"/>
      <c r="J24" s="442"/>
      <c r="K24" s="442"/>
      <c r="L24" s="442"/>
      <c r="M24" s="442"/>
      <c r="N24" s="442"/>
      <c r="O24" s="442"/>
      <c r="P24" s="442"/>
      <c r="Q24" s="442"/>
      <c r="R24" s="442"/>
    </row>
    <row r="25" spans="1:18" ht="15.75" customHeight="1">
      <c r="A25" s="442" t="s">
        <v>437</v>
      </c>
      <c r="B25" s="542" t="s">
        <v>438</v>
      </c>
      <c r="C25" s="539"/>
      <c r="D25" s="539"/>
      <c r="E25" s="539"/>
      <c r="F25" s="539"/>
      <c r="G25" s="539"/>
      <c r="H25" s="539"/>
      <c r="I25" s="442"/>
      <c r="J25" s="442"/>
      <c r="K25" s="442"/>
      <c r="L25" s="442"/>
      <c r="M25" s="442"/>
      <c r="N25" s="442"/>
      <c r="O25" s="442"/>
      <c r="P25" s="442"/>
      <c r="Q25" s="442"/>
      <c r="R25" s="442"/>
    </row>
    <row r="26" spans="1:18" ht="12.75">
      <c r="A26" s="442"/>
      <c r="B26" s="442"/>
      <c r="C26" s="442"/>
      <c r="D26" s="442"/>
      <c r="E26" s="442"/>
      <c r="F26" s="442"/>
      <c r="G26" s="442"/>
      <c r="H26" s="442"/>
      <c r="I26" s="442"/>
      <c r="J26" s="442"/>
      <c r="K26" s="442"/>
      <c r="L26" s="442"/>
      <c r="M26" s="442"/>
      <c r="N26" s="442"/>
      <c r="O26" s="442"/>
      <c r="P26" s="442"/>
      <c r="Q26" s="442"/>
      <c r="R26" s="442"/>
    </row>
    <row r="27" spans="1:18" ht="12.75">
      <c r="A27" s="442" t="s">
        <v>269</v>
      </c>
      <c r="B27" s="541" t="s">
        <v>270</v>
      </c>
      <c r="C27" s="539"/>
      <c r="D27" s="539"/>
      <c r="E27" s="539"/>
      <c r="F27" s="539"/>
      <c r="G27" s="539"/>
      <c r="H27" s="539"/>
      <c r="I27" s="442"/>
      <c r="J27" s="442"/>
      <c r="K27" s="442"/>
      <c r="L27" s="442"/>
      <c r="M27" s="442"/>
      <c r="N27" s="442"/>
      <c r="O27" s="442"/>
      <c r="P27" s="442"/>
      <c r="Q27" s="442"/>
      <c r="R27" s="442"/>
    </row>
    <row r="28" spans="1:18" ht="12.75">
      <c r="A28" s="442"/>
      <c r="B28" s="541" t="s">
        <v>271</v>
      </c>
      <c r="C28" s="539"/>
      <c r="D28" s="539"/>
      <c r="E28" s="442"/>
      <c r="F28" s="442"/>
      <c r="G28" s="442"/>
      <c r="H28" s="442"/>
      <c r="I28" s="442"/>
      <c r="J28" s="442"/>
      <c r="K28" s="442"/>
      <c r="L28" s="442"/>
      <c r="M28" s="442"/>
      <c r="N28" s="442"/>
      <c r="O28" s="442"/>
      <c r="P28" s="442"/>
      <c r="Q28" s="442"/>
      <c r="R28" s="442"/>
    </row>
    <row r="29" spans="1:18" ht="12.75">
      <c r="A29" s="442"/>
      <c r="B29" s="541" t="s">
        <v>272</v>
      </c>
      <c r="C29" s="539"/>
      <c r="D29" s="442"/>
      <c r="E29" s="442"/>
      <c r="F29" s="442"/>
      <c r="G29" s="442"/>
      <c r="H29" s="442"/>
      <c r="I29" s="442"/>
      <c r="J29" s="442"/>
      <c r="K29" s="442"/>
      <c r="L29" s="442"/>
      <c r="M29" s="442"/>
      <c r="N29" s="442"/>
      <c r="O29" s="442"/>
      <c r="P29" s="442"/>
      <c r="Q29" s="442"/>
      <c r="R29" s="442"/>
    </row>
    <row r="30" spans="1:18" ht="12.75">
      <c r="A30" s="442"/>
      <c r="B30" s="442"/>
      <c r="C30" s="442"/>
      <c r="D30" s="442"/>
      <c r="E30" s="442"/>
      <c r="F30" s="442"/>
      <c r="G30" s="442"/>
      <c r="H30" s="442"/>
      <c r="I30" s="442"/>
      <c r="J30" s="442"/>
      <c r="K30" s="442"/>
      <c r="L30" s="442"/>
      <c r="M30" s="442"/>
      <c r="N30" s="442"/>
      <c r="O30" s="442"/>
      <c r="P30" s="442"/>
      <c r="Q30" s="442"/>
      <c r="R30" s="442"/>
    </row>
    <row r="31" spans="1:18" ht="15.75" customHeight="1">
      <c r="A31" s="442" t="s">
        <v>439</v>
      </c>
      <c r="B31" s="542" t="s">
        <v>440</v>
      </c>
      <c r="C31" s="539"/>
      <c r="D31" s="539"/>
      <c r="E31" s="539"/>
      <c r="F31" s="539"/>
      <c r="G31" s="539"/>
      <c r="H31" s="442"/>
      <c r="I31" s="442"/>
      <c r="J31" s="442"/>
      <c r="K31" s="442"/>
      <c r="L31" s="442"/>
      <c r="M31" s="442"/>
      <c r="N31" s="442"/>
      <c r="O31" s="442"/>
      <c r="P31" s="442"/>
      <c r="Q31" s="442"/>
      <c r="R31" s="442"/>
    </row>
    <row r="32" spans="1:18" ht="12.75">
      <c r="A32" s="442"/>
      <c r="B32" s="442"/>
      <c r="C32" s="442"/>
      <c r="D32" s="442"/>
      <c r="E32" s="442"/>
      <c r="F32" s="442"/>
      <c r="G32" s="442"/>
      <c r="H32" s="442"/>
      <c r="I32" s="442"/>
      <c r="J32" s="442"/>
      <c r="K32" s="442"/>
      <c r="L32" s="442"/>
      <c r="M32" s="442"/>
      <c r="N32" s="442"/>
      <c r="O32" s="442"/>
      <c r="P32" s="442"/>
      <c r="Q32" s="442"/>
      <c r="R32" s="442"/>
    </row>
    <row r="33" spans="1:18" ht="12.75">
      <c r="A33" s="442" t="s">
        <v>441</v>
      </c>
      <c r="B33" s="543" t="s">
        <v>442</v>
      </c>
      <c r="C33" s="539"/>
      <c r="D33" s="539"/>
      <c r="E33" s="539"/>
      <c r="F33" s="539"/>
      <c r="G33" s="539"/>
      <c r="H33" s="442"/>
      <c r="I33" s="442"/>
      <c r="J33" s="442"/>
      <c r="K33" s="442"/>
      <c r="L33" s="442"/>
      <c r="M33" s="442"/>
      <c r="N33" s="442"/>
      <c r="O33" s="442"/>
      <c r="P33" s="442"/>
      <c r="Q33" s="442"/>
      <c r="R33" s="442"/>
    </row>
    <row r="34" spans="1:18" ht="12.75">
      <c r="A34" s="442"/>
      <c r="B34" s="541" t="s">
        <v>443</v>
      </c>
      <c r="C34" s="539"/>
      <c r="D34" s="539"/>
      <c r="E34" s="539"/>
      <c r="F34" s="539"/>
      <c r="G34" s="539"/>
      <c r="H34" s="539"/>
      <c r="I34" s="442"/>
      <c r="J34" s="442"/>
      <c r="K34" s="442"/>
      <c r="L34" s="442"/>
      <c r="M34" s="442"/>
      <c r="N34" s="442"/>
      <c r="O34" s="442"/>
      <c r="P34" s="442"/>
      <c r="Q34" s="442"/>
      <c r="R34" s="442"/>
    </row>
    <row r="35" spans="1:18" ht="12.75">
      <c r="A35" s="442"/>
      <c r="B35" s="541" t="s">
        <v>444</v>
      </c>
      <c r="C35" s="539"/>
      <c r="D35" s="539"/>
      <c r="E35" s="442"/>
      <c r="F35" s="442"/>
      <c r="G35" s="442"/>
      <c r="H35" s="442"/>
      <c r="I35" s="442"/>
      <c r="J35" s="442"/>
      <c r="K35" s="442"/>
      <c r="L35" s="442"/>
      <c r="M35" s="442"/>
      <c r="N35" s="442"/>
      <c r="O35" s="442"/>
      <c r="P35" s="442"/>
      <c r="Q35" s="442"/>
      <c r="R35" s="442"/>
    </row>
    <row r="36" spans="1:18" ht="12.75">
      <c r="A36" s="442"/>
      <c r="B36" s="442"/>
      <c r="C36" s="442"/>
      <c r="D36" s="442"/>
      <c r="E36" s="442"/>
      <c r="F36" s="442"/>
      <c r="G36" s="442"/>
      <c r="H36" s="442"/>
      <c r="I36" s="442"/>
      <c r="J36" s="442"/>
      <c r="K36" s="442"/>
      <c r="L36" s="442"/>
      <c r="M36" s="442"/>
      <c r="N36" s="442"/>
      <c r="O36" s="442"/>
      <c r="P36" s="442"/>
      <c r="Q36" s="442"/>
      <c r="R36" s="442"/>
    </row>
    <row r="37" spans="1:18" ht="12.75">
      <c r="A37" s="442" t="s">
        <v>273</v>
      </c>
      <c r="B37" s="541" t="s">
        <v>445</v>
      </c>
      <c r="C37" s="539"/>
      <c r="D37" s="539"/>
      <c r="E37" s="539"/>
      <c r="F37" s="539"/>
      <c r="G37" s="539"/>
      <c r="H37" s="442"/>
      <c r="I37" s="442"/>
      <c r="J37" s="442"/>
      <c r="K37" s="442"/>
      <c r="L37" s="442"/>
      <c r="M37" s="442"/>
      <c r="N37" s="442"/>
      <c r="O37" s="442"/>
      <c r="P37" s="442"/>
      <c r="Q37" s="442"/>
      <c r="R37" s="442"/>
    </row>
    <row r="38" spans="1:18" ht="12.75">
      <c r="A38" s="442"/>
      <c r="B38" s="442"/>
      <c r="C38" s="442"/>
      <c r="D38" s="442"/>
      <c r="E38" s="442"/>
      <c r="F38" s="442"/>
      <c r="G38" s="442"/>
      <c r="H38" s="442"/>
      <c r="I38" s="442"/>
      <c r="J38" s="442"/>
      <c r="K38" s="442"/>
      <c r="L38" s="442"/>
      <c r="M38" s="442"/>
      <c r="N38" s="442"/>
      <c r="O38" s="442"/>
      <c r="P38" s="442"/>
      <c r="Q38" s="442"/>
      <c r="R38" s="442"/>
    </row>
    <row r="39" spans="1:18" ht="12.75">
      <c r="A39" s="442" t="s">
        <v>446</v>
      </c>
      <c r="B39" s="541" t="s">
        <v>447</v>
      </c>
      <c r="C39" s="539"/>
      <c r="D39" s="539"/>
      <c r="E39" s="539"/>
      <c r="F39" s="539"/>
      <c r="G39" s="539"/>
      <c r="H39" s="442"/>
      <c r="I39" s="442"/>
      <c r="J39" s="442"/>
      <c r="K39" s="442"/>
      <c r="L39" s="442"/>
      <c r="M39" s="442"/>
      <c r="N39" s="442"/>
      <c r="O39" s="442"/>
      <c r="P39" s="442"/>
      <c r="Q39" s="442"/>
      <c r="R39" s="442"/>
    </row>
    <row r="40" spans="1:18" ht="12.75">
      <c r="A40" s="442"/>
      <c r="B40" s="442"/>
      <c r="C40" s="442"/>
      <c r="D40" s="442"/>
      <c r="E40" s="442"/>
      <c r="F40" s="442"/>
      <c r="G40" s="442"/>
      <c r="H40" s="442"/>
      <c r="I40" s="442"/>
      <c r="J40" s="442"/>
      <c r="K40" s="442"/>
      <c r="L40" s="442"/>
      <c r="M40" s="442"/>
      <c r="N40" s="442"/>
      <c r="O40" s="442"/>
      <c r="P40" s="442"/>
      <c r="Q40" s="442"/>
      <c r="R40" s="442"/>
    </row>
    <row r="41" spans="1:18" ht="12.75">
      <c r="A41" s="442"/>
      <c r="B41" s="442"/>
      <c r="C41" s="442"/>
      <c r="D41" s="442"/>
      <c r="E41" s="442"/>
      <c r="F41" s="442"/>
      <c r="G41" s="442"/>
      <c r="H41" s="442"/>
      <c r="I41" s="442"/>
      <c r="J41" s="442"/>
      <c r="K41" s="442"/>
      <c r="L41" s="442"/>
      <c r="M41" s="442"/>
      <c r="N41" s="442"/>
      <c r="O41" s="442"/>
      <c r="P41" s="442"/>
      <c r="Q41" s="442"/>
      <c r="R41" s="442"/>
    </row>
    <row r="42" spans="1:18" ht="12.75">
      <c r="A42" s="440" t="s">
        <v>274</v>
      </c>
      <c r="B42" s="441"/>
      <c r="C42" s="442"/>
      <c r="D42" s="442"/>
      <c r="E42" s="442"/>
      <c r="F42" s="442"/>
      <c r="G42" s="442"/>
      <c r="H42" s="442"/>
      <c r="I42" s="442"/>
      <c r="J42" s="442"/>
      <c r="K42" s="442"/>
      <c r="L42" s="442"/>
      <c r="M42" s="442"/>
      <c r="N42" s="442"/>
      <c r="O42" s="442"/>
      <c r="P42" s="442"/>
      <c r="Q42" s="442"/>
      <c r="R42" s="442"/>
    </row>
    <row r="43" spans="1:18" ht="12.75">
      <c r="A43" s="541" t="s">
        <v>448</v>
      </c>
      <c r="B43" s="539"/>
      <c r="C43" s="539"/>
      <c r="D43" s="539"/>
      <c r="E43" s="539"/>
      <c r="F43" s="539"/>
      <c r="G43" s="539"/>
      <c r="H43" s="539"/>
      <c r="I43" s="539"/>
      <c r="J43" s="539"/>
      <c r="K43" s="539"/>
      <c r="L43" s="539"/>
      <c r="M43" s="442"/>
      <c r="N43" s="442"/>
      <c r="O43" s="442"/>
      <c r="P43" s="442"/>
      <c r="Q43" s="442"/>
      <c r="R43" s="442"/>
    </row>
    <row r="44" spans="1:18" ht="12.75">
      <c r="A44" s="540" t="s">
        <v>449</v>
      </c>
      <c r="B44" s="539"/>
      <c r="C44" s="539"/>
      <c r="D44" s="539"/>
      <c r="E44" s="539"/>
      <c r="F44" s="539"/>
      <c r="G44" s="539"/>
      <c r="H44" s="539"/>
      <c r="I44" s="539"/>
      <c r="J44" s="442"/>
      <c r="K44" s="442"/>
      <c r="L44" s="442"/>
      <c r="M44" s="442"/>
      <c r="N44" s="442"/>
      <c r="O44" s="442"/>
      <c r="P44" s="442"/>
      <c r="Q44" s="442"/>
      <c r="R44" s="442"/>
    </row>
    <row r="45" spans="1:18" ht="15">
      <c r="A45" s="542" t="s">
        <v>450</v>
      </c>
      <c r="B45" s="539"/>
      <c r="C45" s="539"/>
      <c r="D45" s="539"/>
      <c r="E45" s="539"/>
      <c r="F45" s="539"/>
      <c r="G45" s="539"/>
      <c r="H45" s="539"/>
      <c r="I45" s="539"/>
      <c r="J45" s="442"/>
      <c r="K45" s="442"/>
      <c r="L45" s="442"/>
      <c r="M45" s="442"/>
      <c r="N45" s="442"/>
      <c r="O45" s="442"/>
      <c r="P45" s="442"/>
      <c r="Q45" s="442"/>
      <c r="R45" s="442"/>
    </row>
    <row r="46" spans="1:18" ht="12.75">
      <c r="A46" s="442"/>
      <c r="B46" s="442"/>
      <c r="C46" s="442"/>
      <c r="D46" s="442"/>
      <c r="E46" s="442"/>
      <c r="F46" s="442"/>
      <c r="G46" s="442"/>
      <c r="H46" s="442"/>
      <c r="I46" s="442"/>
      <c r="J46" s="442"/>
      <c r="K46" s="442"/>
      <c r="L46" s="442"/>
      <c r="M46" s="442"/>
      <c r="N46" s="442"/>
      <c r="O46" s="442"/>
      <c r="P46" s="442"/>
      <c r="Q46" s="442"/>
      <c r="R46" s="442"/>
    </row>
    <row r="47" spans="1:18" ht="12.75">
      <c r="A47" s="442"/>
      <c r="B47" s="442"/>
      <c r="C47" s="442"/>
      <c r="D47" s="442"/>
      <c r="E47" s="442"/>
      <c r="F47" s="442"/>
      <c r="G47" s="442"/>
      <c r="H47" s="442"/>
      <c r="I47" s="442"/>
      <c r="J47" s="442"/>
      <c r="K47" s="442"/>
      <c r="L47" s="442"/>
      <c r="M47" s="442"/>
      <c r="N47" s="442"/>
      <c r="O47" s="442"/>
      <c r="P47" s="442"/>
      <c r="Q47" s="442"/>
      <c r="R47" s="442"/>
    </row>
    <row r="48" spans="1:18" ht="12.75">
      <c r="A48" s="442"/>
      <c r="B48" s="442"/>
      <c r="C48" s="442"/>
      <c r="D48" s="442"/>
      <c r="E48" s="442"/>
      <c r="F48" s="442"/>
      <c r="G48" s="442"/>
      <c r="H48" s="442"/>
      <c r="I48" s="442"/>
      <c r="J48" s="442"/>
      <c r="K48" s="442"/>
      <c r="L48" s="442"/>
      <c r="M48" s="442"/>
      <c r="N48" s="442"/>
      <c r="O48" s="442"/>
      <c r="P48" s="442"/>
      <c r="Q48" s="442"/>
      <c r="R48" s="442"/>
    </row>
    <row r="49" spans="1:18" ht="12.75">
      <c r="A49" s="442"/>
      <c r="B49" s="442"/>
      <c r="C49" s="442"/>
      <c r="D49" s="442"/>
      <c r="E49" s="442"/>
      <c r="F49" s="442"/>
      <c r="G49" s="442"/>
      <c r="H49" s="442"/>
      <c r="I49" s="442"/>
      <c r="J49" s="442"/>
      <c r="K49" s="442"/>
      <c r="L49" s="442"/>
      <c r="M49" s="442"/>
      <c r="N49" s="442"/>
      <c r="O49" s="442"/>
      <c r="P49" s="442"/>
      <c r="Q49" s="442"/>
      <c r="R49" s="442"/>
    </row>
    <row r="50" spans="1:18" ht="12.75">
      <c r="A50" s="442"/>
      <c r="B50" s="442"/>
      <c r="C50" s="442"/>
      <c r="D50" s="442"/>
      <c r="E50" s="442"/>
      <c r="F50" s="442"/>
      <c r="G50" s="442"/>
      <c r="H50" s="442"/>
      <c r="I50" s="442"/>
      <c r="J50" s="442"/>
      <c r="K50" s="442"/>
      <c r="L50" s="442"/>
      <c r="M50" s="442"/>
      <c r="N50" s="442"/>
      <c r="O50" s="442"/>
      <c r="P50" s="442"/>
      <c r="Q50" s="442"/>
      <c r="R50" s="442"/>
    </row>
    <row r="51" spans="1:18" ht="12.75">
      <c r="A51" s="442"/>
      <c r="B51" s="442"/>
      <c r="C51" s="442"/>
      <c r="D51" s="442"/>
      <c r="E51" s="442"/>
      <c r="F51" s="442"/>
      <c r="G51" s="442"/>
      <c r="H51" s="442"/>
      <c r="I51" s="442"/>
      <c r="J51" s="442"/>
      <c r="K51" s="442"/>
      <c r="L51" s="442"/>
      <c r="M51" s="442"/>
      <c r="N51" s="442"/>
      <c r="O51" s="442"/>
      <c r="P51" s="442"/>
      <c r="Q51" s="442"/>
      <c r="R51" s="442"/>
    </row>
    <row r="52" spans="1:18" ht="12.75">
      <c r="A52" s="442"/>
      <c r="B52" s="442"/>
      <c r="C52" s="442"/>
      <c r="D52" s="442"/>
      <c r="E52" s="442"/>
      <c r="F52" s="442"/>
      <c r="G52" s="442"/>
      <c r="H52" s="442"/>
      <c r="I52" s="442"/>
      <c r="J52" s="442"/>
      <c r="K52" s="442"/>
      <c r="L52" s="442"/>
      <c r="M52" s="442"/>
      <c r="N52" s="442"/>
      <c r="O52" s="442"/>
      <c r="P52" s="442"/>
      <c r="Q52" s="442"/>
      <c r="R52" s="442"/>
    </row>
    <row r="53" spans="1:18" ht="12.75">
      <c r="A53" s="442"/>
      <c r="B53" s="442"/>
      <c r="C53" s="442"/>
      <c r="D53" s="442"/>
      <c r="E53" s="442"/>
      <c r="F53" s="442"/>
      <c r="G53" s="442"/>
      <c r="H53" s="442"/>
      <c r="I53" s="442"/>
      <c r="J53" s="442"/>
      <c r="K53" s="442"/>
      <c r="L53" s="442"/>
      <c r="M53" s="442"/>
      <c r="N53" s="442"/>
      <c r="O53" s="442"/>
      <c r="P53" s="442"/>
      <c r="Q53" s="442"/>
      <c r="R53" s="442"/>
    </row>
    <row r="54" spans="1:18" ht="12.75">
      <c r="A54" s="442"/>
      <c r="B54" s="442"/>
      <c r="C54" s="442"/>
      <c r="D54" s="442"/>
      <c r="E54" s="442"/>
      <c r="F54" s="442"/>
      <c r="G54" s="442"/>
      <c r="H54" s="442"/>
      <c r="I54" s="442"/>
      <c r="J54" s="442"/>
      <c r="K54" s="442"/>
      <c r="L54" s="442"/>
      <c r="M54" s="442"/>
      <c r="N54" s="442"/>
      <c r="O54" s="442"/>
      <c r="P54" s="442"/>
      <c r="Q54" s="442"/>
      <c r="R54" s="442"/>
    </row>
    <row r="55" spans="1:18" ht="12.75">
      <c r="A55" s="442"/>
      <c r="B55" s="442"/>
      <c r="C55" s="442"/>
      <c r="D55" s="442"/>
      <c r="E55" s="442"/>
      <c r="F55" s="442"/>
      <c r="G55" s="442"/>
      <c r="H55" s="442"/>
      <c r="I55" s="442"/>
      <c r="J55" s="442"/>
      <c r="K55" s="442"/>
      <c r="L55" s="442"/>
      <c r="M55" s="442"/>
      <c r="N55" s="442"/>
      <c r="O55" s="442"/>
      <c r="P55" s="442"/>
      <c r="Q55" s="442"/>
      <c r="R55" s="442"/>
    </row>
    <row r="56" spans="1:18" ht="12.75">
      <c r="A56" s="442"/>
      <c r="B56" s="442"/>
      <c r="C56" s="442"/>
      <c r="D56" s="442"/>
      <c r="E56" s="442"/>
      <c r="F56" s="442"/>
      <c r="G56" s="442"/>
      <c r="H56" s="442"/>
      <c r="I56" s="442"/>
      <c r="J56" s="442"/>
      <c r="K56" s="442"/>
      <c r="L56" s="442"/>
      <c r="M56" s="442"/>
      <c r="N56" s="442"/>
      <c r="O56" s="442"/>
      <c r="P56" s="442"/>
      <c r="Q56" s="442"/>
      <c r="R56" s="442"/>
    </row>
    <row r="57" spans="1:18" ht="12.75">
      <c r="A57" s="442"/>
      <c r="B57" s="442"/>
      <c r="C57" s="442"/>
      <c r="D57" s="442"/>
      <c r="E57" s="442"/>
      <c r="F57" s="442"/>
      <c r="G57" s="442"/>
      <c r="H57" s="442"/>
      <c r="I57" s="442"/>
      <c r="J57" s="442"/>
      <c r="K57" s="442"/>
      <c r="L57" s="442"/>
      <c r="M57" s="442"/>
      <c r="N57" s="442"/>
      <c r="O57" s="442"/>
      <c r="P57" s="442"/>
      <c r="Q57" s="442"/>
      <c r="R57" s="442"/>
    </row>
    <row r="58" spans="1:18" ht="12.75">
      <c r="A58" s="448"/>
      <c r="B58" s="442"/>
      <c r="C58" s="442"/>
      <c r="D58" s="442"/>
      <c r="E58" s="442"/>
      <c r="F58" s="442"/>
      <c r="G58" s="442"/>
      <c r="H58" s="442"/>
      <c r="I58" s="442"/>
      <c r="J58" s="442"/>
      <c r="K58" s="442"/>
      <c r="L58" s="442"/>
      <c r="M58" s="442"/>
      <c r="N58" s="442"/>
      <c r="O58" s="442"/>
      <c r="P58" s="442"/>
      <c r="Q58" s="442"/>
      <c r="R58" s="442"/>
    </row>
  </sheetData>
  <mergeCells count="29">
    <mergeCell ref="B37:G37"/>
    <mergeCell ref="B39:G39"/>
    <mergeCell ref="A43:L43"/>
    <mergeCell ref="A44:I44"/>
    <mergeCell ref="A45:I45"/>
    <mergeCell ref="B35:D35"/>
    <mergeCell ref="A17:H17"/>
    <mergeCell ref="A18:E18"/>
    <mergeCell ref="B21:F21"/>
    <mergeCell ref="B23:K23"/>
    <mergeCell ref="B25:H25"/>
    <mergeCell ref="B27:H27"/>
    <mergeCell ref="B28:D28"/>
    <mergeCell ref="B29:C29"/>
    <mergeCell ref="B31:G31"/>
    <mergeCell ref="B33:G33"/>
    <mergeCell ref="B34:H34"/>
    <mergeCell ref="A15:H15"/>
    <mergeCell ref="A2:F2"/>
    <mergeCell ref="A3:C3"/>
    <mergeCell ref="A4:G4"/>
    <mergeCell ref="A5:F5"/>
    <mergeCell ref="A6:D6"/>
    <mergeCell ref="A7:B7"/>
    <mergeCell ref="A8:D8"/>
    <mergeCell ref="A11:E11"/>
    <mergeCell ref="A12:H12"/>
    <mergeCell ref="A13:L13"/>
    <mergeCell ref="A14:K14"/>
  </mergeCells>
  <hyperlinks>
    <hyperlink ref="A2" r:id="rId1" xr:uid="{5A6EB82E-DD20-48C4-B37C-174BC904DF8F}"/>
    <hyperlink ref="B23" r:id="rId2" xr:uid="{343B526E-8518-40DF-AD7A-DE7E527FEE06}"/>
    <hyperlink ref="B25" r:id="rId3" xr:uid="{382E7361-60AB-4575-B956-6E0C131EB5F8}"/>
    <hyperlink ref="B31" r:id="rId4" xr:uid="{347AF2AC-7B97-4C56-9220-96CCF1DE5458}"/>
    <hyperlink ref="A44" r:id="rId5" xr:uid="{5C4DA347-BE46-4D14-96AF-ECDFB380EA64}"/>
    <hyperlink ref="A45" r:id="rId6" xr:uid="{00127756-E37A-4B92-A1E0-84B5FA2D04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67"/>
  <sheetViews>
    <sheetView workbookViewId="0"/>
  </sheetViews>
  <sheetFormatPr defaultColWidth="9.140625" defaultRowHeight="12.75"/>
  <cols>
    <col min="1" max="1" width="12.42578125" style="54" bestFit="1" customWidth="1"/>
    <col min="2" max="21" width="9.140625" style="54"/>
    <col min="22" max="22" width="12.5703125" style="203" bestFit="1" customWidth="1"/>
    <col min="23" max="16384" width="9.140625" style="54"/>
  </cols>
  <sheetData>
    <row r="1" spans="1:22" s="204" customFormat="1" ht="115.5" thickBot="1">
      <c r="A1" s="197" t="s">
        <v>15</v>
      </c>
      <c r="B1" s="198" t="s">
        <v>247</v>
      </c>
      <c r="C1" s="198" t="s">
        <v>248</v>
      </c>
      <c r="D1" s="199" t="s">
        <v>18</v>
      </c>
      <c r="E1" s="197" t="s">
        <v>3</v>
      </c>
      <c r="F1" s="197" t="s">
        <v>16</v>
      </c>
      <c r="G1" s="197" t="s">
        <v>17</v>
      </c>
      <c r="H1" s="197" t="s">
        <v>19</v>
      </c>
      <c r="I1" s="200" t="s">
        <v>20</v>
      </c>
      <c r="J1" s="199" t="s">
        <v>249</v>
      </c>
      <c r="K1" s="197" t="s">
        <v>250</v>
      </c>
      <c r="L1" s="197" t="s">
        <v>251</v>
      </c>
      <c r="M1" s="197" t="s">
        <v>252</v>
      </c>
      <c r="N1" s="201" t="s">
        <v>253</v>
      </c>
      <c r="O1" s="197" t="s">
        <v>254</v>
      </c>
      <c r="P1" s="197" t="s">
        <v>255</v>
      </c>
      <c r="Q1" s="197" t="s">
        <v>256</v>
      </c>
      <c r="R1" s="201" t="s">
        <v>257</v>
      </c>
      <c r="S1" s="197" t="s">
        <v>258</v>
      </c>
      <c r="T1" s="197" t="s">
        <v>259</v>
      </c>
      <c r="U1" s="200" t="s">
        <v>260</v>
      </c>
      <c r="V1" s="202" t="s">
        <v>261</v>
      </c>
    </row>
    <row r="2" spans="1:22" ht="13.5" thickTop="1">
      <c r="A2" s="205" t="s">
        <v>80</v>
      </c>
      <c r="B2" s="205" t="s">
        <v>81</v>
      </c>
      <c r="C2" s="205" t="s">
        <v>77</v>
      </c>
      <c r="D2" s="205">
        <v>1.0287999725341797</v>
      </c>
      <c r="E2" s="205">
        <v>4269</v>
      </c>
      <c r="F2" s="205">
        <v>2728</v>
      </c>
      <c r="G2" s="205">
        <v>2555</v>
      </c>
      <c r="H2" s="205">
        <v>4149.4946675440078</v>
      </c>
      <c r="I2" s="205">
        <v>2651.6330412415209</v>
      </c>
      <c r="J2" s="205">
        <v>1525</v>
      </c>
      <c r="K2" s="205">
        <v>705</v>
      </c>
      <c r="L2" s="205">
        <v>45</v>
      </c>
      <c r="M2" s="205">
        <v>485</v>
      </c>
      <c r="N2" s="206">
        <v>0.31803278688524589</v>
      </c>
      <c r="O2" s="205">
        <v>230</v>
      </c>
      <c r="P2" s="205">
        <v>45</v>
      </c>
      <c r="Q2" s="205">
        <v>275</v>
      </c>
      <c r="R2" s="206">
        <v>0.18032786885245902</v>
      </c>
      <c r="S2" s="205">
        <v>10</v>
      </c>
      <c r="T2" s="205">
        <v>10</v>
      </c>
      <c r="U2" s="205">
        <v>0</v>
      </c>
      <c r="V2" s="207" t="s">
        <v>4</v>
      </c>
    </row>
    <row r="3" spans="1:22">
      <c r="A3" s="205" t="s">
        <v>82</v>
      </c>
      <c r="B3" s="205" t="s">
        <v>81</v>
      </c>
      <c r="C3" s="205" t="s">
        <v>77</v>
      </c>
      <c r="D3" s="205">
        <v>0.60139999389648435</v>
      </c>
      <c r="E3" s="205">
        <v>3754</v>
      </c>
      <c r="F3" s="205">
        <v>1824</v>
      </c>
      <c r="G3" s="205">
        <v>1734</v>
      </c>
      <c r="H3" s="205">
        <v>6242.1018259041675</v>
      </c>
      <c r="I3" s="205">
        <v>3032.9232100290892</v>
      </c>
      <c r="J3" s="205">
        <v>1870</v>
      </c>
      <c r="K3" s="205">
        <v>925</v>
      </c>
      <c r="L3" s="205">
        <v>105</v>
      </c>
      <c r="M3" s="205">
        <v>380</v>
      </c>
      <c r="N3" s="206">
        <v>0.20320855614973263</v>
      </c>
      <c r="O3" s="205">
        <v>340</v>
      </c>
      <c r="P3" s="205">
        <v>85</v>
      </c>
      <c r="Q3" s="205">
        <v>425</v>
      </c>
      <c r="R3" s="206">
        <v>0.22727272727272727</v>
      </c>
      <c r="S3" s="205">
        <v>0</v>
      </c>
      <c r="T3" s="205">
        <v>10</v>
      </c>
      <c r="U3" s="205">
        <v>25</v>
      </c>
      <c r="V3" s="207" t="s">
        <v>4</v>
      </c>
    </row>
    <row r="4" spans="1:22">
      <c r="A4" s="205" t="s">
        <v>83</v>
      </c>
      <c r="B4" s="205" t="s">
        <v>81</v>
      </c>
      <c r="C4" s="205" t="s">
        <v>77</v>
      </c>
      <c r="D4" s="205">
        <v>1.2776000213623047</v>
      </c>
      <c r="E4" s="205">
        <v>2193</v>
      </c>
      <c r="F4" s="205">
        <v>1176</v>
      </c>
      <c r="G4" s="205">
        <v>1135</v>
      </c>
      <c r="H4" s="205">
        <v>1716.4996582119688</v>
      </c>
      <c r="I4" s="205">
        <v>920.47587690710225</v>
      </c>
      <c r="J4" s="205">
        <v>850</v>
      </c>
      <c r="K4" s="205">
        <v>545</v>
      </c>
      <c r="L4" s="205">
        <v>95</v>
      </c>
      <c r="M4" s="205">
        <v>55</v>
      </c>
      <c r="N4" s="206">
        <v>6.4705882352941183E-2</v>
      </c>
      <c r="O4" s="205">
        <v>140</v>
      </c>
      <c r="P4" s="205">
        <v>10</v>
      </c>
      <c r="Q4" s="205">
        <v>150</v>
      </c>
      <c r="R4" s="206">
        <v>0.17647058823529413</v>
      </c>
      <c r="S4" s="205">
        <v>0</v>
      </c>
      <c r="T4" s="205">
        <v>0</v>
      </c>
      <c r="U4" s="205">
        <v>0</v>
      </c>
      <c r="V4" s="207" t="s">
        <v>4</v>
      </c>
    </row>
    <row r="5" spans="1:22">
      <c r="A5" s="205" t="s">
        <v>84</v>
      </c>
      <c r="B5" s="205" t="s">
        <v>81</v>
      </c>
      <c r="C5" s="205" t="s">
        <v>77</v>
      </c>
      <c r="D5" s="205">
        <v>0.96550003051757816</v>
      </c>
      <c r="E5" s="205">
        <v>6946</v>
      </c>
      <c r="F5" s="205">
        <v>4400</v>
      </c>
      <c r="G5" s="205">
        <v>4072</v>
      </c>
      <c r="H5" s="205">
        <v>7194.1996690320557</v>
      </c>
      <c r="I5" s="205">
        <v>4557.2240921020793</v>
      </c>
      <c r="J5" s="205">
        <v>3250</v>
      </c>
      <c r="K5" s="205">
        <v>1645</v>
      </c>
      <c r="L5" s="205">
        <v>105</v>
      </c>
      <c r="M5" s="205">
        <v>695</v>
      </c>
      <c r="N5" s="206">
        <v>0.21384615384615385</v>
      </c>
      <c r="O5" s="205">
        <v>705</v>
      </c>
      <c r="P5" s="205">
        <v>80</v>
      </c>
      <c r="Q5" s="205">
        <v>785</v>
      </c>
      <c r="R5" s="206">
        <v>0.24153846153846154</v>
      </c>
      <c r="S5" s="205">
        <v>0</v>
      </c>
      <c r="T5" s="205">
        <v>0</v>
      </c>
      <c r="U5" s="205">
        <v>10</v>
      </c>
      <c r="V5" s="207" t="s">
        <v>4</v>
      </c>
    </row>
    <row r="6" spans="1:22">
      <c r="A6" s="205" t="s">
        <v>85</v>
      </c>
      <c r="B6" s="205" t="s">
        <v>81</v>
      </c>
      <c r="C6" s="205" t="s">
        <v>77</v>
      </c>
      <c r="D6" s="205">
        <v>0.56849998474121088</v>
      </c>
      <c r="E6" s="205">
        <v>642</v>
      </c>
      <c r="F6" s="205">
        <v>393</v>
      </c>
      <c r="G6" s="205">
        <v>379</v>
      </c>
      <c r="H6" s="205">
        <v>1129.2876292551659</v>
      </c>
      <c r="I6" s="205">
        <v>691.29289454405011</v>
      </c>
      <c r="J6" s="205">
        <v>375</v>
      </c>
      <c r="K6" s="205">
        <v>250</v>
      </c>
      <c r="L6" s="205">
        <v>20</v>
      </c>
      <c r="M6" s="205">
        <v>55</v>
      </c>
      <c r="N6" s="206">
        <v>0.14666666666666667</v>
      </c>
      <c r="O6" s="205">
        <v>30</v>
      </c>
      <c r="P6" s="205">
        <v>20</v>
      </c>
      <c r="Q6" s="205">
        <v>50</v>
      </c>
      <c r="R6" s="206">
        <v>0.13333333333333333</v>
      </c>
      <c r="S6" s="205">
        <v>0</v>
      </c>
      <c r="T6" s="205">
        <v>0</v>
      </c>
      <c r="U6" s="205">
        <v>0</v>
      </c>
      <c r="V6" s="207" t="s">
        <v>4</v>
      </c>
    </row>
    <row r="7" spans="1:22">
      <c r="A7" s="205" t="s">
        <v>86</v>
      </c>
      <c r="B7" s="205" t="s">
        <v>81</v>
      </c>
      <c r="C7" s="205" t="s">
        <v>77</v>
      </c>
      <c r="D7" s="205">
        <v>0.68769996643066411</v>
      </c>
      <c r="E7" s="205">
        <v>3585</v>
      </c>
      <c r="F7" s="205">
        <v>2222</v>
      </c>
      <c r="G7" s="205">
        <v>2081</v>
      </c>
      <c r="H7" s="205">
        <v>5213.029191504912</v>
      </c>
      <c r="I7" s="205">
        <v>3231.060212977382</v>
      </c>
      <c r="J7" s="205">
        <v>1810</v>
      </c>
      <c r="K7" s="205">
        <v>800</v>
      </c>
      <c r="L7" s="205">
        <v>30</v>
      </c>
      <c r="M7" s="205">
        <v>285</v>
      </c>
      <c r="N7" s="206">
        <v>0.15745856353591159</v>
      </c>
      <c r="O7" s="205">
        <v>625</v>
      </c>
      <c r="P7" s="205">
        <v>70</v>
      </c>
      <c r="Q7" s="205">
        <v>695</v>
      </c>
      <c r="R7" s="206">
        <v>0.38397790055248621</v>
      </c>
      <c r="S7" s="205">
        <v>0</v>
      </c>
      <c r="T7" s="205">
        <v>0</v>
      </c>
      <c r="U7" s="205">
        <v>0</v>
      </c>
      <c r="V7" s="207" t="s">
        <v>4</v>
      </c>
    </row>
    <row r="8" spans="1:22">
      <c r="A8" s="205" t="s">
        <v>87</v>
      </c>
      <c r="B8" s="205" t="s">
        <v>81</v>
      </c>
      <c r="C8" s="205" t="s">
        <v>77</v>
      </c>
      <c r="D8" s="205">
        <v>0.42930000305175781</v>
      </c>
      <c r="E8" s="205">
        <v>5000</v>
      </c>
      <c r="F8" s="205">
        <v>2944</v>
      </c>
      <c r="G8" s="205">
        <v>2820</v>
      </c>
      <c r="H8" s="205">
        <v>11646.866909985052</v>
      </c>
      <c r="I8" s="205">
        <v>6857.6752365991988</v>
      </c>
      <c r="J8" s="205">
        <v>2380</v>
      </c>
      <c r="K8" s="205">
        <v>835</v>
      </c>
      <c r="L8" s="205">
        <v>80</v>
      </c>
      <c r="M8" s="205">
        <v>500</v>
      </c>
      <c r="N8" s="206">
        <v>0.21008403361344538</v>
      </c>
      <c r="O8" s="205">
        <v>905</v>
      </c>
      <c r="P8" s="205">
        <v>50</v>
      </c>
      <c r="Q8" s="205">
        <v>955</v>
      </c>
      <c r="R8" s="206">
        <v>0.40126050420168069</v>
      </c>
      <c r="S8" s="205">
        <v>15</v>
      </c>
      <c r="T8" s="205">
        <v>0</v>
      </c>
      <c r="U8" s="205">
        <v>0</v>
      </c>
      <c r="V8" s="207" t="s">
        <v>4</v>
      </c>
    </row>
    <row r="9" spans="1:22">
      <c r="A9" s="205" t="s">
        <v>88</v>
      </c>
      <c r="B9" s="205" t="s">
        <v>81</v>
      </c>
      <c r="C9" s="205" t="s">
        <v>77</v>
      </c>
      <c r="D9" s="205">
        <v>0.33669998168945314</v>
      </c>
      <c r="E9" s="205">
        <v>2272</v>
      </c>
      <c r="F9" s="205">
        <v>1406</v>
      </c>
      <c r="G9" s="205">
        <v>1335</v>
      </c>
      <c r="H9" s="205">
        <v>6747.8471148107237</v>
      </c>
      <c r="I9" s="205">
        <v>4175.8244029154394</v>
      </c>
      <c r="J9" s="205">
        <v>990</v>
      </c>
      <c r="K9" s="205">
        <v>425</v>
      </c>
      <c r="L9" s="205">
        <v>90</v>
      </c>
      <c r="M9" s="205">
        <v>175</v>
      </c>
      <c r="N9" s="206">
        <v>0.17676767676767677</v>
      </c>
      <c r="O9" s="205">
        <v>240</v>
      </c>
      <c r="P9" s="205">
        <v>60</v>
      </c>
      <c r="Q9" s="205">
        <v>300</v>
      </c>
      <c r="R9" s="206">
        <v>0.30303030303030304</v>
      </c>
      <c r="S9" s="205">
        <v>0</v>
      </c>
      <c r="T9" s="205">
        <v>0</v>
      </c>
      <c r="U9" s="205">
        <v>0</v>
      </c>
      <c r="V9" s="207" t="s">
        <v>4</v>
      </c>
    </row>
    <row r="10" spans="1:22">
      <c r="A10" s="205" t="s">
        <v>89</v>
      </c>
      <c r="B10" s="205" t="s">
        <v>81</v>
      </c>
      <c r="C10" s="205" t="s">
        <v>77</v>
      </c>
      <c r="D10" s="205">
        <v>0.22889999389648438</v>
      </c>
      <c r="E10" s="205">
        <v>1539</v>
      </c>
      <c r="F10" s="205">
        <v>910</v>
      </c>
      <c r="G10" s="205">
        <v>867</v>
      </c>
      <c r="H10" s="205">
        <v>6723.4602054903644</v>
      </c>
      <c r="I10" s="205">
        <v>3975.5352742015798</v>
      </c>
      <c r="J10" s="205">
        <v>730</v>
      </c>
      <c r="K10" s="205">
        <v>380</v>
      </c>
      <c r="L10" s="205">
        <v>45</v>
      </c>
      <c r="M10" s="205">
        <v>140</v>
      </c>
      <c r="N10" s="206">
        <v>0.19178082191780821</v>
      </c>
      <c r="O10" s="205">
        <v>120</v>
      </c>
      <c r="P10" s="205">
        <v>35</v>
      </c>
      <c r="Q10" s="205">
        <v>155</v>
      </c>
      <c r="R10" s="206">
        <v>0.21232876712328766</v>
      </c>
      <c r="S10" s="205">
        <v>0</v>
      </c>
      <c r="T10" s="205">
        <v>0</v>
      </c>
      <c r="U10" s="205">
        <v>0</v>
      </c>
      <c r="V10" s="207" t="s">
        <v>4</v>
      </c>
    </row>
    <row r="11" spans="1:22">
      <c r="A11" s="205" t="s">
        <v>90</v>
      </c>
      <c r="B11" s="205" t="s">
        <v>81</v>
      </c>
      <c r="C11" s="205" t="s">
        <v>77</v>
      </c>
      <c r="D11" s="205">
        <v>0.41950000762939454</v>
      </c>
      <c r="E11" s="205">
        <v>2077</v>
      </c>
      <c r="F11" s="205">
        <v>1224</v>
      </c>
      <c r="G11" s="205">
        <v>1172</v>
      </c>
      <c r="H11" s="205">
        <v>4951.1322103119401</v>
      </c>
      <c r="I11" s="205">
        <v>2917.7591841222024</v>
      </c>
      <c r="J11" s="205">
        <v>940</v>
      </c>
      <c r="K11" s="205">
        <v>435</v>
      </c>
      <c r="L11" s="205">
        <v>45</v>
      </c>
      <c r="M11" s="205">
        <v>195</v>
      </c>
      <c r="N11" s="206">
        <v>0.20744680851063829</v>
      </c>
      <c r="O11" s="205">
        <v>205</v>
      </c>
      <c r="P11" s="205">
        <v>45</v>
      </c>
      <c r="Q11" s="205">
        <v>250</v>
      </c>
      <c r="R11" s="206">
        <v>0.26595744680851063</v>
      </c>
      <c r="S11" s="205">
        <v>0</v>
      </c>
      <c r="T11" s="205">
        <v>0</v>
      </c>
      <c r="U11" s="205">
        <v>10</v>
      </c>
      <c r="V11" s="207" t="s">
        <v>4</v>
      </c>
    </row>
    <row r="12" spans="1:22">
      <c r="A12" s="205" t="s">
        <v>91</v>
      </c>
      <c r="B12" s="205" t="s">
        <v>81</v>
      </c>
      <c r="C12" s="205" t="s">
        <v>77</v>
      </c>
      <c r="D12" s="205">
        <v>0.26610000610351564</v>
      </c>
      <c r="E12" s="205">
        <v>2661</v>
      </c>
      <c r="F12" s="205">
        <v>1472</v>
      </c>
      <c r="G12" s="205">
        <v>1422</v>
      </c>
      <c r="H12" s="205">
        <v>9999.9997706307586</v>
      </c>
      <c r="I12" s="205">
        <v>5531.7548524496342</v>
      </c>
      <c r="J12" s="205">
        <v>1100</v>
      </c>
      <c r="K12" s="205">
        <v>535</v>
      </c>
      <c r="L12" s="205">
        <v>55</v>
      </c>
      <c r="M12" s="205">
        <v>175</v>
      </c>
      <c r="N12" s="206">
        <v>0.15909090909090909</v>
      </c>
      <c r="O12" s="205">
        <v>260</v>
      </c>
      <c r="P12" s="205">
        <v>60</v>
      </c>
      <c r="Q12" s="205">
        <v>320</v>
      </c>
      <c r="R12" s="206">
        <v>0.29090909090909089</v>
      </c>
      <c r="S12" s="205">
        <v>10</v>
      </c>
      <c r="T12" s="205">
        <v>0</v>
      </c>
      <c r="U12" s="205">
        <v>0</v>
      </c>
      <c r="V12" s="207" t="s">
        <v>4</v>
      </c>
    </row>
    <row r="13" spans="1:22">
      <c r="A13" s="205" t="s">
        <v>92</v>
      </c>
      <c r="B13" s="205" t="s">
        <v>81</v>
      </c>
      <c r="C13" s="205" t="s">
        <v>77</v>
      </c>
      <c r="D13" s="205">
        <v>0.13069999694824219</v>
      </c>
      <c r="E13" s="205">
        <v>1690</v>
      </c>
      <c r="F13" s="205">
        <v>1086</v>
      </c>
      <c r="G13" s="205">
        <v>1010</v>
      </c>
      <c r="H13" s="205">
        <v>12930.375206276767</v>
      </c>
      <c r="I13" s="205">
        <v>8309.1050142109871</v>
      </c>
      <c r="J13" s="205">
        <v>815</v>
      </c>
      <c r="K13" s="205">
        <v>350</v>
      </c>
      <c r="L13" s="205">
        <v>30</v>
      </c>
      <c r="M13" s="205">
        <v>175</v>
      </c>
      <c r="N13" s="206">
        <v>0.21472392638036811</v>
      </c>
      <c r="O13" s="205">
        <v>205</v>
      </c>
      <c r="P13" s="205">
        <v>45</v>
      </c>
      <c r="Q13" s="205">
        <v>250</v>
      </c>
      <c r="R13" s="206">
        <v>0.30674846625766872</v>
      </c>
      <c r="S13" s="205">
        <v>0</v>
      </c>
      <c r="T13" s="205">
        <v>0</v>
      </c>
      <c r="U13" s="205">
        <v>0</v>
      </c>
      <c r="V13" s="207" t="s">
        <v>4</v>
      </c>
    </row>
    <row r="14" spans="1:22">
      <c r="A14" s="205" t="s">
        <v>93</v>
      </c>
      <c r="B14" s="205" t="s">
        <v>81</v>
      </c>
      <c r="C14" s="205" t="s">
        <v>77</v>
      </c>
      <c r="D14" s="205">
        <v>0.22750000000000001</v>
      </c>
      <c r="E14" s="205">
        <v>2559</v>
      </c>
      <c r="F14" s="205">
        <v>1454</v>
      </c>
      <c r="G14" s="205">
        <v>1373</v>
      </c>
      <c r="H14" s="205">
        <v>11248.351648351649</v>
      </c>
      <c r="I14" s="205">
        <v>6391.2087912087909</v>
      </c>
      <c r="J14" s="205">
        <v>1020</v>
      </c>
      <c r="K14" s="205">
        <v>455</v>
      </c>
      <c r="L14" s="205">
        <v>40</v>
      </c>
      <c r="M14" s="205">
        <v>185</v>
      </c>
      <c r="N14" s="206">
        <v>0.18137254901960784</v>
      </c>
      <c r="O14" s="205">
        <v>280</v>
      </c>
      <c r="P14" s="205">
        <v>35</v>
      </c>
      <c r="Q14" s="205">
        <v>315</v>
      </c>
      <c r="R14" s="206">
        <v>0.30882352941176472</v>
      </c>
      <c r="S14" s="205">
        <v>0</v>
      </c>
      <c r="T14" s="205">
        <v>25</v>
      </c>
      <c r="U14" s="205">
        <v>0</v>
      </c>
      <c r="V14" s="207" t="s">
        <v>4</v>
      </c>
    </row>
    <row r="15" spans="1:22">
      <c r="A15" s="205" t="s">
        <v>94</v>
      </c>
      <c r="B15" s="205" t="s">
        <v>81</v>
      </c>
      <c r="C15" s="205" t="s">
        <v>77</v>
      </c>
      <c r="D15" s="205">
        <v>0.12989999771118163</v>
      </c>
      <c r="E15" s="205">
        <v>1414</v>
      </c>
      <c r="F15" s="205">
        <v>853</v>
      </c>
      <c r="G15" s="205">
        <v>815</v>
      </c>
      <c r="H15" s="205">
        <v>10885.296573629459</v>
      </c>
      <c r="I15" s="205">
        <v>6566.5898000749139</v>
      </c>
      <c r="J15" s="205">
        <v>705</v>
      </c>
      <c r="K15" s="205">
        <v>325</v>
      </c>
      <c r="L15" s="205">
        <v>25</v>
      </c>
      <c r="M15" s="205">
        <v>125</v>
      </c>
      <c r="N15" s="206">
        <v>0.1773049645390071</v>
      </c>
      <c r="O15" s="205">
        <v>195</v>
      </c>
      <c r="P15" s="205">
        <v>25</v>
      </c>
      <c r="Q15" s="205">
        <v>220</v>
      </c>
      <c r="R15" s="206">
        <v>0.31205673758865249</v>
      </c>
      <c r="S15" s="205">
        <v>10</v>
      </c>
      <c r="T15" s="205">
        <v>10</v>
      </c>
      <c r="U15" s="205">
        <v>0</v>
      </c>
      <c r="V15" s="207" t="s">
        <v>4</v>
      </c>
    </row>
    <row r="16" spans="1:22">
      <c r="A16" s="205" t="s">
        <v>95</v>
      </c>
      <c r="B16" s="205" t="s">
        <v>81</v>
      </c>
      <c r="C16" s="205" t="s">
        <v>77</v>
      </c>
      <c r="D16" s="205">
        <v>0.11989999771118164</v>
      </c>
      <c r="E16" s="205">
        <v>2090</v>
      </c>
      <c r="F16" s="205">
        <v>1490</v>
      </c>
      <c r="G16" s="205">
        <v>1376</v>
      </c>
      <c r="H16" s="205">
        <v>17431.192993301374</v>
      </c>
      <c r="I16" s="205">
        <v>12427.022755989974</v>
      </c>
      <c r="J16" s="205">
        <v>1205</v>
      </c>
      <c r="K16" s="205">
        <v>400</v>
      </c>
      <c r="L16" s="205">
        <v>40</v>
      </c>
      <c r="M16" s="205">
        <v>215</v>
      </c>
      <c r="N16" s="206">
        <v>0.17842323651452283</v>
      </c>
      <c r="O16" s="205">
        <v>510</v>
      </c>
      <c r="P16" s="205">
        <v>30</v>
      </c>
      <c r="Q16" s="205">
        <v>540</v>
      </c>
      <c r="R16" s="206">
        <v>0.44813278008298757</v>
      </c>
      <c r="S16" s="205">
        <v>0</v>
      </c>
      <c r="T16" s="205">
        <v>0</v>
      </c>
      <c r="U16" s="205">
        <v>0</v>
      </c>
      <c r="V16" s="207" t="s">
        <v>4</v>
      </c>
    </row>
    <row r="17" spans="1:22">
      <c r="A17" s="205" t="s">
        <v>96</v>
      </c>
      <c r="B17" s="205" t="s">
        <v>81</v>
      </c>
      <c r="C17" s="205" t="s">
        <v>77</v>
      </c>
      <c r="D17" s="205">
        <v>1.0963999938964843</v>
      </c>
      <c r="E17" s="205">
        <v>3882</v>
      </c>
      <c r="F17" s="205">
        <v>2684</v>
      </c>
      <c r="G17" s="205">
        <v>2500</v>
      </c>
      <c r="H17" s="205">
        <v>3540.6786041687224</v>
      </c>
      <c r="I17" s="205">
        <v>2448.0116881990857</v>
      </c>
      <c r="J17" s="205">
        <v>1490</v>
      </c>
      <c r="K17" s="205">
        <v>515</v>
      </c>
      <c r="L17" s="205">
        <v>20</v>
      </c>
      <c r="M17" s="205">
        <v>220</v>
      </c>
      <c r="N17" s="206">
        <v>0.1476510067114094</v>
      </c>
      <c r="O17" s="205">
        <v>690</v>
      </c>
      <c r="P17" s="205">
        <v>20</v>
      </c>
      <c r="Q17" s="205">
        <v>710</v>
      </c>
      <c r="R17" s="206">
        <v>0.47651006711409394</v>
      </c>
      <c r="S17" s="205">
        <v>0</v>
      </c>
      <c r="T17" s="205">
        <v>10</v>
      </c>
      <c r="U17" s="205">
        <v>20</v>
      </c>
      <c r="V17" s="207" t="s">
        <v>4</v>
      </c>
    </row>
    <row r="18" spans="1:22">
      <c r="A18" s="205" t="s">
        <v>97</v>
      </c>
      <c r="B18" s="205" t="s">
        <v>81</v>
      </c>
      <c r="C18" s="205" t="s">
        <v>77</v>
      </c>
      <c r="D18" s="205">
        <v>0.68180000305175781</v>
      </c>
      <c r="E18" s="205">
        <v>2864</v>
      </c>
      <c r="F18" s="205">
        <v>2067</v>
      </c>
      <c r="G18" s="205">
        <v>1710</v>
      </c>
      <c r="H18" s="205">
        <v>4200.645331740463</v>
      </c>
      <c r="I18" s="205">
        <v>3031.6808312526318</v>
      </c>
      <c r="J18" s="205">
        <v>1570</v>
      </c>
      <c r="K18" s="205">
        <v>395</v>
      </c>
      <c r="L18" s="205">
        <v>30</v>
      </c>
      <c r="M18" s="205">
        <v>275</v>
      </c>
      <c r="N18" s="206">
        <v>0.1751592356687898</v>
      </c>
      <c r="O18" s="205">
        <v>775</v>
      </c>
      <c r="P18" s="205">
        <v>80</v>
      </c>
      <c r="Q18" s="205">
        <v>855</v>
      </c>
      <c r="R18" s="206">
        <v>0.54458598726114649</v>
      </c>
      <c r="S18" s="205">
        <v>0</v>
      </c>
      <c r="T18" s="205">
        <v>10</v>
      </c>
      <c r="U18" s="205">
        <v>0</v>
      </c>
      <c r="V18" s="207" t="s">
        <v>4</v>
      </c>
    </row>
    <row r="19" spans="1:22">
      <c r="A19" s="205" t="s">
        <v>98</v>
      </c>
      <c r="B19" s="205" t="s">
        <v>81</v>
      </c>
      <c r="C19" s="205" t="s">
        <v>77</v>
      </c>
      <c r="D19" s="205">
        <v>8.600000381469726E-2</v>
      </c>
      <c r="E19" s="205">
        <v>225</v>
      </c>
      <c r="F19" s="205">
        <v>61</v>
      </c>
      <c r="G19" s="205">
        <v>44</v>
      </c>
      <c r="H19" s="205">
        <v>2616.2789537173007</v>
      </c>
      <c r="I19" s="205">
        <v>709.30229411891264</v>
      </c>
      <c r="J19" s="205">
        <v>30</v>
      </c>
      <c r="K19" s="205">
        <v>10</v>
      </c>
      <c r="L19" s="205">
        <v>0</v>
      </c>
      <c r="M19" s="205">
        <v>10</v>
      </c>
      <c r="N19" s="206">
        <v>0.33333333333333331</v>
      </c>
      <c r="O19" s="205">
        <v>10</v>
      </c>
      <c r="P19" s="205">
        <v>0</v>
      </c>
      <c r="Q19" s="205">
        <v>10</v>
      </c>
      <c r="R19" s="206">
        <v>0.33333333333333331</v>
      </c>
      <c r="S19" s="205">
        <v>0</v>
      </c>
      <c r="T19" s="205">
        <v>0</v>
      </c>
      <c r="U19" s="205">
        <v>0</v>
      </c>
      <c r="V19" s="207" t="s">
        <v>4</v>
      </c>
    </row>
    <row r="20" spans="1:22">
      <c r="A20" s="205" t="s">
        <v>99</v>
      </c>
      <c r="B20" s="205" t="s">
        <v>81</v>
      </c>
      <c r="C20" s="205" t="s">
        <v>77</v>
      </c>
      <c r="D20" s="205">
        <v>0.12890000343322755</v>
      </c>
      <c r="E20" s="205">
        <v>1181</v>
      </c>
      <c r="F20" s="205">
        <v>797</v>
      </c>
      <c r="G20" s="205">
        <v>733</v>
      </c>
      <c r="H20" s="205">
        <v>9162.1409506926702</v>
      </c>
      <c r="I20" s="205">
        <v>6183.0875001710911</v>
      </c>
      <c r="J20" s="205">
        <v>815</v>
      </c>
      <c r="K20" s="205">
        <v>225</v>
      </c>
      <c r="L20" s="205">
        <v>10</v>
      </c>
      <c r="M20" s="205">
        <v>110</v>
      </c>
      <c r="N20" s="206">
        <v>0.13496932515337423</v>
      </c>
      <c r="O20" s="205">
        <v>435</v>
      </c>
      <c r="P20" s="205">
        <v>30</v>
      </c>
      <c r="Q20" s="205">
        <v>465</v>
      </c>
      <c r="R20" s="206">
        <v>0.57055214723926384</v>
      </c>
      <c r="S20" s="205">
        <v>0</v>
      </c>
      <c r="T20" s="205">
        <v>10</v>
      </c>
      <c r="U20" s="205">
        <v>0</v>
      </c>
      <c r="V20" s="207" t="s">
        <v>4</v>
      </c>
    </row>
    <row r="21" spans="1:22">
      <c r="A21" s="205" t="s">
        <v>100</v>
      </c>
      <c r="B21" s="205" t="s">
        <v>81</v>
      </c>
      <c r="C21" s="205" t="s">
        <v>77</v>
      </c>
      <c r="D21" s="205">
        <v>0.15619999885559083</v>
      </c>
      <c r="E21" s="205">
        <v>2811</v>
      </c>
      <c r="F21" s="205">
        <v>1847</v>
      </c>
      <c r="G21" s="205">
        <v>1752</v>
      </c>
      <c r="H21" s="205">
        <v>17996.158902656654</v>
      </c>
      <c r="I21" s="205">
        <v>11824.58395347095</v>
      </c>
      <c r="J21" s="205">
        <v>1665</v>
      </c>
      <c r="K21" s="205">
        <v>360</v>
      </c>
      <c r="L21" s="205">
        <v>40</v>
      </c>
      <c r="M21" s="205">
        <v>430</v>
      </c>
      <c r="N21" s="206">
        <v>0.25825825825825827</v>
      </c>
      <c r="O21" s="205">
        <v>750</v>
      </c>
      <c r="P21" s="205">
        <v>65</v>
      </c>
      <c r="Q21" s="205">
        <v>815</v>
      </c>
      <c r="R21" s="206">
        <v>0.4894894894894895</v>
      </c>
      <c r="S21" s="205">
        <v>0</v>
      </c>
      <c r="T21" s="205">
        <v>0</v>
      </c>
      <c r="U21" s="205">
        <v>20</v>
      </c>
      <c r="V21" s="207" t="s">
        <v>4</v>
      </c>
    </row>
    <row r="22" spans="1:22">
      <c r="A22" s="205" t="s">
        <v>101</v>
      </c>
      <c r="B22" s="205" t="s">
        <v>81</v>
      </c>
      <c r="C22" s="205" t="s">
        <v>77</v>
      </c>
      <c r="D22" s="205">
        <v>0.26690000534057617</v>
      </c>
      <c r="E22" s="205">
        <v>2931</v>
      </c>
      <c r="F22" s="205">
        <v>2012</v>
      </c>
      <c r="G22" s="205">
        <v>1849</v>
      </c>
      <c r="H22" s="205">
        <v>10981.640844330126</v>
      </c>
      <c r="I22" s="205">
        <v>7538.4037457496461</v>
      </c>
      <c r="J22" s="205">
        <v>1445</v>
      </c>
      <c r="K22" s="205">
        <v>405</v>
      </c>
      <c r="L22" s="205">
        <v>25</v>
      </c>
      <c r="M22" s="205">
        <v>395</v>
      </c>
      <c r="N22" s="206">
        <v>0.27335640138408307</v>
      </c>
      <c r="O22" s="205">
        <v>560</v>
      </c>
      <c r="P22" s="205">
        <v>40</v>
      </c>
      <c r="Q22" s="205">
        <v>600</v>
      </c>
      <c r="R22" s="206">
        <v>0.41522491349480967</v>
      </c>
      <c r="S22" s="205">
        <v>0</v>
      </c>
      <c r="T22" s="205">
        <v>0</v>
      </c>
      <c r="U22" s="205">
        <v>10</v>
      </c>
      <c r="V22" s="207" t="s">
        <v>4</v>
      </c>
    </row>
    <row r="23" spans="1:22">
      <c r="A23" s="205" t="s">
        <v>102</v>
      </c>
      <c r="B23" s="205" t="s">
        <v>81</v>
      </c>
      <c r="C23" s="205" t="s">
        <v>77</v>
      </c>
      <c r="D23" s="205">
        <v>0.44990001678466796</v>
      </c>
      <c r="E23" s="205">
        <v>1822</v>
      </c>
      <c r="F23" s="205">
        <v>1185</v>
      </c>
      <c r="G23" s="205">
        <v>1118</v>
      </c>
      <c r="H23" s="205">
        <v>4049.7886908771761</v>
      </c>
      <c r="I23" s="205">
        <v>2633.9185503235203</v>
      </c>
      <c r="J23" s="205">
        <v>895</v>
      </c>
      <c r="K23" s="205">
        <v>315</v>
      </c>
      <c r="L23" s="205">
        <v>15</v>
      </c>
      <c r="M23" s="205">
        <v>230</v>
      </c>
      <c r="N23" s="206">
        <v>0.25698324022346369</v>
      </c>
      <c r="O23" s="205">
        <v>290</v>
      </c>
      <c r="P23" s="205">
        <v>35</v>
      </c>
      <c r="Q23" s="205">
        <v>325</v>
      </c>
      <c r="R23" s="206">
        <v>0.36312849162011174</v>
      </c>
      <c r="S23" s="205">
        <v>0</v>
      </c>
      <c r="T23" s="205">
        <v>10</v>
      </c>
      <c r="U23" s="205">
        <v>0</v>
      </c>
      <c r="V23" s="207" t="s">
        <v>4</v>
      </c>
    </row>
    <row r="24" spans="1:22">
      <c r="A24" s="205" t="s">
        <v>103</v>
      </c>
      <c r="B24" s="205" t="s">
        <v>81</v>
      </c>
      <c r="C24" s="205" t="s">
        <v>77</v>
      </c>
      <c r="D24" s="205">
        <v>0.33520000457763671</v>
      </c>
      <c r="E24" s="205">
        <v>2430</v>
      </c>
      <c r="F24" s="205">
        <v>1630</v>
      </c>
      <c r="G24" s="205">
        <v>1552</v>
      </c>
      <c r="H24" s="205">
        <v>7249.4032422877854</v>
      </c>
      <c r="I24" s="205">
        <v>4862.7684300119708</v>
      </c>
      <c r="J24" s="205">
        <v>1020</v>
      </c>
      <c r="K24" s="205">
        <v>350</v>
      </c>
      <c r="L24" s="205">
        <v>35</v>
      </c>
      <c r="M24" s="205">
        <v>180</v>
      </c>
      <c r="N24" s="206">
        <v>0.17647058823529413</v>
      </c>
      <c r="O24" s="205">
        <v>415</v>
      </c>
      <c r="P24" s="205">
        <v>30</v>
      </c>
      <c r="Q24" s="205">
        <v>445</v>
      </c>
      <c r="R24" s="206">
        <v>0.43627450980392157</v>
      </c>
      <c r="S24" s="205">
        <v>0</v>
      </c>
      <c r="T24" s="205">
        <v>0</v>
      </c>
      <c r="U24" s="205">
        <v>10</v>
      </c>
      <c r="V24" s="207" t="s">
        <v>4</v>
      </c>
    </row>
    <row r="25" spans="1:22">
      <c r="A25" s="205" t="s">
        <v>104</v>
      </c>
      <c r="B25" s="205" t="s">
        <v>81</v>
      </c>
      <c r="C25" s="205" t="s">
        <v>77</v>
      </c>
      <c r="D25" s="205">
        <v>0.13590000152587892</v>
      </c>
      <c r="E25" s="205">
        <v>517</v>
      </c>
      <c r="F25" s="205">
        <v>322</v>
      </c>
      <c r="G25" s="205">
        <v>311</v>
      </c>
      <c r="H25" s="205">
        <v>3804.2678012888005</v>
      </c>
      <c r="I25" s="205">
        <v>2369.3892302030827</v>
      </c>
      <c r="J25" s="205">
        <v>250</v>
      </c>
      <c r="K25" s="205">
        <v>120</v>
      </c>
      <c r="L25" s="205">
        <v>10</v>
      </c>
      <c r="M25" s="205">
        <v>40</v>
      </c>
      <c r="N25" s="206">
        <v>0.16</v>
      </c>
      <c r="O25" s="205">
        <v>80</v>
      </c>
      <c r="P25" s="205">
        <v>0</v>
      </c>
      <c r="Q25" s="205">
        <v>80</v>
      </c>
      <c r="R25" s="206">
        <v>0.32</v>
      </c>
      <c r="S25" s="205">
        <v>0</v>
      </c>
      <c r="T25" s="205">
        <v>0</v>
      </c>
      <c r="U25" s="205">
        <v>0</v>
      </c>
      <c r="V25" s="207" t="s">
        <v>4</v>
      </c>
    </row>
    <row r="26" spans="1:22">
      <c r="A26" s="205" t="s">
        <v>105</v>
      </c>
      <c r="B26" s="205" t="s">
        <v>81</v>
      </c>
      <c r="C26" s="205" t="s">
        <v>77</v>
      </c>
      <c r="D26" s="205">
        <v>0.26909999847412108</v>
      </c>
      <c r="E26" s="205">
        <v>896</v>
      </c>
      <c r="F26" s="205">
        <v>685</v>
      </c>
      <c r="G26" s="205">
        <v>601</v>
      </c>
      <c r="H26" s="205">
        <v>3329.6172615406645</v>
      </c>
      <c r="I26" s="205">
        <v>2545.5221251733874</v>
      </c>
      <c r="J26" s="205">
        <v>595</v>
      </c>
      <c r="K26" s="205">
        <v>175</v>
      </c>
      <c r="L26" s="205">
        <v>20</v>
      </c>
      <c r="M26" s="205">
        <v>80</v>
      </c>
      <c r="N26" s="206">
        <v>0.13445378151260504</v>
      </c>
      <c r="O26" s="205">
        <v>310</v>
      </c>
      <c r="P26" s="205">
        <v>0</v>
      </c>
      <c r="Q26" s="205">
        <v>310</v>
      </c>
      <c r="R26" s="206">
        <v>0.52100840336134457</v>
      </c>
      <c r="S26" s="205">
        <v>0</v>
      </c>
      <c r="T26" s="205">
        <v>0</v>
      </c>
      <c r="U26" s="205">
        <v>10</v>
      </c>
      <c r="V26" s="207" t="s">
        <v>4</v>
      </c>
    </row>
    <row r="27" spans="1:22">
      <c r="A27" s="205" t="s">
        <v>106</v>
      </c>
      <c r="B27" s="205" t="s">
        <v>81</v>
      </c>
      <c r="C27" s="205" t="s">
        <v>77</v>
      </c>
      <c r="D27" s="205">
        <v>0.73400001525878911</v>
      </c>
      <c r="E27" s="205">
        <v>876</v>
      </c>
      <c r="F27" s="205">
        <v>653</v>
      </c>
      <c r="G27" s="205">
        <v>552</v>
      </c>
      <c r="H27" s="205">
        <v>1193.4604656529134</v>
      </c>
      <c r="I27" s="205">
        <v>889.64575807232018</v>
      </c>
      <c r="J27" s="205">
        <v>530</v>
      </c>
      <c r="K27" s="205">
        <v>200</v>
      </c>
      <c r="L27" s="205">
        <v>15</v>
      </c>
      <c r="M27" s="205">
        <v>85</v>
      </c>
      <c r="N27" s="206">
        <v>0.16037735849056603</v>
      </c>
      <c r="O27" s="205">
        <v>215</v>
      </c>
      <c r="P27" s="205">
        <v>15</v>
      </c>
      <c r="Q27" s="205">
        <v>230</v>
      </c>
      <c r="R27" s="206">
        <v>0.43396226415094341</v>
      </c>
      <c r="S27" s="205">
        <v>0</v>
      </c>
      <c r="T27" s="205">
        <v>0</v>
      </c>
      <c r="U27" s="205">
        <v>0</v>
      </c>
      <c r="V27" s="207" t="s">
        <v>4</v>
      </c>
    </row>
    <row r="28" spans="1:22">
      <c r="A28" s="211" t="s">
        <v>223</v>
      </c>
      <c r="B28" s="211" t="s">
        <v>81</v>
      </c>
      <c r="C28" s="211" t="s">
        <v>77</v>
      </c>
      <c r="D28" s="211">
        <v>1.4921000671386719</v>
      </c>
      <c r="E28" s="211">
        <v>4807</v>
      </c>
      <c r="F28" s="211">
        <v>2731</v>
      </c>
      <c r="G28" s="211">
        <v>2611</v>
      </c>
      <c r="H28" s="211">
        <v>3221.6337937831149</v>
      </c>
      <c r="I28" s="211">
        <v>1830.3061973833339</v>
      </c>
      <c r="J28" s="211">
        <v>2075</v>
      </c>
      <c r="K28" s="211">
        <v>1290</v>
      </c>
      <c r="L28" s="211">
        <v>105</v>
      </c>
      <c r="M28" s="211">
        <v>470</v>
      </c>
      <c r="N28" s="212">
        <v>0.22650602409638554</v>
      </c>
      <c r="O28" s="211">
        <v>165</v>
      </c>
      <c r="P28" s="211">
        <v>25</v>
      </c>
      <c r="Q28" s="211">
        <v>190</v>
      </c>
      <c r="R28" s="212">
        <v>9.1566265060240959E-2</v>
      </c>
      <c r="S28" s="211">
        <v>0</v>
      </c>
      <c r="T28" s="211">
        <v>0</v>
      </c>
      <c r="U28" s="211">
        <v>20</v>
      </c>
      <c r="V28" s="213" t="s">
        <v>5</v>
      </c>
    </row>
    <row r="29" spans="1:22">
      <c r="A29" s="205" t="s">
        <v>107</v>
      </c>
      <c r="B29" s="205" t="s">
        <v>81</v>
      </c>
      <c r="C29" s="205" t="s">
        <v>77</v>
      </c>
      <c r="D29" s="205">
        <v>0.42299999237060548</v>
      </c>
      <c r="E29" s="205">
        <v>2009</v>
      </c>
      <c r="F29" s="205">
        <v>1048</v>
      </c>
      <c r="G29" s="205">
        <v>1014</v>
      </c>
      <c r="H29" s="205">
        <v>4749.409069113748</v>
      </c>
      <c r="I29" s="205">
        <v>2477.5414158443045</v>
      </c>
      <c r="J29" s="205">
        <v>1060</v>
      </c>
      <c r="K29" s="205">
        <v>500</v>
      </c>
      <c r="L29" s="205">
        <v>40</v>
      </c>
      <c r="M29" s="205">
        <v>210</v>
      </c>
      <c r="N29" s="206">
        <v>0.19811320754716982</v>
      </c>
      <c r="O29" s="205">
        <v>265</v>
      </c>
      <c r="P29" s="205">
        <v>40</v>
      </c>
      <c r="Q29" s="205">
        <v>305</v>
      </c>
      <c r="R29" s="206">
        <v>0.28773584905660377</v>
      </c>
      <c r="S29" s="205">
        <v>0</v>
      </c>
      <c r="T29" s="205">
        <v>0</v>
      </c>
      <c r="U29" s="205">
        <v>0</v>
      </c>
      <c r="V29" s="207" t="s">
        <v>4</v>
      </c>
    </row>
    <row r="30" spans="1:22">
      <c r="A30" s="205" t="s">
        <v>108</v>
      </c>
      <c r="B30" s="205" t="s">
        <v>81</v>
      </c>
      <c r="C30" s="205" t="s">
        <v>77</v>
      </c>
      <c r="D30" s="205">
        <v>1.7407000732421876</v>
      </c>
      <c r="E30" s="205">
        <v>1775</v>
      </c>
      <c r="F30" s="205">
        <v>1054</v>
      </c>
      <c r="G30" s="205">
        <v>1003</v>
      </c>
      <c r="H30" s="205">
        <v>1019.7046735879813</v>
      </c>
      <c r="I30" s="205">
        <v>605.50350758407455</v>
      </c>
      <c r="J30" s="205">
        <v>830</v>
      </c>
      <c r="K30" s="205">
        <v>355</v>
      </c>
      <c r="L30" s="205">
        <v>75</v>
      </c>
      <c r="M30" s="205">
        <v>175</v>
      </c>
      <c r="N30" s="206">
        <v>0.21084337349397592</v>
      </c>
      <c r="O30" s="205">
        <v>210</v>
      </c>
      <c r="P30" s="205">
        <v>10</v>
      </c>
      <c r="Q30" s="205">
        <v>220</v>
      </c>
      <c r="R30" s="206">
        <v>0.26506024096385544</v>
      </c>
      <c r="S30" s="205">
        <v>0</v>
      </c>
      <c r="T30" s="205">
        <v>0</v>
      </c>
      <c r="U30" s="205">
        <v>0</v>
      </c>
      <c r="V30" s="207" t="s">
        <v>4</v>
      </c>
    </row>
    <row r="31" spans="1:22">
      <c r="A31" s="205" t="s">
        <v>109</v>
      </c>
      <c r="B31" s="205" t="s">
        <v>81</v>
      </c>
      <c r="C31" s="205" t="s">
        <v>77</v>
      </c>
      <c r="D31" s="205">
        <v>0.30840000152587893</v>
      </c>
      <c r="E31" s="205">
        <v>2298</v>
      </c>
      <c r="F31" s="205">
        <v>1352</v>
      </c>
      <c r="G31" s="205">
        <v>1312</v>
      </c>
      <c r="H31" s="205">
        <v>7451.3618308369778</v>
      </c>
      <c r="I31" s="205">
        <v>4383.9169692304586</v>
      </c>
      <c r="J31" s="205">
        <v>1015</v>
      </c>
      <c r="K31" s="205">
        <v>495</v>
      </c>
      <c r="L31" s="205">
        <v>70</v>
      </c>
      <c r="M31" s="205">
        <v>200</v>
      </c>
      <c r="N31" s="206">
        <v>0.19704433497536947</v>
      </c>
      <c r="O31" s="205">
        <v>185</v>
      </c>
      <c r="P31" s="205">
        <v>50</v>
      </c>
      <c r="Q31" s="205">
        <v>235</v>
      </c>
      <c r="R31" s="206">
        <v>0.23152709359605911</v>
      </c>
      <c r="S31" s="205">
        <v>10</v>
      </c>
      <c r="T31" s="205">
        <v>0</v>
      </c>
      <c r="U31" s="205">
        <v>0</v>
      </c>
      <c r="V31" s="207" t="s">
        <v>4</v>
      </c>
    </row>
    <row r="32" spans="1:22">
      <c r="A32" s="205" t="s">
        <v>110</v>
      </c>
      <c r="B32" s="205" t="s">
        <v>81</v>
      </c>
      <c r="C32" s="205" t="s">
        <v>77</v>
      </c>
      <c r="D32" s="205">
        <v>0.36680000305175781</v>
      </c>
      <c r="E32" s="205">
        <v>3440</v>
      </c>
      <c r="F32" s="205">
        <v>1996</v>
      </c>
      <c r="G32" s="205">
        <v>1909</v>
      </c>
      <c r="H32" s="205">
        <v>9378.4077736624076</v>
      </c>
      <c r="I32" s="205">
        <v>5441.6575337878385</v>
      </c>
      <c r="J32" s="205">
        <v>1720</v>
      </c>
      <c r="K32" s="205">
        <v>805</v>
      </c>
      <c r="L32" s="205">
        <v>65</v>
      </c>
      <c r="M32" s="205">
        <v>505</v>
      </c>
      <c r="N32" s="206">
        <v>0.29360465116279072</v>
      </c>
      <c r="O32" s="205">
        <v>255</v>
      </c>
      <c r="P32" s="205">
        <v>80</v>
      </c>
      <c r="Q32" s="205">
        <v>335</v>
      </c>
      <c r="R32" s="206">
        <v>0.19476744186046513</v>
      </c>
      <c r="S32" s="205">
        <v>0</v>
      </c>
      <c r="T32" s="205">
        <v>0</v>
      </c>
      <c r="U32" s="205">
        <v>10</v>
      </c>
      <c r="V32" s="207" t="s">
        <v>4</v>
      </c>
    </row>
    <row r="33" spans="1:22">
      <c r="A33" s="205" t="s">
        <v>111</v>
      </c>
      <c r="B33" s="205" t="s">
        <v>81</v>
      </c>
      <c r="C33" s="205" t="s">
        <v>77</v>
      </c>
      <c r="D33" s="205">
        <v>0.46790000915527341</v>
      </c>
      <c r="E33" s="205">
        <v>2574</v>
      </c>
      <c r="F33" s="205">
        <v>1489</v>
      </c>
      <c r="G33" s="205">
        <v>1428</v>
      </c>
      <c r="H33" s="205">
        <v>5501.1753572028974</v>
      </c>
      <c r="I33" s="205">
        <v>3182.3038488248303</v>
      </c>
      <c r="J33" s="205">
        <v>1060</v>
      </c>
      <c r="K33" s="205">
        <v>650</v>
      </c>
      <c r="L33" s="205">
        <v>50</v>
      </c>
      <c r="M33" s="205">
        <v>170</v>
      </c>
      <c r="N33" s="206">
        <v>0.16037735849056603</v>
      </c>
      <c r="O33" s="205">
        <v>150</v>
      </c>
      <c r="P33" s="205">
        <v>20</v>
      </c>
      <c r="Q33" s="205">
        <v>170</v>
      </c>
      <c r="R33" s="206">
        <v>0.16037735849056603</v>
      </c>
      <c r="S33" s="205">
        <v>0</v>
      </c>
      <c r="T33" s="205">
        <v>10</v>
      </c>
      <c r="U33" s="205">
        <v>15</v>
      </c>
      <c r="V33" s="207" t="s">
        <v>4</v>
      </c>
    </row>
    <row r="34" spans="1:22">
      <c r="A34" s="208" t="s">
        <v>130</v>
      </c>
      <c r="B34" s="208" t="s">
        <v>81</v>
      </c>
      <c r="C34" s="208" t="s">
        <v>77</v>
      </c>
      <c r="D34" s="208">
        <v>1.7532000732421875</v>
      </c>
      <c r="E34" s="208">
        <v>1635</v>
      </c>
      <c r="F34" s="208">
        <v>785</v>
      </c>
      <c r="G34" s="208">
        <v>728</v>
      </c>
      <c r="H34" s="208">
        <v>932.58038540712562</v>
      </c>
      <c r="I34" s="208">
        <v>447.75266210678507</v>
      </c>
      <c r="J34" s="208">
        <v>665</v>
      </c>
      <c r="K34" s="208">
        <v>490</v>
      </c>
      <c r="L34" s="208">
        <v>40</v>
      </c>
      <c r="M34" s="208">
        <v>60</v>
      </c>
      <c r="N34" s="209">
        <v>9.0225563909774431E-2</v>
      </c>
      <c r="O34" s="208">
        <v>70</v>
      </c>
      <c r="P34" s="208">
        <v>0</v>
      </c>
      <c r="Q34" s="208">
        <v>70</v>
      </c>
      <c r="R34" s="209">
        <v>0.10526315789473684</v>
      </c>
      <c r="S34" s="208">
        <v>0</v>
      </c>
      <c r="T34" s="208">
        <v>0</v>
      </c>
      <c r="U34" s="208">
        <v>0</v>
      </c>
      <c r="V34" s="210" t="s">
        <v>6</v>
      </c>
    </row>
    <row r="35" spans="1:22">
      <c r="A35" s="211" t="s">
        <v>224</v>
      </c>
      <c r="B35" s="211" t="s">
        <v>81</v>
      </c>
      <c r="C35" s="211" t="s">
        <v>77</v>
      </c>
      <c r="D35" s="211">
        <v>0.85669998168945316</v>
      </c>
      <c r="E35" s="211">
        <v>3534</v>
      </c>
      <c r="F35" s="211">
        <v>2132</v>
      </c>
      <c r="G35" s="211">
        <v>2052</v>
      </c>
      <c r="H35" s="211">
        <v>4125.1314060154218</v>
      </c>
      <c r="I35" s="211">
        <v>2488.6191730687265</v>
      </c>
      <c r="J35" s="211">
        <v>1585</v>
      </c>
      <c r="K35" s="211">
        <v>875</v>
      </c>
      <c r="L35" s="211">
        <v>120</v>
      </c>
      <c r="M35" s="211">
        <v>415</v>
      </c>
      <c r="N35" s="212">
        <v>0.26182965299684541</v>
      </c>
      <c r="O35" s="211">
        <v>100</v>
      </c>
      <c r="P35" s="211">
        <v>40</v>
      </c>
      <c r="Q35" s="211">
        <v>140</v>
      </c>
      <c r="R35" s="212">
        <v>8.8328075709779186E-2</v>
      </c>
      <c r="S35" s="211">
        <v>15</v>
      </c>
      <c r="T35" s="211">
        <v>10</v>
      </c>
      <c r="U35" s="211">
        <v>0</v>
      </c>
      <c r="V35" s="213" t="s">
        <v>5</v>
      </c>
    </row>
    <row r="36" spans="1:22">
      <c r="A36" s="211" t="s">
        <v>225</v>
      </c>
      <c r="B36" s="211" t="s">
        <v>81</v>
      </c>
      <c r="C36" s="211" t="s">
        <v>77</v>
      </c>
      <c r="D36" s="211">
        <v>0.50880001068115233</v>
      </c>
      <c r="E36" s="211">
        <v>3452</v>
      </c>
      <c r="F36" s="211">
        <v>1947</v>
      </c>
      <c r="G36" s="211">
        <v>1888</v>
      </c>
      <c r="H36" s="211">
        <v>6784.5910525407817</v>
      </c>
      <c r="I36" s="211">
        <v>3826.6508630639923</v>
      </c>
      <c r="J36" s="211">
        <v>1745</v>
      </c>
      <c r="K36" s="211">
        <v>1110</v>
      </c>
      <c r="L36" s="211">
        <v>125</v>
      </c>
      <c r="M36" s="211">
        <v>360</v>
      </c>
      <c r="N36" s="212">
        <v>0.20630372492836677</v>
      </c>
      <c r="O36" s="211">
        <v>90</v>
      </c>
      <c r="P36" s="211">
        <v>40</v>
      </c>
      <c r="Q36" s="211">
        <v>130</v>
      </c>
      <c r="R36" s="212">
        <v>7.4498567335243557E-2</v>
      </c>
      <c r="S36" s="211">
        <v>0</v>
      </c>
      <c r="T36" s="211">
        <v>10</v>
      </c>
      <c r="U36" s="211">
        <v>10</v>
      </c>
      <c r="V36" s="213" t="s">
        <v>5</v>
      </c>
    </row>
    <row r="37" spans="1:22">
      <c r="A37" s="211" t="s">
        <v>226</v>
      </c>
      <c r="B37" s="211" t="s">
        <v>81</v>
      </c>
      <c r="C37" s="211" t="s">
        <v>77</v>
      </c>
      <c r="D37" s="211">
        <v>0.60970001220703129</v>
      </c>
      <c r="E37" s="211">
        <v>4544</v>
      </c>
      <c r="F37" s="211">
        <v>2663</v>
      </c>
      <c r="G37" s="211">
        <v>2532</v>
      </c>
      <c r="H37" s="211">
        <v>7452.845512584684</v>
      </c>
      <c r="I37" s="211">
        <v>4367.7217429606098</v>
      </c>
      <c r="J37" s="211">
        <v>2055</v>
      </c>
      <c r="K37" s="211">
        <v>1105</v>
      </c>
      <c r="L37" s="211">
        <v>70</v>
      </c>
      <c r="M37" s="211">
        <v>615</v>
      </c>
      <c r="N37" s="212">
        <v>0.29927007299270075</v>
      </c>
      <c r="O37" s="211">
        <v>165</v>
      </c>
      <c r="P37" s="211">
        <v>75</v>
      </c>
      <c r="Q37" s="211">
        <v>240</v>
      </c>
      <c r="R37" s="212">
        <v>0.11678832116788321</v>
      </c>
      <c r="S37" s="211">
        <v>10</v>
      </c>
      <c r="T37" s="211">
        <v>0</v>
      </c>
      <c r="U37" s="211">
        <v>10</v>
      </c>
      <c r="V37" s="213" t="s">
        <v>5</v>
      </c>
    </row>
    <row r="38" spans="1:22">
      <c r="A38" s="205" t="s">
        <v>112</v>
      </c>
      <c r="B38" s="205" t="s">
        <v>81</v>
      </c>
      <c r="C38" s="205" t="s">
        <v>77</v>
      </c>
      <c r="D38" s="205">
        <v>0.33250000000000002</v>
      </c>
      <c r="E38" s="205">
        <v>2183</v>
      </c>
      <c r="F38" s="205">
        <v>1295</v>
      </c>
      <c r="G38" s="205">
        <v>1235</v>
      </c>
      <c r="H38" s="205">
        <v>6565.4135338345859</v>
      </c>
      <c r="I38" s="205">
        <v>3894.7368421052629</v>
      </c>
      <c r="J38" s="205">
        <v>1015</v>
      </c>
      <c r="K38" s="205">
        <v>500</v>
      </c>
      <c r="L38" s="205">
        <v>35</v>
      </c>
      <c r="M38" s="205">
        <v>265</v>
      </c>
      <c r="N38" s="206">
        <v>0.26108374384236455</v>
      </c>
      <c r="O38" s="205">
        <v>145</v>
      </c>
      <c r="P38" s="205">
        <v>60</v>
      </c>
      <c r="Q38" s="205">
        <v>205</v>
      </c>
      <c r="R38" s="206">
        <v>0.2019704433497537</v>
      </c>
      <c r="S38" s="205">
        <v>10</v>
      </c>
      <c r="T38" s="205">
        <v>0</v>
      </c>
      <c r="U38" s="205">
        <v>0</v>
      </c>
      <c r="V38" s="207" t="s">
        <v>4</v>
      </c>
    </row>
    <row r="39" spans="1:22">
      <c r="A39" s="205" t="s">
        <v>113</v>
      </c>
      <c r="B39" s="205" t="s">
        <v>81</v>
      </c>
      <c r="C39" s="205" t="s">
        <v>77</v>
      </c>
      <c r="D39" s="205">
        <v>0.77430000305175783</v>
      </c>
      <c r="E39" s="205">
        <v>4954</v>
      </c>
      <c r="F39" s="205">
        <v>2879</v>
      </c>
      <c r="G39" s="205">
        <v>2726</v>
      </c>
      <c r="H39" s="205">
        <v>6398.0369113712268</v>
      </c>
      <c r="I39" s="205">
        <v>3718.1970665800891</v>
      </c>
      <c r="J39" s="205">
        <v>2735</v>
      </c>
      <c r="K39" s="205">
        <v>1370</v>
      </c>
      <c r="L39" s="205">
        <v>135</v>
      </c>
      <c r="M39" s="205">
        <v>730</v>
      </c>
      <c r="N39" s="206">
        <v>0.26691042047531993</v>
      </c>
      <c r="O39" s="205">
        <v>360</v>
      </c>
      <c r="P39" s="205">
        <v>120</v>
      </c>
      <c r="Q39" s="205">
        <v>480</v>
      </c>
      <c r="R39" s="206">
        <v>0.17550274223034734</v>
      </c>
      <c r="S39" s="205">
        <v>0</v>
      </c>
      <c r="T39" s="205">
        <v>10</v>
      </c>
      <c r="U39" s="205">
        <v>0</v>
      </c>
      <c r="V39" s="207" t="s">
        <v>4</v>
      </c>
    </row>
    <row r="40" spans="1:22">
      <c r="A40" s="205" t="s">
        <v>114</v>
      </c>
      <c r="B40" s="205" t="s">
        <v>81</v>
      </c>
      <c r="C40" s="205" t="s">
        <v>77</v>
      </c>
      <c r="D40" s="205">
        <v>0.70209999084472652</v>
      </c>
      <c r="E40" s="205">
        <v>3836</v>
      </c>
      <c r="F40" s="205">
        <v>2249</v>
      </c>
      <c r="G40" s="205">
        <v>2140</v>
      </c>
      <c r="H40" s="205">
        <v>5463.6092437271573</v>
      </c>
      <c r="I40" s="205">
        <v>3203.2474424250199</v>
      </c>
      <c r="J40" s="205">
        <v>1675</v>
      </c>
      <c r="K40" s="205">
        <v>840</v>
      </c>
      <c r="L40" s="205">
        <v>90</v>
      </c>
      <c r="M40" s="205">
        <v>385</v>
      </c>
      <c r="N40" s="206">
        <v>0.2298507462686567</v>
      </c>
      <c r="O40" s="205">
        <v>300</v>
      </c>
      <c r="P40" s="205">
        <v>50</v>
      </c>
      <c r="Q40" s="205">
        <v>350</v>
      </c>
      <c r="R40" s="206">
        <v>0.20895522388059701</v>
      </c>
      <c r="S40" s="205">
        <v>0</v>
      </c>
      <c r="T40" s="205">
        <v>0</v>
      </c>
      <c r="U40" s="205">
        <v>10</v>
      </c>
      <c r="V40" s="207" t="s">
        <v>4</v>
      </c>
    </row>
    <row r="41" spans="1:22">
      <c r="A41" s="211" t="s">
        <v>227</v>
      </c>
      <c r="B41" s="211" t="s">
        <v>81</v>
      </c>
      <c r="C41" s="211" t="s">
        <v>77</v>
      </c>
      <c r="D41" s="211">
        <v>0.42389999389648436</v>
      </c>
      <c r="E41" s="211">
        <v>3172</v>
      </c>
      <c r="F41" s="211">
        <v>1486</v>
      </c>
      <c r="G41" s="211">
        <v>1447</v>
      </c>
      <c r="H41" s="211">
        <v>7482.8970173908447</v>
      </c>
      <c r="I41" s="211">
        <v>3505.5438107953328</v>
      </c>
      <c r="J41" s="211">
        <v>1260</v>
      </c>
      <c r="K41" s="211">
        <v>805</v>
      </c>
      <c r="L41" s="211">
        <v>80</v>
      </c>
      <c r="M41" s="211">
        <v>250</v>
      </c>
      <c r="N41" s="212">
        <v>0.1984126984126984</v>
      </c>
      <c r="O41" s="211">
        <v>105</v>
      </c>
      <c r="P41" s="211">
        <v>10</v>
      </c>
      <c r="Q41" s="211">
        <v>115</v>
      </c>
      <c r="R41" s="212">
        <v>9.1269841269841265E-2</v>
      </c>
      <c r="S41" s="211">
        <v>0</v>
      </c>
      <c r="T41" s="211">
        <v>0</v>
      </c>
      <c r="U41" s="211">
        <v>10</v>
      </c>
      <c r="V41" s="213" t="s">
        <v>5</v>
      </c>
    </row>
    <row r="42" spans="1:22">
      <c r="A42" s="205" t="s">
        <v>115</v>
      </c>
      <c r="B42" s="205" t="s">
        <v>81</v>
      </c>
      <c r="C42" s="205" t="s">
        <v>77</v>
      </c>
      <c r="D42" s="205">
        <v>0.46430000305175784</v>
      </c>
      <c r="E42" s="205">
        <v>2665</v>
      </c>
      <c r="F42" s="205">
        <v>1485</v>
      </c>
      <c r="G42" s="205">
        <v>1413</v>
      </c>
      <c r="H42" s="205">
        <v>5739.8233523227418</v>
      </c>
      <c r="I42" s="205">
        <v>3198.3631062661434</v>
      </c>
      <c r="J42" s="205">
        <v>1250</v>
      </c>
      <c r="K42" s="205">
        <v>760</v>
      </c>
      <c r="L42" s="205">
        <v>40</v>
      </c>
      <c r="M42" s="205">
        <v>235</v>
      </c>
      <c r="N42" s="206">
        <v>0.188</v>
      </c>
      <c r="O42" s="205">
        <v>170</v>
      </c>
      <c r="P42" s="205">
        <v>35</v>
      </c>
      <c r="Q42" s="205">
        <v>205</v>
      </c>
      <c r="R42" s="206">
        <v>0.16400000000000001</v>
      </c>
      <c r="S42" s="205">
        <v>0</v>
      </c>
      <c r="T42" s="205">
        <v>0</v>
      </c>
      <c r="U42" s="205">
        <v>10</v>
      </c>
      <c r="V42" s="207" t="s">
        <v>4</v>
      </c>
    </row>
    <row r="43" spans="1:22">
      <c r="A43" s="208" t="s">
        <v>131</v>
      </c>
      <c r="B43" s="208" t="s">
        <v>81</v>
      </c>
      <c r="C43" s="208" t="s">
        <v>77</v>
      </c>
      <c r="D43" s="208">
        <v>6.0965997314453126</v>
      </c>
      <c r="E43" s="208">
        <v>6567</v>
      </c>
      <c r="F43" s="208">
        <v>2836</v>
      </c>
      <c r="G43" s="208">
        <v>2783</v>
      </c>
      <c r="H43" s="208">
        <v>1077.1578075116915</v>
      </c>
      <c r="I43" s="208">
        <v>465.17733243538254</v>
      </c>
      <c r="J43" s="208">
        <v>3545</v>
      </c>
      <c r="K43" s="208">
        <v>2680</v>
      </c>
      <c r="L43" s="208">
        <v>190</v>
      </c>
      <c r="M43" s="208">
        <v>435</v>
      </c>
      <c r="N43" s="209">
        <v>0.1227080394922426</v>
      </c>
      <c r="O43" s="208">
        <v>145</v>
      </c>
      <c r="P43" s="208">
        <v>35</v>
      </c>
      <c r="Q43" s="208">
        <v>180</v>
      </c>
      <c r="R43" s="209">
        <v>5.0775740479548657E-2</v>
      </c>
      <c r="S43" s="208">
        <v>10</v>
      </c>
      <c r="T43" s="208">
        <v>0</v>
      </c>
      <c r="U43" s="208">
        <v>45</v>
      </c>
      <c r="V43" s="210" t="s">
        <v>6</v>
      </c>
    </row>
    <row r="44" spans="1:22">
      <c r="A44" s="211" t="s">
        <v>228</v>
      </c>
      <c r="B44" s="211" t="s">
        <v>81</v>
      </c>
      <c r="C44" s="211" t="s">
        <v>77</v>
      </c>
      <c r="D44" s="211">
        <v>1.2978999328613281</v>
      </c>
      <c r="E44" s="211">
        <v>4698</v>
      </c>
      <c r="F44" s="211">
        <v>2360</v>
      </c>
      <c r="G44" s="211">
        <v>2271</v>
      </c>
      <c r="H44" s="211">
        <v>3619.6935380394611</v>
      </c>
      <c r="I44" s="211">
        <v>1818.3219986745698</v>
      </c>
      <c r="J44" s="211">
        <v>2525</v>
      </c>
      <c r="K44" s="211">
        <v>1860</v>
      </c>
      <c r="L44" s="211">
        <v>100</v>
      </c>
      <c r="M44" s="211">
        <v>390</v>
      </c>
      <c r="N44" s="212">
        <v>0.15445544554455445</v>
      </c>
      <c r="O44" s="211">
        <v>150</v>
      </c>
      <c r="P44" s="211">
        <v>25</v>
      </c>
      <c r="Q44" s="211">
        <v>175</v>
      </c>
      <c r="R44" s="212">
        <v>6.9306930693069313E-2</v>
      </c>
      <c r="S44" s="211">
        <v>0</v>
      </c>
      <c r="T44" s="211">
        <v>0</v>
      </c>
      <c r="U44" s="211">
        <v>0</v>
      </c>
      <c r="V44" s="213" t="s">
        <v>5</v>
      </c>
    </row>
    <row r="45" spans="1:22">
      <c r="A45" s="211" t="s">
        <v>229</v>
      </c>
      <c r="B45" s="211" t="s">
        <v>81</v>
      </c>
      <c r="C45" s="211" t="s">
        <v>77</v>
      </c>
      <c r="D45" s="211">
        <v>2.2403999328613282</v>
      </c>
      <c r="E45" s="211">
        <v>4328</v>
      </c>
      <c r="F45" s="211">
        <v>1835</v>
      </c>
      <c r="G45" s="211">
        <v>1819</v>
      </c>
      <c r="H45" s="211">
        <v>1931.7979511240621</v>
      </c>
      <c r="I45" s="211">
        <v>819.05019415726747</v>
      </c>
      <c r="J45" s="211">
        <v>1945</v>
      </c>
      <c r="K45" s="211">
        <v>1425</v>
      </c>
      <c r="L45" s="211">
        <v>160</v>
      </c>
      <c r="M45" s="211">
        <v>270</v>
      </c>
      <c r="N45" s="212">
        <v>0.13881748071979436</v>
      </c>
      <c r="O45" s="211">
        <v>60</v>
      </c>
      <c r="P45" s="211">
        <v>25</v>
      </c>
      <c r="Q45" s="211">
        <v>85</v>
      </c>
      <c r="R45" s="212">
        <v>4.3701799485861184E-2</v>
      </c>
      <c r="S45" s="211">
        <v>0</v>
      </c>
      <c r="T45" s="211">
        <v>0</v>
      </c>
      <c r="U45" s="211">
        <v>0</v>
      </c>
      <c r="V45" s="213" t="s">
        <v>5</v>
      </c>
    </row>
    <row r="46" spans="1:22">
      <c r="A46" s="208" t="s">
        <v>132</v>
      </c>
      <c r="B46" s="208" t="s">
        <v>81</v>
      </c>
      <c r="C46" s="208" t="s">
        <v>77</v>
      </c>
      <c r="D46" s="208">
        <v>5.4242999267578123</v>
      </c>
      <c r="E46" s="208">
        <v>7944</v>
      </c>
      <c r="F46" s="208">
        <v>3799</v>
      </c>
      <c r="G46" s="208">
        <v>3639</v>
      </c>
      <c r="H46" s="208">
        <v>1464.5207874315038</v>
      </c>
      <c r="I46" s="208">
        <v>700.3668770710326</v>
      </c>
      <c r="J46" s="208">
        <v>4515</v>
      </c>
      <c r="K46" s="208">
        <v>3450</v>
      </c>
      <c r="L46" s="208">
        <v>355</v>
      </c>
      <c r="M46" s="208">
        <v>475</v>
      </c>
      <c r="N46" s="209">
        <v>0.10520487264673312</v>
      </c>
      <c r="O46" s="208">
        <v>160</v>
      </c>
      <c r="P46" s="208">
        <v>40</v>
      </c>
      <c r="Q46" s="208">
        <v>200</v>
      </c>
      <c r="R46" s="209">
        <v>4.4296788482834998E-2</v>
      </c>
      <c r="S46" s="208">
        <v>15</v>
      </c>
      <c r="T46" s="208">
        <v>0</v>
      </c>
      <c r="U46" s="208">
        <v>25</v>
      </c>
      <c r="V46" s="210" t="s">
        <v>6</v>
      </c>
    </row>
    <row r="47" spans="1:22">
      <c r="A47" s="208" t="s">
        <v>133</v>
      </c>
      <c r="B47" s="208" t="s">
        <v>81</v>
      </c>
      <c r="C47" s="208" t="s">
        <v>77</v>
      </c>
      <c r="D47" s="208">
        <v>4.637099914550781</v>
      </c>
      <c r="E47" s="208">
        <v>5007</v>
      </c>
      <c r="F47" s="208">
        <v>2235</v>
      </c>
      <c r="G47" s="208">
        <v>2197</v>
      </c>
      <c r="H47" s="208">
        <v>1079.769703535718</v>
      </c>
      <c r="I47" s="208">
        <v>481.98228228526659</v>
      </c>
      <c r="J47" s="208">
        <v>2575</v>
      </c>
      <c r="K47" s="208">
        <v>1980</v>
      </c>
      <c r="L47" s="208">
        <v>160</v>
      </c>
      <c r="M47" s="208">
        <v>235</v>
      </c>
      <c r="N47" s="209">
        <v>9.1262135922330095E-2</v>
      </c>
      <c r="O47" s="208">
        <v>180</v>
      </c>
      <c r="P47" s="208">
        <v>15</v>
      </c>
      <c r="Q47" s="208">
        <v>195</v>
      </c>
      <c r="R47" s="209">
        <v>7.5728155339805828E-2</v>
      </c>
      <c r="S47" s="208">
        <v>0</v>
      </c>
      <c r="T47" s="208">
        <v>0</v>
      </c>
      <c r="U47" s="208">
        <v>10</v>
      </c>
      <c r="V47" s="210" t="s">
        <v>6</v>
      </c>
    </row>
    <row r="48" spans="1:22">
      <c r="A48" s="208" t="s">
        <v>134</v>
      </c>
      <c r="B48" s="208" t="s">
        <v>81</v>
      </c>
      <c r="C48" s="208" t="s">
        <v>77</v>
      </c>
      <c r="D48" s="208">
        <v>4.0820001220703128</v>
      </c>
      <c r="E48" s="208">
        <v>4490</v>
      </c>
      <c r="F48" s="208">
        <v>1868</v>
      </c>
      <c r="G48" s="208">
        <v>1842</v>
      </c>
      <c r="H48" s="208">
        <v>1099.9509715160805</v>
      </c>
      <c r="I48" s="208">
        <v>457.61880062183485</v>
      </c>
      <c r="J48" s="208">
        <v>2730</v>
      </c>
      <c r="K48" s="208">
        <v>2270</v>
      </c>
      <c r="L48" s="208">
        <v>155</v>
      </c>
      <c r="M48" s="208">
        <v>195</v>
      </c>
      <c r="N48" s="209">
        <v>7.1428571428571425E-2</v>
      </c>
      <c r="O48" s="208">
        <v>70</v>
      </c>
      <c r="P48" s="208">
        <v>25</v>
      </c>
      <c r="Q48" s="208">
        <v>95</v>
      </c>
      <c r="R48" s="209">
        <v>3.47985347985348E-2</v>
      </c>
      <c r="S48" s="208">
        <v>0</v>
      </c>
      <c r="T48" s="208">
        <v>0</v>
      </c>
      <c r="U48" s="208">
        <v>0</v>
      </c>
      <c r="V48" s="210" t="s">
        <v>6</v>
      </c>
    </row>
    <row r="49" spans="1:22">
      <c r="A49" s="54" t="s">
        <v>203</v>
      </c>
      <c r="B49" s="54" t="s">
        <v>81</v>
      </c>
      <c r="C49" s="54" t="s">
        <v>77</v>
      </c>
      <c r="D49" s="54">
        <v>13.844100341796874</v>
      </c>
      <c r="E49" s="54">
        <v>1054</v>
      </c>
      <c r="F49" s="54">
        <v>442</v>
      </c>
      <c r="G49" s="54">
        <v>415</v>
      </c>
      <c r="H49" s="54">
        <v>76.133513480674296</v>
      </c>
      <c r="I49" s="54">
        <v>31.926957266089222</v>
      </c>
      <c r="J49" s="54">
        <v>560</v>
      </c>
      <c r="K49" s="54">
        <v>500</v>
      </c>
      <c r="L49" s="54">
        <v>20</v>
      </c>
      <c r="M49" s="54">
        <v>20</v>
      </c>
      <c r="N49" s="196">
        <v>3.5714285714285712E-2</v>
      </c>
      <c r="O49" s="54">
        <v>25</v>
      </c>
      <c r="P49" s="54">
        <v>0</v>
      </c>
      <c r="Q49" s="54">
        <v>25</v>
      </c>
      <c r="R49" s="196">
        <v>4.4642857142857144E-2</v>
      </c>
      <c r="S49" s="54">
        <v>0</v>
      </c>
      <c r="T49" s="54">
        <v>0</v>
      </c>
      <c r="U49" s="54">
        <v>0</v>
      </c>
      <c r="V49" s="203" t="s">
        <v>2</v>
      </c>
    </row>
    <row r="50" spans="1:22">
      <c r="A50" s="208" t="s">
        <v>135</v>
      </c>
      <c r="B50" s="208" t="s">
        <v>81</v>
      </c>
      <c r="C50" s="208" t="s">
        <v>77</v>
      </c>
      <c r="D50" s="208">
        <v>7.8672998046874998</v>
      </c>
      <c r="E50" s="208">
        <v>6411</v>
      </c>
      <c r="F50" s="208">
        <v>2619</v>
      </c>
      <c r="G50" s="208">
        <v>2588</v>
      </c>
      <c r="H50" s="208">
        <v>814.89204163545332</v>
      </c>
      <c r="I50" s="208">
        <v>332.89693605416505</v>
      </c>
      <c r="J50" s="208">
        <v>3380</v>
      </c>
      <c r="K50" s="208">
        <v>2670</v>
      </c>
      <c r="L50" s="208">
        <v>235</v>
      </c>
      <c r="M50" s="208">
        <v>305</v>
      </c>
      <c r="N50" s="209">
        <v>9.0236686390532547E-2</v>
      </c>
      <c r="O50" s="208">
        <v>115</v>
      </c>
      <c r="P50" s="208">
        <v>40</v>
      </c>
      <c r="Q50" s="208">
        <v>155</v>
      </c>
      <c r="R50" s="209">
        <v>4.5857988165680472E-2</v>
      </c>
      <c r="S50" s="208">
        <v>10</v>
      </c>
      <c r="T50" s="208">
        <v>0</v>
      </c>
      <c r="U50" s="208">
        <v>0</v>
      </c>
      <c r="V50" s="210" t="s">
        <v>6</v>
      </c>
    </row>
    <row r="51" spans="1:22">
      <c r="A51" s="208" t="s">
        <v>136</v>
      </c>
      <c r="B51" s="208" t="s">
        <v>81</v>
      </c>
      <c r="C51" s="208" t="s">
        <v>77</v>
      </c>
      <c r="D51" s="208">
        <v>3.1169000244140626</v>
      </c>
      <c r="E51" s="208">
        <v>5254</v>
      </c>
      <c r="F51" s="208">
        <v>2097</v>
      </c>
      <c r="G51" s="208">
        <v>2070</v>
      </c>
      <c r="H51" s="208">
        <v>1685.6491895301278</v>
      </c>
      <c r="I51" s="208">
        <v>672.78385048433154</v>
      </c>
      <c r="J51" s="208">
        <v>2705</v>
      </c>
      <c r="K51" s="208">
        <v>2235</v>
      </c>
      <c r="L51" s="208">
        <v>155</v>
      </c>
      <c r="M51" s="208">
        <v>215</v>
      </c>
      <c r="N51" s="209">
        <v>7.9482439926062853E-2</v>
      </c>
      <c r="O51" s="208">
        <v>55</v>
      </c>
      <c r="P51" s="208">
        <v>15</v>
      </c>
      <c r="Q51" s="208">
        <v>70</v>
      </c>
      <c r="R51" s="209">
        <v>2.5878003696857672E-2</v>
      </c>
      <c r="S51" s="208">
        <v>30</v>
      </c>
      <c r="T51" s="208">
        <v>0</v>
      </c>
      <c r="U51" s="208">
        <v>0</v>
      </c>
      <c r="V51" s="210" t="s">
        <v>6</v>
      </c>
    </row>
    <row r="52" spans="1:22">
      <c r="A52" s="208" t="s">
        <v>137</v>
      </c>
      <c r="B52" s="208" t="s">
        <v>81</v>
      </c>
      <c r="C52" s="208" t="s">
        <v>77</v>
      </c>
      <c r="D52" s="208">
        <v>2.6623001098632813</v>
      </c>
      <c r="E52" s="208">
        <v>3653</v>
      </c>
      <c r="F52" s="208">
        <v>1314</v>
      </c>
      <c r="G52" s="208">
        <v>1302</v>
      </c>
      <c r="H52" s="208">
        <v>1372.1217929062079</v>
      </c>
      <c r="I52" s="208">
        <v>493.55818118772441</v>
      </c>
      <c r="J52" s="208">
        <v>1965</v>
      </c>
      <c r="K52" s="208">
        <v>1670</v>
      </c>
      <c r="L52" s="208">
        <v>120</v>
      </c>
      <c r="M52" s="208">
        <v>145</v>
      </c>
      <c r="N52" s="209">
        <v>7.3791348600508899E-2</v>
      </c>
      <c r="O52" s="208">
        <v>10</v>
      </c>
      <c r="P52" s="208">
        <v>15</v>
      </c>
      <c r="Q52" s="208">
        <v>25</v>
      </c>
      <c r="R52" s="209">
        <v>1.2722646310432569E-2</v>
      </c>
      <c r="S52" s="208">
        <v>0</v>
      </c>
      <c r="T52" s="208">
        <v>0</v>
      </c>
      <c r="U52" s="208">
        <v>10</v>
      </c>
      <c r="V52" s="210" t="s">
        <v>6</v>
      </c>
    </row>
    <row r="53" spans="1:22">
      <c r="A53" s="208" t="s">
        <v>138</v>
      </c>
      <c r="B53" s="208" t="s">
        <v>81</v>
      </c>
      <c r="C53" s="208" t="s">
        <v>77</v>
      </c>
      <c r="D53" s="208">
        <v>1.5158000183105469</v>
      </c>
      <c r="E53" s="208">
        <v>3073</v>
      </c>
      <c r="F53" s="208">
        <v>1348</v>
      </c>
      <c r="G53" s="208">
        <v>1301</v>
      </c>
      <c r="H53" s="208">
        <v>2027.31228584167</v>
      </c>
      <c r="I53" s="208">
        <v>889.29936912286723</v>
      </c>
      <c r="J53" s="208">
        <v>1510</v>
      </c>
      <c r="K53" s="208">
        <v>1200</v>
      </c>
      <c r="L53" s="208">
        <v>90</v>
      </c>
      <c r="M53" s="208">
        <v>135</v>
      </c>
      <c r="N53" s="209">
        <v>8.9403973509933773E-2</v>
      </c>
      <c r="O53" s="208">
        <v>55</v>
      </c>
      <c r="P53" s="208">
        <v>20</v>
      </c>
      <c r="Q53" s="208">
        <v>75</v>
      </c>
      <c r="R53" s="209">
        <v>4.9668874172185427E-2</v>
      </c>
      <c r="S53" s="208">
        <v>0</v>
      </c>
      <c r="T53" s="208">
        <v>0</v>
      </c>
      <c r="U53" s="208">
        <v>0</v>
      </c>
      <c r="V53" s="210" t="s">
        <v>6</v>
      </c>
    </row>
    <row r="54" spans="1:22">
      <c r="A54" s="208" t="s">
        <v>139</v>
      </c>
      <c r="B54" s="208" t="s">
        <v>81</v>
      </c>
      <c r="C54" s="208" t="s">
        <v>77</v>
      </c>
      <c r="D54" s="208">
        <v>2.3047999572753906</v>
      </c>
      <c r="E54" s="208">
        <v>1831</v>
      </c>
      <c r="F54" s="208">
        <v>886</v>
      </c>
      <c r="G54" s="208">
        <v>846</v>
      </c>
      <c r="H54" s="208">
        <v>794.42903242870102</v>
      </c>
      <c r="I54" s="208">
        <v>384.41514076014698</v>
      </c>
      <c r="J54" s="208">
        <v>895</v>
      </c>
      <c r="K54" s="208">
        <v>700</v>
      </c>
      <c r="L54" s="208">
        <v>45</v>
      </c>
      <c r="M54" s="208">
        <v>75</v>
      </c>
      <c r="N54" s="209">
        <v>8.3798882681564241E-2</v>
      </c>
      <c r="O54" s="208">
        <v>70</v>
      </c>
      <c r="P54" s="208">
        <v>10</v>
      </c>
      <c r="Q54" s="208">
        <v>80</v>
      </c>
      <c r="R54" s="209">
        <v>8.9385474860335198E-2</v>
      </c>
      <c r="S54" s="208">
        <v>0</v>
      </c>
      <c r="T54" s="208">
        <v>0</v>
      </c>
      <c r="U54" s="208">
        <v>0</v>
      </c>
      <c r="V54" s="210" t="s">
        <v>6</v>
      </c>
    </row>
    <row r="55" spans="1:22">
      <c r="A55" s="205" t="s">
        <v>116</v>
      </c>
      <c r="B55" s="205" t="s">
        <v>81</v>
      </c>
      <c r="C55" s="205" t="s">
        <v>77</v>
      </c>
      <c r="D55" s="205">
        <v>2.4932000732421873</v>
      </c>
      <c r="E55" s="205">
        <v>4995</v>
      </c>
      <c r="F55" s="205">
        <v>1709</v>
      </c>
      <c r="G55" s="205">
        <v>1651</v>
      </c>
      <c r="H55" s="205">
        <v>2003.4493234650206</v>
      </c>
      <c r="I55" s="205">
        <v>685.4644432035476</v>
      </c>
      <c r="J55" s="205">
        <v>2220</v>
      </c>
      <c r="K55" s="205">
        <v>1545</v>
      </c>
      <c r="L55" s="205">
        <v>80</v>
      </c>
      <c r="M55" s="205">
        <v>255</v>
      </c>
      <c r="N55" s="206">
        <v>0.11486486486486487</v>
      </c>
      <c r="O55" s="205">
        <v>225</v>
      </c>
      <c r="P55" s="205">
        <v>80</v>
      </c>
      <c r="Q55" s="205">
        <v>305</v>
      </c>
      <c r="R55" s="206">
        <v>0.1373873873873874</v>
      </c>
      <c r="S55" s="205">
        <v>0</v>
      </c>
      <c r="T55" s="205">
        <v>10</v>
      </c>
      <c r="U55" s="205">
        <v>20</v>
      </c>
      <c r="V55" s="207" t="s">
        <v>4</v>
      </c>
    </row>
    <row r="56" spans="1:22">
      <c r="A56" s="205" t="s">
        <v>117</v>
      </c>
      <c r="B56" s="205" t="s">
        <v>81</v>
      </c>
      <c r="C56" s="205" t="s">
        <v>77</v>
      </c>
      <c r="D56" s="205">
        <v>0.40810001373291016</v>
      </c>
      <c r="E56" s="205">
        <v>1762</v>
      </c>
      <c r="F56" s="205">
        <v>887</v>
      </c>
      <c r="G56" s="205">
        <v>830</v>
      </c>
      <c r="H56" s="205">
        <v>4317.5690779397491</v>
      </c>
      <c r="I56" s="205">
        <v>2173.486817328353</v>
      </c>
      <c r="J56" s="205">
        <v>825</v>
      </c>
      <c r="K56" s="205">
        <v>490</v>
      </c>
      <c r="L56" s="205">
        <v>10</v>
      </c>
      <c r="M56" s="205">
        <v>155</v>
      </c>
      <c r="N56" s="206">
        <v>0.18787878787878787</v>
      </c>
      <c r="O56" s="205">
        <v>125</v>
      </c>
      <c r="P56" s="205">
        <v>40</v>
      </c>
      <c r="Q56" s="205">
        <v>165</v>
      </c>
      <c r="R56" s="206">
        <v>0.2</v>
      </c>
      <c r="S56" s="205">
        <v>0</v>
      </c>
      <c r="T56" s="205">
        <v>0</v>
      </c>
      <c r="U56" s="205">
        <v>0</v>
      </c>
      <c r="V56" s="207" t="s">
        <v>4</v>
      </c>
    </row>
    <row r="57" spans="1:22">
      <c r="A57" s="205" t="s">
        <v>118</v>
      </c>
      <c r="B57" s="205" t="s">
        <v>81</v>
      </c>
      <c r="C57" s="205" t="s">
        <v>77</v>
      </c>
      <c r="D57" s="205">
        <v>1.4952999877929687</v>
      </c>
      <c r="E57" s="205">
        <v>3215</v>
      </c>
      <c r="F57" s="205">
        <v>1374</v>
      </c>
      <c r="G57" s="205">
        <v>1307</v>
      </c>
      <c r="H57" s="205">
        <v>2150.0702375750516</v>
      </c>
      <c r="I57" s="205">
        <v>918.87916218604073</v>
      </c>
      <c r="J57" s="205">
        <v>1160</v>
      </c>
      <c r="K57" s="205">
        <v>730</v>
      </c>
      <c r="L57" s="205">
        <v>45</v>
      </c>
      <c r="M57" s="205">
        <v>150</v>
      </c>
      <c r="N57" s="206">
        <v>0.12931034482758622</v>
      </c>
      <c r="O57" s="205">
        <v>175</v>
      </c>
      <c r="P57" s="205">
        <v>40</v>
      </c>
      <c r="Q57" s="205">
        <v>215</v>
      </c>
      <c r="R57" s="206">
        <v>0.18534482758620691</v>
      </c>
      <c r="S57" s="205">
        <v>0</v>
      </c>
      <c r="T57" s="205">
        <v>10</v>
      </c>
      <c r="U57" s="205">
        <v>15</v>
      </c>
      <c r="V57" s="207" t="s">
        <v>4</v>
      </c>
    </row>
    <row r="58" spans="1:22">
      <c r="A58" s="205" t="s">
        <v>119</v>
      </c>
      <c r="B58" s="205" t="s">
        <v>81</v>
      </c>
      <c r="C58" s="205" t="s">
        <v>77</v>
      </c>
      <c r="D58" s="205">
        <v>1.6811000061035157</v>
      </c>
      <c r="E58" s="205">
        <v>4078</v>
      </c>
      <c r="F58" s="205">
        <v>1646</v>
      </c>
      <c r="G58" s="205">
        <v>1591</v>
      </c>
      <c r="H58" s="205">
        <v>2425.7926269669483</v>
      </c>
      <c r="I58" s="205">
        <v>979.12081019803747</v>
      </c>
      <c r="J58" s="205">
        <v>1760</v>
      </c>
      <c r="K58" s="205">
        <v>1075</v>
      </c>
      <c r="L58" s="205">
        <v>90</v>
      </c>
      <c r="M58" s="205">
        <v>240</v>
      </c>
      <c r="N58" s="206">
        <v>0.13636363636363635</v>
      </c>
      <c r="O58" s="205">
        <v>265</v>
      </c>
      <c r="P58" s="205">
        <v>85</v>
      </c>
      <c r="Q58" s="205">
        <v>350</v>
      </c>
      <c r="R58" s="206">
        <v>0.19886363636363635</v>
      </c>
      <c r="S58" s="205">
        <v>0</v>
      </c>
      <c r="T58" s="205">
        <v>0</v>
      </c>
      <c r="U58" s="205">
        <v>0</v>
      </c>
      <c r="V58" s="207" t="s">
        <v>4</v>
      </c>
    </row>
    <row r="59" spans="1:22">
      <c r="A59" s="205" t="s">
        <v>120</v>
      </c>
      <c r="B59" s="205" t="s">
        <v>81</v>
      </c>
      <c r="C59" s="205" t="s">
        <v>77</v>
      </c>
      <c r="D59" s="205">
        <v>2.2475999450683593</v>
      </c>
      <c r="E59" s="205">
        <v>4596</v>
      </c>
      <c r="F59" s="205">
        <v>2205</v>
      </c>
      <c r="G59" s="205">
        <v>2121</v>
      </c>
      <c r="H59" s="205">
        <v>2044.8478876698921</v>
      </c>
      <c r="I59" s="205">
        <v>981.04647352308791</v>
      </c>
      <c r="J59" s="205">
        <v>2105</v>
      </c>
      <c r="K59" s="205">
        <v>1475</v>
      </c>
      <c r="L59" s="205">
        <v>75</v>
      </c>
      <c r="M59" s="205">
        <v>260</v>
      </c>
      <c r="N59" s="206">
        <v>0.12351543942992874</v>
      </c>
      <c r="O59" s="205">
        <v>200</v>
      </c>
      <c r="P59" s="205">
        <v>75</v>
      </c>
      <c r="Q59" s="205">
        <v>275</v>
      </c>
      <c r="R59" s="206">
        <v>0.13064133016627077</v>
      </c>
      <c r="S59" s="205">
        <v>0</v>
      </c>
      <c r="T59" s="205">
        <v>0</v>
      </c>
      <c r="U59" s="205">
        <v>15</v>
      </c>
      <c r="V59" s="207" t="s">
        <v>4</v>
      </c>
    </row>
    <row r="60" spans="1:22">
      <c r="A60" s="211" t="s">
        <v>230</v>
      </c>
      <c r="B60" s="211" t="s">
        <v>81</v>
      </c>
      <c r="C60" s="211" t="s">
        <v>77</v>
      </c>
      <c r="D60" s="211">
        <v>2.9580999755859376</v>
      </c>
      <c r="E60" s="211">
        <v>4622</v>
      </c>
      <c r="F60" s="211">
        <v>2409</v>
      </c>
      <c r="G60" s="211">
        <v>2290</v>
      </c>
      <c r="H60" s="211">
        <v>1562.4894486821659</v>
      </c>
      <c r="I60" s="211">
        <v>814.37409819890468</v>
      </c>
      <c r="J60" s="211">
        <v>2305</v>
      </c>
      <c r="K60" s="211">
        <v>1615</v>
      </c>
      <c r="L60" s="211">
        <v>90</v>
      </c>
      <c r="M60" s="211">
        <v>420</v>
      </c>
      <c r="N60" s="212">
        <v>0.1822125813449024</v>
      </c>
      <c r="O60" s="211">
        <v>105</v>
      </c>
      <c r="P60" s="211">
        <v>35</v>
      </c>
      <c r="Q60" s="211">
        <v>140</v>
      </c>
      <c r="R60" s="212">
        <v>6.0737527114967459E-2</v>
      </c>
      <c r="S60" s="211">
        <v>0</v>
      </c>
      <c r="T60" s="211">
        <v>10</v>
      </c>
      <c r="U60" s="211">
        <v>25</v>
      </c>
      <c r="V60" s="213" t="s">
        <v>5</v>
      </c>
    </row>
    <row r="61" spans="1:22">
      <c r="A61" s="211" t="s">
        <v>231</v>
      </c>
      <c r="B61" s="211" t="s">
        <v>81</v>
      </c>
      <c r="C61" s="211" t="s">
        <v>77</v>
      </c>
      <c r="D61" s="211">
        <v>0.69919998168945308</v>
      </c>
      <c r="E61" s="211">
        <v>3914</v>
      </c>
      <c r="F61" s="211">
        <v>2218</v>
      </c>
      <c r="G61" s="211">
        <v>2124</v>
      </c>
      <c r="H61" s="211">
        <v>5597.8262335515728</v>
      </c>
      <c r="I61" s="211">
        <v>3172.1968794116988</v>
      </c>
      <c r="J61" s="211">
        <v>2065</v>
      </c>
      <c r="K61" s="211">
        <v>1175</v>
      </c>
      <c r="L61" s="211">
        <v>90</v>
      </c>
      <c r="M61" s="211">
        <v>550</v>
      </c>
      <c r="N61" s="212">
        <v>0.26634382566585957</v>
      </c>
      <c r="O61" s="211">
        <v>180</v>
      </c>
      <c r="P61" s="211">
        <v>50</v>
      </c>
      <c r="Q61" s="211">
        <v>230</v>
      </c>
      <c r="R61" s="212">
        <v>0.11138014527845036</v>
      </c>
      <c r="S61" s="211">
        <v>0</v>
      </c>
      <c r="T61" s="211">
        <v>10</v>
      </c>
      <c r="U61" s="211">
        <v>0</v>
      </c>
      <c r="V61" s="213" t="s">
        <v>5</v>
      </c>
    </row>
    <row r="62" spans="1:22">
      <c r="A62" s="211" t="s">
        <v>232</v>
      </c>
      <c r="B62" s="211" t="s">
        <v>81</v>
      </c>
      <c r="C62" s="211" t="s">
        <v>77</v>
      </c>
      <c r="D62" s="211">
        <v>1.6433000183105468</v>
      </c>
      <c r="E62" s="211">
        <v>6799</v>
      </c>
      <c r="F62" s="211">
        <v>4217</v>
      </c>
      <c r="G62" s="211">
        <v>3916</v>
      </c>
      <c r="H62" s="211">
        <v>4137.4063921632242</v>
      </c>
      <c r="I62" s="211">
        <v>2566.1777843436266</v>
      </c>
      <c r="J62" s="211">
        <v>2775</v>
      </c>
      <c r="K62" s="211">
        <v>1835</v>
      </c>
      <c r="L62" s="211">
        <v>110</v>
      </c>
      <c r="M62" s="211">
        <v>525</v>
      </c>
      <c r="N62" s="212">
        <v>0.1891891891891892</v>
      </c>
      <c r="O62" s="211">
        <v>240</v>
      </c>
      <c r="P62" s="211">
        <v>25</v>
      </c>
      <c r="Q62" s="211">
        <v>265</v>
      </c>
      <c r="R62" s="212">
        <v>9.5495495495495492E-2</v>
      </c>
      <c r="S62" s="211">
        <v>0</v>
      </c>
      <c r="T62" s="211">
        <v>0</v>
      </c>
      <c r="U62" s="211">
        <v>25</v>
      </c>
      <c r="V62" s="213" t="s">
        <v>5</v>
      </c>
    </row>
    <row r="63" spans="1:22">
      <c r="A63" s="208" t="s">
        <v>140</v>
      </c>
      <c r="B63" s="208" t="s">
        <v>81</v>
      </c>
      <c r="C63" s="208" t="s">
        <v>77</v>
      </c>
      <c r="D63" s="208">
        <v>4.040799865722656</v>
      </c>
      <c r="E63" s="208">
        <v>6693</v>
      </c>
      <c r="F63" s="208">
        <v>3307</v>
      </c>
      <c r="G63" s="208">
        <v>3239</v>
      </c>
      <c r="H63" s="208">
        <v>1656.355232233959</v>
      </c>
      <c r="I63" s="208">
        <v>818.40232377076086</v>
      </c>
      <c r="J63" s="208">
        <v>3120</v>
      </c>
      <c r="K63" s="208">
        <v>2340</v>
      </c>
      <c r="L63" s="208">
        <v>150</v>
      </c>
      <c r="M63" s="208">
        <v>415</v>
      </c>
      <c r="N63" s="209">
        <v>0.13301282051282051</v>
      </c>
      <c r="O63" s="208">
        <v>140</v>
      </c>
      <c r="P63" s="208">
        <v>50</v>
      </c>
      <c r="Q63" s="208">
        <v>190</v>
      </c>
      <c r="R63" s="209">
        <v>6.0897435897435896E-2</v>
      </c>
      <c r="S63" s="208">
        <v>0</v>
      </c>
      <c r="T63" s="208">
        <v>10</v>
      </c>
      <c r="U63" s="208">
        <v>20</v>
      </c>
      <c r="V63" s="210" t="s">
        <v>6</v>
      </c>
    </row>
    <row r="64" spans="1:22">
      <c r="A64" s="205" t="s">
        <v>121</v>
      </c>
      <c r="B64" s="205" t="s">
        <v>81</v>
      </c>
      <c r="C64" s="205" t="s">
        <v>77</v>
      </c>
      <c r="D64" s="205">
        <v>1.575</v>
      </c>
      <c r="E64" s="205">
        <v>5512</v>
      </c>
      <c r="F64" s="205">
        <v>3130</v>
      </c>
      <c r="G64" s="205">
        <v>2967</v>
      </c>
      <c r="H64" s="205">
        <v>3499.6825396825398</v>
      </c>
      <c r="I64" s="205">
        <v>1987.3015873015875</v>
      </c>
      <c r="J64" s="205">
        <v>2745</v>
      </c>
      <c r="K64" s="205">
        <v>1665</v>
      </c>
      <c r="L64" s="205">
        <v>135</v>
      </c>
      <c r="M64" s="205">
        <v>545</v>
      </c>
      <c r="N64" s="206">
        <v>0.19854280510018216</v>
      </c>
      <c r="O64" s="205">
        <v>300</v>
      </c>
      <c r="P64" s="205">
        <v>75</v>
      </c>
      <c r="Q64" s="205">
        <v>375</v>
      </c>
      <c r="R64" s="206">
        <v>0.13661202185792351</v>
      </c>
      <c r="S64" s="205">
        <v>0</v>
      </c>
      <c r="T64" s="205">
        <v>10</v>
      </c>
      <c r="U64" s="205">
        <v>10</v>
      </c>
      <c r="V64" s="207" t="s">
        <v>4</v>
      </c>
    </row>
    <row r="65" spans="1:22">
      <c r="A65" s="205" t="s">
        <v>122</v>
      </c>
      <c r="B65" s="205" t="s">
        <v>81</v>
      </c>
      <c r="C65" s="205" t="s">
        <v>77</v>
      </c>
      <c r="D65" s="205">
        <v>2.3688000488281249</v>
      </c>
      <c r="E65" s="205">
        <v>3206</v>
      </c>
      <c r="F65" s="205">
        <v>1775</v>
      </c>
      <c r="G65" s="205">
        <v>1619</v>
      </c>
      <c r="H65" s="205">
        <v>1353.42786808285</v>
      </c>
      <c r="I65" s="205">
        <v>749.3245370701992</v>
      </c>
      <c r="J65" s="205">
        <v>1545</v>
      </c>
      <c r="K65" s="205">
        <v>890</v>
      </c>
      <c r="L65" s="205">
        <v>60</v>
      </c>
      <c r="M65" s="205">
        <v>185</v>
      </c>
      <c r="N65" s="206">
        <v>0.11974110032362459</v>
      </c>
      <c r="O65" s="205">
        <v>365</v>
      </c>
      <c r="P65" s="205">
        <v>45</v>
      </c>
      <c r="Q65" s="205">
        <v>410</v>
      </c>
      <c r="R65" s="206">
        <v>0.26537216828478966</v>
      </c>
      <c r="S65" s="205">
        <v>10</v>
      </c>
      <c r="T65" s="205">
        <v>0</v>
      </c>
      <c r="U65" s="205">
        <v>0</v>
      </c>
      <c r="V65" s="207" t="s">
        <v>4</v>
      </c>
    </row>
    <row r="66" spans="1:22">
      <c r="A66" s="205" t="s">
        <v>123</v>
      </c>
      <c r="B66" s="205" t="s">
        <v>81</v>
      </c>
      <c r="C66" s="205" t="s">
        <v>77</v>
      </c>
      <c r="D66" s="205">
        <v>3.8673999023437502</v>
      </c>
      <c r="E66" s="205">
        <v>7493</v>
      </c>
      <c r="F66" s="205">
        <v>5786</v>
      </c>
      <c r="G66" s="205">
        <v>4193</v>
      </c>
      <c r="H66" s="205">
        <v>1937.4774239041162</v>
      </c>
      <c r="I66" s="205">
        <v>1496.0956058600316</v>
      </c>
      <c r="J66" s="205">
        <v>4305</v>
      </c>
      <c r="K66" s="205">
        <v>2130</v>
      </c>
      <c r="L66" s="205">
        <v>205</v>
      </c>
      <c r="M66" s="205">
        <v>1055</v>
      </c>
      <c r="N66" s="206">
        <v>0.24506387921022069</v>
      </c>
      <c r="O66" s="205">
        <v>700</v>
      </c>
      <c r="P66" s="205">
        <v>155</v>
      </c>
      <c r="Q66" s="205">
        <v>855</v>
      </c>
      <c r="R66" s="206">
        <v>0.19860627177700349</v>
      </c>
      <c r="S66" s="205">
        <v>10</v>
      </c>
      <c r="T66" s="205">
        <v>20</v>
      </c>
      <c r="U66" s="205">
        <v>35</v>
      </c>
      <c r="V66" s="207" t="s">
        <v>4</v>
      </c>
    </row>
    <row r="67" spans="1:22">
      <c r="A67" s="205" t="s">
        <v>124</v>
      </c>
      <c r="B67" s="205" t="s">
        <v>81</v>
      </c>
      <c r="C67" s="205" t="s">
        <v>77</v>
      </c>
      <c r="D67" s="205">
        <v>4.3702999877929685</v>
      </c>
      <c r="E67" s="205">
        <v>7897</v>
      </c>
      <c r="F67" s="205">
        <v>4534</v>
      </c>
      <c r="G67" s="205">
        <v>4177</v>
      </c>
      <c r="H67" s="205">
        <v>1806.9697782893022</v>
      </c>
      <c r="I67" s="205">
        <v>1037.4573856861714</v>
      </c>
      <c r="J67" s="205">
        <v>3385</v>
      </c>
      <c r="K67" s="205">
        <v>1980</v>
      </c>
      <c r="L67" s="205">
        <v>210</v>
      </c>
      <c r="M67" s="205">
        <v>565</v>
      </c>
      <c r="N67" s="206">
        <v>0.16691285081240767</v>
      </c>
      <c r="O67" s="205">
        <v>470</v>
      </c>
      <c r="P67" s="205">
        <v>150</v>
      </c>
      <c r="Q67" s="205">
        <v>620</v>
      </c>
      <c r="R67" s="206">
        <v>0.18316100443131461</v>
      </c>
      <c r="S67" s="205">
        <v>10</v>
      </c>
      <c r="T67" s="205">
        <v>0</v>
      </c>
      <c r="U67" s="205">
        <v>0</v>
      </c>
      <c r="V67" s="207" t="s">
        <v>4</v>
      </c>
    </row>
    <row r="68" spans="1:22">
      <c r="A68" s="211" t="s">
        <v>233</v>
      </c>
      <c r="B68" s="211" t="s">
        <v>81</v>
      </c>
      <c r="C68" s="211" t="s">
        <v>77</v>
      </c>
      <c r="D68" s="211">
        <v>4.5704000854492186</v>
      </c>
      <c r="E68" s="211">
        <v>6348</v>
      </c>
      <c r="F68" s="211">
        <v>3320</v>
      </c>
      <c r="G68" s="211">
        <v>3153</v>
      </c>
      <c r="H68" s="211">
        <v>1388.9374849720762</v>
      </c>
      <c r="I68" s="211">
        <v>726.41342944349287</v>
      </c>
      <c r="J68" s="211">
        <v>3530</v>
      </c>
      <c r="K68" s="211">
        <v>2430</v>
      </c>
      <c r="L68" s="211">
        <v>195</v>
      </c>
      <c r="M68" s="211">
        <v>580</v>
      </c>
      <c r="N68" s="212">
        <v>0.1643059490084986</v>
      </c>
      <c r="O68" s="211">
        <v>240</v>
      </c>
      <c r="P68" s="211">
        <v>70</v>
      </c>
      <c r="Q68" s="211">
        <v>310</v>
      </c>
      <c r="R68" s="212">
        <v>8.7818696883852687E-2</v>
      </c>
      <c r="S68" s="211">
        <v>0</v>
      </c>
      <c r="T68" s="211">
        <v>20</v>
      </c>
      <c r="U68" s="211">
        <v>0</v>
      </c>
      <c r="V68" s="213" t="s">
        <v>5</v>
      </c>
    </row>
    <row r="69" spans="1:22">
      <c r="A69" s="54" t="s">
        <v>204</v>
      </c>
      <c r="B69" s="54" t="s">
        <v>81</v>
      </c>
      <c r="C69" s="54" t="s">
        <v>77</v>
      </c>
      <c r="D69" s="54">
        <v>42.096401367187497</v>
      </c>
      <c r="E69" s="54">
        <v>4776</v>
      </c>
      <c r="F69" s="54">
        <v>2012</v>
      </c>
      <c r="G69" s="54">
        <v>1965</v>
      </c>
      <c r="H69" s="54">
        <v>113.45387835746705</v>
      </c>
      <c r="I69" s="54">
        <v>47.795059308045168</v>
      </c>
      <c r="J69" s="54">
        <v>2680</v>
      </c>
      <c r="K69" s="54">
        <v>2265</v>
      </c>
      <c r="L69" s="54">
        <v>155</v>
      </c>
      <c r="M69" s="54">
        <v>160</v>
      </c>
      <c r="N69" s="196">
        <v>5.9701492537313432E-2</v>
      </c>
      <c r="O69" s="54">
        <v>80</v>
      </c>
      <c r="P69" s="54">
        <v>10</v>
      </c>
      <c r="Q69" s="54">
        <v>90</v>
      </c>
      <c r="R69" s="196">
        <v>3.3582089552238806E-2</v>
      </c>
      <c r="S69" s="54">
        <v>0</v>
      </c>
      <c r="T69" s="54">
        <v>0</v>
      </c>
      <c r="U69" s="54">
        <v>10</v>
      </c>
      <c r="V69" s="203" t="s">
        <v>2</v>
      </c>
    </row>
    <row r="70" spans="1:22">
      <c r="A70" s="208" t="s">
        <v>141</v>
      </c>
      <c r="B70" s="208" t="s">
        <v>81</v>
      </c>
      <c r="C70" s="208" t="s">
        <v>77</v>
      </c>
      <c r="D70" s="208">
        <v>4.2257998657226565</v>
      </c>
      <c r="E70" s="208">
        <v>7403</v>
      </c>
      <c r="F70" s="208">
        <v>2744</v>
      </c>
      <c r="G70" s="208">
        <v>2704</v>
      </c>
      <c r="H70" s="208">
        <v>1751.8576920902071</v>
      </c>
      <c r="I70" s="208">
        <v>649.34452344934869</v>
      </c>
      <c r="J70" s="208">
        <v>4110</v>
      </c>
      <c r="K70" s="208">
        <v>3510</v>
      </c>
      <c r="L70" s="208">
        <v>170</v>
      </c>
      <c r="M70" s="208">
        <v>285</v>
      </c>
      <c r="N70" s="209">
        <v>6.9343065693430656E-2</v>
      </c>
      <c r="O70" s="208">
        <v>105</v>
      </c>
      <c r="P70" s="208">
        <v>20</v>
      </c>
      <c r="Q70" s="208">
        <v>125</v>
      </c>
      <c r="R70" s="209">
        <v>3.0413625304136254E-2</v>
      </c>
      <c r="S70" s="208">
        <v>10</v>
      </c>
      <c r="T70" s="208">
        <v>0</v>
      </c>
      <c r="U70" s="208">
        <v>15</v>
      </c>
      <c r="V70" s="210" t="s">
        <v>6</v>
      </c>
    </row>
    <row r="71" spans="1:22">
      <c r="A71" s="208" t="s">
        <v>142</v>
      </c>
      <c r="B71" s="208" t="s">
        <v>81</v>
      </c>
      <c r="C71" s="208" t="s">
        <v>77</v>
      </c>
      <c r="D71" s="208">
        <v>7.5225</v>
      </c>
      <c r="E71" s="208">
        <v>2925</v>
      </c>
      <c r="F71" s="208">
        <v>1184</v>
      </c>
      <c r="G71" s="208">
        <v>1147</v>
      </c>
      <c r="H71" s="208">
        <v>388.83349950149551</v>
      </c>
      <c r="I71" s="208">
        <v>157.39448321701562</v>
      </c>
      <c r="J71" s="208">
        <v>1505</v>
      </c>
      <c r="K71" s="208">
        <v>1310</v>
      </c>
      <c r="L71" s="208">
        <v>40</v>
      </c>
      <c r="M71" s="208">
        <v>105</v>
      </c>
      <c r="N71" s="209">
        <v>6.9767441860465115E-2</v>
      </c>
      <c r="O71" s="208">
        <v>35</v>
      </c>
      <c r="P71" s="208">
        <v>20</v>
      </c>
      <c r="Q71" s="208">
        <v>55</v>
      </c>
      <c r="R71" s="209">
        <v>3.6544850498338874E-2</v>
      </c>
      <c r="S71" s="208">
        <v>0</v>
      </c>
      <c r="T71" s="208">
        <v>0</v>
      </c>
      <c r="U71" s="208">
        <v>0</v>
      </c>
      <c r="V71" s="210" t="s">
        <v>6</v>
      </c>
    </row>
    <row r="72" spans="1:22">
      <c r="A72" s="211" t="s">
        <v>234</v>
      </c>
      <c r="B72" s="211" t="s">
        <v>81</v>
      </c>
      <c r="C72" s="211" t="s">
        <v>77</v>
      </c>
      <c r="D72" s="211">
        <v>2.0283999633789063</v>
      </c>
      <c r="E72" s="211">
        <v>3343</v>
      </c>
      <c r="F72" s="211">
        <v>1399</v>
      </c>
      <c r="G72" s="211">
        <v>1378</v>
      </c>
      <c r="H72" s="211">
        <v>1648.0970520386099</v>
      </c>
      <c r="I72" s="211">
        <v>689.70618480467112</v>
      </c>
      <c r="J72" s="211">
        <v>1665</v>
      </c>
      <c r="K72" s="211">
        <v>1270</v>
      </c>
      <c r="L72" s="211">
        <v>90</v>
      </c>
      <c r="M72" s="211">
        <v>230</v>
      </c>
      <c r="N72" s="212">
        <v>0.13813813813813813</v>
      </c>
      <c r="O72" s="211">
        <v>55</v>
      </c>
      <c r="P72" s="211">
        <v>10</v>
      </c>
      <c r="Q72" s="211">
        <v>65</v>
      </c>
      <c r="R72" s="212">
        <v>3.903903903903904E-2</v>
      </c>
      <c r="S72" s="211">
        <v>0</v>
      </c>
      <c r="T72" s="211">
        <v>0</v>
      </c>
      <c r="U72" s="211">
        <v>10</v>
      </c>
      <c r="V72" s="213" t="s">
        <v>5</v>
      </c>
    </row>
    <row r="73" spans="1:22">
      <c r="A73" s="208" t="s">
        <v>143</v>
      </c>
      <c r="B73" s="208" t="s">
        <v>81</v>
      </c>
      <c r="C73" s="208" t="s">
        <v>77</v>
      </c>
      <c r="D73" s="208">
        <v>3.2347000122070311</v>
      </c>
      <c r="E73" s="208">
        <v>6521</v>
      </c>
      <c r="F73" s="208">
        <v>2522</v>
      </c>
      <c r="G73" s="208">
        <v>2472</v>
      </c>
      <c r="H73" s="208">
        <v>2015.9520126723378</v>
      </c>
      <c r="I73" s="208">
        <v>779.67044563098239</v>
      </c>
      <c r="J73" s="208">
        <v>3675</v>
      </c>
      <c r="K73" s="208">
        <v>2945</v>
      </c>
      <c r="L73" s="208">
        <v>235</v>
      </c>
      <c r="M73" s="208">
        <v>365</v>
      </c>
      <c r="N73" s="209">
        <v>9.9319727891156465E-2</v>
      </c>
      <c r="O73" s="208">
        <v>95</v>
      </c>
      <c r="P73" s="208">
        <v>40</v>
      </c>
      <c r="Q73" s="208">
        <v>135</v>
      </c>
      <c r="R73" s="209">
        <v>3.6734693877551024E-2</v>
      </c>
      <c r="S73" s="208">
        <v>0</v>
      </c>
      <c r="T73" s="208">
        <v>0</v>
      </c>
      <c r="U73" s="208">
        <v>10</v>
      </c>
      <c r="V73" s="210" t="s">
        <v>6</v>
      </c>
    </row>
    <row r="74" spans="1:22">
      <c r="A74" s="208" t="s">
        <v>144</v>
      </c>
      <c r="B74" s="208" t="s">
        <v>81</v>
      </c>
      <c r="C74" s="208" t="s">
        <v>77</v>
      </c>
      <c r="D74" s="208">
        <v>1.5599000549316406</v>
      </c>
      <c r="E74" s="208">
        <v>3801</v>
      </c>
      <c r="F74" s="208">
        <v>1412</v>
      </c>
      <c r="G74" s="208">
        <v>1403</v>
      </c>
      <c r="H74" s="208">
        <v>2436.6945741062691</v>
      </c>
      <c r="I74" s="208">
        <v>905.18619801053728</v>
      </c>
      <c r="J74" s="208">
        <v>2105</v>
      </c>
      <c r="K74" s="208">
        <v>1740</v>
      </c>
      <c r="L74" s="208">
        <v>65</v>
      </c>
      <c r="M74" s="208">
        <v>245</v>
      </c>
      <c r="N74" s="209">
        <v>0.1163895486935867</v>
      </c>
      <c r="O74" s="208">
        <v>30</v>
      </c>
      <c r="P74" s="208">
        <v>25</v>
      </c>
      <c r="Q74" s="208">
        <v>55</v>
      </c>
      <c r="R74" s="209">
        <v>2.6128266033254157E-2</v>
      </c>
      <c r="S74" s="208">
        <v>0</v>
      </c>
      <c r="T74" s="208">
        <v>0</v>
      </c>
      <c r="U74" s="208">
        <v>0</v>
      </c>
      <c r="V74" s="210" t="s">
        <v>6</v>
      </c>
    </row>
    <row r="75" spans="1:22">
      <c r="A75" s="208" t="s">
        <v>145</v>
      </c>
      <c r="B75" s="208" t="s">
        <v>81</v>
      </c>
      <c r="C75" s="208" t="s">
        <v>77</v>
      </c>
      <c r="D75" s="208">
        <v>2.6670001220703123</v>
      </c>
      <c r="E75" s="208">
        <v>7211</v>
      </c>
      <c r="F75" s="208">
        <v>2593</v>
      </c>
      <c r="G75" s="208">
        <v>2578</v>
      </c>
      <c r="H75" s="208">
        <v>2703.7869028675996</v>
      </c>
      <c r="I75" s="208">
        <v>972.25342381579333</v>
      </c>
      <c r="J75" s="208">
        <v>3725</v>
      </c>
      <c r="K75" s="208">
        <v>3225</v>
      </c>
      <c r="L75" s="208">
        <v>160</v>
      </c>
      <c r="M75" s="208">
        <v>200</v>
      </c>
      <c r="N75" s="209">
        <v>5.3691275167785234E-2</v>
      </c>
      <c r="O75" s="208">
        <v>55</v>
      </c>
      <c r="P75" s="208">
        <v>50</v>
      </c>
      <c r="Q75" s="208">
        <v>105</v>
      </c>
      <c r="R75" s="209">
        <v>2.8187919463087248E-2</v>
      </c>
      <c r="S75" s="208">
        <v>15</v>
      </c>
      <c r="T75" s="208">
        <v>0</v>
      </c>
      <c r="U75" s="208">
        <v>25</v>
      </c>
      <c r="V75" s="210" t="s">
        <v>6</v>
      </c>
    </row>
    <row r="76" spans="1:22">
      <c r="A76" s="208" t="s">
        <v>146</v>
      </c>
      <c r="B76" s="208" t="s">
        <v>81</v>
      </c>
      <c r="C76" s="208" t="s">
        <v>77</v>
      </c>
      <c r="D76" s="208">
        <v>2.6617999267578125</v>
      </c>
      <c r="E76" s="208">
        <v>4245</v>
      </c>
      <c r="F76" s="208">
        <v>2141</v>
      </c>
      <c r="G76" s="208">
        <v>2089</v>
      </c>
      <c r="H76" s="208">
        <v>1594.7855273895786</v>
      </c>
      <c r="I76" s="208">
        <v>804.34294797198777</v>
      </c>
      <c r="J76" s="208">
        <v>2160</v>
      </c>
      <c r="K76" s="208">
        <v>1690</v>
      </c>
      <c r="L76" s="208">
        <v>90</v>
      </c>
      <c r="M76" s="208">
        <v>225</v>
      </c>
      <c r="N76" s="209">
        <v>0.10416666666666667</v>
      </c>
      <c r="O76" s="208">
        <v>110</v>
      </c>
      <c r="P76" s="208">
        <v>20</v>
      </c>
      <c r="Q76" s="208">
        <v>130</v>
      </c>
      <c r="R76" s="209">
        <v>6.0185185185185182E-2</v>
      </c>
      <c r="S76" s="208">
        <v>0</v>
      </c>
      <c r="T76" s="208">
        <v>0</v>
      </c>
      <c r="U76" s="208">
        <v>25</v>
      </c>
      <c r="V76" s="210" t="s">
        <v>6</v>
      </c>
    </row>
    <row r="77" spans="1:22">
      <c r="A77" s="208" t="s">
        <v>147</v>
      </c>
      <c r="B77" s="208" t="s">
        <v>81</v>
      </c>
      <c r="C77" s="208" t="s">
        <v>77</v>
      </c>
      <c r="D77" s="208">
        <v>2.3044000244140626</v>
      </c>
      <c r="E77" s="208">
        <v>5060</v>
      </c>
      <c r="F77" s="208">
        <v>2084</v>
      </c>
      <c r="G77" s="208">
        <v>2063</v>
      </c>
      <c r="H77" s="208">
        <v>2195.7993171288049</v>
      </c>
      <c r="I77" s="208">
        <v>904.35687290443275</v>
      </c>
      <c r="J77" s="208">
        <v>2715</v>
      </c>
      <c r="K77" s="208">
        <v>2130</v>
      </c>
      <c r="L77" s="208">
        <v>160</v>
      </c>
      <c r="M77" s="208">
        <v>235</v>
      </c>
      <c r="N77" s="209">
        <v>8.6556169429097607E-2</v>
      </c>
      <c r="O77" s="208">
        <v>125</v>
      </c>
      <c r="P77" s="208">
        <v>45</v>
      </c>
      <c r="Q77" s="208">
        <v>170</v>
      </c>
      <c r="R77" s="209">
        <v>6.2615101289134445E-2</v>
      </c>
      <c r="S77" s="208">
        <v>10</v>
      </c>
      <c r="T77" s="208">
        <v>0</v>
      </c>
      <c r="U77" s="208">
        <v>10</v>
      </c>
      <c r="V77" s="210" t="s">
        <v>6</v>
      </c>
    </row>
    <row r="78" spans="1:22">
      <c r="A78" s="211" t="s">
        <v>235</v>
      </c>
      <c r="B78" s="211" t="s">
        <v>81</v>
      </c>
      <c r="C78" s="211" t="s">
        <v>77</v>
      </c>
      <c r="D78" s="211">
        <v>1.4975999450683595</v>
      </c>
      <c r="E78" s="211">
        <v>5090</v>
      </c>
      <c r="F78" s="211">
        <v>2446</v>
      </c>
      <c r="G78" s="211">
        <v>2391</v>
      </c>
      <c r="H78" s="211">
        <v>3398.7714921875627</v>
      </c>
      <c r="I78" s="211">
        <v>1633.2799744382669</v>
      </c>
      <c r="J78" s="211">
        <v>2455</v>
      </c>
      <c r="K78" s="211">
        <v>1830</v>
      </c>
      <c r="L78" s="211">
        <v>155</v>
      </c>
      <c r="M78" s="211">
        <v>350</v>
      </c>
      <c r="N78" s="212">
        <v>0.1425661914460285</v>
      </c>
      <c r="O78" s="211">
        <v>80</v>
      </c>
      <c r="P78" s="211">
        <v>20</v>
      </c>
      <c r="Q78" s="211">
        <v>100</v>
      </c>
      <c r="R78" s="212">
        <v>4.0733197556008148E-2</v>
      </c>
      <c r="S78" s="211">
        <v>0</v>
      </c>
      <c r="T78" s="211">
        <v>0</v>
      </c>
      <c r="U78" s="211">
        <v>20</v>
      </c>
      <c r="V78" s="213" t="s">
        <v>5</v>
      </c>
    </row>
    <row r="79" spans="1:22">
      <c r="A79" s="208" t="s">
        <v>148</v>
      </c>
      <c r="B79" s="208" t="s">
        <v>81</v>
      </c>
      <c r="C79" s="208" t="s">
        <v>77</v>
      </c>
      <c r="D79" s="208">
        <v>3.8077999877929689</v>
      </c>
      <c r="E79" s="208">
        <v>4510</v>
      </c>
      <c r="F79" s="208">
        <v>1988</v>
      </c>
      <c r="G79" s="208">
        <v>1948</v>
      </c>
      <c r="H79" s="208">
        <v>1184.410949750024</v>
      </c>
      <c r="I79" s="208">
        <v>522.08624569912365</v>
      </c>
      <c r="J79" s="208">
        <v>2205</v>
      </c>
      <c r="K79" s="208">
        <v>1755</v>
      </c>
      <c r="L79" s="208">
        <v>80</v>
      </c>
      <c r="M79" s="208">
        <v>170</v>
      </c>
      <c r="N79" s="209">
        <v>7.7097505668934238E-2</v>
      </c>
      <c r="O79" s="208">
        <v>145</v>
      </c>
      <c r="P79" s="208">
        <v>35</v>
      </c>
      <c r="Q79" s="208">
        <v>180</v>
      </c>
      <c r="R79" s="209">
        <v>8.1632653061224483E-2</v>
      </c>
      <c r="S79" s="208">
        <v>10</v>
      </c>
      <c r="T79" s="208">
        <v>0</v>
      </c>
      <c r="U79" s="208">
        <v>10</v>
      </c>
      <c r="V79" s="210" t="s">
        <v>6</v>
      </c>
    </row>
    <row r="80" spans="1:22">
      <c r="A80" s="208" t="s">
        <v>149</v>
      </c>
      <c r="B80" s="208" t="s">
        <v>81</v>
      </c>
      <c r="C80" s="208" t="s">
        <v>77</v>
      </c>
      <c r="D80" s="208">
        <v>2.5275999450683595</v>
      </c>
      <c r="E80" s="208">
        <v>3992</v>
      </c>
      <c r="F80" s="208">
        <v>1559</v>
      </c>
      <c r="G80" s="208">
        <v>1526</v>
      </c>
      <c r="H80" s="208">
        <v>1579.3638577136603</v>
      </c>
      <c r="I80" s="208">
        <v>616.79064483356626</v>
      </c>
      <c r="J80" s="208">
        <v>1865</v>
      </c>
      <c r="K80" s="208">
        <v>1450</v>
      </c>
      <c r="L80" s="208">
        <v>135</v>
      </c>
      <c r="M80" s="208">
        <v>180</v>
      </c>
      <c r="N80" s="209">
        <v>9.6514745308310987E-2</v>
      </c>
      <c r="O80" s="208">
        <v>50</v>
      </c>
      <c r="P80" s="208">
        <v>40</v>
      </c>
      <c r="Q80" s="208">
        <v>90</v>
      </c>
      <c r="R80" s="209">
        <v>4.8257372654155493E-2</v>
      </c>
      <c r="S80" s="208">
        <v>0</v>
      </c>
      <c r="T80" s="208">
        <v>0</v>
      </c>
      <c r="U80" s="208">
        <v>0</v>
      </c>
      <c r="V80" s="210" t="s">
        <v>6</v>
      </c>
    </row>
    <row r="81" spans="1:22">
      <c r="A81" s="208" t="s">
        <v>150</v>
      </c>
      <c r="B81" s="208" t="s">
        <v>81</v>
      </c>
      <c r="C81" s="208" t="s">
        <v>77</v>
      </c>
      <c r="D81" s="208">
        <v>22.88010009765625</v>
      </c>
      <c r="E81" s="208">
        <v>3740</v>
      </c>
      <c r="F81" s="208">
        <v>1460</v>
      </c>
      <c r="G81" s="208">
        <v>1432</v>
      </c>
      <c r="H81" s="208">
        <v>163.46082333718073</v>
      </c>
      <c r="I81" s="208">
        <v>63.810909644995689</v>
      </c>
      <c r="J81" s="208">
        <v>1965</v>
      </c>
      <c r="K81" s="208">
        <v>1690</v>
      </c>
      <c r="L81" s="208">
        <v>105</v>
      </c>
      <c r="M81" s="208">
        <v>120</v>
      </c>
      <c r="N81" s="209">
        <v>6.1068702290076333E-2</v>
      </c>
      <c r="O81" s="208">
        <v>45</v>
      </c>
      <c r="P81" s="208">
        <v>0</v>
      </c>
      <c r="Q81" s="208">
        <v>45</v>
      </c>
      <c r="R81" s="209">
        <v>2.2900763358778626E-2</v>
      </c>
      <c r="S81" s="208">
        <v>0</v>
      </c>
      <c r="T81" s="208">
        <v>0</v>
      </c>
      <c r="U81" s="208">
        <v>0</v>
      </c>
      <c r="V81" s="210" t="s">
        <v>6</v>
      </c>
    </row>
    <row r="82" spans="1:22">
      <c r="A82" s="208" t="s">
        <v>151</v>
      </c>
      <c r="B82" s="208" t="s">
        <v>81</v>
      </c>
      <c r="C82" s="208" t="s">
        <v>77</v>
      </c>
      <c r="D82" s="208">
        <v>2.4102000427246093</v>
      </c>
      <c r="E82" s="208">
        <v>4470</v>
      </c>
      <c r="F82" s="208">
        <v>1568</v>
      </c>
      <c r="G82" s="208">
        <v>1549</v>
      </c>
      <c r="H82" s="208">
        <v>1854.6178411593135</v>
      </c>
      <c r="I82" s="208">
        <v>650.5684060263543</v>
      </c>
      <c r="J82" s="208">
        <v>2365</v>
      </c>
      <c r="K82" s="208">
        <v>2000</v>
      </c>
      <c r="L82" s="208">
        <v>130</v>
      </c>
      <c r="M82" s="208">
        <v>165</v>
      </c>
      <c r="N82" s="209">
        <v>6.9767441860465115E-2</v>
      </c>
      <c r="O82" s="208">
        <v>25</v>
      </c>
      <c r="P82" s="208">
        <v>25</v>
      </c>
      <c r="Q82" s="208">
        <v>50</v>
      </c>
      <c r="R82" s="209">
        <v>2.1141649048625793E-2</v>
      </c>
      <c r="S82" s="208">
        <v>15</v>
      </c>
      <c r="T82" s="208">
        <v>0</v>
      </c>
      <c r="U82" s="208">
        <v>0</v>
      </c>
      <c r="V82" s="210" t="s">
        <v>6</v>
      </c>
    </row>
    <row r="83" spans="1:22">
      <c r="A83" s="208" t="s">
        <v>152</v>
      </c>
      <c r="B83" s="208" t="s">
        <v>81</v>
      </c>
      <c r="C83" s="208" t="s">
        <v>77</v>
      </c>
      <c r="D83" s="208">
        <v>3.2252999877929689</v>
      </c>
      <c r="E83" s="208">
        <v>5613</v>
      </c>
      <c r="F83" s="208">
        <v>2263</v>
      </c>
      <c r="G83" s="208">
        <v>2210</v>
      </c>
      <c r="H83" s="208">
        <v>1740.3032341933883</v>
      </c>
      <c r="I83" s="208">
        <v>701.64016016027756</v>
      </c>
      <c r="J83" s="208">
        <v>3130</v>
      </c>
      <c r="K83" s="208">
        <v>2485</v>
      </c>
      <c r="L83" s="208">
        <v>195</v>
      </c>
      <c r="M83" s="208">
        <v>290</v>
      </c>
      <c r="N83" s="209">
        <v>9.2651757188498399E-2</v>
      </c>
      <c r="O83" s="208">
        <v>105</v>
      </c>
      <c r="P83" s="208">
        <v>30</v>
      </c>
      <c r="Q83" s="208">
        <v>135</v>
      </c>
      <c r="R83" s="209">
        <v>4.3130990415335461E-2</v>
      </c>
      <c r="S83" s="208">
        <v>10</v>
      </c>
      <c r="T83" s="208">
        <v>0</v>
      </c>
      <c r="U83" s="208">
        <v>20</v>
      </c>
      <c r="V83" s="210" t="s">
        <v>6</v>
      </c>
    </row>
    <row r="84" spans="1:22">
      <c r="A84" s="208" t="s">
        <v>153</v>
      </c>
      <c r="B84" s="208" t="s">
        <v>81</v>
      </c>
      <c r="C84" s="208" t="s">
        <v>77</v>
      </c>
      <c r="D84" s="208">
        <v>3.3889001464843749</v>
      </c>
      <c r="E84" s="208">
        <v>3966</v>
      </c>
      <c r="F84" s="208">
        <v>1480</v>
      </c>
      <c r="G84" s="208">
        <v>1457</v>
      </c>
      <c r="H84" s="208">
        <v>1170.2911943611869</v>
      </c>
      <c r="I84" s="208">
        <v>436.71986072984276</v>
      </c>
      <c r="J84" s="208">
        <v>2120</v>
      </c>
      <c r="K84" s="208">
        <v>1830</v>
      </c>
      <c r="L84" s="208">
        <v>130</v>
      </c>
      <c r="M84" s="208">
        <v>120</v>
      </c>
      <c r="N84" s="209">
        <v>5.6603773584905662E-2</v>
      </c>
      <c r="O84" s="208">
        <v>15</v>
      </c>
      <c r="P84" s="208">
        <v>15</v>
      </c>
      <c r="Q84" s="208">
        <v>30</v>
      </c>
      <c r="R84" s="209">
        <v>1.4150943396226415E-2</v>
      </c>
      <c r="S84" s="208">
        <v>10</v>
      </c>
      <c r="T84" s="208">
        <v>0</v>
      </c>
      <c r="U84" s="208">
        <v>0</v>
      </c>
      <c r="V84" s="210" t="s">
        <v>6</v>
      </c>
    </row>
    <row r="85" spans="1:22">
      <c r="A85" s="54" t="s">
        <v>205</v>
      </c>
      <c r="B85" s="54" t="s">
        <v>81</v>
      </c>
      <c r="C85" s="54" t="s">
        <v>77</v>
      </c>
      <c r="D85" s="54">
        <v>37.952700195312502</v>
      </c>
      <c r="E85" s="54">
        <v>4626</v>
      </c>
      <c r="F85" s="54">
        <v>1938</v>
      </c>
      <c r="G85" s="54">
        <v>1881</v>
      </c>
      <c r="H85" s="54">
        <v>121.88856066086576</v>
      </c>
      <c r="I85" s="54">
        <v>51.063560432502783</v>
      </c>
      <c r="J85" s="54">
        <v>2425</v>
      </c>
      <c r="K85" s="54">
        <v>2000</v>
      </c>
      <c r="L85" s="54">
        <v>155</v>
      </c>
      <c r="M85" s="54">
        <v>140</v>
      </c>
      <c r="N85" s="196">
        <v>5.7731958762886601E-2</v>
      </c>
      <c r="O85" s="54">
        <v>40</v>
      </c>
      <c r="P85" s="54">
        <v>65</v>
      </c>
      <c r="Q85" s="54">
        <v>105</v>
      </c>
      <c r="R85" s="196">
        <v>4.3298969072164947E-2</v>
      </c>
      <c r="S85" s="54">
        <v>0</v>
      </c>
      <c r="T85" s="54">
        <v>0</v>
      </c>
      <c r="U85" s="54">
        <v>30</v>
      </c>
      <c r="V85" s="203" t="s">
        <v>2</v>
      </c>
    </row>
    <row r="86" spans="1:22">
      <c r="A86" s="214" t="s">
        <v>246</v>
      </c>
      <c r="B86" s="214" t="s">
        <v>81</v>
      </c>
      <c r="C86" s="214" t="s">
        <v>77</v>
      </c>
      <c r="D86" s="214">
        <v>435.2971</v>
      </c>
      <c r="E86" s="214">
        <v>2827</v>
      </c>
      <c r="F86" s="214">
        <v>941</v>
      </c>
      <c r="G86" s="214">
        <v>798</v>
      </c>
      <c r="H86" s="214">
        <v>6.49441496394072</v>
      </c>
      <c r="I86" s="214">
        <v>2.1617419459031546</v>
      </c>
      <c r="J86" s="214">
        <v>0</v>
      </c>
      <c r="K86" s="214">
        <v>0</v>
      </c>
      <c r="L86" s="214">
        <v>0</v>
      </c>
      <c r="M86" s="214">
        <v>0</v>
      </c>
      <c r="N86" s="215" t="e">
        <v>#DIV/0!</v>
      </c>
      <c r="O86" s="214">
        <v>0</v>
      </c>
      <c r="P86" s="214">
        <v>0</v>
      </c>
      <c r="Q86" s="214">
        <v>0</v>
      </c>
      <c r="R86" s="215" t="e">
        <v>#DIV/0!</v>
      </c>
      <c r="S86" s="214">
        <v>0</v>
      </c>
      <c r="T86" s="214">
        <v>0</v>
      </c>
      <c r="U86" s="214">
        <v>0</v>
      </c>
      <c r="V86" s="216" t="s">
        <v>79</v>
      </c>
    </row>
    <row r="87" spans="1:22">
      <c r="A87" s="54" t="s">
        <v>206</v>
      </c>
      <c r="B87" s="54" t="s">
        <v>81</v>
      </c>
      <c r="C87" s="54" t="s">
        <v>77</v>
      </c>
      <c r="D87" s="54">
        <v>671.63250000000005</v>
      </c>
      <c r="E87" s="54">
        <v>5866</v>
      </c>
      <c r="F87" s="54">
        <v>2948</v>
      </c>
      <c r="G87" s="54">
        <v>2361</v>
      </c>
      <c r="H87" s="54">
        <v>8.7339430417676329</v>
      </c>
      <c r="I87" s="54">
        <v>4.3893051631658677</v>
      </c>
      <c r="J87" s="54">
        <v>3035</v>
      </c>
      <c r="K87" s="54">
        <v>2725</v>
      </c>
      <c r="L87" s="54">
        <v>190</v>
      </c>
      <c r="M87" s="54">
        <v>45</v>
      </c>
      <c r="N87" s="196">
        <v>1.4827018121911038E-2</v>
      </c>
      <c r="O87" s="54">
        <v>35</v>
      </c>
      <c r="P87" s="54">
        <v>0</v>
      </c>
      <c r="Q87" s="54">
        <v>35</v>
      </c>
      <c r="R87" s="196">
        <v>1.1532125205930808E-2</v>
      </c>
      <c r="S87" s="54">
        <v>20</v>
      </c>
      <c r="T87" s="54">
        <v>0</v>
      </c>
      <c r="U87" s="54">
        <v>0</v>
      </c>
      <c r="V87" s="203" t="s">
        <v>2</v>
      </c>
    </row>
    <row r="88" spans="1:22">
      <c r="A88" s="208" t="s">
        <v>154</v>
      </c>
      <c r="B88" s="208" t="s">
        <v>81</v>
      </c>
      <c r="C88" s="208" t="s">
        <v>77</v>
      </c>
      <c r="D88" s="208">
        <v>8.8909997558593759</v>
      </c>
      <c r="E88" s="208">
        <v>4891</v>
      </c>
      <c r="F88" s="208">
        <v>1868</v>
      </c>
      <c r="G88" s="208">
        <v>1835</v>
      </c>
      <c r="H88" s="208">
        <v>550.10686472876318</v>
      </c>
      <c r="I88" s="208">
        <v>210.10010699516042</v>
      </c>
      <c r="J88" s="208">
        <v>2755</v>
      </c>
      <c r="K88" s="208">
        <v>2420</v>
      </c>
      <c r="L88" s="208">
        <v>120</v>
      </c>
      <c r="M88" s="208">
        <v>110</v>
      </c>
      <c r="N88" s="209">
        <v>3.9927404718693285E-2</v>
      </c>
      <c r="O88" s="208">
        <v>40</v>
      </c>
      <c r="P88" s="208">
        <v>10</v>
      </c>
      <c r="Q88" s="208">
        <v>50</v>
      </c>
      <c r="R88" s="209">
        <v>1.8148820326678767E-2</v>
      </c>
      <c r="S88" s="208">
        <v>0</v>
      </c>
      <c r="T88" s="208">
        <v>0</v>
      </c>
      <c r="U88" s="208">
        <v>55</v>
      </c>
      <c r="V88" s="210" t="s">
        <v>6</v>
      </c>
    </row>
    <row r="89" spans="1:22">
      <c r="A89" s="208" t="s">
        <v>155</v>
      </c>
      <c r="B89" s="208" t="s">
        <v>81</v>
      </c>
      <c r="C89" s="208" t="s">
        <v>77</v>
      </c>
      <c r="D89" s="208">
        <v>26.6981005859375</v>
      </c>
      <c r="E89" s="208">
        <v>4951</v>
      </c>
      <c r="F89" s="208">
        <v>1938</v>
      </c>
      <c r="G89" s="208">
        <v>1866</v>
      </c>
      <c r="H89" s="208">
        <v>185.44390392355496</v>
      </c>
      <c r="I89" s="208">
        <v>72.589433610149371</v>
      </c>
      <c r="J89" s="208">
        <v>2545</v>
      </c>
      <c r="K89" s="208">
        <v>2145</v>
      </c>
      <c r="L89" s="208">
        <v>165</v>
      </c>
      <c r="M89" s="208">
        <v>155</v>
      </c>
      <c r="N89" s="209">
        <v>6.0903732809430254E-2</v>
      </c>
      <c r="O89" s="208">
        <v>50</v>
      </c>
      <c r="P89" s="208">
        <v>0</v>
      </c>
      <c r="Q89" s="208">
        <v>50</v>
      </c>
      <c r="R89" s="209">
        <v>1.9646365422396856E-2</v>
      </c>
      <c r="S89" s="208">
        <v>10</v>
      </c>
      <c r="T89" s="208">
        <v>0</v>
      </c>
      <c r="U89" s="208">
        <v>20</v>
      </c>
      <c r="V89" s="210" t="s">
        <v>6</v>
      </c>
    </row>
    <row r="90" spans="1:22">
      <c r="A90" s="208" t="s">
        <v>156</v>
      </c>
      <c r="B90" s="208" t="s">
        <v>81</v>
      </c>
      <c r="C90" s="208" t="s">
        <v>77</v>
      </c>
      <c r="D90" s="208">
        <v>16.494300537109375</v>
      </c>
      <c r="E90" s="208">
        <v>5791</v>
      </c>
      <c r="F90" s="208">
        <v>2415</v>
      </c>
      <c r="G90" s="208">
        <v>2372</v>
      </c>
      <c r="H90" s="208">
        <v>351.09097151293162</v>
      </c>
      <c r="I90" s="208">
        <v>146.4142110522759</v>
      </c>
      <c r="J90" s="208">
        <v>3175</v>
      </c>
      <c r="K90" s="208">
        <v>2555</v>
      </c>
      <c r="L90" s="208">
        <v>160</v>
      </c>
      <c r="M90" s="208">
        <v>355</v>
      </c>
      <c r="N90" s="209">
        <v>0.11181102362204724</v>
      </c>
      <c r="O90" s="208">
        <v>70</v>
      </c>
      <c r="P90" s="208">
        <v>10</v>
      </c>
      <c r="Q90" s="208">
        <v>80</v>
      </c>
      <c r="R90" s="209">
        <v>2.5196850393700787E-2</v>
      </c>
      <c r="S90" s="208">
        <v>0</v>
      </c>
      <c r="T90" s="208">
        <v>10</v>
      </c>
      <c r="U90" s="208">
        <v>10</v>
      </c>
      <c r="V90" s="210" t="s">
        <v>6</v>
      </c>
    </row>
    <row r="91" spans="1:22">
      <c r="A91" s="208" t="s">
        <v>157</v>
      </c>
      <c r="B91" s="208" t="s">
        <v>81</v>
      </c>
      <c r="C91" s="208" t="s">
        <v>77</v>
      </c>
      <c r="D91" s="208">
        <v>19.778299560546873</v>
      </c>
      <c r="E91" s="208">
        <v>5686</v>
      </c>
      <c r="F91" s="208">
        <v>2351</v>
      </c>
      <c r="G91" s="208">
        <v>2296</v>
      </c>
      <c r="H91" s="208">
        <v>287.48679746676771</v>
      </c>
      <c r="I91" s="208">
        <v>118.86765051782815</v>
      </c>
      <c r="J91" s="208">
        <v>2930</v>
      </c>
      <c r="K91" s="208">
        <v>2585</v>
      </c>
      <c r="L91" s="208">
        <v>180</v>
      </c>
      <c r="M91" s="208">
        <v>100</v>
      </c>
      <c r="N91" s="209">
        <v>3.4129692832764506E-2</v>
      </c>
      <c r="O91" s="208">
        <v>30</v>
      </c>
      <c r="P91" s="208">
        <v>10</v>
      </c>
      <c r="Q91" s="208">
        <v>40</v>
      </c>
      <c r="R91" s="209">
        <v>1.3651877133105802E-2</v>
      </c>
      <c r="S91" s="208">
        <v>10</v>
      </c>
      <c r="T91" s="208">
        <v>0</v>
      </c>
      <c r="U91" s="208">
        <v>10</v>
      </c>
      <c r="V91" s="210" t="s">
        <v>6</v>
      </c>
    </row>
    <row r="92" spans="1:22">
      <c r="A92" s="208" t="s">
        <v>158</v>
      </c>
      <c r="B92" s="208" t="s">
        <v>81</v>
      </c>
      <c r="C92" s="208" t="s">
        <v>77</v>
      </c>
      <c r="D92" s="208">
        <v>2.1539999389648439</v>
      </c>
      <c r="E92" s="208">
        <v>7461</v>
      </c>
      <c r="F92" s="208">
        <v>2731</v>
      </c>
      <c r="G92" s="208">
        <v>2709</v>
      </c>
      <c r="H92" s="208">
        <v>3463.7883989846173</v>
      </c>
      <c r="I92" s="208">
        <v>1267.8737592316029</v>
      </c>
      <c r="J92" s="208">
        <v>4075</v>
      </c>
      <c r="K92" s="208">
        <v>3410</v>
      </c>
      <c r="L92" s="208">
        <v>275</v>
      </c>
      <c r="M92" s="208">
        <v>230</v>
      </c>
      <c r="N92" s="209">
        <v>5.6441717791411043E-2</v>
      </c>
      <c r="O92" s="208">
        <v>100</v>
      </c>
      <c r="P92" s="208">
        <v>40</v>
      </c>
      <c r="Q92" s="208">
        <v>140</v>
      </c>
      <c r="R92" s="209">
        <v>3.4355828220858899E-2</v>
      </c>
      <c r="S92" s="208">
        <v>10</v>
      </c>
      <c r="T92" s="208">
        <v>0</v>
      </c>
      <c r="U92" s="208">
        <v>15</v>
      </c>
      <c r="V92" s="210" t="s">
        <v>6</v>
      </c>
    </row>
    <row r="93" spans="1:22">
      <c r="A93" s="208" t="s">
        <v>159</v>
      </c>
      <c r="B93" s="208" t="s">
        <v>81</v>
      </c>
      <c r="C93" s="208" t="s">
        <v>77</v>
      </c>
      <c r="D93" s="208">
        <v>6.2203002929687496</v>
      </c>
      <c r="E93" s="208">
        <v>4951</v>
      </c>
      <c r="F93" s="208">
        <v>1854</v>
      </c>
      <c r="G93" s="208">
        <v>1827</v>
      </c>
      <c r="H93" s="208">
        <v>795.94228040669827</v>
      </c>
      <c r="I93" s="208">
        <v>298.05634980287186</v>
      </c>
      <c r="J93" s="208">
        <v>2640</v>
      </c>
      <c r="K93" s="208">
        <v>2280</v>
      </c>
      <c r="L93" s="208">
        <v>120</v>
      </c>
      <c r="M93" s="208">
        <v>125</v>
      </c>
      <c r="N93" s="209">
        <v>4.7348484848484848E-2</v>
      </c>
      <c r="O93" s="208">
        <v>90</v>
      </c>
      <c r="P93" s="208">
        <v>0</v>
      </c>
      <c r="Q93" s="208">
        <v>90</v>
      </c>
      <c r="R93" s="209">
        <v>3.4090909090909088E-2</v>
      </c>
      <c r="S93" s="208">
        <v>10</v>
      </c>
      <c r="T93" s="208">
        <v>0</v>
      </c>
      <c r="U93" s="208">
        <v>0</v>
      </c>
      <c r="V93" s="210" t="s">
        <v>6</v>
      </c>
    </row>
    <row r="94" spans="1:22">
      <c r="A94" s="208" t="s">
        <v>160</v>
      </c>
      <c r="B94" s="208" t="s">
        <v>81</v>
      </c>
      <c r="C94" s="208" t="s">
        <v>77</v>
      </c>
      <c r="D94" s="208">
        <v>10.336899414062501</v>
      </c>
      <c r="E94" s="208">
        <v>5061</v>
      </c>
      <c r="F94" s="208">
        <v>2145</v>
      </c>
      <c r="G94" s="208">
        <v>2116</v>
      </c>
      <c r="H94" s="208">
        <v>489.60522853834937</v>
      </c>
      <c r="I94" s="208">
        <v>207.5090328422761</v>
      </c>
      <c r="J94" s="208">
        <v>2690</v>
      </c>
      <c r="K94" s="208">
        <v>2135</v>
      </c>
      <c r="L94" s="208">
        <v>180</v>
      </c>
      <c r="M94" s="208">
        <v>240</v>
      </c>
      <c r="N94" s="209">
        <v>8.9219330855018583E-2</v>
      </c>
      <c r="O94" s="208">
        <v>85</v>
      </c>
      <c r="P94" s="208">
        <v>20</v>
      </c>
      <c r="Q94" s="208">
        <v>105</v>
      </c>
      <c r="R94" s="209">
        <v>3.9033457249070633E-2</v>
      </c>
      <c r="S94" s="208">
        <v>0</v>
      </c>
      <c r="T94" s="208">
        <v>0</v>
      </c>
      <c r="U94" s="208">
        <v>30</v>
      </c>
      <c r="V94" s="210" t="s">
        <v>6</v>
      </c>
    </row>
    <row r="95" spans="1:22">
      <c r="A95" s="208" t="s">
        <v>161</v>
      </c>
      <c r="B95" s="208" t="s">
        <v>81</v>
      </c>
      <c r="C95" s="208" t="s">
        <v>77</v>
      </c>
      <c r="D95" s="208">
        <v>6.8765997314453129</v>
      </c>
      <c r="E95" s="208">
        <v>6110</v>
      </c>
      <c r="F95" s="208">
        <v>3177</v>
      </c>
      <c r="G95" s="208">
        <v>3112</v>
      </c>
      <c r="H95" s="208">
        <v>888.520524476682</v>
      </c>
      <c r="I95" s="208">
        <v>462.00158858632057</v>
      </c>
      <c r="J95" s="208">
        <v>3420</v>
      </c>
      <c r="K95" s="208">
        <v>2900</v>
      </c>
      <c r="L95" s="208">
        <v>145</v>
      </c>
      <c r="M95" s="208">
        <v>175</v>
      </c>
      <c r="N95" s="209">
        <v>5.1169590643274851E-2</v>
      </c>
      <c r="O95" s="208">
        <v>105</v>
      </c>
      <c r="P95" s="208">
        <v>60</v>
      </c>
      <c r="Q95" s="208">
        <v>165</v>
      </c>
      <c r="R95" s="209">
        <v>4.8245614035087717E-2</v>
      </c>
      <c r="S95" s="208">
        <v>0</v>
      </c>
      <c r="T95" s="208">
        <v>0</v>
      </c>
      <c r="U95" s="208">
        <v>25</v>
      </c>
      <c r="V95" s="210" t="s">
        <v>6</v>
      </c>
    </row>
    <row r="96" spans="1:22">
      <c r="A96" s="205" t="s">
        <v>125</v>
      </c>
      <c r="B96" s="205" t="s">
        <v>81</v>
      </c>
      <c r="C96" s="205" t="s">
        <v>77</v>
      </c>
      <c r="D96" s="205">
        <v>0.74569999694824218</v>
      </c>
      <c r="E96" s="205">
        <v>2893</v>
      </c>
      <c r="F96" s="205">
        <v>1625</v>
      </c>
      <c r="G96" s="205">
        <v>1577</v>
      </c>
      <c r="H96" s="205">
        <v>3879.5762529697295</v>
      </c>
      <c r="I96" s="205">
        <v>2179.1605292346389</v>
      </c>
      <c r="J96" s="205">
        <v>1210</v>
      </c>
      <c r="K96" s="205">
        <v>845</v>
      </c>
      <c r="L96" s="205">
        <v>65</v>
      </c>
      <c r="M96" s="205">
        <v>115</v>
      </c>
      <c r="N96" s="206">
        <v>9.5041322314049589E-2</v>
      </c>
      <c r="O96" s="205">
        <v>135</v>
      </c>
      <c r="P96" s="205">
        <v>45</v>
      </c>
      <c r="Q96" s="205">
        <v>180</v>
      </c>
      <c r="R96" s="206">
        <v>0.1487603305785124</v>
      </c>
      <c r="S96" s="205">
        <v>0</v>
      </c>
      <c r="T96" s="205">
        <v>0</v>
      </c>
      <c r="U96" s="205">
        <v>0</v>
      </c>
      <c r="V96" s="207" t="s">
        <v>4</v>
      </c>
    </row>
    <row r="97" spans="1:22">
      <c r="A97" s="205" t="s">
        <v>126</v>
      </c>
      <c r="B97" s="205" t="s">
        <v>81</v>
      </c>
      <c r="C97" s="205" t="s">
        <v>77</v>
      </c>
      <c r="D97" s="205">
        <v>0.71379997253417971</v>
      </c>
      <c r="E97" s="205">
        <v>3551</v>
      </c>
      <c r="F97" s="205">
        <v>2111</v>
      </c>
      <c r="G97" s="205">
        <v>2035</v>
      </c>
      <c r="H97" s="205">
        <v>4974.7830437608536</v>
      </c>
      <c r="I97" s="205">
        <v>2957.4111533030587</v>
      </c>
      <c r="J97" s="205">
        <v>1370</v>
      </c>
      <c r="K97" s="205">
        <v>960</v>
      </c>
      <c r="L97" s="205">
        <v>95</v>
      </c>
      <c r="M97" s="205">
        <v>90</v>
      </c>
      <c r="N97" s="206">
        <v>6.569343065693431E-2</v>
      </c>
      <c r="O97" s="205">
        <v>215</v>
      </c>
      <c r="P97" s="205">
        <v>10</v>
      </c>
      <c r="Q97" s="205">
        <v>225</v>
      </c>
      <c r="R97" s="206">
        <v>0.16423357664233576</v>
      </c>
      <c r="S97" s="205">
        <v>0</v>
      </c>
      <c r="T97" s="205">
        <v>0</v>
      </c>
      <c r="U97" s="205">
        <v>0</v>
      </c>
      <c r="V97" s="207" t="s">
        <v>4</v>
      </c>
    </row>
    <row r="98" spans="1:22">
      <c r="A98" s="208" t="s">
        <v>162</v>
      </c>
      <c r="B98" s="208" t="s">
        <v>81</v>
      </c>
      <c r="C98" s="208" t="s">
        <v>77</v>
      </c>
      <c r="D98" s="208">
        <v>3.1257998657226564</v>
      </c>
      <c r="E98" s="208">
        <v>4325</v>
      </c>
      <c r="F98" s="208">
        <v>1992</v>
      </c>
      <c r="G98" s="208">
        <v>1950</v>
      </c>
      <c r="H98" s="208">
        <v>1383.6458461169264</v>
      </c>
      <c r="I98" s="208">
        <v>637.27688450055894</v>
      </c>
      <c r="J98" s="208">
        <v>2190</v>
      </c>
      <c r="K98" s="208">
        <v>1675</v>
      </c>
      <c r="L98" s="208">
        <v>155</v>
      </c>
      <c r="M98" s="208">
        <v>165</v>
      </c>
      <c r="N98" s="209">
        <v>7.5342465753424653E-2</v>
      </c>
      <c r="O98" s="208">
        <v>155</v>
      </c>
      <c r="P98" s="208">
        <v>30</v>
      </c>
      <c r="Q98" s="208">
        <v>185</v>
      </c>
      <c r="R98" s="209">
        <v>8.4474885844748854E-2</v>
      </c>
      <c r="S98" s="208">
        <v>0</v>
      </c>
      <c r="T98" s="208">
        <v>10</v>
      </c>
      <c r="U98" s="208">
        <v>10</v>
      </c>
      <c r="V98" s="210" t="s">
        <v>6</v>
      </c>
    </row>
    <row r="99" spans="1:22">
      <c r="A99" s="211" t="s">
        <v>236</v>
      </c>
      <c r="B99" s="211" t="s">
        <v>81</v>
      </c>
      <c r="C99" s="211" t="s">
        <v>77</v>
      </c>
      <c r="D99" s="211">
        <v>1.335</v>
      </c>
      <c r="E99" s="211">
        <v>4252</v>
      </c>
      <c r="F99" s="211">
        <v>2420</v>
      </c>
      <c r="G99" s="211">
        <v>2326</v>
      </c>
      <c r="H99" s="211">
        <v>3185.0187265917602</v>
      </c>
      <c r="I99" s="211">
        <v>1812.7340823970037</v>
      </c>
      <c r="J99" s="211">
        <v>2000</v>
      </c>
      <c r="K99" s="211">
        <v>1280</v>
      </c>
      <c r="L99" s="211">
        <v>105</v>
      </c>
      <c r="M99" s="211">
        <v>450</v>
      </c>
      <c r="N99" s="212">
        <v>0.22500000000000001</v>
      </c>
      <c r="O99" s="211">
        <v>120</v>
      </c>
      <c r="P99" s="211">
        <v>25</v>
      </c>
      <c r="Q99" s="211">
        <v>145</v>
      </c>
      <c r="R99" s="212">
        <v>7.2499999999999995E-2</v>
      </c>
      <c r="S99" s="211">
        <v>0</v>
      </c>
      <c r="T99" s="211">
        <v>10</v>
      </c>
      <c r="U99" s="211">
        <v>10</v>
      </c>
      <c r="V99" s="213" t="s">
        <v>5</v>
      </c>
    </row>
    <row r="100" spans="1:22">
      <c r="A100" s="211" t="s">
        <v>237</v>
      </c>
      <c r="B100" s="211" t="s">
        <v>81</v>
      </c>
      <c r="C100" s="211" t="s">
        <v>77</v>
      </c>
      <c r="D100" s="211">
        <v>1.6019000244140624</v>
      </c>
      <c r="E100" s="211">
        <v>7522</v>
      </c>
      <c r="F100" s="211">
        <v>4171</v>
      </c>
      <c r="G100" s="211">
        <v>4009</v>
      </c>
      <c r="H100" s="211">
        <v>4695.673815693568</v>
      </c>
      <c r="I100" s="211">
        <v>2603.7829679949309</v>
      </c>
      <c r="J100" s="211">
        <v>3555</v>
      </c>
      <c r="K100" s="211">
        <v>2540</v>
      </c>
      <c r="L100" s="211">
        <v>220</v>
      </c>
      <c r="M100" s="211">
        <v>555</v>
      </c>
      <c r="N100" s="212">
        <v>0.15611814345991562</v>
      </c>
      <c r="O100" s="211">
        <v>200</v>
      </c>
      <c r="P100" s="211">
        <v>25</v>
      </c>
      <c r="Q100" s="211">
        <v>225</v>
      </c>
      <c r="R100" s="212">
        <v>6.3291139240506333E-2</v>
      </c>
      <c r="S100" s="211">
        <v>0</v>
      </c>
      <c r="T100" s="211">
        <v>0</v>
      </c>
      <c r="U100" s="211">
        <v>20</v>
      </c>
      <c r="V100" s="213" t="s">
        <v>5</v>
      </c>
    </row>
    <row r="101" spans="1:22">
      <c r="A101" s="208" t="s">
        <v>163</v>
      </c>
      <c r="B101" s="208" t="s">
        <v>81</v>
      </c>
      <c r="C101" s="208" t="s">
        <v>77</v>
      </c>
      <c r="D101" s="208">
        <v>1.5752000427246093</v>
      </c>
      <c r="E101" s="208">
        <v>3679</v>
      </c>
      <c r="F101" s="208">
        <v>1609</v>
      </c>
      <c r="G101" s="208">
        <v>1592</v>
      </c>
      <c r="H101" s="208">
        <v>2335.5763713899264</v>
      </c>
      <c r="I101" s="208">
        <v>1021.4575649813513</v>
      </c>
      <c r="J101" s="208">
        <v>1660</v>
      </c>
      <c r="K101" s="208">
        <v>1215</v>
      </c>
      <c r="L101" s="208">
        <v>100</v>
      </c>
      <c r="M101" s="208">
        <v>225</v>
      </c>
      <c r="N101" s="209">
        <v>0.13554216867469879</v>
      </c>
      <c r="O101" s="208">
        <v>80</v>
      </c>
      <c r="P101" s="208">
        <v>20</v>
      </c>
      <c r="Q101" s="208">
        <v>100</v>
      </c>
      <c r="R101" s="209">
        <v>6.0240963855421686E-2</v>
      </c>
      <c r="S101" s="208">
        <v>0</v>
      </c>
      <c r="T101" s="208">
        <v>0</v>
      </c>
      <c r="U101" s="208">
        <v>10</v>
      </c>
      <c r="V101" s="210" t="s">
        <v>6</v>
      </c>
    </row>
    <row r="102" spans="1:22">
      <c r="A102" s="211" t="s">
        <v>238</v>
      </c>
      <c r="B102" s="211" t="s">
        <v>81</v>
      </c>
      <c r="C102" s="211" t="s">
        <v>77</v>
      </c>
      <c r="D102" s="211">
        <v>1.4032000732421874</v>
      </c>
      <c r="E102" s="211">
        <v>4033</v>
      </c>
      <c r="F102" s="211">
        <v>1777</v>
      </c>
      <c r="G102" s="211">
        <v>1707</v>
      </c>
      <c r="H102" s="211">
        <v>2874.144661838197</v>
      </c>
      <c r="I102" s="211">
        <v>1266.3910399420968</v>
      </c>
      <c r="J102" s="211">
        <v>1655</v>
      </c>
      <c r="K102" s="211">
        <v>1175</v>
      </c>
      <c r="L102" s="211">
        <v>65</v>
      </c>
      <c r="M102" s="211">
        <v>280</v>
      </c>
      <c r="N102" s="212">
        <v>0.16918429003021149</v>
      </c>
      <c r="O102" s="211">
        <v>80</v>
      </c>
      <c r="P102" s="211">
        <v>30</v>
      </c>
      <c r="Q102" s="211">
        <v>110</v>
      </c>
      <c r="R102" s="212">
        <v>6.6465256797583083E-2</v>
      </c>
      <c r="S102" s="211">
        <v>10</v>
      </c>
      <c r="T102" s="211">
        <v>0</v>
      </c>
      <c r="U102" s="211">
        <v>15</v>
      </c>
      <c r="V102" s="213" t="s">
        <v>5</v>
      </c>
    </row>
    <row r="103" spans="1:22">
      <c r="A103" s="205" t="s">
        <v>127</v>
      </c>
      <c r="B103" s="205" t="s">
        <v>81</v>
      </c>
      <c r="C103" s="205" t="s">
        <v>77</v>
      </c>
      <c r="D103" s="205">
        <v>0.69569999694824214</v>
      </c>
      <c r="E103" s="205">
        <v>1462</v>
      </c>
      <c r="F103" s="205">
        <v>709</v>
      </c>
      <c r="G103" s="205">
        <v>697</v>
      </c>
      <c r="H103" s="205">
        <v>2101.4805324323843</v>
      </c>
      <c r="I103" s="205">
        <v>1019.1174401467582</v>
      </c>
      <c r="J103" s="205">
        <v>705</v>
      </c>
      <c r="K103" s="205">
        <v>485</v>
      </c>
      <c r="L103" s="205">
        <v>25</v>
      </c>
      <c r="M103" s="205">
        <v>90</v>
      </c>
      <c r="N103" s="206">
        <v>0.1276595744680851</v>
      </c>
      <c r="O103" s="205">
        <v>65</v>
      </c>
      <c r="P103" s="205">
        <v>30</v>
      </c>
      <c r="Q103" s="205">
        <v>95</v>
      </c>
      <c r="R103" s="206">
        <v>0.13475177304964539</v>
      </c>
      <c r="S103" s="205">
        <v>0</v>
      </c>
      <c r="T103" s="205">
        <v>0</v>
      </c>
      <c r="U103" s="205">
        <v>0</v>
      </c>
      <c r="V103" s="207" t="s">
        <v>4</v>
      </c>
    </row>
    <row r="104" spans="1:22">
      <c r="A104" s="208" t="s">
        <v>164</v>
      </c>
      <c r="B104" s="208" t="s">
        <v>81</v>
      </c>
      <c r="C104" s="208" t="s">
        <v>77</v>
      </c>
      <c r="D104" s="208">
        <v>1.0112999725341796</v>
      </c>
      <c r="E104" s="208">
        <v>5009</v>
      </c>
      <c r="F104" s="208">
        <v>2914</v>
      </c>
      <c r="G104" s="208">
        <v>2813</v>
      </c>
      <c r="H104" s="208">
        <v>4953.0308870157787</v>
      </c>
      <c r="I104" s="208">
        <v>2881.4398092960628</v>
      </c>
      <c r="J104" s="208">
        <v>2470</v>
      </c>
      <c r="K104" s="208">
        <v>1900</v>
      </c>
      <c r="L104" s="208">
        <v>125</v>
      </c>
      <c r="M104" s="208">
        <v>315</v>
      </c>
      <c r="N104" s="209">
        <v>0.12753036437246965</v>
      </c>
      <c r="O104" s="208">
        <v>85</v>
      </c>
      <c r="P104" s="208">
        <v>40</v>
      </c>
      <c r="Q104" s="208">
        <v>125</v>
      </c>
      <c r="R104" s="209">
        <v>5.0607287449392711E-2</v>
      </c>
      <c r="S104" s="208">
        <v>0</v>
      </c>
      <c r="T104" s="208">
        <v>0</v>
      </c>
      <c r="U104" s="208">
        <v>0</v>
      </c>
      <c r="V104" s="210" t="s">
        <v>6</v>
      </c>
    </row>
    <row r="105" spans="1:22">
      <c r="A105" s="211" t="s">
        <v>239</v>
      </c>
      <c r="B105" s="211" t="s">
        <v>81</v>
      </c>
      <c r="C105" s="211" t="s">
        <v>77</v>
      </c>
      <c r="D105" s="211">
        <v>1.1579000091552734</v>
      </c>
      <c r="E105" s="211">
        <v>2759</v>
      </c>
      <c r="F105" s="211">
        <v>1078</v>
      </c>
      <c r="G105" s="211">
        <v>1060</v>
      </c>
      <c r="H105" s="211">
        <v>2382.7618776968338</v>
      </c>
      <c r="I105" s="211">
        <v>930.99576083986472</v>
      </c>
      <c r="J105" s="211">
        <v>1225</v>
      </c>
      <c r="K105" s="211">
        <v>865</v>
      </c>
      <c r="L105" s="211">
        <v>65</v>
      </c>
      <c r="M105" s="211">
        <v>200</v>
      </c>
      <c r="N105" s="212">
        <v>0.16326530612244897</v>
      </c>
      <c r="O105" s="211">
        <v>50</v>
      </c>
      <c r="P105" s="211">
        <v>25</v>
      </c>
      <c r="Q105" s="211">
        <v>75</v>
      </c>
      <c r="R105" s="212">
        <v>6.1224489795918366E-2</v>
      </c>
      <c r="S105" s="211">
        <v>0</v>
      </c>
      <c r="T105" s="211">
        <v>0</v>
      </c>
      <c r="U105" s="211">
        <v>10</v>
      </c>
      <c r="V105" s="213" t="s">
        <v>5</v>
      </c>
    </row>
    <row r="106" spans="1:22">
      <c r="A106" s="208" t="s">
        <v>165</v>
      </c>
      <c r="B106" s="208" t="s">
        <v>81</v>
      </c>
      <c r="C106" s="208" t="s">
        <v>77</v>
      </c>
      <c r="D106" s="208">
        <v>1.2794999694824218</v>
      </c>
      <c r="E106" s="208">
        <v>3472</v>
      </c>
      <c r="F106" s="208">
        <v>1481</v>
      </c>
      <c r="G106" s="208">
        <v>1455</v>
      </c>
      <c r="H106" s="208">
        <v>2713.560049090489</v>
      </c>
      <c r="I106" s="208">
        <v>1157.4834195573198</v>
      </c>
      <c r="J106" s="208">
        <v>1615</v>
      </c>
      <c r="K106" s="208">
        <v>1200</v>
      </c>
      <c r="L106" s="208">
        <v>60</v>
      </c>
      <c r="M106" s="208">
        <v>205</v>
      </c>
      <c r="N106" s="209">
        <v>0.12693498452012383</v>
      </c>
      <c r="O106" s="208">
        <v>110</v>
      </c>
      <c r="P106" s="208">
        <v>30</v>
      </c>
      <c r="Q106" s="208">
        <v>140</v>
      </c>
      <c r="R106" s="209">
        <v>8.6687306501547989E-2</v>
      </c>
      <c r="S106" s="208">
        <v>0</v>
      </c>
      <c r="T106" s="208">
        <v>0</v>
      </c>
      <c r="U106" s="208">
        <v>0</v>
      </c>
      <c r="V106" s="210" t="s">
        <v>6</v>
      </c>
    </row>
    <row r="107" spans="1:22">
      <c r="A107" s="211" t="s">
        <v>240</v>
      </c>
      <c r="B107" s="211" t="s">
        <v>81</v>
      </c>
      <c r="C107" s="211" t="s">
        <v>77</v>
      </c>
      <c r="D107" s="211">
        <v>1.4013999938964843</v>
      </c>
      <c r="E107" s="211">
        <v>4350</v>
      </c>
      <c r="F107" s="211">
        <v>1936</v>
      </c>
      <c r="G107" s="211">
        <v>1902</v>
      </c>
      <c r="H107" s="211">
        <v>3104.0388318435494</v>
      </c>
      <c r="I107" s="211">
        <v>1381.4756732066921</v>
      </c>
      <c r="J107" s="211">
        <v>2095</v>
      </c>
      <c r="K107" s="211">
        <v>1500</v>
      </c>
      <c r="L107" s="211">
        <v>105</v>
      </c>
      <c r="M107" s="211">
        <v>300</v>
      </c>
      <c r="N107" s="212">
        <v>0.14319809069212411</v>
      </c>
      <c r="O107" s="211">
        <v>155</v>
      </c>
      <c r="P107" s="211">
        <v>0</v>
      </c>
      <c r="Q107" s="211">
        <v>155</v>
      </c>
      <c r="R107" s="212">
        <v>7.3985680190930783E-2</v>
      </c>
      <c r="S107" s="211">
        <v>0</v>
      </c>
      <c r="T107" s="211">
        <v>10</v>
      </c>
      <c r="U107" s="211">
        <v>0</v>
      </c>
      <c r="V107" s="213" t="s">
        <v>5</v>
      </c>
    </row>
    <row r="108" spans="1:22">
      <c r="A108" s="211" t="s">
        <v>241</v>
      </c>
      <c r="B108" s="211" t="s">
        <v>81</v>
      </c>
      <c r="C108" s="211" t="s">
        <v>77</v>
      </c>
      <c r="D108" s="211">
        <v>1.5166000366210937</v>
      </c>
      <c r="E108" s="211">
        <v>3716</v>
      </c>
      <c r="F108" s="211">
        <v>1587</v>
      </c>
      <c r="G108" s="211">
        <v>1561</v>
      </c>
      <c r="H108" s="211">
        <v>2450.2175328170606</v>
      </c>
      <c r="I108" s="211">
        <v>1046.4195975728405</v>
      </c>
      <c r="J108" s="211">
        <v>1680</v>
      </c>
      <c r="K108" s="211">
        <v>1280</v>
      </c>
      <c r="L108" s="211">
        <v>75</v>
      </c>
      <c r="M108" s="211">
        <v>250</v>
      </c>
      <c r="N108" s="212">
        <v>0.14880952380952381</v>
      </c>
      <c r="O108" s="211">
        <v>40</v>
      </c>
      <c r="P108" s="211">
        <v>25</v>
      </c>
      <c r="Q108" s="211">
        <v>65</v>
      </c>
      <c r="R108" s="212">
        <v>3.8690476190476192E-2</v>
      </c>
      <c r="S108" s="211">
        <v>0</v>
      </c>
      <c r="T108" s="211">
        <v>0</v>
      </c>
      <c r="U108" s="211">
        <v>0</v>
      </c>
      <c r="V108" s="213" t="s">
        <v>5</v>
      </c>
    </row>
    <row r="109" spans="1:22">
      <c r="A109" s="211" t="s">
        <v>242</v>
      </c>
      <c r="B109" s="211" t="s">
        <v>81</v>
      </c>
      <c r="C109" s="211" t="s">
        <v>77</v>
      </c>
      <c r="D109" s="211">
        <v>1.58</v>
      </c>
      <c r="E109" s="211">
        <v>4640</v>
      </c>
      <c r="F109" s="211">
        <v>1935</v>
      </c>
      <c r="G109" s="211">
        <v>1904</v>
      </c>
      <c r="H109" s="211">
        <v>2936.7088607594937</v>
      </c>
      <c r="I109" s="211">
        <v>1224.6835443037974</v>
      </c>
      <c r="J109" s="211">
        <v>2270</v>
      </c>
      <c r="K109" s="211">
        <v>1710</v>
      </c>
      <c r="L109" s="211">
        <v>175</v>
      </c>
      <c r="M109" s="211">
        <v>320</v>
      </c>
      <c r="N109" s="212">
        <v>0.14096916299559473</v>
      </c>
      <c r="O109" s="211">
        <v>60</v>
      </c>
      <c r="P109" s="211">
        <v>0</v>
      </c>
      <c r="Q109" s="211">
        <v>60</v>
      </c>
      <c r="R109" s="212">
        <v>2.643171806167401E-2</v>
      </c>
      <c r="S109" s="211">
        <v>0</v>
      </c>
      <c r="T109" s="211">
        <v>0</v>
      </c>
      <c r="U109" s="211">
        <v>0</v>
      </c>
      <c r="V109" s="213" t="s">
        <v>5</v>
      </c>
    </row>
    <row r="110" spans="1:22">
      <c r="A110" s="211" t="s">
        <v>243</v>
      </c>
      <c r="B110" s="211" t="s">
        <v>81</v>
      </c>
      <c r="C110" s="211" t="s">
        <v>77</v>
      </c>
      <c r="D110" s="211">
        <v>3.6485998535156252</v>
      </c>
      <c r="E110" s="211">
        <v>4950</v>
      </c>
      <c r="F110" s="211">
        <v>2201</v>
      </c>
      <c r="G110" s="211">
        <v>2149</v>
      </c>
      <c r="H110" s="211">
        <v>1356.6848102650677</v>
      </c>
      <c r="I110" s="211">
        <v>603.24510452392201</v>
      </c>
      <c r="J110" s="211">
        <v>2360</v>
      </c>
      <c r="K110" s="211">
        <v>1845</v>
      </c>
      <c r="L110" s="211">
        <v>120</v>
      </c>
      <c r="M110" s="211">
        <v>330</v>
      </c>
      <c r="N110" s="212">
        <v>0.13983050847457626</v>
      </c>
      <c r="O110" s="211">
        <v>50</v>
      </c>
      <c r="P110" s="211">
        <v>0</v>
      </c>
      <c r="Q110" s="211">
        <v>50</v>
      </c>
      <c r="R110" s="212">
        <v>2.1186440677966101E-2</v>
      </c>
      <c r="S110" s="211">
        <v>10</v>
      </c>
      <c r="T110" s="211">
        <v>0</v>
      </c>
      <c r="U110" s="211">
        <v>0</v>
      </c>
      <c r="V110" s="213" t="s">
        <v>5</v>
      </c>
    </row>
    <row r="111" spans="1:22">
      <c r="A111" s="208" t="s">
        <v>166</v>
      </c>
      <c r="B111" s="208" t="s">
        <v>81</v>
      </c>
      <c r="C111" s="208" t="s">
        <v>77</v>
      </c>
      <c r="D111" s="208">
        <v>2.6082000732421875</v>
      </c>
      <c r="E111" s="208">
        <v>3838</v>
      </c>
      <c r="F111" s="208">
        <v>1565</v>
      </c>
      <c r="G111" s="208">
        <v>1546</v>
      </c>
      <c r="H111" s="208">
        <v>1471.5128794659834</v>
      </c>
      <c r="I111" s="208">
        <v>600.03065564467533</v>
      </c>
      <c r="J111" s="208">
        <v>2185</v>
      </c>
      <c r="K111" s="208">
        <v>1775</v>
      </c>
      <c r="L111" s="208">
        <v>100</v>
      </c>
      <c r="M111" s="208">
        <v>215</v>
      </c>
      <c r="N111" s="209">
        <v>9.8398169336384442E-2</v>
      </c>
      <c r="O111" s="208">
        <v>55</v>
      </c>
      <c r="P111" s="208">
        <v>25</v>
      </c>
      <c r="Q111" s="208">
        <v>80</v>
      </c>
      <c r="R111" s="209">
        <v>3.6613272311212815E-2</v>
      </c>
      <c r="S111" s="208">
        <v>0</v>
      </c>
      <c r="T111" s="208">
        <v>0</v>
      </c>
      <c r="U111" s="208">
        <v>10</v>
      </c>
      <c r="V111" s="210" t="s">
        <v>6</v>
      </c>
    </row>
    <row r="112" spans="1:22">
      <c r="A112" s="208" t="s">
        <v>167</v>
      </c>
      <c r="B112" s="208" t="s">
        <v>81</v>
      </c>
      <c r="C112" s="208" t="s">
        <v>77</v>
      </c>
      <c r="D112" s="208">
        <v>9.2039001464843757</v>
      </c>
      <c r="E112" s="208">
        <v>7655</v>
      </c>
      <c r="F112" s="208">
        <v>3348</v>
      </c>
      <c r="G112" s="208">
        <v>3253</v>
      </c>
      <c r="H112" s="208">
        <v>831.71263031618059</v>
      </c>
      <c r="I112" s="208">
        <v>363.7588355713354</v>
      </c>
      <c r="J112" s="208">
        <v>4320</v>
      </c>
      <c r="K112" s="208">
        <v>3635</v>
      </c>
      <c r="L112" s="208">
        <v>265</v>
      </c>
      <c r="M112" s="208">
        <v>295</v>
      </c>
      <c r="N112" s="209">
        <v>6.8287037037037035E-2</v>
      </c>
      <c r="O112" s="208">
        <v>75</v>
      </c>
      <c r="P112" s="208">
        <v>35</v>
      </c>
      <c r="Q112" s="208">
        <v>110</v>
      </c>
      <c r="R112" s="209">
        <v>2.5462962962962962E-2</v>
      </c>
      <c r="S112" s="208">
        <v>0</v>
      </c>
      <c r="T112" s="208">
        <v>10</v>
      </c>
      <c r="U112" s="208">
        <v>10</v>
      </c>
      <c r="V112" s="210" t="s">
        <v>6</v>
      </c>
    </row>
    <row r="113" spans="1:22">
      <c r="A113" s="208" t="s">
        <v>168</v>
      </c>
      <c r="B113" s="208" t="s">
        <v>81</v>
      </c>
      <c r="C113" s="208" t="s">
        <v>77</v>
      </c>
      <c r="D113" s="208">
        <v>3.0630999755859376</v>
      </c>
      <c r="E113" s="208">
        <v>2727</v>
      </c>
      <c r="F113" s="208">
        <v>703</v>
      </c>
      <c r="G113" s="208">
        <v>687</v>
      </c>
      <c r="H113" s="208">
        <v>890.27456554967807</v>
      </c>
      <c r="I113" s="208">
        <v>229.50605778563391</v>
      </c>
      <c r="J113" s="208">
        <v>765</v>
      </c>
      <c r="K113" s="208">
        <v>595</v>
      </c>
      <c r="L113" s="208">
        <v>45</v>
      </c>
      <c r="M113" s="208">
        <v>100</v>
      </c>
      <c r="N113" s="209">
        <v>0.13071895424836602</v>
      </c>
      <c r="O113" s="208">
        <v>25</v>
      </c>
      <c r="P113" s="208">
        <v>10</v>
      </c>
      <c r="Q113" s="208">
        <v>35</v>
      </c>
      <c r="R113" s="209">
        <v>4.5751633986928102E-2</v>
      </c>
      <c r="S113" s="208">
        <v>0</v>
      </c>
      <c r="T113" s="208">
        <v>0</v>
      </c>
      <c r="U113" s="208">
        <v>0</v>
      </c>
      <c r="V113" s="210" t="s">
        <v>6</v>
      </c>
    </row>
    <row r="114" spans="1:22">
      <c r="A114" s="211" t="s">
        <v>244</v>
      </c>
      <c r="B114" s="211" t="s">
        <v>81</v>
      </c>
      <c r="C114" s="211" t="s">
        <v>77</v>
      </c>
      <c r="D114" s="211">
        <v>1.5342999267578126</v>
      </c>
      <c r="E114" s="211">
        <v>2119</v>
      </c>
      <c r="F114" s="211">
        <v>1193</v>
      </c>
      <c r="G114" s="211">
        <v>1152</v>
      </c>
      <c r="H114" s="211">
        <v>1381.0859031178729</v>
      </c>
      <c r="I114" s="211">
        <v>777.55331874451269</v>
      </c>
      <c r="J114" s="211">
        <v>900</v>
      </c>
      <c r="K114" s="211">
        <v>580</v>
      </c>
      <c r="L114" s="211">
        <v>80</v>
      </c>
      <c r="M114" s="211">
        <v>145</v>
      </c>
      <c r="N114" s="212">
        <v>0.16111111111111112</v>
      </c>
      <c r="O114" s="211">
        <v>75</v>
      </c>
      <c r="P114" s="211">
        <v>10</v>
      </c>
      <c r="Q114" s="211">
        <v>85</v>
      </c>
      <c r="R114" s="212">
        <v>9.4444444444444442E-2</v>
      </c>
      <c r="S114" s="211">
        <v>0</v>
      </c>
      <c r="T114" s="211">
        <v>0</v>
      </c>
      <c r="U114" s="211">
        <v>10</v>
      </c>
      <c r="V114" s="213" t="s">
        <v>5</v>
      </c>
    </row>
    <row r="115" spans="1:22">
      <c r="A115" s="208" t="s">
        <v>169</v>
      </c>
      <c r="B115" s="208" t="s">
        <v>81</v>
      </c>
      <c r="C115" s="208" t="s">
        <v>77</v>
      </c>
      <c r="D115" s="208">
        <v>3.4436999511718751</v>
      </c>
      <c r="E115" s="208">
        <v>6838</v>
      </c>
      <c r="F115" s="208">
        <v>3803</v>
      </c>
      <c r="G115" s="208">
        <v>3686</v>
      </c>
      <c r="H115" s="208">
        <v>1985.6549922919562</v>
      </c>
      <c r="I115" s="208">
        <v>1104.3354688046666</v>
      </c>
      <c r="J115" s="208">
        <v>3175</v>
      </c>
      <c r="K115" s="208">
        <v>2340</v>
      </c>
      <c r="L115" s="208">
        <v>195</v>
      </c>
      <c r="M115" s="208">
        <v>415</v>
      </c>
      <c r="N115" s="209">
        <v>0.13070866141732285</v>
      </c>
      <c r="O115" s="208">
        <v>180</v>
      </c>
      <c r="P115" s="208">
        <v>15</v>
      </c>
      <c r="Q115" s="208">
        <v>195</v>
      </c>
      <c r="R115" s="209">
        <v>6.1417322834645668E-2</v>
      </c>
      <c r="S115" s="208">
        <v>0</v>
      </c>
      <c r="T115" s="208">
        <v>0</v>
      </c>
      <c r="U115" s="208">
        <v>20</v>
      </c>
      <c r="V115" s="210" t="s">
        <v>6</v>
      </c>
    </row>
    <row r="116" spans="1:22">
      <c r="A116" s="211" t="s">
        <v>245</v>
      </c>
      <c r="B116" s="211" t="s">
        <v>81</v>
      </c>
      <c r="C116" s="211" t="s">
        <v>77</v>
      </c>
      <c r="D116" s="211">
        <v>0.7134999847412109</v>
      </c>
      <c r="E116" s="211">
        <v>3005</v>
      </c>
      <c r="F116" s="211">
        <v>1634</v>
      </c>
      <c r="G116" s="211">
        <v>1585</v>
      </c>
      <c r="H116" s="211">
        <v>4211.6328861449447</v>
      </c>
      <c r="I116" s="211">
        <v>2290.1191800202459</v>
      </c>
      <c r="J116" s="211">
        <v>1365</v>
      </c>
      <c r="K116" s="211">
        <v>985</v>
      </c>
      <c r="L116" s="211">
        <v>65</v>
      </c>
      <c r="M116" s="211">
        <v>210</v>
      </c>
      <c r="N116" s="212">
        <v>0.15384615384615385</v>
      </c>
      <c r="O116" s="211">
        <v>85</v>
      </c>
      <c r="P116" s="211">
        <v>15</v>
      </c>
      <c r="Q116" s="211">
        <v>100</v>
      </c>
      <c r="R116" s="212">
        <v>7.3260073260073263E-2</v>
      </c>
      <c r="S116" s="211">
        <v>0</v>
      </c>
      <c r="T116" s="211">
        <v>0</v>
      </c>
      <c r="U116" s="211">
        <v>0</v>
      </c>
      <c r="V116" s="213" t="s">
        <v>5</v>
      </c>
    </row>
    <row r="117" spans="1:22">
      <c r="A117" s="208" t="s">
        <v>170</v>
      </c>
      <c r="B117" s="208" t="s">
        <v>81</v>
      </c>
      <c r="C117" s="208" t="s">
        <v>77</v>
      </c>
      <c r="D117" s="208">
        <v>3.8002999877929686</v>
      </c>
      <c r="E117" s="208">
        <v>7140</v>
      </c>
      <c r="F117" s="208">
        <v>3480</v>
      </c>
      <c r="G117" s="208">
        <v>3319</v>
      </c>
      <c r="H117" s="208">
        <v>1878.7990482158143</v>
      </c>
      <c r="I117" s="208">
        <v>915.71718316401029</v>
      </c>
      <c r="J117" s="208">
        <v>3045</v>
      </c>
      <c r="K117" s="208">
        <v>2235</v>
      </c>
      <c r="L117" s="208">
        <v>265</v>
      </c>
      <c r="M117" s="208">
        <v>380</v>
      </c>
      <c r="N117" s="209">
        <v>0.12479474548440066</v>
      </c>
      <c r="O117" s="208">
        <v>125</v>
      </c>
      <c r="P117" s="208">
        <v>25</v>
      </c>
      <c r="Q117" s="208">
        <v>150</v>
      </c>
      <c r="R117" s="209">
        <v>4.9261083743842367E-2</v>
      </c>
      <c r="S117" s="208">
        <v>0</v>
      </c>
      <c r="T117" s="208">
        <v>0</v>
      </c>
      <c r="U117" s="208">
        <v>15</v>
      </c>
      <c r="V117" s="210" t="s">
        <v>6</v>
      </c>
    </row>
    <row r="118" spans="1:22">
      <c r="A118" s="208" t="s">
        <v>171</v>
      </c>
      <c r="B118" s="208" t="s">
        <v>81</v>
      </c>
      <c r="C118" s="208" t="s">
        <v>77</v>
      </c>
      <c r="D118" s="208">
        <v>1.7800999450683594</v>
      </c>
      <c r="E118" s="208">
        <v>4879</v>
      </c>
      <c r="F118" s="208">
        <v>2247</v>
      </c>
      <c r="G118" s="208">
        <v>2201</v>
      </c>
      <c r="H118" s="208">
        <v>2740.8573397897817</v>
      </c>
      <c r="I118" s="208">
        <v>1262.2886744225536</v>
      </c>
      <c r="J118" s="208">
        <v>2415</v>
      </c>
      <c r="K118" s="208">
        <v>1760</v>
      </c>
      <c r="L118" s="208">
        <v>190</v>
      </c>
      <c r="M118" s="208">
        <v>330</v>
      </c>
      <c r="N118" s="209">
        <v>0.13664596273291926</v>
      </c>
      <c r="O118" s="208">
        <v>120</v>
      </c>
      <c r="P118" s="208">
        <v>10</v>
      </c>
      <c r="Q118" s="208">
        <v>130</v>
      </c>
      <c r="R118" s="209">
        <v>5.3830227743271224E-2</v>
      </c>
      <c r="S118" s="208">
        <v>0</v>
      </c>
      <c r="T118" s="208">
        <v>0</v>
      </c>
      <c r="U118" s="208">
        <v>15</v>
      </c>
      <c r="V118" s="210" t="s">
        <v>6</v>
      </c>
    </row>
    <row r="119" spans="1:22">
      <c r="A119" s="208" t="s">
        <v>172</v>
      </c>
      <c r="B119" s="208" t="s">
        <v>81</v>
      </c>
      <c r="C119" s="208" t="s">
        <v>77</v>
      </c>
      <c r="D119" s="208">
        <v>4.1170999145507814</v>
      </c>
      <c r="E119" s="208">
        <v>3960</v>
      </c>
      <c r="F119" s="208">
        <v>1461</v>
      </c>
      <c r="G119" s="208">
        <v>1441</v>
      </c>
      <c r="H119" s="208">
        <v>961.84209326677887</v>
      </c>
      <c r="I119" s="208">
        <v>354.86143895524344</v>
      </c>
      <c r="J119" s="208">
        <v>2270</v>
      </c>
      <c r="K119" s="208">
        <v>1795</v>
      </c>
      <c r="L119" s="208">
        <v>160</v>
      </c>
      <c r="M119" s="208">
        <v>200</v>
      </c>
      <c r="N119" s="209">
        <v>8.8105726872246701E-2</v>
      </c>
      <c r="O119" s="208">
        <v>85</v>
      </c>
      <c r="P119" s="208">
        <v>0</v>
      </c>
      <c r="Q119" s="208">
        <v>85</v>
      </c>
      <c r="R119" s="209">
        <v>3.7444933920704845E-2</v>
      </c>
      <c r="S119" s="208">
        <v>0</v>
      </c>
      <c r="T119" s="208">
        <v>0</v>
      </c>
      <c r="U119" s="208">
        <v>25</v>
      </c>
      <c r="V119" s="210" t="s">
        <v>6</v>
      </c>
    </row>
    <row r="120" spans="1:22">
      <c r="A120" s="208" t="s">
        <v>173</v>
      </c>
      <c r="B120" s="208" t="s">
        <v>81</v>
      </c>
      <c r="C120" s="208" t="s">
        <v>77</v>
      </c>
      <c r="D120" s="208">
        <v>1.293699951171875</v>
      </c>
      <c r="E120" s="208">
        <v>3353</v>
      </c>
      <c r="F120" s="208">
        <v>1451</v>
      </c>
      <c r="G120" s="208">
        <v>1416</v>
      </c>
      <c r="H120" s="208">
        <v>2591.7910849132713</v>
      </c>
      <c r="I120" s="208">
        <v>1121.5892824960206</v>
      </c>
      <c r="J120" s="208">
        <v>1735</v>
      </c>
      <c r="K120" s="208">
        <v>1305</v>
      </c>
      <c r="L120" s="208">
        <v>145</v>
      </c>
      <c r="M120" s="208">
        <v>210</v>
      </c>
      <c r="N120" s="209">
        <v>0.12103746397694524</v>
      </c>
      <c r="O120" s="208">
        <v>40</v>
      </c>
      <c r="P120" s="208">
        <v>15</v>
      </c>
      <c r="Q120" s="208">
        <v>55</v>
      </c>
      <c r="R120" s="209">
        <v>3.1700288184438041E-2</v>
      </c>
      <c r="S120" s="208">
        <v>0</v>
      </c>
      <c r="T120" s="208">
        <v>0</v>
      </c>
      <c r="U120" s="208">
        <v>0</v>
      </c>
      <c r="V120" s="210" t="s">
        <v>6</v>
      </c>
    </row>
    <row r="121" spans="1:22">
      <c r="A121" s="54" t="s">
        <v>207</v>
      </c>
      <c r="B121" s="54" t="s">
        <v>81</v>
      </c>
      <c r="C121" s="54" t="s">
        <v>77</v>
      </c>
      <c r="D121" s="54">
        <v>32.751000976562501</v>
      </c>
      <c r="E121" s="54">
        <v>3610</v>
      </c>
      <c r="F121" s="54">
        <v>1298</v>
      </c>
      <c r="G121" s="54">
        <v>1274</v>
      </c>
      <c r="H121" s="54">
        <v>110.22563867844568</v>
      </c>
      <c r="I121" s="54">
        <v>39.632376455574096</v>
      </c>
      <c r="J121" s="54">
        <v>2015</v>
      </c>
      <c r="K121" s="54">
        <v>1615</v>
      </c>
      <c r="L121" s="54">
        <v>185</v>
      </c>
      <c r="M121" s="54">
        <v>175</v>
      </c>
      <c r="N121" s="196">
        <v>8.6848635235732011E-2</v>
      </c>
      <c r="O121" s="54">
        <v>30</v>
      </c>
      <c r="P121" s="54">
        <v>10</v>
      </c>
      <c r="Q121" s="54">
        <v>40</v>
      </c>
      <c r="R121" s="196">
        <v>1.9851116625310174E-2</v>
      </c>
      <c r="S121" s="54">
        <v>0</v>
      </c>
      <c r="T121" s="54">
        <v>0</v>
      </c>
      <c r="U121" s="54">
        <v>0</v>
      </c>
      <c r="V121" s="203" t="s">
        <v>2</v>
      </c>
    </row>
    <row r="122" spans="1:22">
      <c r="A122" s="208" t="s">
        <v>174</v>
      </c>
      <c r="B122" s="208" t="s">
        <v>81</v>
      </c>
      <c r="C122" s="208" t="s">
        <v>77</v>
      </c>
      <c r="D122" s="208">
        <v>1.6211000061035157</v>
      </c>
      <c r="E122" s="208">
        <v>4670</v>
      </c>
      <c r="F122" s="208">
        <v>1637</v>
      </c>
      <c r="G122" s="208">
        <v>1622</v>
      </c>
      <c r="H122" s="208">
        <v>2880.7599669466636</v>
      </c>
      <c r="I122" s="208">
        <v>1009.8081511545371</v>
      </c>
      <c r="J122" s="208">
        <v>2625</v>
      </c>
      <c r="K122" s="208">
        <v>2145</v>
      </c>
      <c r="L122" s="208">
        <v>185</v>
      </c>
      <c r="M122" s="208">
        <v>240</v>
      </c>
      <c r="N122" s="209">
        <v>9.1428571428571428E-2</v>
      </c>
      <c r="O122" s="208">
        <v>30</v>
      </c>
      <c r="P122" s="208">
        <v>0</v>
      </c>
      <c r="Q122" s="208">
        <v>30</v>
      </c>
      <c r="R122" s="209">
        <v>1.1428571428571429E-2</v>
      </c>
      <c r="S122" s="208">
        <v>0</v>
      </c>
      <c r="T122" s="208">
        <v>0</v>
      </c>
      <c r="U122" s="208">
        <v>10</v>
      </c>
      <c r="V122" s="210" t="s">
        <v>6</v>
      </c>
    </row>
    <row r="123" spans="1:22">
      <c r="A123" s="208" t="s">
        <v>175</v>
      </c>
      <c r="B123" s="208" t="s">
        <v>81</v>
      </c>
      <c r="C123" s="208" t="s">
        <v>77</v>
      </c>
      <c r="D123" s="208">
        <v>3.5117001342773437</v>
      </c>
      <c r="E123" s="208">
        <v>4916</v>
      </c>
      <c r="F123" s="208">
        <v>1697</v>
      </c>
      <c r="G123" s="208">
        <v>1674</v>
      </c>
      <c r="H123" s="208">
        <v>1399.8917367731458</v>
      </c>
      <c r="I123" s="208">
        <v>483.24171629455418</v>
      </c>
      <c r="J123" s="208">
        <v>2785</v>
      </c>
      <c r="K123" s="208">
        <v>2260</v>
      </c>
      <c r="L123" s="208">
        <v>215</v>
      </c>
      <c r="M123" s="208">
        <v>210</v>
      </c>
      <c r="N123" s="209">
        <v>7.5403949730700179E-2</v>
      </c>
      <c r="O123" s="208">
        <v>45</v>
      </c>
      <c r="P123" s="208">
        <v>25</v>
      </c>
      <c r="Q123" s="208">
        <v>70</v>
      </c>
      <c r="R123" s="209">
        <v>2.5134649910233394E-2</v>
      </c>
      <c r="S123" s="208">
        <v>0</v>
      </c>
      <c r="T123" s="208">
        <v>0</v>
      </c>
      <c r="U123" s="208">
        <v>20</v>
      </c>
      <c r="V123" s="210" t="s">
        <v>6</v>
      </c>
    </row>
    <row r="124" spans="1:22">
      <c r="A124" s="208" t="s">
        <v>176</v>
      </c>
      <c r="B124" s="208" t="s">
        <v>81</v>
      </c>
      <c r="C124" s="208" t="s">
        <v>77</v>
      </c>
      <c r="D124" s="208">
        <v>1.1662999725341796</v>
      </c>
      <c r="E124" s="208">
        <v>2441</v>
      </c>
      <c r="F124" s="208">
        <v>1316</v>
      </c>
      <c r="G124" s="208">
        <v>1275</v>
      </c>
      <c r="H124" s="208">
        <v>2092.9435458153234</v>
      </c>
      <c r="I124" s="208">
        <v>1128.3546523117434</v>
      </c>
      <c r="J124" s="208">
        <v>1035</v>
      </c>
      <c r="K124" s="208">
        <v>810</v>
      </c>
      <c r="L124" s="208">
        <v>65</v>
      </c>
      <c r="M124" s="208">
        <v>100</v>
      </c>
      <c r="N124" s="209">
        <v>9.6618357487922704E-2</v>
      </c>
      <c r="O124" s="208">
        <v>45</v>
      </c>
      <c r="P124" s="208">
        <v>10</v>
      </c>
      <c r="Q124" s="208">
        <v>55</v>
      </c>
      <c r="R124" s="209">
        <v>5.3140096618357488E-2</v>
      </c>
      <c r="S124" s="208">
        <v>0</v>
      </c>
      <c r="T124" s="208">
        <v>0</v>
      </c>
      <c r="U124" s="208">
        <v>0</v>
      </c>
      <c r="V124" s="210" t="s">
        <v>6</v>
      </c>
    </row>
    <row r="125" spans="1:22">
      <c r="A125" s="208" t="s">
        <v>177</v>
      </c>
      <c r="B125" s="208" t="s">
        <v>81</v>
      </c>
      <c r="C125" s="208" t="s">
        <v>77</v>
      </c>
      <c r="D125" s="208">
        <v>1.0458999633789063</v>
      </c>
      <c r="E125" s="208">
        <v>1913</v>
      </c>
      <c r="F125" s="208">
        <v>878</v>
      </c>
      <c r="G125" s="208">
        <v>853</v>
      </c>
      <c r="H125" s="208">
        <v>1829.0468180339371</v>
      </c>
      <c r="I125" s="208">
        <v>839.46842981379859</v>
      </c>
      <c r="J125" s="208">
        <v>945</v>
      </c>
      <c r="K125" s="208">
        <v>730</v>
      </c>
      <c r="L125" s="208">
        <v>95</v>
      </c>
      <c r="M125" s="208">
        <v>50</v>
      </c>
      <c r="N125" s="209">
        <v>5.2910052910052907E-2</v>
      </c>
      <c r="O125" s="208">
        <v>60</v>
      </c>
      <c r="P125" s="208">
        <v>0</v>
      </c>
      <c r="Q125" s="208">
        <v>60</v>
      </c>
      <c r="R125" s="209">
        <v>6.3492063492063489E-2</v>
      </c>
      <c r="S125" s="208">
        <v>10</v>
      </c>
      <c r="T125" s="208">
        <v>0</v>
      </c>
      <c r="U125" s="208">
        <v>10</v>
      </c>
      <c r="V125" s="210" t="s">
        <v>6</v>
      </c>
    </row>
    <row r="126" spans="1:22">
      <c r="A126" s="208" t="s">
        <v>178</v>
      </c>
      <c r="B126" s="208" t="s">
        <v>81</v>
      </c>
      <c r="C126" s="208" t="s">
        <v>77</v>
      </c>
      <c r="D126" s="208">
        <v>1.4366999816894532</v>
      </c>
      <c r="E126" s="208">
        <v>4808</v>
      </c>
      <c r="F126" s="208">
        <v>1988</v>
      </c>
      <c r="G126" s="208">
        <v>1933</v>
      </c>
      <c r="H126" s="208">
        <v>3346.5581271506294</v>
      </c>
      <c r="I126" s="208">
        <v>1383.7266133060423</v>
      </c>
      <c r="J126" s="208">
        <v>2180</v>
      </c>
      <c r="K126" s="208">
        <v>1695</v>
      </c>
      <c r="L126" s="208">
        <v>185</v>
      </c>
      <c r="M126" s="208">
        <v>180</v>
      </c>
      <c r="N126" s="209">
        <v>8.2568807339449546E-2</v>
      </c>
      <c r="O126" s="208">
        <v>105</v>
      </c>
      <c r="P126" s="208">
        <v>0</v>
      </c>
      <c r="Q126" s="208">
        <v>105</v>
      </c>
      <c r="R126" s="209">
        <v>4.8165137614678902E-2</v>
      </c>
      <c r="S126" s="208">
        <v>0</v>
      </c>
      <c r="T126" s="208">
        <v>0</v>
      </c>
      <c r="U126" s="208">
        <v>10</v>
      </c>
      <c r="V126" s="210" t="s">
        <v>6</v>
      </c>
    </row>
    <row r="127" spans="1:22">
      <c r="A127" s="208" t="s">
        <v>179</v>
      </c>
      <c r="B127" s="208" t="s">
        <v>81</v>
      </c>
      <c r="C127" s="208" t="s">
        <v>77</v>
      </c>
      <c r="D127" s="208">
        <v>6.5779998779296873</v>
      </c>
      <c r="E127" s="208">
        <v>5794</v>
      </c>
      <c r="F127" s="208">
        <v>2035</v>
      </c>
      <c r="G127" s="208">
        <v>1991</v>
      </c>
      <c r="H127" s="208">
        <v>880.81485368217466</v>
      </c>
      <c r="I127" s="208">
        <v>309.36455423597261</v>
      </c>
      <c r="J127" s="208">
        <v>3095</v>
      </c>
      <c r="K127" s="208">
        <v>2440</v>
      </c>
      <c r="L127" s="208">
        <v>260</v>
      </c>
      <c r="M127" s="208">
        <v>255</v>
      </c>
      <c r="N127" s="209">
        <v>8.2390953150242321E-2</v>
      </c>
      <c r="O127" s="208">
        <v>90</v>
      </c>
      <c r="P127" s="208">
        <v>35</v>
      </c>
      <c r="Q127" s="208">
        <v>125</v>
      </c>
      <c r="R127" s="209">
        <v>4.0387722132471729E-2</v>
      </c>
      <c r="S127" s="208">
        <v>0</v>
      </c>
      <c r="T127" s="208">
        <v>0</v>
      </c>
      <c r="U127" s="208">
        <v>25</v>
      </c>
      <c r="V127" s="210" t="s">
        <v>6</v>
      </c>
    </row>
    <row r="128" spans="1:22">
      <c r="A128" s="208" t="s">
        <v>180</v>
      </c>
      <c r="B128" s="208" t="s">
        <v>81</v>
      </c>
      <c r="C128" s="208" t="s">
        <v>77</v>
      </c>
      <c r="D128" s="208">
        <v>3.1257000732421876</v>
      </c>
      <c r="E128" s="208">
        <v>6497</v>
      </c>
      <c r="F128" s="208">
        <v>2450</v>
      </c>
      <c r="G128" s="208">
        <v>2399</v>
      </c>
      <c r="H128" s="208">
        <v>2078.5743506288727</v>
      </c>
      <c r="I128" s="208">
        <v>783.82440496240395</v>
      </c>
      <c r="J128" s="208">
        <v>3545</v>
      </c>
      <c r="K128" s="208">
        <v>2940</v>
      </c>
      <c r="L128" s="208">
        <v>165</v>
      </c>
      <c r="M128" s="208">
        <v>335</v>
      </c>
      <c r="N128" s="209">
        <v>9.4499294781382234E-2</v>
      </c>
      <c r="O128" s="208">
        <v>65</v>
      </c>
      <c r="P128" s="208">
        <v>20</v>
      </c>
      <c r="Q128" s="208">
        <v>85</v>
      </c>
      <c r="R128" s="209">
        <v>2.3977433004231313E-2</v>
      </c>
      <c r="S128" s="208">
        <v>10</v>
      </c>
      <c r="T128" s="208">
        <v>0</v>
      </c>
      <c r="U128" s="208">
        <v>10</v>
      </c>
      <c r="V128" s="210" t="s">
        <v>6</v>
      </c>
    </row>
    <row r="129" spans="1:22">
      <c r="A129" s="208" t="s">
        <v>181</v>
      </c>
      <c r="B129" s="208" t="s">
        <v>81</v>
      </c>
      <c r="C129" s="208" t="s">
        <v>77</v>
      </c>
      <c r="D129" s="208">
        <v>3.3898999023437502</v>
      </c>
      <c r="E129" s="208">
        <v>6211</v>
      </c>
      <c r="F129" s="208">
        <v>2190</v>
      </c>
      <c r="G129" s="208">
        <v>2172</v>
      </c>
      <c r="H129" s="208">
        <v>1832.2074925297243</v>
      </c>
      <c r="I129" s="208">
        <v>646.03677485752644</v>
      </c>
      <c r="J129" s="208">
        <v>3425</v>
      </c>
      <c r="K129" s="208">
        <v>2770</v>
      </c>
      <c r="L129" s="208">
        <v>210</v>
      </c>
      <c r="M129" s="208">
        <v>335</v>
      </c>
      <c r="N129" s="209">
        <v>9.7810218978102187E-2</v>
      </c>
      <c r="O129" s="208">
        <v>70</v>
      </c>
      <c r="P129" s="208">
        <v>20</v>
      </c>
      <c r="Q129" s="208">
        <v>90</v>
      </c>
      <c r="R129" s="209">
        <v>2.6277372262773723E-2</v>
      </c>
      <c r="S129" s="208">
        <v>0</v>
      </c>
      <c r="T129" s="208">
        <v>0</v>
      </c>
      <c r="U129" s="208">
        <v>10</v>
      </c>
      <c r="V129" s="210" t="s">
        <v>6</v>
      </c>
    </row>
    <row r="130" spans="1:22">
      <c r="A130" s="54" t="s">
        <v>208</v>
      </c>
      <c r="B130" s="54" t="s">
        <v>81</v>
      </c>
      <c r="C130" s="54" t="s">
        <v>77</v>
      </c>
      <c r="D130" s="54">
        <v>61.270297851562503</v>
      </c>
      <c r="E130" s="54">
        <v>6081</v>
      </c>
      <c r="F130" s="54">
        <v>2336</v>
      </c>
      <c r="G130" s="54">
        <v>2200</v>
      </c>
      <c r="H130" s="54">
        <v>99.248742265497626</v>
      </c>
      <c r="I130" s="54">
        <v>38.126140755172251</v>
      </c>
      <c r="J130" s="54">
        <v>3325</v>
      </c>
      <c r="K130" s="54">
        <v>3030</v>
      </c>
      <c r="L130" s="54">
        <v>200</v>
      </c>
      <c r="M130" s="54">
        <v>55</v>
      </c>
      <c r="N130" s="196">
        <v>1.6541353383458645E-2</v>
      </c>
      <c r="O130" s="54">
        <v>35</v>
      </c>
      <c r="P130" s="54">
        <v>10</v>
      </c>
      <c r="Q130" s="54">
        <v>45</v>
      </c>
      <c r="R130" s="196">
        <v>1.3533834586466165E-2</v>
      </c>
      <c r="S130" s="54">
        <v>10</v>
      </c>
      <c r="T130" s="54">
        <v>0</v>
      </c>
      <c r="U130" s="54">
        <v>0</v>
      </c>
      <c r="V130" s="203" t="s">
        <v>2</v>
      </c>
    </row>
    <row r="131" spans="1:22">
      <c r="A131" s="208" t="s">
        <v>182</v>
      </c>
      <c r="B131" s="208" t="s">
        <v>81</v>
      </c>
      <c r="C131" s="208" t="s">
        <v>77</v>
      </c>
      <c r="D131" s="208">
        <v>20.934499511718752</v>
      </c>
      <c r="E131" s="208">
        <v>5287</v>
      </c>
      <c r="F131" s="208">
        <v>1971</v>
      </c>
      <c r="G131" s="208">
        <v>1927</v>
      </c>
      <c r="H131" s="208">
        <v>252.54962494042113</v>
      </c>
      <c r="I131" s="208">
        <v>94.150805893241923</v>
      </c>
      <c r="J131" s="208">
        <v>2840</v>
      </c>
      <c r="K131" s="208">
        <v>2410</v>
      </c>
      <c r="L131" s="208">
        <v>210</v>
      </c>
      <c r="M131" s="208">
        <v>130</v>
      </c>
      <c r="N131" s="209">
        <v>4.5774647887323945E-2</v>
      </c>
      <c r="O131" s="208">
        <v>50</v>
      </c>
      <c r="P131" s="208">
        <v>15</v>
      </c>
      <c r="Q131" s="208">
        <v>65</v>
      </c>
      <c r="R131" s="209">
        <v>2.2887323943661973E-2</v>
      </c>
      <c r="S131" s="208">
        <v>10</v>
      </c>
      <c r="T131" s="208">
        <v>0</v>
      </c>
      <c r="U131" s="208">
        <v>20</v>
      </c>
      <c r="V131" s="210" t="s">
        <v>6</v>
      </c>
    </row>
    <row r="132" spans="1:22">
      <c r="A132" s="54" t="s">
        <v>209</v>
      </c>
      <c r="B132" s="54" t="s">
        <v>81</v>
      </c>
      <c r="C132" s="54" t="s">
        <v>77</v>
      </c>
      <c r="D132" s="54">
        <v>53.459301757812497</v>
      </c>
      <c r="E132" s="54">
        <v>3008</v>
      </c>
      <c r="F132" s="54">
        <v>1262</v>
      </c>
      <c r="G132" s="54">
        <v>1201</v>
      </c>
      <c r="H132" s="54">
        <v>56.267102283288118</v>
      </c>
      <c r="I132" s="54">
        <v>23.60674304571463</v>
      </c>
      <c r="J132" s="54">
        <v>1535</v>
      </c>
      <c r="K132" s="54">
        <v>1310</v>
      </c>
      <c r="L132" s="54">
        <v>125</v>
      </c>
      <c r="M132" s="54">
        <v>10</v>
      </c>
      <c r="N132" s="196">
        <v>6.5146579804560263E-3</v>
      </c>
      <c r="O132" s="54">
        <v>85</v>
      </c>
      <c r="P132" s="54">
        <v>10</v>
      </c>
      <c r="Q132" s="54">
        <v>95</v>
      </c>
      <c r="R132" s="196">
        <v>6.1889250814332247E-2</v>
      </c>
      <c r="S132" s="54">
        <v>0</v>
      </c>
      <c r="T132" s="54">
        <v>0</v>
      </c>
      <c r="U132" s="54">
        <v>0</v>
      </c>
      <c r="V132" s="203" t="s">
        <v>2</v>
      </c>
    </row>
    <row r="133" spans="1:22">
      <c r="A133" s="54" t="s">
        <v>210</v>
      </c>
      <c r="B133" s="54" t="s">
        <v>81</v>
      </c>
      <c r="C133" s="54" t="s">
        <v>77</v>
      </c>
      <c r="D133" s="54">
        <v>108.68540039062501</v>
      </c>
      <c r="E133" s="54">
        <v>3790</v>
      </c>
      <c r="F133" s="54">
        <v>1727</v>
      </c>
      <c r="G133" s="54">
        <v>1495</v>
      </c>
      <c r="H133" s="54">
        <v>34.87128893465362</v>
      </c>
      <c r="I133" s="54">
        <v>15.889898678138998</v>
      </c>
      <c r="J133" s="54">
        <v>2145</v>
      </c>
      <c r="K133" s="54">
        <v>1900</v>
      </c>
      <c r="L133" s="54">
        <v>110</v>
      </c>
      <c r="M133" s="54">
        <v>20</v>
      </c>
      <c r="N133" s="196">
        <v>9.324009324009324E-3</v>
      </c>
      <c r="O133" s="54">
        <v>45</v>
      </c>
      <c r="P133" s="54">
        <v>15</v>
      </c>
      <c r="Q133" s="54">
        <v>60</v>
      </c>
      <c r="R133" s="196">
        <v>2.7972027972027972E-2</v>
      </c>
      <c r="S133" s="54">
        <v>10</v>
      </c>
      <c r="T133" s="54">
        <v>10</v>
      </c>
      <c r="U133" s="54">
        <v>35</v>
      </c>
      <c r="V133" s="203" t="s">
        <v>2</v>
      </c>
    </row>
    <row r="134" spans="1:22">
      <c r="A134" s="54" t="s">
        <v>211</v>
      </c>
      <c r="B134" s="54" t="s">
        <v>81</v>
      </c>
      <c r="C134" s="54" t="s">
        <v>77</v>
      </c>
      <c r="D134" s="54">
        <v>229.44630000000001</v>
      </c>
      <c r="E134" s="54">
        <v>3563</v>
      </c>
      <c r="F134" s="54">
        <v>1618</v>
      </c>
      <c r="G134" s="54">
        <v>1524</v>
      </c>
      <c r="H134" s="54">
        <v>15.528687976227989</v>
      </c>
      <c r="I134" s="54">
        <v>7.0517589518767574</v>
      </c>
      <c r="J134" s="54">
        <v>1720</v>
      </c>
      <c r="K134" s="54">
        <v>1570</v>
      </c>
      <c r="L134" s="54">
        <v>105</v>
      </c>
      <c r="M134" s="54">
        <v>0</v>
      </c>
      <c r="N134" s="196">
        <v>0</v>
      </c>
      <c r="O134" s="54">
        <v>30</v>
      </c>
      <c r="P134" s="54">
        <v>0</v>
      </c>
      <c r="Q134" s="54">
        <v>30</v>
      </c>
      <c r="R134" s="196">
        <v>1.7441860465116279E-2</v>
      </c>
      <c r="S134" s="54">
        <v>0</v>
      </c>
      <c r="T134" s="54">
        <v>0</v>
      </c>
      <c r="U134" s="54">
        <v>15</v>
      </c>
      <c r="V134" s="203" t="s">
        <v>2</v>
      </c>
    </row>
    <row r="135" spans="1:22">
      <c r="A135" s="54" t="s">
        <v>212</v>
      </c>
      <c r="B135" s="54" t="s">
        <v>81</v>
      </c>
      <c r="C135" s="54" t="s">
        <v>77</v>
      </c>
      <c r="D135" s="54">
        <v>192.81110000000001</v>
      </c>
      <c r="E135" s="54">
        <v>6862</v>
      </c>
      <c r="F135" s="54">
        <v>3485</v>
      </c>
      <c r="G135" s="54">
        <v>2867</v>
      </c>
      <c r="H135" s="54">
        <v>35.589237341626074</v>
      </c>
      <c r="I135" s="54">
        <v>18.074685534183455</v>
      </c>
      <c r="J135" s="54">
        <v>3050</v>
      </c>
      <c r="K135" s="54">
        <v>2650</v>
      </c>
      <c r="L135" s="54">
        <v>195</v>
      </c>
      <c r="M135" s="54">
        <v>30</v>
      </c>
      <c r="N135" s="196">
        <v>9.8360655737704927E-3</v>
      </c>
      <c r="O135" s="54">
        <v>150</v>
      </c>
      <c r="P135" s="54">
        <v>10</v>
      </c>
      <c r="Q135" s="54">
        <v>160</v>
      </c>
      <c r="R135" s="196">
        <v>5.2459016393442623E-2</v>
      </c>
      <c r="S135" s="54">
        <v>0</v>
      </c>
      <c r="T135" s="54">
        <v>0</v>
      </c>
      <c r="U135" s="54">
        <v>15</v>
      </c>
      <c r="V135" s="203" t="s">
        <v>2</v>
      </c>
    </row>
    <row r="136" spans="1:22">
      <c r="A136" s="208" t="s">
        <v>183</v>
      </c>
      <c r="B136" s="208" t="s">
        <v>81</v>
      </c>
      <c r="C136" s="208" t="s">
        <v>77</v>
      </c>
      <c r="D136" s="208">
        <v>5.3365997314453129</v>
      </c>
      <c r="E136" s="208">
        <v>8040</v>
      </c>
      <c r="F136" s="208">
        <v>2640</v>
      </c>
      <c r="G136" s="208">
        <v>2582</v>
      </c>
      <c r="H136" s="208">
        <v>1506.5772972676225</v>
      </c>
      <c r="I136" s="208">
        <v>494.69702298339848</v>
      </c>
      <c r="J136" s="208">
        <v>4160</v>
      </c>
      <c r="K136" s="208">
        <v>3495</v>
      </c>
      <c r="L136" s="208">
        <v>235</v>
      </c>
      <c r="M136" s="208">
        <v>245</v>
      </c>
      <c r="N136" s="209">
        <v>5.8894230769230768E-2</v>
      </c>
      <c r="O136" s="208">
        <v>120</v>
      </c>
      <c r="P136" s="208">
        <v>55</v>
      </c>
      <c r="Q136" s="208">
        <v>175</v>
      </c>
      <c r="R136" s="209">
        <v>4.2067307692307696E-2</v>
      </c>
      <c r="S136" s="208">
        <v>0</v>
      </c>
      <c r="T136" s="208">
        <v>0</v>
      </c>
      <c r="U136" s="208">
        <v>0</v>
      </c>
      <c r="V136" s="210" t="s">
        <v>6</v>
      </c>
    </row>
    <row r="137" spans="1:22">
      <c r="A137" s="54" t="s">
        <v>213</v>
      </c>
      <c r="B137" s="54" t="s">
        <v>81</v>
      </c>
      <c r="C137" s="54" t="s">
        <v>77</v>
      </c>
      <c r="D137" s="54">
        <v>63.664599609375003</v>
      </c>
      <c r="E137" s="54">
        <v>2531</v>
      </c>
      <c r="F137" s="54">
        <v>992</v>
      </c>
      <c r="G137" s="54">
        <v>959</v>
      </c>
      <c r="H137" s="54">
        <v>39.755217428985368</v>
      </c>
      <c r="I137" s="54">
        <v>15.581657720092249</v>
      </c>
      <c r="J137" s="54">
        <v>1295</v>
      </c>
      <c r="K137" s="54">
        <v>1215</v>
      </c>
      <c r="L137" s="54">
        <v>35</v>
      </c>
      <c r="M137" s="54">
        <v>10</v>
      </c>
      <c r="N137" s="196">
        <v>7.7220077220077222E-3</v>
      </c>
      <c r="O137" s="54">
        <v>20</v>
      </c>
      <c r="P137" s="54">
        <v>10</v>
      </c>
      <c r="Q137" s="54">
        <v>30</v>
      </c>
      <c r="R137" s="196">
        <v>2.3166023166023165E-2</v>
      </c>
      <c r="S137" s="54">
        <v>0</v>
      </c>
      <c r="T137" s="54">
        <v>0</v>
      </c>
      <c r="U137" s="54">
        <v>10</v>
      </c>
      <c r="V137" s="203" t="s">
        <v>2</v>
      </c>
    </row>
    <row r="138" spans="1:22">
      <c r="A138" s="208" t="s">
        <v>184</v>
      </c>
      <c r="B138" s="208" t="s">
        <v>81</v>
      </c>
      <c r="C138" s="208" t="s">
        <v>77</v>
      </c>
      <c r="D138" s="208">
        <v>16.757800292968749</v>
      </c>
      <c r="E138" s="208">
        <v>6710</v>
      </c>
      <c r="F138" s="208">
        <v>2479</v>
      </c>
      <c r="G138" s="208">
        <v>2431</v>
      </c>
      <c r="H138" s="208">
        <v>400.41054808460672</v>
      </c>
      <c r="I138" s="208">
        <v>147.9311100896781</v>
      </c>
      <c r="J138" s="208">
        <v>3590</v>
      </c>
      <c r="K138" s="208">
        <v>3150</v>
      </c>
      <c r="L138" s="208">
        <v>140</v>
      </c>
      <c r="M138" s="208">
        <v>195</v>
      </c>
      <c r="N138" s="209">
        <v>5.4317548746518104E-2</v>
      </c>
      <c r="O138" s="208">
        <v>105</v>
      </c>
      <c r="P138" s="208">
        <v>10</v>
      </c>
      <c r="Q138" s="208">
        <v>115</v>
      </c>
      <c r="R138" s="209">
        <v>3.2033426183844013E-2</v>
      </c>
      <c r="S138" s="208">
        <v>0</v>
      </c>
      <c r="T138" s="208">
        <v>0</v>
      </c>
      <c r="U138" s="208">
        <v>0</v>
      </c>
      <c r="V138" s="210" t="s">
        <v>6</v>
      </c>
    </row>
    <row r="139" spans="1:22">
      <c r="A139" s="54" t="s">
        <v>214</v>
      </c>
      <c r="B139" s="54" t="s">
        <v>81</v>
      </c>
      <c r="C139" s="54" t="s">
        <v>77</v>
      </c>
      <c r="D139" s="54">
        <v>166.12800781249999</v>
      </c>
      <c r="E139" s="54">
        <v>6819</v>
      </c>
      <c r="F139" s="54">
        <v>3636</v>
      </c>
      <c r="G139" s="54">
        <v>2747</v>
      </c>
      <c r="H139" s="54">
        <v>41.046660883914583</v>
      </c>
      <c r="I139" s="54">
        <v>21.886736907745043</v>
      </c>
      <c r="J139" s="54">
        <v>3480</v>
      </c>
      <c r="K139" s="54">
        <v>3190</v>
      </c>
      <c r="L139" s="54">
        <v>150</v>
      </c>
      <c r="M139" s="54">
        <v>15</v>
      </c>
      <c r="N139" s="196">
        <v>4.3103448275862068E-3</v>
      </c>
      <c r="O139" s="54">
        <v>65</v>
      </c>
      <c r="P139" s="54">
        <v>40</v>
      </c>
      <c r="Q139" s="54">
        <v>105</v>
      </c>
      <c r="R139" s="196">
        <v>3.017241379310345E-2</v>
      </c>
      <c r="S139" s="54">
        <v>0</v>
      </c>
      <c r="T139" s="54">
        <v>0</v>
      </c>
      <c r="U139" s="54">
        <v>15</v>
      </c>
      <c r="V139" s="203" t="s">
        <v>2</v>
      </c>
    </row>
    <row r="140" spans="1:22">
      <c r="A140" s="54" t="s">
        <v>215</v>
      </c>
      <c r="B140" s="54" t="s">
        <v>81</v>
      </c>
      <c r="C140" s="54" t="s">
        <v>77</v>
      </c>
      <c r="D140" s="54">
        <v>63.633701171875003</v>
      </c>
      <c r="E140" s="54">
        <v>3825</v>
      </c>
      <c r="F140" s="54">
        <v>1545</v>
      </c>
      <c r="G140" s="54">
        <v>1397</v>
      </c>
      <c r="H140" s="54">
        <v>60.109657768745095</v>
      </c>
      <c r="I140" s="54">
        <v>24.279587255610764</v>
      </c>
      <c r="J140" s="54">
        <v>1925</v>
      </c>
      <c r="K140" s="54">
        <v>1680</v>
      </c>
      <c r="L140" s="54">
        <v>80</v>
      </c>
      <c r="M140" s="54">
        <v>25</v>
      </c>
      <c r="N140" s="196">
        <v>1.2987012987012988E-2</v>
      </c>
      <c r="O140" s="54">
        <v>50</v>
      </c>
      <c r="P140" s="54">
        <v>65</v>
      </c>
      <c r="Q140" s="54">
        <v>115</v>
      </c>
      <c r="R140" s="196">
        <v>5.9740259740259739E-2</v>
      </c>
      <c r="S140" s="54">
        <v>0</v>
      </c>
      <c r="T140" s="54">
        <v>0</v>
      </c>
      <c r="U140" s="54">
        <v>20</v>
      </c>
      <c r="V140" s="203" t="s">
        <v>2</v>
      </c>
    </row>
    <row r="141" spans="1:22">
      <c r="A141" s="54" t="s">
        <v>216</v>
      </c>
      <c r="B141" s="54" t="s">
        <v>81</v>
      </c>
      <c r="C141" s="54" t="s">
        <v>77</v>
      </c>
      <c r="D141" s="54">
        <v>43.835400390624997</v>
      </c>
      <c r="E141" s="54">
        <v>2180</v>
      </c>
      <c r="F141" s="54">
        <v>1047</v>
      </c>
      <c r="G141" s="54">
        <v>857</v>
      </c>
      <c r="H141" s="54">
        <v>49.731495106093135</v>
      </c>
      <c r="I141" s="54">
        <v>23.884805218385097</v>
      </c>
      <c r="J141" s="54">
        <v>1005</v>
      </c>
      <c r="K141" s="54">
        <v>905</v>
      </c>
      <c r="L141" s="54">
        <v>45</v>
      </c>
      <c r="M141" s="54">
        <v>0</v>
      </c>
      <c r="N141" s="196">
        <v>0</v>
      </c>
      <c r="O141" s="54">
        <v>60</v>
      </c>
      <c r="P141" s="54">
        <v>0</v>
      </c>
      <c r="Q141" s="54">
        <v>60</v>
      </c>
      <c r="R141" s="196">
        <v>5.9701492537313432E-2</v>
      </c>
      <c r="S141" s="54">
        <v>0</v>
      </c>
      <c r="T141" s="54">
        <v>0</v>
      </c>
      <c r="U141" s="54">
        <v>0</v>
      </c>
      <c r="V141" s="203" t="s">
        <v>2</v>
      </c>
    </row>
    <row r="142" spans="1:22">
      <c r="A142" s="208" t="s">
        <v>185</v>
      </c>
      <c r="B142" s="208" t="s">
        <v>81</v>
      </c>
      <c r="C142" s="208" t="s">
        <v>77</v>
      </c>
      <c r="D142" s="208">
        <v>9.6371997070312503</v>
      </c>
      <c r="E142" s="208">
        <v>5417</v>
      </c>
      <c r="F142" s="208">
        <v>2497</v>
      </c>
      <c r="G142" s="208">
        <v>2266</v>
      </c>
      <c r="H142" s="208">
        <v>562.09274111522097</v>
      </c>
      <c r="I142" s="208">
        <v>259.10016144816444</v>
      </c>
      <c r="J142" s="208">
        <v>2970</v>
      </c>
      <c r="K142" s="208">
        <v>2350</v>
      </c>
      <c r="L142" s="208">
        <v>195</v>
      </c>
      <c r="M142" s="208">
        <v>150</v>
      </c>
      <c r="N142" s="209">
        <v>5.0505050505050504E-2</v>
      </c>
      <c r="O142" s="208">
        <v>185</v>
      </c>
      <c r="P142" s="208">
        <v>45</v>
      </c>
      <c r="Q142" s="208">
        <v>230</v>
      </c>
      <c r="R142" s="209">
        <v>7.7441077441077436E-2</v>
      </c>
      <c r="S142" s="208">
        <v>10</v>
      </c>
      <c r="T142" s="208">
        <v>15</v>
      </c>
      <c r="U142" s="208">
        <v>20</v>
      </c>
      <c r="V142" s="210" t="s">
        <v>6</v>
      </c>
    </row>
    <row r="143" spans="1:22">
      <c r="A143" s="208" t="s">
        <v>186</v>
      </c>
      <c r="B143" s="208" t="s">
        <v>81</v>
      </c>
      <c r="C143" s="208" t="s">
        <v>77</v>
      </c>
      <c r="D143" s="208">
        <v>2.8407998657226563</v>
      </c>
      <c r="E143" s="208">
        <v>5293</v>
      </c>
      <c r="F143" s="208">
        <v>2272</v>
      </c>
      <c r="G143" s="208">
        <v>2195</v>
      </c>
      <c r="H143" s="208">
        <v>1863.2076352388665</v>
      </c>
      <c r="I143" s="208">
        <v>799.77474915222081</v>
      </c>
      <c r="J143" s="208">
        <v>2815</v>
      </c>
      <c r="K143" s="208">
        <v>2165</v>
      </c>
      <c r="L143" s="208">
        <v>180</v>
      </c>
      <c r="M143" s="208">
        <v>170</v>
      </c>
      <c r="N143" s="209">
        <v>6.0390763765541741E-2</v>
      </c>
      <c r="O143" s="208">
        <v>265</v>
      </c>
      <c r="P143" s="208">
        <v>10</v>
      </c>
      <c r="Q143" s="208">
        <v>275</v>
      </c>
      <c r="R143" s="209">
        <v>9.7690941385435173E-2</v>
      </c>
      <c r="S143" s="208">
        <v>0</v>
      </c>
      <c r="T143" s="208">
        <v>10</v>
      </c>
      <c r="U143" s="208">
        <v>15</v>
      </c>
      <c r="V143" s="210" t="s">
        <v>6</v>
      </c>
    </row>
    <row r="144" spans="1:22">
      <c r="A144" s="208" t="s">
        <v>187</v>
      </c>
      <c r="B144" s="208" t="s">
        <v>81</v>
      </c>
      <c r="C144" s="208" t="s">
        <v>77</v>
      </c>
      <c r="D144" s="208">
        <v>1.0431999969482422</v>
      </c>
      <c r="E144" s="208">
        <v>3701</v>
      </c>
      <c r="F144" s="208">
        <v>1789</v>
      </c>
      <c r="G144" s="208">
        <v>1711</v>
      </c>
      <c r="H144" s="208">
        <v>3547.7377404398358</v>
      </c>
      <c r="I144" s="208">
        <v>1714.9156491885615</v>
      </c>
      <c r="J144" s="208">
        <v>1640</v>
      </c>
      <c r="K144" s="208">
        <v>1160</v>
      </c>
      <c r="L144" s="208">
        <v>85</v>
      </c>
      <c r="M144" s="208">
        <v>155</v>
      </c>
      <c r="N144" s="209">
        <v>9.451219512195122E-2</v>
      </c>
      <c r="O144" s="208">
        <v>175</v>
      </c>
      <c r="P144" s="208">
        <v>30</v>
      </c>
      <c r="Q144" s="208">
        <v>205</v>
      </c>
      <c r="R144" s="209">
        <v>0.125</v>
      </c>
      <c r="S144" s="208">
        <v>0</v>
      </c>
      <c r="T144" s="208">
        <v>0</v>
      </c>
      <c r="U144" s="208">
        <v>30</v>
      </c>
      <c r="V144" s="210" t="s">
        <v>6</v>
      </c>
    </row>
    <row r="145" spans="1:22">
      <c r="A145" s="208" t="s">
        <v>188</v>
      </c>
      <c r="B145" s="208" t="s">
        <v>81</v>
      </c>
      <c r="C145" s="208" t="s">
        <v>77</v>
      </c>
      <c r="D145" s="208">
        <v>3.7214999389648438</v>
      </c>
      <c r="E145" s="208">
        <v>2589</v>
      </c>
      <c r="F145" s="208">
        <v>1253</v>
      </c>
      <c r="G145" s="208">
        <v>1160</v>
      </c>
      <c r="H145" s="208">
        <v>695.6872343037428</v>
      </c>
      <c r="I145" s="208">
        <v>336.69219952977591</v>
      </c>
      <c r="J145" s="208">
        <v>1225</v>
      </c>
      <c r="K145" s="208">
        <v>940</v>
      </c>
      <c r="L145" s="208">
        <v>105</v>
      </c>
      <c r="M145" s="208">
        <v>100</v>
      </c>
      <c r="N145" s="209">
        <v>8.1632653061224483E-2</v>
      </c>
      <c r="O145" s="208">
        <v>65</v>
      </c>
      <c r="P145" s="208">
        <v>10</v>
      </c>
      <c r="Q145" s="208">
        <v>75</v>
      </c>
      <c r="R145" s="209">
        <v>6.1224489795918366E-2</v>
      </c>
      <c r="S145" s="208">
        <v>0</v>
      </c>
      <c r="T145" s="208">
        <v>0</v>
      </c>
      <c r="U145" s="208">
        <v>10</v>
      </c>
      <c r="V145" s="210" t="s">
        <v>6</v>
      </c>
    </row>
    <row r="146" spans="1:22">
      <c r="A146" s="205" t="s">
        <v>128</v>
      </c>
      <c r="B146" s="205" t="s">
        <v>81</v>
      </c>
      <c r="C146" s="205" t="s">
        <v>77</v>
      </c>
      <c r="D146" s="205">
        <v>1.2731999969482422</v>
      </c>
      <c r="E146" s="205">
        <v>4048</v>
      </c>
      <c r="F146" s="205">
        <v>1999</v>
      </c>
      <c r="G146" s="205">
        <v>1941</v>
      </c>
      <c r="H146" s="205">
        <v>3179.3905197162503</v>
      </c>
      <c r="I146" s="205">
        <v>1570.0596958776641</v>
      </c>
      <c r="J146" s="205">
        <v>1500</v>
      </c>
      <c r="K146" s="205">
        <v>1105</v>
      </c>
      <c r="L146" s="205">
        <v>80</v>
      </c>
      <c r="M146" s="205">
        <v>50</v>
      </c>
      <c r="N146" s="206">
        <v>3.3333333333333333E-2</v>
      </c>
      <c r="O146" s="205">
        <v>205</v>
      </c>
      <c r="P146" s="205">
        <v>25</v>
      </c>
      <c r="Q146" s="205">
        <v>230</v>
      </c>
      <c r="R146" s="206">
        <v>0.15333333333333332</v>
      </c>
      <c r="S146" s="205">
        <v>0</v>
      </c>
      <c r="T146" s="205">
        <v>20</v>
      </c>
      <c r="U146" s="205">
        <v>15</v>
      </c>
      <c r="V146" s="207" t="s">
        <v>4</v>
      </c>
    </row>
    <row r="147" spans="1:22">
      <c r="A147" s="208" t="s">
        <v>189</v>
      </c>
      <c r="B147" s="208" t="s">
        <v>81</v>
      </c>
      <c r="C147" s="208" t="s">
        <v>77</v>
      </c>
      <c r="D147" s="208">
        <v>11.5427001953125</v>
      </c>
      <c r="E147" s="208">
        <v>6872</v>
      </c>
      <c r="F147" s="208">
        <v>3253</v>
      </c>
      <c r="G147" s="208">
        <v>3149</v>
      </c>
      <c r="H147" s="208">
        <v>595.3546296550893</v>
      </c>
      <c r="I147" s="208">
        <v>281.82313886321384</v>
      </c>
      <c r="J147" s="208">
        <v>3405</v>
      </c>
      <c r="K147" s="208">
        <v>2715</v>
      </c>
      <c r="L147" s="208">
        <v>230</v>
      </c>
      <c r="M147" s="208">
        <v>115</v>
      </c>
      <c r="N147" s="209">
        <v>3.3773861967694566E-2</v>
      </c>
      <c r="O147" s="208">
        <v>300</v>
      </c>
      <c r="P147" s="208">
        <v>35</v>
      </c>
      <c r="Q147" s="208">
        <v>335</v>
      </c>
      <c r="R147" s="209">
        <v>9.8384728340675479E-2</v>
      </c>
      <c r="S147" s="208">
        <v>0</v>
      </c>
      <c r="T147" s="208">
        <v>0</v>
      </c>
      <c r="U147" s="208">
        <v>10</v>
      </c>
      <c r="V147" s="210" t="s">
        <v>6</v>
      </c>
    </row>
    <row r="148" spans="1:22">
      <c r="A148" s="205" t="s">
        <v>129</v>
      </c>
      <c r="B148" s="205" t="s">
        <v>81</v>
      </c>
      <c r="C148" s="205" t="s">
        <v>77</v>
      </c>
      <c r="D148" s="205">
        <v>1.2520999908447266</v>
      </c>
      <c r="E148" s="205">
        <v>4284</v>
      </c>
      <c r="F148" s="205">
        <v>2051</v>
      </c>
      <c r="G148" s="205">
        <v>1972</v>
      </c>
      <c r="H148" s="205">
        <v>3421.4519857234473</v>
      </c>
      <c r="I148" s="205">
        <v>1638.0480912041994</v>
      </c>
      <c r="J148" s="205">
        <v>1835</v>
      </c>
      <c r="K148" s="205">
        <v>1165</v>
      </c>
      <c r="L148" s="205">
        <v>125</v>
      </c>
      <c r="M148" s="205">
        <v>175</v>
      </c>
      <c r="N148" s="206">
        <v>9.5367847411444148E-2</v>
      </c>
      <c r="O148" s="205">
        <v>315</v>
      </c>
      <c r="P148" s="205">
        <v>30</v>
      </c>
      <c r="Q148" s="205">
        <v>345</v>
      </c>
      <c r="R148" s="206">
        <v>0.18801089918256131</v>
      </c>
      <c r="S148" s="205">
        <v>0</v>
      </c>
      <c r="T148" s="205">
        <v>10</v>
      </c>
      <c r="U148" s="205">
        <v>30</v>
      </c>
      <c r="V148" s="207" t="s">
        <v>4</v>
      </c>
    </row>
    <row r="149" spans="1:22">
      <c r="A149" s="208" t="s">
        <v>190</v>
      </c>
      <c r="B149" s="208" t="s">
        <v>81</v>
      </c>
      <c r="C149" s="208" t="s">
        <v>77</v>
      </c>
      <c r="D149" s="208">
        <v>2.5083999633789063</v>
      </c>
      <c r="E149" s="208">
        <v>4355</v>
      </c>
      <c r="F149" s="208">
        <v>2045</v>
      </c>
      <c r="G149" s="208">
        <v>1984</v>
      </c>
      <c r="H149" s="208">
        <v>1736.1665059720603</v>
      </c>
      <c r="I149" s="208">
        <v>815.2607358697735</v>
      </c>
      <c r="J149" s="208">
        <v>2140</v>
      </c>
      <c r="K149" s="208">
        <v>1815</v>
      </c>
      <c r="L149" s="208">
        <v>100</v>
      </c>
      <c r="M149" s="208">
        <v>105</v>
      </c>
      <c r="N149" s="209">
        <v>4.9065420560747662E-2</v>
      </c>
      <c r="O149" s="208">
        <v>95</v>
      </c>
      <c r="P149" s="208">
        <v>15</v>
      </c>
      <c r="Q149" s="208">
        <v>110</v>
      </c>
      <c r="R149" s="209">
        <v>5.1401869158878503E-2</v>
      </c>
      <c r="S149" s="208">
        <v>0</v>
      </c>
      <c r="T149" s="208">
        <v>10</v>
      </c>
      <c r="U149" s="208">
        <v>0</v>
      </c>
      <c r="V149" s="210" t="s">
        <v>6</v>
      </c>
    </row>
    <row r="150" spans="1:22">
      <c r="A150" s="208" t="s">
        <v>191</v>
      </c>
      <c r="B150" s="208" t="s">
        <v>81</v>
      </c>
      <c r="C150" s="208" t="s">
        <v>77</v>
      </c>
      <c r="D150" s="208">
        <v>15.553299560546876</v>
      </c>
      <c r="E150" s="208">
        <v>7654</v>
      </c>
      <c r="F150" s="208">
        <v>3317</v>
      </c>
      <c r="G150" s="208">
        <v>3190</v>
      </c>
      <c r="H150" s="208">
        <v>492.11422760836189</v>
      </c>
      <c r="I150" s="208">
        <v>213.26664397399222</v>
      </c>
      <c r="J150" s="208">
        <v>4380</v>
      </c>
      <c r="K150" s="208">
        <v>3875</v>
      </c>
      <c r="L150" s="208">
        <v>175</v>
      </c>
      <c r="M150" s="208">
        <v>175</v>
      </c>
      <c r="N150" s="209">
        <v>3.9954337899543377E-2</v>
      </c>
      <c r="O150" s="208">
        <v>95</v>
      </c>
      <c r="P150" s="208">
        <v>40</v>
      </c>
      <c r="Q150" s="208">
        <v>135</v>
      </c>
      <c r="R150" s="209">
        <v>3.0821917808219176E-2</v>
      </c>
      <c r="S150" s="208">
        <v>0</v>
      </c>
      <c r="T150" s="208">
        <v>10</v>
      </c>
      <c r="U150" s="208">
        <v>20</v>
      </c>
      <c r="V150" s="210" t="s">
        <v>6</v>
      </c>
    </row>
    <row r="151" spans="1:22">
      <c r="A151" s="54" t="s">
        <v>217</v>
      </c>
      <c r="B151" s="54" t="s">
        <v>81</v>
      </c>
      <c r="C151" s="54" t="s">
        <v>77</v>
      </c>
      <c r="D151" s="54">
        <v>90.613896484375005</v>
      </c>
      <c r="E151" s="54">
        <v>7475</v>
      </c>
      <c r="F151" s="54">
        <v>2817</v>
      </c>
      <c r="G151" s="54">
        <v>2745</v>
      </c>
      <c r="H151" s="54">
        <v>82.492865774610522</v>
      </c>
      <c r="I151" s="54">
        <v>31.087946874525464</v>
      </c>
      <c r="J151" s="54">
        <v>4125</v>
      </c>
      <c r="K151" s="54">
        <v>3680</v>
      </c>
      <c r="L151" s="54">
        <v>240</v>
      </c>
      <c r="M151" s="54">
        <v>90</v>
      </c>
      <c r="N151" s="196">
        <v>2.181818181818182E-2</v>
      </c>
      <c r="O151" s="54">
        <v>60</v>
      </c>
      <c r="P151" s="54">
        <v>25</v>
      </c>
      <c r="Q151" s="54">
        <v>85</v>
      </c>
      <c r="R151" s="196">
        <v>2.0606060606060607E-2</v>
      </c>
      <c r="S151" s="54">
        <v>0</v>
      </c>
      <c r="T151" s="54">
        <v>0</v>
      </c>
      <c r="U151" s="54">
        <v>25</v>
      </c>
      <c r="V151" s="203" t="s">
        <v>2</v>
      </c>
    </row>
    <row r="152" spans="1:22">
      <c r="A152" s="208" t="s">
        <v>192</v>
      </c>
      <c r="B152" s="208" t="s">
        <v>81</v>
      </c>
      <c r="C152" s="208" t="s">
        <v>77</v>
      </c>
      <c r="D152" s="208">
        <v>6.7740997314453129</v>
      </c>
      <c r="E152" s="208">
        <v>5011</v>
      </c>
      <c r="F152" s="208">
        <v>2218</v>
      </c>
      <c r="G152" s="208">
        <v>2139</v>
      </c>
      <c r="H152" s="208">
        <v>739.72929225399218</v>
      </c>
      <c r="I152" s="208">
        <v>327.42358216311209</v>
      </c>
      <c r="J152" s="208">
        <v>2330</v>
      </c>
      <c r="K152" s="208">
        <v>1830</v>
      </c>
      <c r="L152" s="208">
        <v>120</v>
      </c>
      <c r="M152" s="208">
        <v>190</v>
      </c>
      <c r="N152" s="209">
        <v>8.15450643776824E-2</v>
      </c>
      <c r="O152" s="208">
        <v>130</v>
      </c>
      <c r="P152" s="208">
        <v>20</v>
      </c>
      <c r="Q152" s="208">
        <v>150</v>
      </c>
      <c r="R152" s="209">
        <v>6.4377682403433473E-2</v>
      </c>
      <c r="S152" s="208">
        <v>10</v>
      </c>
      <c r="T152" s="208">
        <v>10</v>
      </c>
      <c r="U152" s="208">
        <v>20</v>
      </c>
      <c r="V152" s="210" t="s">
        <v>6</v>
      </c>
    </row>
    <row r="153" spans="1:22">
      <c r="A153" s="208" t="s">
        <v>193</v>
      </c>
      <c r="B153" s="208" t="s">
        <v>81</v>
      </c>
      <c r="C153" s="208" t="s">
        <v>77</v>
      </c>
      <c r="D153" s="208">
        <v>5.3572998046875</v>
      </c>
      <c r="E153" s="208">
        <v>5659</v>
      </c>
      <c r="F153" s="208">
        <v>2904</v>
      </c>
      <c r="G153" s="208">
        <v>2760</v>
      </c>
      <c r="H153" s="208">
        <v>1056.3157199170598</v>
      </c>
      <c r="I153" s="208">
        <v>542.06411921525739</v>
      </c>
      <c r="J153" s="208">
        <v>3115</v>
      </c>
      <c r="K153" s="208">
        <v>2715</v>
      </c>
      <c r="L153" s="208">
        <v>135</v>
      </c>
      <c r="M153" s="208">
        <v>140</v>
      </c>
      <c r="N153" s="209">
        <v>4.49438202247191E-2</v>
      </c>
      <c r="O153" s="208">
        <v>35</v>
      </c>
      <c r="P153" s="208">
        <v>40</v>
      </c>
      <c r="Q153" s="208">
        <v>75</v>
      </c>
      <c r="R153" s="209">
        <v>2.4077046548956663E-2</v>
      </c>
      <c r="S153" s="208">
        <v>15</v>
      </c>
      <c r="T153" s="208">
        <v>0</v>
      </c>
      <c r="U153" s="208">
        <v>25</v>
      </c>
      <c r="V153" s="210" t="s">
        <v>6</v>
      </c>
    </row>
    <row r="154" spans="1:22">
      <c r="A154" s="208" t="s">
        <v>194</v>
      </c>
      <c r="B154" s="208" t="s">
        <v>81</v>
      </c>
      <c r="C154" s="208" t="s">
        <v>77</v>
      </c>
      <c r="D154" s="208">
        <v>12.75</v>
      </c>
      <c r="E154" s="208">
        <v>7702</v>
      </c>
      <c r="F154" s="208">
        <v>2889</v>
      </c>
      <c r="G154" s="208">
        <v>2841</v>
      </c>
      <c r="H154" s="208">
        <v>604.07843137254906</v>
      </c>
      <c r="I154" s="208">
        <v>226.58823529411765</v>
      </c>
      <c r="J154" s="208">
        <v>4305</v>
      </c>
      <c r="K154" s="208">
        <v>3790</v>
      </c>
      <c r="L154" s="208">
        <v>275</v>
      </c>
      <c r="M154" s="208">
        <v>155</v>
      </c>
      <c r="N154" s="209">
        <v>3.6004645760743324E-2</v>
      </c>
      <c r="O154" s="208">
        <v>45</v>
      </c>
      <c r="P154" s="208">
        <v>20</v>
      </c>
      <c r="Q154" s="208">
        <v>65</v>
      </c>
      <c r="R154" s="209">
        <v>1.5098722415795587E-2</v>
      </c>
      <c r="S154" s="208">
        <v>0</v>
      </c>
      <c r="T154" s="208">
        <v>0</v>
      </c>
      <c r="U154" s="208">
        <v>0</v>
      </c>
      <c r="V154" s="210" t="s">
        <v>6</v>
      </c>
    </row>
    <row r="155" spans="1:22">
      <c r="A155" s="54" t="s">
        <v>218</v>
      </c>
      <c r="B155" s="54" t="s">
        <v>81</v>
      </c>
      <c r="C155" s="54" t="s">
        <v>77</v>
      </c>
      <c r="D155" s="54">
        <v>54.657797851562499</v>
      </c>
      <c r="E155" s="54">
        <v>5436</v>
      </c>
      <c r="F155" s="54">
        <v>2044</v>
      </c>
      <c r="G155" s="54">
        <v>2002</v>
      </c>
      <c r="H155" s="54">
        <v>99.45515944061404</v>
      </c>
      <c r="I155" s="54">
        <v>37.396310871341996</v>
      </c>
      <c r="J155" s="54">
        <v>2875</v>
      </c>
      <c r="K155" s="54">
        <v>2615</v>
      </c>
      <c r="L155" s="54">
        <v>90</v>
      </c>
      <c r="M155" s="54">
        <v>70</v>
      </c>
      <c r="N155" s="196">
        <v>2.4347826086956521E-2</v>
      </c>
      <c r="O155" s="54">
        <v>85</v>
      </c>
      <c r="P155" s="54">
        <v>0</v>
      </c>
      <c r="Q155" s="54">
        <v>85</v>
      </c>
      <c r="R155" s="196">
        <v>2.9565217391304348E-2</v>
      </c>
      <c r="S155" s="54">
        <v>0</v>
      </c>
      <c r="T155" s="54">
        <v>0</v>
      </c>
      <c r="U155" s="54">
        <v>10</v>
      </c>
      <c r="V155" s="203" t="s">
        <v>2</v>
      </c>
    </row>
    <row r="156" spans="1:22">
      <c r="A156" s="208" t="s">
        <v>195</v>
      </c>
      <c r="B156" s="208" t="s">
        <v>81</v>
      </c>
      <c r="C156" s="208" t="s">
        <v>77</v>
      </c>
      <c r="D156" s="208">
        <v>24.7331005859375</v>
      </c>
      <c r="E156" s="208">
        <v>4304</v>
      </c>
      <c r="F156" s="208">
        <v>1553</v>
      </c>
      <c r="G156" s="208">
        <v>1537</v>
      </c>
      <c r="H156" s="208">
        <v>174.01781006167604</v>
      </c>
      <c r="I156" s="208">
        <v>62.790348286659594</v>
      </c>
      <c r="J156" s="208">
        <v>2455</v>
      </c>
      <c r="K156" s="208">
        <v>2050</v>
      </c>
      <c r="L156" s="208">
        <v>185</v>
      </c>
      <c r="M156" s="208">
        <v>95</v>
      </c>
      <c r="N156" s="209">
        <v>3.8696537678207736E-2</v>
      </c>
      <c r="O156" s="208">
        <v>60</v>
      </c>
      <c r="P156" s="208">
        <v>40</v>
      </c>
      <c r="Q156" s="208">
        <v>100</v>
      </c>
      <c r="R156" s="209">
        <v>4.0733197556008148E-2</v>
      </c>
      <c r="S156" s="208">
        <v>0</v>
      </c>
      <c r="T156" s="208">
        <v>0</v>
      </c>
      <c r="U156" s="208">
        <v>20</v>
      </c>
      <c r="V156" s="210" t="s">
        <v>6</v>
      </c>
    </row>
    <row r="157" spans="1:22">
      <c r="A157" s="208" t="s">
        <v>196</v>
      </c>
      <c r="B157" s="208" t="s">
        <v>81</v>
      </c>
      <c r="C157" s="208" t="s">
        <v>77</v>
      </c>
      <c r="D157" s="208">
        <v>4.0310998535156246</v>
      </c>
      <c r="E157" s="208">
        <v>4633</v>
      </c>
      <c r="F157" s="208">
        <v>1583</v>
      </c>
      <c r="G157" s="208">
        <v>1568</v>
      </c>
      <c r="H157" s="208">
        <v>1149.314124769061</v>
      </c>
      <c r="I157" s="208">
        <v>392.69679678597527</v>
      </c>
      <c r="J157" s="208">
        <v>2755</v>
      </c>
      <c r="K157" s="208">
        <v>2370</v>
      </c>
      <c r="L157" s="208">
        <v>170</v>
      </c>
      <c r="M157" s="208">
        <v>80</v>
      </c>
      <c r="N157" s="209">
        <v>2.9038112522686024E-2</v>
      </c>
      <c r="O157" s="208">
        <v>85</v>
      </c>
      <c r="P157" s="208">
        <v>40</v>
      </c>
      <c r="Q157" s="208">
        <v>125</v>
      </c>
      <c r="R157" s="209">
        <v>4.5372050816696916E-2</v>
      </c>
      <c r="S157" s="208">
        <v>0</v>
      </c>
      <c r="T157" s="208">
        <v>0</v>
      </c>
      <c r="U157" s="208">
        <v>0</v>
      </c>
      <c r="V157" s="210" t="s">
        <v>6</v>
      </c>
    </row>
    <row r="158" spans="1:22">
      <c r="A158" s="208" t="s">
        <v>197</v>
      </c>
      <c r="B158" s="208" t="s">
        <v>81</v>
      </c>
      <c r="C158" s="208" t="s">
        <v>77</v>
      </c>
      <c r="D158" s="208">
        <v>2.568900146484375</v>
      </c>
      <c r="E158" s="208">
        <v>5427</v>
      </c>
      <c r="F158" s="208">
        <v>2662</v>
      </c>
      <c r="G158" s="208">
        <v>2576</v>
      </c>
      <c r="H158" s="208">
        <v>2112.5772472811095</v>
      </c>
      <c r="I158" s="208">
        <v>1036.2411336396376</v>
      </c>
      <c r="J158" s="208">
        <v>2765</v>
      </c>
      <c r="K158" s="208">
        <v>2195</v>
      </c>
      <c r="L158" s="208">
        <v>150</v>
      </c>
      <c r="M158" s="208">
        <v>150</v>
      </c>
      <c r="N158" s="209">
        <v>5.4249547920433995E-2</v>
      </c>
      <c r="O158" s="208">
        <v>145</v>
      </c>
      <c r="P158" s="208">
        <v>80</v>
      </c>
      <c r="Q158" s="208">
        <v>225</v>
      </c>
      <c r="R158" s="209">
        <v>8.1374321880650996E-2</v>
      </c>
      <c r="S158" s="208">
        <v>0</v>
      </c>
      <c r="T158" s="208">
        <v>10</v>
      </c>
      <c r="U158" s="208">
        <v>35</v>
      </c>
      <c r="V158" s="210" t="s">
        <v>6</v>
      </c>
    </row>
    <row r="159" spans="1:22">
      <c r="A159" s="208" t="s">
        <v>198</v>
      </c>
      <c r="B159" s="208" t="s">
        <v>81</v>
      </c>
      <c r="C159" s="208" t="s">
        <v>77</v>
      </c>
      <c r="D159" s="208">
        <v>5.5015002441406251</v>
      </c>
      <c r="E159" s="208">
        <v>4940</v>
      </c>
      <c r="F159" s="208">
        <v>2024</v>
      </c>
      <c r="G159" s="208">
        <v>1977</v>
      </c>
      <c r="H159" s="208">
        <v>897.93688644499264</v>
      </c>
      <c r="I159" s="208">
        <v>367.89964740175407</v>
      </c>
      <c r="J159" s="208">
        <v>2735</v>
      </c>
      <c r="K159" s="208">
        <v>2220</v>
      </c>
      <c r="L159" s="208">
        <v>155</v>
      </c>
      <c r="M159" s="208">
        <v>170</v>
      </c>
      <c r="N159" s="209">
        <v>6.2157221206581355E-2</v>
      </c>
      <c r="O159" s="208">
        <v>120</v>
      </c>
      <c r="P159" s="208">
        <v>35</v>
      </c>
      <c r="Q159" s="208">
        <v>155</v>
      </c>
      <c r="R159" s="209">
        <v>5.6672760511882997E-2</v>
      </c>
      <c r="S159" s="208">
        <v>10</v>
      </c>
      <c r="T159" s="208">
        <v>0</v>
      </c>
      <c r="U159" s="208">
        <v>20</v>
      </c>
      <c r="V159" s="210" t="s">
        <v>6</v>
      </c>
    </row>
    <row r="160" spans="1:22">
      <c r="A160" s="208" t="s">
        <v>199</v>
      </c>
      <c r="B160" s="208" t="s">
        <v>81</v>
      </c>
      <c r="C160" s="208" t="s">
        <v>77</v>
      </c>
      <c r="D160" s="208">
        <v>35.736899414062499</v>
      </c>
      <c r="E160" s="208">
        <v>8599</v>
      </c>
      <c r="F160" s="208">
        <v>3154</v>
      </c>
      <c r="G160" s="208">
        <v>3082</v>
      </c>
      <c r="H160" s="208">
        <v>240.61964358934526</v>
      </c>
      <c r="I160" s="208">
        <v>88.256117674240599</v>
      </c>
      <c r="J160" s="208">
        <v>4870</v>
      </c>
      <c r="K160" s="208">
        <v>4255</v>
      </c>
      <c r="L160" s="208">
        <v>245</v>
      </c>
      <c r="M160" s="208">
        <v>140</v>
      </c>
      <c r="N160" s="209">
        <v>2.8747433264887063E-2</v>
      </c>
      <c r="O160" s="208">
        <v>185</v>
      </c>
      <c r="P160" s="208">
        <v>0</v>
      </c>
      <c r="Q160" s="208">
        <v>185</v>
      </c>
      <c r="R160" s="209">
        <v>3.7987679671457907E-2</v>
      </c>
      <c r="S160" s="208">
        <v>10</v>
      </c>
      <c r="T160" s="208">
        <v>0</v>
      </c>
      <c r="U160" s="208">
        <v>30</v>
      </c>
      <c r="V160" s="210" t="s">
        <v>6</v>
      </c>
    </row>
    <row r="161" spans="1:22">
      <c r="A161" s="54" t="s">
        <v>219</v>
      </c>
      <c r="B161" s="54" t="s">
        <v>81</v>
      </c>
      <c r="C161" s="54" t="s">
        <v>77</v>
      </c>
      <c r="D161" s="54">
        <v>165.5469921875</v>
      </c>
      <c r="E161" s="54">
        <v>6602</v>
      </c>
      <c r="F161" s="54">
        <v>2616</v>
      </c>
      <c r="G161" s="54">
        <v>2468</v>
      </c>
      <c r="H161" s="54">
        <v>39.879915139276683</v>
      </c>
      <c r="I161" s="54">
        <v>15.802159649249894</v>
      </c>
      <c r="J161" s="54">
        <v>3375</v>
      </c>
      <c r="K161" s="54">
        <v>2995</v>
      </c>
      <c r="L161" s="54">
        <v>140</v>
      </c>
      <c r="M161" s="54">
        <v>50</v>
      </c>
      <c r="N161" s="196">
        <v>1.4814814814814815E-2</v>
      </c>
      <c r="O161" s="54">
        <v>155</v>
      </c>
      <c r="P161" s="54">
        <v>15</v>
      </c>
      <c r="Q161" s="54">
        <v>170</v>
      </c>
      <c r="R161" s="196">
        <v>5.0370370370370371E-2</v>
      </c>
      <c r="S161" s="54">
        <v>10</v>
      </c>
      <c r="T161" s="54">
        <v>0</v>
      </c>
      <c r="U161" s="54">
        <v>20</v>
      </c>
      <c r="V161" s="203" t="s">
        <v>2</v>
      </c>
    </row>
    <row r="162" spans="1:22">
      <c r="A162" s="208" t="s">
        <v>200</v>
      </c>
      <c r="B162" s="208" t="s">
        <v>81</v>
      </c>
      <c r="C162" s="208" t="s">
        <v>77</v>
      </c>
      <c r="D162" s="208">
        <v>33.70989990234375</v>
      </c>
      <c r="E162" s="208">
        <v>5760</v>
      </c>
      <c r="F162" s="208">
        <v>2128</v>
      </c>
      <c r="G162" s="208">
        <v>2101</v>
      </c>
      <c r="H162" s="208">
        <v>170.86968566167485</v>
      </c>
      <c r="I162" s="208">
        <v>63.12685609167432</v>
      </c>
      <c r="J162" s="208">
        <v>3275</v>
      </c>
      <c r="K162" s="208">
        <v>2675</v>
      </c>
      <c r="L162" s="208">
        <v>195</v>
      </c>
      <c r="M162" s="208">
        <v>195</v>
      </c>
      <c r="N162" s="209">
        <v>5.9541984732824425E-2</v>
      </c>
      <c r="O162" s="208">
        <v>110</v>
      </c>
      <c r="P162" s="208">
        <v>55</v>
      </c>
      <c r="Q162" s="208">
        <v>165</v>
      </c>
      <c r="R162" s="209">
        <v>5.0381679389312976E-2</v>
      </c>
      <c r="S162" s="208">
        <v>10</v>
      </c>
      <c r="T162" s="208">
        <v>0</v>
      </c>
      <c r="U162" s="208">
        <v>30</v>
      </c>
      <c r="V162" s="210" t="s">
        <v>6</v>
      </c>
    </row>
    <row r="163" spans="1:22">
      <c r="A163" s="54" t="s">
        <v>220</v>
      </c>
      <c r="B163" s="54" t="s">
        <v>81</v>
      </c>
      <c r="C163" s="54" t="s">
        <v>77</v>
      </c>
      <c r="D163" s="54">
        <v>21.083898925781249</v>
      </c>
      <c r="E163" s="54">
        <v>1136</v>
      </c>
      <c r="F163" s="54">
        <v>454</v>
      </c>
      <c r="G163" s="54">
        <v>450</v>
      </c>
      <c r="H163" s="54">
        <v>53.879977512646242</v>
      </c>
      <c r="I163" s="54">
        <v>21.533019181990664</v>
      </c>
      <c r="J163" s="54">
        <v>635</v>
      </c>
      <c r="K163" s="54">
        <v>525</v>
      </c>
      <c r="L163" s="54">
        <v>35</v>
      </c>
      <c r="M163" s="54">
        <v>20</v>
      </c>
      <c r="N163" s="196">
        <v>3.1496062992125984E-2</v>
      </c>
      <c r="O163" s="54">
        <v>45</v>
      </c>
      <c r="P163" s="54">
        <v>0</v>
      </c>
      <c r="Q163" s="54">
        <v>45</v>
      </c>
      <c r="R163" s="196">
        <v>7.0866141732283464E-2</v>
      </c>
      <c r="S163" s="54">
        <v>0</v>
      </c>
      <c r="T163" s="54">
        <v>0</v>
      </c>
      <c r="U163" s="54">
        <v>15</v>
      </c>
      <c r="V163" s="203" t="s">
        <v>2</v>
      </c>
    </row>
    <row r="164" spans="1:22">
      <c r="A164" s="208" t="s">
        <v>201</v>
      </c>
      <c r="B164" s="208" t="s">
        <v>81</v>
      </c>
      <c r="C164" s="208" t="s">
        <v>77</v>
      </c>
      <c r="D164" s="208">
        <v>3.7089999389648436</v>
      </c>
      <c r="E164" s="208">
        <v>6969</v>
      </c>
      <c r="F164" s="208">
        <v>2609</v>
      </c>
      <c r="G164" s="208">
        <v>2581</v>
      </c>
      <c r="H164" s="208">
        <v>1878.943142270582</v>
      </c>
      <c r="I164" s="208">
        <v>703.42411510746854</v>
      </c>
      <c r="J164" s="208">
        <v>3770</v>
      </c>
      <c r="K164" s="208">
        <v>3220</v>
      </c>
      <c r="L164" s="208">
        <v>210</v>
      </c>
      <c r="M164" s="208">
        <v>165</v>
      </c>
      <c r="N164" s="209">
        <v>4.3766578249336871E-2</v>
      </c>
      <c r="O164" s="208">
        <v>125</v>
      </c>
      <c r="P164" s="208">
        <v>40</v>
      </c>
      <c r="Q164" s="208">
        <v>165</v>
      </c>
      <c r="R164" s="209">
        <v>4.3766578249336871E-2</v>
      </c>
      <c r="S164" s="208">
        <v>10</v>
      </c>
      <c r="T164" s="208">
        <v>0</v>
      </c>
      <c r="U164" s="208">
        <v>10</v>
      </c>
      <c r="V164" s="210" t="s">
        <v>6</v>
      </c>
    </row>
    <row r="165" spans="1:22">
      <c r="A165" s="208" t="s">
        <v>202</v>
      </c>
      <c r="B165" s="208" t="s">
        <v>81</v>
      </c>
      <c r="C165" s="208" t="s">
        <v>77</v>
      </c>
      <c r="D165" s="208">
        <v>19.23550048828125</v>
      </c>
      <c r="E165" s="208">
        <v>9686</v>
      </c>
      <c r="F165" s="208">
        <v>3679</v>
      </c>
      <c r="G165" s="208">
        <v>3536</v>
      </c>
      <c r="H165" s="208">
        <v>503.54811437846155</v>
      </c>
      <c r="I165" s="208">
        <v>191.26094495130704</v>
      </c>
      <c r="J165" s="208">
        <v>5440</v>
      </c>
      <c r="K165" s="208">
        <v>4775</v>
      </c>
      <c r="L165" s="208">
        <v>315</v>
      </c>
      <c r="M165" s="208">
        <v>220</v>
      </c>
      <c r="N165" s="209">
        <v>4.0441176470588237E-2</v>
      </c>
      <c r="O165" s="208">
        <v>55</v>
      </c>
      <c r="P165" s="208">
        <v>25</v>
      </c>
      <c r="Q165" s="208">
        <v>80</v>
      </c>
      <c r="R165" s="209">
        <v>1.4705882352941176E-2</v>
      </c>
      <c r="S165" s="208">
        <v>0</v>
      </c>
      <c r="T165" s="208">
        <v>0</v>
      </c>
      <c r="U165" s="208">
        <v>45</v>
      </c>
      <c r="V165" s="210" t="s">
        <v>6</v>
      </c>
    </row>
    <row r="166" spans="1:22">
      <c r="A166" s="54" t="s">
        <v>221</v>
      </c>
      <c r="B166" s="54" t="s">
        <v>81</v>
      </c>
      <c r="C166" s="54" t="s">
        <v>77</v>
      </c>
      <c r="D166" s="54">
        <v>21.06330078125</v>
      </c>
      <c r="E166" s="54">
        <v>1855</v>
      </c>
      <c r="F166" s="54">
        <v>763</v>
      </c>
      <c r="G166" s="54">
        <v>740</v>
      </c>
      <c r="H166" s="54">
        <v>88.067868339575369</v>
      </c>
      <c r="I166" s="54">
        <v>36.224142071749867</v>
      </c>
      <c r="J166" s="54">
        <v>870</v>
      </c>
      <c r="K166" s="54">
        <v>790</v>
      </c>
      <c r="L166" s="54">
        <v>25</v>
      </c>
      <c r="M166" s="54">
        <v>15</v>
      </c>
      <c r="N166" s="196">
        <v>1.7241379310344827E-2</v>
      </c>
      <c r="O166" s="54">
        <v>30</v>
      </c>
      <c r="P166" s="54">
        <v>0</v>
      </c>
      <c r="Q166" s="54">
        <v>30</v>
      </c>
      <c r="R166" s="196">
        <v>3.4482758620689655E-2</v>
      </c>
      <c r="S166" s="54">
        <v>0</v>
      </c>
      <c r="T166" s="54">
        <v>0</v>
      </c>
      <c r="U166" s="54">
        <v>10</v>
      </c>
      <c r="V166" s="203" t="s">
        <v>2</v>
      </c>
    </row>
    <row r="167" spans="1:22">
      <c r="A167" s="54" t="s">
        <v>222</v>
      </c>
      <c r="B167" s="54" t="s">
        <v>81</v>
      </c>
      <c r="C167" s="54" t="s">
        <v>77</v>
      </c>
      <c r="D167" s="54">
        <v>122.2866015625</v>
      </c>
      <c r="E167" s="54">
        <v>4094</v>
      </c>
      <c r="F167" s="54">
        <v>1642</v>
      </c>
      <c r="G167" s="54">
        <v>1583</v>
      </c>
      <c r="H167" s="54">
        <v>33.478729048722315</v>
      </c>
      <c r="I167" s="54">
        <v>13.427472666830004</v>
      </c>
      <c r="J167" s="54">
        <v>1990</v>
      </c>
      <c r="K167" s="54">
        <v>1750</v>
      </c>
      <c r="L167" s="54">
        <v>65</v>
      </c>
      <c r="M167" s="54">
        <v>20</v>
      </c>
      <c r="N167" s="196">
        <v>1.0050251256281407E-2</v>
      </c>
      <c r="O167" s="54">
        <v>145</v>
      </c>
      <c r="P167" s="54">
        <v>10</v>
      </c>
      <c r="Q167" s="54">
        <v>155</v>
      </c>
      <c r="R167" s="196">
        <v>7.7889447236180909E-2</v>
      </c>
      <c r="S167" s="54">
        <v>0</v>
      </c>
      <c r="T167" s="54">
        <v>0</v>
      </c>
      <c r="U167" s="54">
        <v>0</v>
      </c>
      <c r="V167" s="203" t="s">
        <v>2</v>
      </c>
    </row>
  </sheetData>
  <sortState xmlns:xlrd2="http://schemas.microsoft.com/office/spreadsheetml/2017/richdata2" ref="A2:V179">
    <sortCondition ref="A2:A179"/>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3"/>
  <sheetViews>
    <sheetView workbookViewId="0"/>
  </sheetViews>
  <sheetFormatPr defaultColWidth="8.85546875" defaultRowHeight="15"/>
  <sheetData>
    <row r="1" spans="1:14">
      <c r="A1" s="2" t="s">
        <v>21</v>
      </c>
      <c r="B1" t="s">
        <v>22</v>
      </c>
      <c r="C1" t="s">
        <v>23</v>
      </c>
      <c r="D1" t="s">
        <v>24</v>
      </c>
      <c r="E1" t="s">
        <v>25</v>
      </c>
      <c r="F1" t="s">
        <v>26</v>
      </c>
      <c r="G1" t="s">
        <v>27</v>
      </c>
      <c r="H1" t="s">
        <v>28</v>
      </c>
      <c r="I1" t="s">
        <v>9</v>
      </c>
      <c r="J1" t="s">
        <v>10</v>
      </c>
      <c r="K1" t="s">
        <v>29</v>
      </c>
      <c r="L1" t="s">
        <v>11</v>
      </c>
      <c r="M1" t="s">
        <v>12</v>
      </c>
      <c r="N1" t="s">
        <v>13</v>
      </c>
    </row>
    <row r="2" spans="1:14">
      <c r="A2">
        <v>4210000</v>
      </c>
      <c r="B2">
        <v>800296</v>
      </c>
      <c r="C2">
        <v>767310</v>
      </c>
      <c r="D2">
        <v>382308</v>
      </c>
      <c r="E2">
        <v>361891</v>
      </c>
      <c r="F2">
        <v>234.8</v>
      </c>
      <c r="G2">
        <v>3408.7</v>
      </c>
      <c r="H2">
        <v>392930</v>
      </c>
      <c r="I2">
        <v>300565</v>
      </c>
      <c r="J2">
        <v>15375</v>
      </c>
      <c r="K2">
        <v>43535</v>
      </c>
      <c r="L2">
        <v>24765</v>
      </c>
      <c r="M2">
        <v>5155</v>
      </c>
      <c r="N2">
        <v>3530</v>
      </c>
    </row>
    <row r="3" spans="1:14">
      <c r="A3">
        <v>4210001.01</v>
      </c>
      <c r="B3">
        <v>4927</v>
      </c>
      <c r="C3">
        <v>4108</v>
      </c>
      <c r="D3">
        <v>3071</v>
      </c>
      <c r="E3">
        <v>2838</v>
      </c>
      <c r="F3">
        <v>4853.2</v>
      </c>
      <c r="G3">
        <v>1.02</v>
      </c>
      <c r="H3">
        <v>1620</v>
      </c>
      <c r="I3">
        <v>720</v>
      </c>
      <c r="J3">
        <v>50</v>
      </c>
      <c r="K3">
        <v>480</v>
      </c>
      <c r="L3">
        <v>315</v>
      </c>
      <c r="M3">
        <v>55</v>
      </c>
      <c r="N3">
        <v>0</v>
      </c>
    </row>
    <row r="4" spans="1:14">
      <c r="A4">
        <v>4210001.0199999996</v>
      </c>
      <c r="B4">
        <v>3673</v>
      </c>
      <c r="C4">
        <v>3399</v>
      </c>
      <c r="D4">
        <v>1928</v>
      </c>
      <c r="E4">
        <v>1728</v>
      </c>
      <c r="F4">
        <v>6657.6</v>
      </c>
      <c r="G4">
        <v>0.55000000000000004</v>
      </c>
      <c r="H4">
        <v>1705</v>
      </c>
      <c r="I4">
        <v>810</v>
      </c>
      <c r="J4">
        <v>60</v>
      </c>
      <c r="K4">
        <v>435</v>
      </c>
      <c r="L4">
        <v>290</v>
      </c>
      <c r="M4">
        <v>95</v>
      </c>
      <c r="N4">
        <v>20</v>
      </c>
    </row>
    <row r="5" spans="1:14">
      <c r="A5">
        <v>4210002</v>
      </c>
      <c r="B5">
        <v>1450</v>
      </c>
      <c r="C5">
        <v>1427</v>
      </c>
      <c r="D5">
        <v>853</v>
      </c>
      <c r="E5">
        <v>803</v>
      </c>
      <c r="F5">
        <v>1043.8</v>
      </c>
      <c r="G5">
        <v>1.39</v>
      </c>
      <c r="H5">
        <v>670</v>
      </c>
      <c r="I5">
        <v>470</v>
      </c>
      <c r="J5">
        <v>20</v>
      </c>
      <c r="K5">
        <v>85</v>
      </c>
      <c r="L5">
        <v>75</v>
      </c>
      <c r="M5">
        <v>10</v>
      </c>
      <c r="N5">
        <v>10</v>
      </c>
    </row>
    <row r="6" spans="1:14">
      <c r="A6">
        <v>4210003</v>
      </c>
      <c r="B6">
        <v>7022</v>
      </c>
      <c r="C6">
        <v>7302</v>
      </c>
      <c r="D6">
        <v>4268</v>
      </c>
      <c r="E6">
        <v>3951</v>
      </c>
      <c r="F6">
        <v>7288.8</v>
      </c>
      <c r="G6">
        <v>0.96</v>
      </c>
      <c r="H6">
        <v>3135</v>
      </c>
      <c r="I6">
        <v>1430</v>
      </c>
      <c r="J6">
        <v>75</v>
      </c>
      <c r="K6">
        <v>790</v>
      </c>
      <c r="L6">
        <v>690</v>
      </c>
      <c r="M6">
        <v>135</v>
      </c>
      <c r="N6">
        <v>15</v>
      </c>
    </row>
    <row r="7" spans="1:14">
      <c r="A7">
        <v>4210004</v>
      </c>
      <c r="B7">
        <v>578</v>
      </c>
      <c r="C7">
        <v>598</v>
      </c>
      <c r="D7">
        <v>403</v>
      </c>
      <c r="E7">
        <v>365</v>
      </c>
      <c r="F7">
        <v>1016.5</v>
      </c>
      <c r="G7">
        <v>0.56999999999999995</v>
      </c>
      <c r="H7">
        <v>270</v>
      </c>
      <c r="I7">
        <v>160</v>
      </c>
      <c r="J7">
        <v>0</v>
      </c>
      <c r="K7">
        <v>50</v>
      </c>
      <c r="L7">
        <v>50</v>
      </c>
      <c r="M7">
        <v>10</v>
      </c>
      <c r="N7">
        <v>0</v>
      </c>
    </row>
    <row r="8" spans="1:14">
      <c r="A8">
        <v>4210005</v>
      </c>
      <c r="B8">
        <v>3495</v>
      </c>
      <c r="C8">
        <v>3463</v>
      </c>
      <c r="D8">
        <v>2310</v>
      </c>
      <c r="E8">
        <v>2043</v>
      </c>
      <c r="F8">
        <v>5110.3999999999996</v>
      </c>
      <c r="G8">
        <v>0.68</v>
      </c>
      <c r="H8">
        <v>1630</v>
      </c>
      <c r="I8">
        <v>655</v>
      </c>
      <c r="J8">
        <v>45</v>
      </c>
      <c r="K8">
        <v>300</v>
      </c>
      <c r="L8">
        <v>480</v>
      </c>
      <c r="M8">
        <v>105</v>
      </c>
      <c r="N8">
        <v>35</v>
      </c>
    </row>
    <row r="9" spans="1:14">
      <c r="A9">
        <v>4210006</v>
      </c>
      <c r="B9">
        <v>4905</v>
      </c>
      <c r="C9">
        <v>5006</v>
      </c>
      <c r="D9">
        <v>3037</v>
      </c>
      <c r="E9">
        <v>2818</v>
      </c>
      <c r="F9">
        <v>11465.6</v>
      </c>
      <c r="G9">
        <v>0.43</v>
      </c>
      <c r="H9">
        <v>2295</v>
      </c>
      <c r="I9">
        <v>925</v>
      </c>
      <c r="J9">
        <v>25</v>
      </c>
      <c r="K9">
        <v>530</v>
      </c>
      <c r="L9">
        <v>625</v>
      </c>
      <c r="M9">
        <v>155</v>
      </c>
      <c r="N9">
        <v>30</v>
      </c>
    </row>
    <row r="10" spans="1:14">
      <c r="A10">
        <v>4210007</v>
      </c>
      <c r="B10">
        <v>2226</v>
      </c>
      <c r="C10">
        <v>2278</v>
      </c>
      <c r="D10">
        <v>1383</v>
      </c>
      <c r="E10">
        <v>1285</v>
      </c>
      <c r="F10">
        <v>6558.6</v>
      </c>
      <c r="G10">
        <v>0.34</v>
      </c>
      <c r="H10">
        <v>1095</v>
      </c>
      <c r="I10">
        <v>555</v>
      </c>
      <c r="J10">
        <v>40</v>
      </c>
      <c r="K10">
        <v>195</v>
      </c>
      <c r="L10">
        <v>215</v>
      </c>
      <c r="M10">
        <v>85</v>
      </c>
      <c r="N10">
        <v>10</v>
      </c>
    </row>
    <row r="11" spans="1:14">
      <c r="A11">
        <v>4210008</v>
      </c>
      <c r="B11">
        <v>1447</v>
      </c>
      <c r="C11">
        <v>1475</v>
      </c>
      <c r="D11">
        <v>942</v>
      </c>
      <c r="E11">
        <v>863</v>
      </c>
      <c r="F11">
        <v>6497.5</v>
      </c>
      <c r="G11">
        <v>0.22</v>
      </c>
      <c r="H11">
        <v>775</v>
      </c>
      <c r="I11">
        <v>410</v>
      </c>
      <c r="J11">
        <v>45</v>
      </c>
      <c r="K11">
        <v>205</v>
      </c>
      <c r="L11">
        <v>105</v>
      </c>
      <c r="M11">
        <v>20</v>
      </c>
      <c r="N11">
        <v>0</v>
      </c>
    </row>
    <row r="12" spans="1:14">
      <c r="A12">
        <v>4210009</v>
      </c>
      <c r="B12">
        <v>2155</v>
      </c>
      <c r="C12">
        <v>2163</v>
      </c>
      <c r="D12">
        <v>1370</v>
      </c>
      <c r="E12">
        <v>1305</v>
      </c>
      <c r="F12">
        <v>5849.6</v>
      </c>
      <c r="G12">
        <v>0.37</v>
      </c>
      <c r="H12">
        <v>1125</v>
      </c>
      <c r="I12">
        <v>430</v>
      </c>
      <c r="J12">
        <v>40</v>
      </c>
      <c r="K12">
        <v>260</v>
      </c>
      <c r="L12">
        <v>305</v>
      </c>
      <c r="M12">
        <v>80</v>
      </c>
      <c r="N12">
        <v>10</v>
      </c>
    </row>
    <row r="13" spans="1:14">
      <c r="A13">
        <v>4210010</v>
      </c>
      <c r="B13">
        <v>2596</v>
      </c>
      <c r="C13">
        <v>2652</v>
      </c>
      <c r="D13">
        <v>1497</v>
      </c>
      <c r="E13">
        <v>1418</v>
      </c>
      <c r="F13">
        <v>9766.7000000000007</v>
      </c>
      <c r="G13">
        <v>0.27</v>
      </c>
      <c r="H13">
        <v>1235</v>
      </c>
      <c r="I13">
        <v>530</v>
      </c>
      <c r="J13">
        <v>45</v>
      </c>
      <c r="K13">
        <v>225</v>
      </c>
      <c r="L13">
        <v>355</v>
      </c>
      <c r="M13">
        <v>75</v>
      </c>
      <c r="N13">
        <v>10</v>
      </c>
    </row>
    <row r="14" spans="1:14">
      <c r="A14">
        <v>4210011</v>
      </c>
      <c r="B14">
        <v>1632</v>
      </c>
      <c r="C14">
        <v>1707</v>
      </c>
      <c r="D14">
        <v>1111</v>
      </c>
      <c r="E14">
        <v>1032</v>
      </c>
      <c r="F14">
        <v>12467.5</v>
      </c>
      <c r="G14">
        <v>0.13</v>
      </c>
      <c r="H14">
        <v>890</v>
      </c>
      <c r="I14">
        <v>335</v>
      </c>
      <c r="J14">
        <v>35</v>
      </c>
      <c r="K14">
        <v>185</v>
      </c>
      <c r="L14">
        <v>275</v>
      </c>
      <c r="M14">
        <v>55</v>
      </c>
      <c r="N14">
        <v>10</v>
      </c>
    </row>
    <row r="15" spans="1:14">
      <c r="A15">
        <v>4210012</v>
      </c>
      <c r="B15">
        <v>2598</v>
      </c>
      <c r="C15">
        <v>2675</v>
      </c>
      <c r="D15">
        <v>1492</v>
      </c>
      <c r="E15">
        <v>1370</v>
      </c>
      <c r="F15">
        <v>11232.2</v>
      </c>
      <c r="G15">
        <v>0.23</v>
      </c>
      <c r="H15">
        <v>1230</v>
      </c>
      <c r="I15">
        <v>475</v>
      </c>
      <c r="J15">
        <v>20</v>
      </c>
      <c r="K15">
        <v>230</v>
      </c>
      <c r="L15">
        <v>430</v>
      </c>
      <c r="M15">
        <v>50</v>
      </c>
      <c r="N15">
        <v>20</v>
      </c>
    </row>
    <row r="16" spans="1:14">
      <c r="A16">
        <v>4210013</v>
      </c>
      <c r="B16">
        <v>1457</v>
      </c>
      <c r="C16">
        <v>1503</v>
      </c>
      <c r="D16">
        <v>892</v>
      </c>
      <c r="E16">
        <v>842</v>
      </c>
      <c r="F16">
        <v>11012.8</v>
      </c>
      <c r="G16">
        <v>0.13</v>
      </c>
      <c r="H16">
        <v>730</v>
      </c>
      <c r="I16">
        <v>275</v>
      </c>
      <c r="J16">
        <v>25</v>
      </c>
      <c r="K16">
        <v>170</v>
      </c>
      <c r="L16">
        <v>200</v>
      </c>
      <c r="M16">
        <v>55</v>
      </c>
      <c r="N16">
        <v>0</v>
      </c>
    </row>
    <row r="17" spans="1:14">
      <c r="A17">
        <v>4210014</v>
      </c>
      <c r="B17">
        <v>2086</v>
      </c>
      <c r="C17">
        <v>2069</v>
      </c>
      <c r="D17">
        <v>1481</v>
      </c>
      <c r="E17">
        <v>1360</v>
      </c>
      <c r="F17">
        <v>17325.599999999999</v>
      </c>
      <c r="G17">
        <v>0.12</v>
      </c>
      <c r="H17">
        <v>1135</v>
      </c>
      <c r="I17">
        <v>330</v>
      </c>
      <c r="J17">
        <v>0</v>
      </c>
      <c r="K17">
        <v>240</v>
      </c>
      <c r="L17">
        <v>475</v>
      </c>
      <c r="M17">
        <v>70</v>
      </c>
      <c r="N17">
        <v>10</v>
      </c>
    </row>
    <row r="18" spans="1:14">
      <c r="A18">
        <v>4210015</v>
      </c>
      <c r="B18">
        <v>4394</v>
      </c>
      <c r="C18">
        <v>3897</v>
      </c>
      <c r="D18">
        <v>2954</v>
      </c>
      <c r="E18">
        <v>2622</v>
      </c>
      <c r="F18">
        <v>4008.4</v>
      </c>
      <c r="G18">
        <v>1.1000000000000001</v>
      </c>
      <c r="H18">
        <v>1560</v>
      </c>
      <c r="I18">
        <v>580</v>
      </c>
      <c r="J18">
        <v>15</v>
      </c>
      <c r="K18">
        <v>265</v>
      </c>
      <c r="L18">
        <v>660</v>
      </c>
      <c r="M18">
        <v>30</v>
      </c>
      <c r="N18">
        <v>0</v>
      </c>
    </row>
    <row r="19" spans="1:14">
      <c r="A19">
        <v>4210016</v>
      </c>
      <c r="B19">
        <v>2448</v>
      </c>
      <c r="C19">
        <v>2512</v>
      </c>
      <c r="D19">
        <v>2168</v>
      </c>
      <c r="E19">
        <v>1467</v>
      </c>
      <c r="F19">
        <v>3606.4</v>
      </c>
      <c r="G19">
        <v>0.68</v>
      </c>
      <c r="H19">
        <v>1215</v>
      </c>
      <c r="I19">
        <v>350</v>
      </c>
      <c r="J19">
        <v>10</v>
      </c>
      <c r="K19">
        <v>220</v>
      </c>
      <c r="L19">
        <v>595</v>
      </c>
      <c r="M19">
        <v>20</v>
      </c>
      <c r="N19">
        <v>20</v>
      </c>
    </row>
    <row r="20" spans="1:14">
      <c r="A20">
        <v>4210017</v>
      </c>
      <c r="B20">
        <v>61</v>
      </c>
      <c r="C20">
        <v>123</v>
      </c>
      <c r="D20">
        <v>53</v>
      </c>
      <c r="E20">
        <v>42</v>
      </c>
      <c r="F20">
        <v>754</v>
      </c>
      <c r="G20">
        <v>0.08</v>
      </c>
      <c r="H20">
        <v>55</v>
      </c>
      <c r="I20">
        <v>10</v>
      </c>
      <c r="J20">
        <v>0</v>
      </c>
      <c r="K20">
        <v>15</v>
      </c>
      <c r="L20">
        <v>40</v>
      </c>
      <c r="M20">
        <v>0</v>
      </c>
      <c r="N20">
        <v>0</v>
      </c>
    </row>
    <row r="21" spans="1:14">
      <c r="A21">
        <v>4210018</v>
      </c>
      <c r="B21">
        <v>1154</v>
      </c>
      <c r="C21">
        <v>1133</v>
      </c>
      <c r="D21">
        <v>857</v>
      </c>
      <c r="E21">
        <v>731</v>
      </c>
      <c r="F21">
        <v>8611.9</v>
      </c>
      <c r="G21">
        <v>0.13</v>
      </c>
      <c r="H21">
        <v>700</v>
      </c>
      <c r="I21">
        <v>145</v>
      </c>
      <c r="J21">
        <v>0</v>
      </c>
      <c r="K21">
        <v>175</v>
      </c>
      <c r="L21">
        <v>340</v>
      </c>
      <c r="M21">
        <v>35</v>
      </c>
      <c r="N21">
        <v>0</v>
      </c>
    </row>
    <row r="22" spans="1:14">
      <c r="A22">
        <v>4210019</v>
      </c>
      <c r="B22">
        <v>2628</v>
      </c>
      <c r="C22">
        <v>2698</v>
      </c>
      <c r="D22">
        <v>1900</v>
      </c>
      <c r="E22">
        <v>1719</v>
      </c>
      <c r="F22">
        <v>16835.400000000001</v>
      </c>
      <c r="G22">
        <v>0.16</v>
      </c>
      <c r="H22">
        <v>1540</v>
      </c>
      <c r="I22">
        <v>360</v>
      </c>
      <c r="J22">
        <v>25</v>
      </c>
      <c r="K22">
        <v>285</v>
      </c>
      <c r="L22">
        <v>795</v>
      </c>
      <c r="M22">
        <v>60</v>
      </c>
      <c r="N22">
        <v>15</v>
      </c>
    </row>
    <row r="23" spans="1:14">
      <c r="A23">
        <v>4210020</v>
      </c>
      <c r="B23">
        <v>3277</v>
      </c>
      <c r="C23">
        <v>2927</v>
      </c>
      <c r="D23">
        <v>2261</v>
      </c>
      <c r="E23">
        <v>2063</v>
      </c>
      <c r="F23">
        <v>12555.6</v>
      </c>
      <c r="G23">
        <v>0.26</v>
      </c>
      <c r="H23">
        <v>1705</v>
      </c>
      <c r="I23">
        <v>505</v>
      </c>
      <c r="J23">
        <v>25</v>
      </c>
      <c r="K23">
        <v>425</v>
      </c>
      <c r="L23">
        <v>620</v>
      </c>
      <c r="M23">
        <v>110</v>
      </c>
      <c r="N23">
        <v>25</v>
      </c>
    </row>
    <row r="24" spans="1:14">
      <c r="A24">
        <v>4210021</v>
      </c>
      <c r="B24">
        <v>1682</v>
      </c>
      <c r="C24">
        <v>1673</v>
      </c>
      <c r="D24">
        <v>1172</v>
      </c>
      <c r="E24">
        <v>1088</v>
      </c>
      <c r="F24">
        <v>3810.6</v>
      </c>
      <c r="G24">
        <v>0.44</v>
      </c>
      <c r="H24">
        <v>885</v>
      </c>
      <c r="I24">
        <v>320</v>
      </c>
      <c r="J24">
        <v>25</v>
      </c>
      <c r="K24">
        <v>240</v>
      </c>
      <c r="L24">
        <v>255</v>
      </c>
      <c r="M24">
        <v>45</v>
      </c>
      <c r="N24">
        <v>0</v>
      </c>
    </row>
    <row r="25" spans="1:14">
      <c r="A25">
        <v>4210022</v>
      </c>
      <c r="B25">
        <v>2343</v>
      </c>
      <c r="C25">
        <v>2440</v>
      </c>
      <c r="D25">
        <v>1680</v>
      </c>
      <c r="E25">
        <v>1554</v>
      </c>
      <c r="F25">
        <v>7057.2</v>
      </c>
      <c r="G25">
        <v>0.33</v>
      </c>
      <c r="H25">
        <v>1075</v>
      </c>
      <c r="I25">
        <v>320</v>
      </c>
      <c r="J25">
        <v>30</v>
      </c>
      <c r="K25">
        <v>235</v>
      </c>
      <c r="L25">
        <v>445</v>
      </c>
      <c r="M25">
        <v>40</v>
      </c>
      <c r="N25">
        <v>0</v>
      </c>
    </row>
    <row r="26" spans="1:14">
      <c r="A26">
        <v>4210023</v>
      </c>
      <c r="B26">
        <v>510</v>
      </c>
      <c r="C26">
        <v>544</v>
      </c>
      <c r="D26">
        <v>320</v>
      </c>
      <c r="E26">
        <v>304</v>
      </c>
      <c r="F26">
        <v>3517.2</v>
      </c>
      <c r="G26">
        <v>0.15</v>
      </c>
      <c r="H26">
        <v>260</v>
      </c>
      <c r="I26">
        <v>90</v>
      </c>
      <c r="J26">
        <v>10</v>
      </c>
      <c r="K26">
        <v>45</v>
      </c>
      <c r="L26">
        <v>115</v>
      </c>
      <c r="M26">
        <v>10</v>
      </c>
      <c r="N26">
        <v>0</v>
      </c>
    </row>
    <row r="27" spans="1:14">
      <c r="A27">
        <v>4210024</v>
      </c>
      <c r="B27">
        <v>953</v>
      </c>
      <c r="C27">
        <v>908</v>
      </c>
      <c r="D27">
        <v>787</v>
      </c>
      <c r="E27">
        <v>645</v>
      </c>
      <c r="F27">
        <v>3557.3</v>
      </c>
      <c r="G27">
        <v>0.27</v>
      </c>
      <c r="H27">
        <v>550</v>
      </c>
      <c r="I27">
        <v>210</v>
      </c>
      <c r="J27">
        <v>10</v>
      </c>
      <c r="K27">
        <v>80</v>
      </c>
      <c r="L27">
        <v>240</v>
      </c>
      <c r="M27">
        <v>0</v>
      </c>
      <c r="N27">
        <v>10</v>
      </c>
    </row>
    <row r="28" spans="1:14">
      <c r="A28">
        <v>4210025</v>
      </c>
      <c r="B28">
        <v>710</v>
      </c>
      <c r="C28">
        <v>768</v>
      </c>
      <c r="D28">
        <v>673</v>
      </c>
      <c r="E28">
        <v>488</v>
      </c>
      <c r="F28">
        <v>966.1</v>
      </c>
      <c r="G28">
        <v>0.73</v>
      </c>
      <c r="H28">
        <v>285</v>
      </c>
      <c r="I28">
        <v>120</v>
      </c>
      <c r="J28">
        <v>10</v>
      </c>
      <c r="K28">
        <v>35</v>
      </c>
      <c r="L28">
        <v>95</v>
      </c>
      <c r="M28">
        <v>15</v>
      </c>
      <c r="N28">
        <v>0</v>
      </c>
    </row>
    <row r="29" spans="1:14">
      <c r="A29">
        <v>4210026</v>
      </c>
      <c r="B29">
        <v>4878</v>
      </c>
      <c r="C29">
        <v>5104</v>
      </c>
      <c r="D29">
        <v>2906</v>
      </c>
      <c r="E29">
        <v>2775</v>
      </c>
      <c r="F29">
        <v>3018</v>
      </c>
      <c r="G29">
        <v>1.62</v>
      </c>
      <c r="H29">
        <v>2080</v>
      </c>
      <c r="I29">
        <v>1105</v>
      </c>
      <c r="J29">
        <v>75</v>
      </c>
      <c r="K29">
        <v>560</v>
      </c>
      <c r="L29">
        <v>225</v>
      </c>
      <c r="M29">
        <v>110</v>
      </c>
      <c r="N29">
        <v>10</v>
      </c>
    </row>
    <row r="30" spans="1:14">
      <c r="A30">
        <v>4210027</v>
      </c>
      <c r="B30">
        <v>2079</v>
      </c>
      <c r="C30">
        <v>1833</v>
      </c>
      <c r="D30">
        <v>1286</v>
      </c>
      <c r="E30">
        <v>1220</v>
      </c>
      <c r="F30">
        <v>5012.1000000000004</v>
      </c>
      <c r="G30">
        <v>0.41</v>
      </c>
      <c r="H30">
        <v>1110</v>
      </c>
      <c r="I30">
        <v>575</v>
      </c>
      <c r="J30">
        <v>35</v>
      </c>
      <c r="K30">
        <v>215</v>
      </c>
      <c r="L30">
        <v>215</v>
      </c>
      <c r="M30">
        <v>55</v>
      </c>
      <c r="N30">
        <v>15</v>
      </c>
    </row>
    <row r="31" spans="1:14">
      <c r="A31">
        <v>4210028</v>
      </c>
      <c r="B31">
        <v>1669</v>
      </c>
      <c r="C31">
        <v>1674</v>
      </c>
      <c r="D31">
        <v>1054</v>
      </c>
      <c r="E31">
        <v>1017</v>
      </c>
      <c r="F31">
        <v>963.6</v>
      </c>
      <c r="G31">
        <v>1.73</v>
      </c>
      <c r="H31">
        <v>970</v>
      </c>
      <c r="I31">
        <v>435</v>
      </c>
      <c r="J31">
        <v>25</v>
      </c>
      <c r="K31">
        <v>210</v>
      </c>
      <c r="L31">
        <v>245</v>
      </c>
      <c r="M31">
        <v>45</v>
      </c>
      <c r="N31">
        <v>10</v>
      </c>
    </row>
    <row r="32" spans="1:14">
      <c r="A32">
        <v>4210029</v>
      </c>
      <c r="B32">
        <v>2369</v>
      </c>
      <c r="C32">
        <v>2281</v>
      </c>
      <c r="D32">
        <v>1385</v>
      </c>
      <c r="E32">
        <v>1343</v>
      </c>
      <c r="F32">
        <v>7699.1</v>
      </c>
      <c r="G32">
        <v>0.31</v>
      </c>
      <c r="H32">
        <v>1190</v>
      </c>
      <c r="I32">
        <v>535</v>
      </c>
      <c r="J32">
        <v>10</v>
      </c>
      <c r="K32">
        <v>305</v>
      </c>
      <c r="L32">
        <v>255</v>
      </c>
      <c r="M32">
        <v>80</v>
      </c>
      <c r="N32">
        <v>10</v>
      </c>
    </row>
    <row r="33" spans="1:14">
      <c r="A33">
        <v>4210030</v>
      </c>
      <c r="B33">
        <v>3369</v>
      </c>
      <c r="C33">
        <v>3404</v>
      </c>
      <c r="D33">
        <v>1884</v>
      </c>
      <c r="E33">
        <v>1765</v>
      </c>
      <c r="F33">
        <v>9273.2999999999993</v>
      </c>
      <c r="G33">
        <v>0.36</v>
      </c>
      <c r="H33">
        <v>1615</v>
      </c>
      <c r="I33">
        <v>700</v>
      </c>
      <c r="J33">
        <v>45</v>
      </c>
      <c r="K33">
        <v>430</v>
      </c>
      <c r="L33">
        <v>325</v>
      </c>
      <c r="M33">
        <v>90</v>
      </c>
      <c r="N33">
        <v>15</v>
      </c>
    </row>
    <row r="34" spans="1:14">
      <c r="A34">
        <v>4210031</v>
      </c>
      <c r="B34">
        <v>2531</v>
      </c>
      <c r="C34">
        <v>2607</v>
      </c>
      <c r="D34">
        <v>1544</v>
      </c>
      <c r="E34">
        <v>1458</v>
      </c>
      <c r="F34">
        <v>2719.2</v>
      </c>
      <c r="G34">
        <v>0.93</v>
      </c>
      <c r="H34">
        <v>1105</v>
      </c>
      <c r="I34">
        <v>650</v>
      </c>
      <c r="J34">
        <v>30</v>
      </c>
      <c r="K34">
        <v>235</v>
      </c>
      <c r="L34">
        <v>135</v>
      </c>
      <c r="M34">
        <v>45</v>
      </c>
      <c r="N34">
        <v>0</v>
      </c>
    </row>
    <row r="35" spans="1:14">
      <c r="A35">
        <v>4210032</v>
      </c>
      <c r="B35">
        <v>1550</v>
      </c>
      <c r="C35">
        <v>1530</v>
      </c>
      <c r="D35">
        <v>820</v>
      </c>
      <c r="E35">
        <v>786</v>
      </c>
      <c r="F35">
        <v>1194.0999999999999</v>
      </c>
      <c r="G35">
        <v>1.3</v>
      </c>
      <c r="H35">
        <v>485</v>
      </c>
      <c r="I35">
        <v>290</v>
      </c>
      <c r="J35">
        <v>25</v>
      </c>
      <c r="K35">
        <v>75</v>
      </c>
      <c r="L35">
        <v>70</v>
      </c>
      <c r="M35">
        <v>20</v>
      </c>
      <c r="N35">
        <v>0</v>
      </c>
    </row>
    <row r="36" spans="1:14">
      <c r="A36">
        <v>4210033.01</v>
      </c>
      <c r="B36">
        <v>3491</v>
      </c>
      <c r="C36">
        <v>3661</v>
      </c>
      <c r="D36">
        <v>2243</v>
      </c>
      <c r="E36">
        <v>2068</v>
      </c>
      <c r="F36">
        <v>5614.3</v>
      </c>
      <c r="G36">
        <v>0.62</v>
      </c>
      <c r="H36">
        <v>1620</v>
      </c>
      <c r="I36">
        <v>1005</v>
      </c>
      <c r="J36">
        <v>40</v>
      </c>
      <c r="K36">
        <v>440</v>
      </c>
      <c r="L36">
        <v>100</v>
      </c>
      <c r="M36">
        <v>30</v>
      </c>
      <c r="N36">
        <v>15</v>
      </c>
    </row>
    <row r="37" spans="1:14">
      <c r="A37">
        <v>4210033.0199999996</v>
      </c>
      <c r="B37">
        <v>3422</v>
      </c>
      <c r="C37">
        <v>3533</v>
      </c>
      <c r="D37">
        <v>1985</v>
      </c>
      <c r="E37">
        <v>1859</v>
      </c>
      <c r="F37">
        <v>6998</v>
      </c>
      <c r="G37">
        <v>0.49</v>
      </c>
      <c r="H37">
        <v>1610</v>
      </c>
      <c r="I37">
        <v>1040</v>
      </c>
      <c r="J37">
        <v>65</v>
      </c>
      <c r="K37">
        <v>360</v>
      </c>
      <c r="L37">
        <v>95</v>
      </c>
      <c r="M37">
        <v>45</v>
      </c>
      <c r="N37">
        <v>10</v>
      </c>
    </row>
    <row r="38" spans="1:14">
      <c r="A38">
        <v>4210034</v>
      </c>
      <c r="B38">
        <v>4449</v>
      </c>
      <c r="C38">
        <v>4473</v>
      </c>
      <c r="D38">
        <v>2684</v>
      </c>
      <c r="E38">
        <v>2549</v>
      </c>
      <c r="F38">
        <v>7353.7</v>
      </c>
      <c r="G38">
        <v>0.61</v>
      </c>
      <c r="H38">
        <v>2125</v>
      </c>
      <c r="I38">
        <v>1265</v>
      </c>
      <c r="J38">
        <v>105</v>
      </c>
      <c r="K38">
        <v>535</v>
      </c>
      <c r="L38">
        <v>170</v>
      </c>
      <c r="M38">
        <v>45</v>
      </c>
      <c r="N38">
        <v>0</v>
      </c>
    </row>
    <row r="39" spans="1:14">
      <c r="A39">
        <v>4210035</v>
      </c>
      <c r="B39">
        <v>2014</v>
      </c>
      <c r="C39">
        <v>2019</v>
      </c>
      <c r="D39">
        <v>1196</v>
      </c>
      <c r="E39">
        <v>1126</v>
      </c>
      <c r="F39">
        <v>5985.1</v>
      </c>
      <c r="G39">
        <v>0.34</v>
      </c>
      <c r="H39">
        <v>955</v>
      </c>
      <c r="I39">
        <v>390</v>
      </c>
      <c r="J39">
        <v>20</v>
      </c>
      <c r="K39">
        <v>345</v>
      </c>
      <c r="L39">
        <v>150</v>
      </c>
      <c r="M39">
        <v>40</v>
      </c>
      <c r="N39">
        <v>0</v>
      </c>
    </row>
    <row r="40" spans="1:14">
      <c r="A40">
        <v>4210036</v>
      </c>
      <c r="B40">
        <v>4897</v>
      </c>
      <c r="C40">
        <v>4995</v>
      </c>
      <c r="D40">
        <v>2953</v>
      </c>
      <c r="E40">
        <v>2766</v>
      </c>
      <c r="F40">
        <v>6304.1</v>
      </c>
      <c r="G40">
        <v>0.78</v>
      </c>
      <c r="H40">
        <v>2570</v>
      </c>
      <c r="I40">
        <v>1235</v>
      </c>
      <c r="J40">
        <v>80</v>
      </c>
      <c r="K40">
        <v>700</v>
      </c>
      <c r="L40">
        <v>395</v>
      </c>
      <c r="M40">
        <v>140</v>
      </c>
      <c r="N40">
        <v>25</v>
      </c>
    </row>
    <row r="41" spans="1:14">
      <c r="A41">
        <v>4210037</v>
      </c>
      <c r="B41">
        <v>4004</v>
      </c>
      <c r="C41">
        <v>3893</v>
      </c>
      <c r="D41">
        <v>2393</v>
      </c>
      <c r="E41">
        <v>2163</v>
      </c>
      <c r="F41">
        <v>5712.7</v>
      </c>
      <c r="G41">
        <v>0.7</v>
      </c>
      <c r="H41">
        <v>1620</v>
      </c>
      <c r="I41">
        <v>835</v>
      </c>
      <c r="J41">
        <v>90</v>
      </c>
      <c r="K41">
        <v>430</v>
      </c>
      <c r="L41">
        <v>205</v>
      </c>
      <c r="M41">
        <v>35</v>
      </c>
      <c r="N41">
        <v>20</v>
      </c>
    </row>
    <row r="42" spans="1:14">
      <c r="A42">
        <v>4210038.01</v>
      </c>
      <c r="B42">
        <v>3271</v>
      </c>
      <c r="C42">
        <v>3134</v>
      </c>
      <c r="D42">
        <v>1573</v>
      </c>
      <c r="E42">
        <v>1486</v>
      </c>
      <c r="F42">
        <v>7711</v>
      </c>
      <c r="G42">
        <v>0.42</v>
      </c>
      <c r="H42">
        <v>1270</v>
      </c>
      <c r="I42">
        <v>795</v>
      </c>
      <c r="J42">
        <v>35</v>
      </c>
      <c r="K42">
        <v>330</v>
      </c>
      <c r="L42">
        <v>70</v>
      </c>
      <c r="M42">
        <v>40</v>
      </c>
      <c r="N42">
        <v>0</v>
      </c>
    </row>
    <row r="43" spans="1:14">
      <c r="A43">
        <v>4210038.0199999996</v>
      </c>
      <c r="B43">
        <v>2656</v>
      </c>
      <c r="C43">
        <v>2571</v>
      </c>
      <c r="D43">
        <v>1574</v>
      </c>
      <c r="E43">
        <v>1477</v>
      </c>
      <c r="F43">
        <v>5675.2</v>
      </c>
      <c r="G43">
        <v>0.47</v>
      </c>
      <c r="H43">
        <v>1345</v>
      </c>
      <c r="I43">
        <v>850</v>
      </c>
      <c r="J43">
        <v>30</v>
      </c>
      <c r="K43">
        <v>300</v>
      </c>
      <c r="L43">
        <v>95</v>
      </c>
      <c r="M43">
        <v>35</v>
      </c>
      <c r="N43">
        <v>35</v>
      </c>
    </row>
    <row r="44" spans="1:14">
      <c r="A44">
        <v>4210039.01</v>
      </c>
      <c r="B44">
        <v>6539</v>
      </c>
      <c r="C44">
        <v>6566</v>
      </c>
      <c r="D44">
        <v>2954</v>
      </c>
      <c r="E44">
        <v>2917</v>
      </c>
      <c r="F44">
        <v>864.6</v>
      </c>
      <c r="G44">
        <v>7.56</v>
      </c>
      <c r="H44">
        <v>3335</v>
      </c>
      <c r="I44">
        <v>2530</v>
      </c>
      <c r="J44">
        <v>140</v>
      </c>
      <c r="K44">
        <v>445</v>
      </c>
      <c r="L44">
        <v>135</v>
      </c>
      <c r="M44">
        <v>40</v>
      </c>
      <c r="N44">
        <v>45</v>
      </c>
    </row>
    <row r="45" spans="1:14">
      <c r="A45">
        <v>4210039.0199999996</v>
      </c>
      <c r="B45">
        <v>5077</v>
      </c>
      <c r="C45">
        <v>4881</v>
      </c>
      <c r="D45">
        <v>2746</v>
      </c>
      <c r="E45">
        <v>2667</v>
      </c>
      <c r="F45">
        <v>3894.6</v>
      </c>
      <c r="G45">
        <v>1.3</v>
      </c>
      <c r="H45">
        <v>2475</v>
      </c>
      <c r="I45">
        <v>1775</v>
      </c>
      <c r="J45">
        <v>120</v>
      </c>
      <c r="K45">
        <v>455</v>
      </c>
      <c r="L45">
        <v>90</v>
      </c>
      <c r="M45">
        <v>15</v>
      </c>
      <c r="N45">
        <v>25</v>
      </c>
    </row>
    <row r="46" spans="1:14">
      <c r="A46">
        <v>4210040.01</v>
      </c>
      <c r="B46">
        <v>4260</v>
      </c>
      <c r="C46">
        <v>4288</v>
      </c>
      <c r="D46">
        <v>1911</v>
      </c>
      <c r="E46">
        <v>1873</v>
      </c>
      <c r="F46">
        <v>1879.6</v>
      </c>
      <c r="G46">
        <v>2.27</v>
      </c>
      <c r="H46">
        <v>1910</v>
      </c>
      <c r="I46">
        <v>1405</v>
      </c>
      <c r="J46">
        <v>110</v>
      </c>
      <c r="K46">
        <v>285</v>
      </c>
      <c r="L46">
        <v>60</v>
      </c>
      <c r="M46">
        <v>40</v>
      </c>
      <c r="N46">
        <v>15</v>
      </c>
    </row>
    <row r="47" spans="1:14">
      <c r="A47">
        <v>4210040.03</v>
      </c>
      <c r="B47">
        <v>8277</v>
      </c>
      <c r="C47">
        <v>8306</v>
      </c>
      <c r="D47">
        <v>3959</v>
      </c>
      <c r="E47">
        <v>3820</v>
      </c>
      <c r="F47">
        <v>2904.8</v>
      </c>
      <c r="G47">
        <v>2.85</v>
      </c>
      <c r="H47">
        <v>4860</v>
      </c>
      <c r="I47">
        <v>3765</v>
      </c>
      <c r="J47">
        <v>190</v>
      </c>
      <c r="K47">
        <v>680</v>
      </c>
      <c r="L47">
        <v>130</v>
      </c>
      <c r="M47">
        <v>65</v>
      </c>
      <c r="N47">
        <v>20</v>
      </c>
    </row>
    <row r="48" spans="1:14">
      <c r="A48">
        <v>4210040.04</v>
      </c>
      <c r="B48">
        <v>775</v>
      </c>
      <c r="C48">
        <v>850</v>
      </c>
      <c r="D48">
        <v>301</v>
      </c>
      <c r="E48">
        <v>291</v>
      </c>
      <c r="F48">
        <v>255.6</v>
      </c>
      <c r="G48">
        <v>3.03</v>
      </c>
      <c r="H48">
        <v>280</v>
      </c>
      <c r="I48">
        <v>210</v>
      </c>
      <c r="J48">
        <v>20</v>
      </c>
      <c r="K48">
        <v>35</v>
      </c>
      <c r="L48">
        <v>0</v>
      </c>
      <c r="M48">
        <v>10</v>
      </c>
      <c r="N48">
        <v>0</v>
      </c>
    </row>
    <row r="49" spans="1:14">
      <c r="A49">
        <v>4210041.0199999996</v>
      </c>
      <c r="B49">
        <v>8952</v>
      </c>
      <c r="C49">
        <v>7692</v>
      </c>
      <c r="D49">
        <v>4307</v>
      </c>
      <c r="E49">
        <v>4200</v>
      </c>
      <c r="F49">
        <v>2200</v>
      </c>
      <c r="G49">
        <v>4.07</v>
      </c>
      <c r="H49">
        <v>4890</v>
      </c>
      <c r="I49">
        <v>4015</v>
      </c>
      <c r="J49">
        <v>245</v>
      </c>
      <c r="K49">
        <v>485</v>
      </c>
      <c r="L49">
        <v>110</v>
      </c>
      <c r="M49">
        <v>20</v>
      </c>
      <c r="N49">
        <v>20</v>
      </c>
    </row>
    <row r="50" spans="1:14">
      <c r="A50">
        <v>4210041.03</v>
      </c>
      <c r="B50">
        <v>1184</v>
      </c>
      <c r="C50">
        <v>1155</v>
      </c>
      <c r="D50">
        <v>485</v>
      </c>
      <c r="E50">
        <v>469</v>
      </c>
      <c r="F50">
        <v>84.8</v>
      </c>
      <c r="G50">
        <v>13.96</v>
      </c>
      <c r="H50">
        <v>555</v>
      </c>
      <c r="I50">
        <v>495</v>
      </c>
      <c r="J50">
        <v>15</v>
      </c>
      <c r="K50">
        <v>30</v>
      </c>
      <c r="L50">
        <v>10</v>
      </c>
      <c r="M50">
        <v>10</v>
      </c>
      <c r="N50">
        <v>0</v>
      </c>
    </row>
    <row r="51" spans="1:14">
      <c r="A51">
        <v>4210041.04</v>
      </c>
      <c r="B51">
        <v>6222</v>
      </c>
      <c r="C51">
        <v>6175</v>
      </c>
      <c r="D51">
        <v>2670</v>
      </c>
      <c r="E51">
        <v>2562</v>
      </c>
      <c r="F51">
        <v>789.8</v>
      </c>
      <c r="G51">
        <v>7.88</v>
      </c>
      <c r="H51">
        <v>3295</v>
      </c>
      <c r="I51">
        <v>2675</v>
      </c>
      <c r="J51">
        <v>145</v>
      </c>
      <c r="K51">
        <v>345</v>
      </c>
      <c r="L51">
        <v>95</v>
      </c>
      <c r="M51">
        <v>10</v>
      </c>
      <c r="N51">
        <v>30</v>
      </c>
    </row>
    <row r="52" spans="1:14">
      <c r="A52">
        <v>4210041.05</v>
      </c>
      <c r="B52">
        <v>8949</v>
      </c>
      <c r="C52">
        <v>7666</v>
      </c>
      <c r="D52">
        <v>3799</v>
      </c>
      <c r="E52">
        <v>3686</v>
      </c>
      <c r="F52">
        <v>2875.1</v>
      </c>
      <c r="G52">
        <v>3.11</v>
      </c>
      <c r="H52">
        <v>4550</v>
      </c>
      <c r="I52">
        <v>3745</v>
      </c>
      <c r="J52">
        <v>185</v>
      </c>
      <c r="K52">
        <v>395</v>
      </c>
      <c r="L52">
        <v>140</v>
      </c>
      <c r="M52">
        <v>55</v>
      </c>
      <c r="N52">
        <v>40</v>
      </c>
    </row>
    <row r="53" spans="1:14">
      <c r="A53">
        <v>4210041.0599999996</v>
      </c>
      <c r="B53">
        <v>4379</v>
      </c>
      <c r="C53">
        <v>3722</v>
      </c>
      <c r="D53">
        <v>1647</v>
      </c>
      <c r="E53">
        <v>1627</v>
      </c>
      <c r="F53">
        <v>1651.7</v>
      </c>
      <c r="G53">
        <v>2.65</v>
      </c>
      <c r="H53">
        <v>2295</v>
      </c>
      <c r="I53">
        <v>1960</v>
      </c>
      <c r="J53">
        <v>75</v>
      </c>
      <c r="K53">
        <v>205</v>
      </c>
      <c r="L53">
        <v>30</v>
      </c>
      <c r="M53">
        <v>10</v>
      </c>
      <c r="N53">
        <v>10</v>
      </c>
    </row>
    <row r="54" spans="1:14">
      <c r="A54">
        <v>4210041.07</v>
      </c>
      <c r="B54">
        <v>2319</v>
      </c>
      <c r="C54">
        <v>2342</v>
      </c>
      <c r="D54">
        <v>1069</v>
      </c>
      <c r="E54">
        <v>1048</v>
      </c>
      <c r="F54">
        <v>2707.2</v>
      </c>
      <c r="G54">
        <v>0.86</v>
      </c>
      <c r="H54">
        <v>1240</v>
      </c>
      <c r="I54">
        <v>1005</v>
      </c>
      <c r="J54">
        <v>45</v>
      </c>
      <c r="K54">
        <v>140</v>
      </c>
      <c r="L54">
        <v>35</v>
      </c>
      <c r="M54">
        <v>15</v>
      </c>
      <c r="N54">
        <v>0</v>
      </c>
    </row>
    <row r="55" spans="1:14">
      <c r="A55">
        <v>4210041.08</v>
      </c>
      <c r="B55">
        <v>2532</v>
      </c>
      <c r="C55">
        <v>2584</v>
      </c>
      <c r="D55">
        <v>1171</v>
      </c>
      <c r="E55">
        <v>1155</v>
      </c>
      <c r="F55">
        <v>2290.4</v>
      </c>
      <c r="G55">
        <v>1.1100000000000001</v>
      </c>
      <c r="H55">
        <v>1240</v>
      </c>
      <c r="I55">
        <v>965</v>
      </c>
      <c r="J55">
        <v>55</v>
      </c>
      <c r="K55">
        <v>140</v>
      </c>
      <c r="L55">
        <v>55</v>
      </c>
      <c r="M55">
        <v>10</v>
      </c>
      <c r="N55">
        <v>15</v>
      </c>
    </row>
    <row r="56" spans="1:14">
      <c r="A56">
        <v>4210041.09</v>
      </c>
      <c r="B56">
        <v>2524</v>
      </c>
      <c r="C56">
        <v>2501</v>
      </c>
      <c r="D56">
        <v>1202</v>
      </c>
      <c r="E56">
        <v>1182</v>
      </c>
      <c r="F56">
        <v>722.4</v>
      </c>
      <c r="G56">
        <v>3.49</v>
      </c>
      <c r="H56">
        <v>1300</v>
      </c>
      <c r="I56">
        <v>1035</v>
      </c>
      <c r="J56">
        <v>30</v>
      </c>
      <c r="K56">
        <v>175</v>
      </c>
      <c r="L56">
        <v>55</v>
      </c>
      <c r="M56">
        <v>10</v>
      </c>
      <c r="N56">
        <v>0</v>
      </c>
    </row>
    <row r="57" spans="1:14">
      <c r="A57">
        <v>4210100</v>
      </c>
      <c r="B57">
        <v>1720</v>
      </c>
      <c r="C57">
        <v>1792</v>
      </c>
      <c r="D57">
        <v>907</v>
      </c>
      <c r="E57">
        <v>866</v>
      </c>
      <c r="F57">
        <v>740.9</v>
      </c>
      <c r="G57">
        <v>2.3199999999999998</v>
      </c>
      <c r="H57">
        <v>735</v>
      </c>
      <c r="I57">
        <v>625</v>
      </c>
      <c r="J57">
        <v>20</v>
      </c>
      <c r="K57">
        <v>35</v>
      </c>
      <c r="L57">
        <v>30</v>
      </c>
      <c r="M57">
        <v>20</v>
      </c>
      <c r="N57">
        <v>10</v>
      </c>
    </row>
    <row r="58" spans="1:14">
      <c r="A58">
        <v>4210101</v>
      </c>
      <c r="B58">
        <v>4706</v>
      </c>
      <c r="C58">
        <v>5198</v>
      </c>
      <c r="D58">
        <v>1737</v>
      </c>
      <c r="E58">
        <v>1672</v>
      </c>
      <c r="F58">
        <v>1897.4</v>
      </c>
      <c r="G58">
        <v>2.48</v>
      </c>
      <c r="H58">
        <v>1880</v>
      </c>
      <c r="I58">
        <v>1395</v>
      </c>
      <c r="J58">
        <v>65</v>
      </c>
      <c r="K58">
        <v>130</v>
      </c>
      <c r="L58">
        <v>180</v>
      </c>
      <c r="M58">
        <v>100</v>
      </c>
      <c r="N58">
        <v>20</v>
      </c>
    </row>
    <row r="59" spans="1:14">
      <c r="A59">
        <v>4210102</v>
      </c>
      <c r="B59">
        <v>1845</v>
      </c>
      <c r="C59">
        <v>1846</v>
      </c>
      <c r="D59">
        <v>914</v>
      </c>
      <c r="E59">
        <v>838</v>
      </c>
      <c r="F59">
        <v>4486.8999999999996</v>
      </c>
      <c r="G59">
        <v>0.41</v>
      </c>
      <c r="H59">
        <v>990</v>
      </c>
      <c r="I59">
        <v>560</v>
      </c>
      <c r="J59">
        <v>60</v>
      </c>
      <c r="K59">
        <v>160</v>
      </c>
      <c r="L59">
        <v>150</v>
      </c>
      <c r="M59">
        <v>50</v>
      </c>
      <c r="N59">
        <v>10</v>
      </c>
    </row>
    <row r="60" spans="1:14">
      <c r="A60">
        <v>4210103</v>
      </c>
      <c r="B60">
        <v>3180</v>
      </c>
      <c r="C60">
        <v>3205</v>
      </c>
      <c r="D60">
        <v>1429</v>
      </c>
      <c r="E60">
        <v>1357</v>
      </c>
      <c r="F60">
        <v>2126.4</v>
      </c>
      <c r="G60">
        <v>1.5</v>
      </c>
      <c r="H60">
        <v>1095</v>
      </c>
      <c r="I60">
        <v>675</v>
      </c>
      <c r="J60">
        <v>45</v>
      </c>
      <c r="K60">
        <v>175</v>
      </c>
      <c r="L60">
        <v>140</v>
      </c>
      <c r="M60">
        <v>40</v>
      </c>
      <c r="N60">
        <v>15</v>
      </c>
    </row>
    <row r="61" spans="1:14">
      <c r="A61">
        <v>4210110</v>
      </c>
      <c r="B61">
        <v>4273</v>
      </c>
      <c r="C61">
        <v>4351</v>
      </c>
      <c r="D61">
        <v>1737</v>
      </c>
      <c r="E61">
        <v>1642</v>
      </c>
      <c r="F61">
        <v>2537.9</v>
      </c>
      <c r="G61">
        <v>1.68</v>
      </c>
      <c r="H61">
        <v>1745</v>
      </c>
      <c r="I61">
        <v>1065</v>
      </c>
      <c r="J61">
        <v>80</v>
      </c>
      <c r="K61">
        <v>225</v>
      </c>
      <c r="L61">
        <v>290</v>
      </c>
      <c r="M61">
        <v>60</v>
      </c>
      <c r="N61">
        <v>25</v>
      </c>
    </row>
    <row r="62" spans="1:14">
      <c r="A62">
        <v>4210111</v>
      </c>
      <c r="B62">
        <v>4527</v>
      </c>
      <c r="C62">
        <v>4528</v>
      </c>
      <c r="D62">
        <v>2222</v>
      </c>
      <c r="E62">
        <v>2120</v>
      </c>
      <c r="F62">
        <v>2003.6</v>
      </c>
      <c r="G62">
        <v>2.2599999999999998</v>
      </c>
      <c r="H62">
        <v>2020</v>
      </c>
      <c r="I62">
        <v>1300</v>
      </c>
      <c r="J62">
        <v>85</v>
      </c>
      <c r="K62">
        <v>320</v>
      </c>
      <c r="L62">
        <v>240</v>
      </c>
      <c r="M62">
        <v>40</v>
      </c>
      <c r="N62">
        <v>40</v>
      </c>
    </row>
    <row r="63" spans="1:14">
      <c r="A63">
        <v>4210112.01</v>
      </c>
      <c r="B63">
        <v>5319</v>
      </c>
      <c r="C63">
        <v>5069</v>
      </c>
      <c r="D63">
        <v>2746</v>
      </c>
      <c r="E63">
        <v>2592</v>
      </c>
      <c r="F63">
        <v>1747.2</v>
      </c>
      <c r="G63">
        <v>3.04</v>
      </c>
      <c r="H63">
        <v>2155</v>
      </c>
      <c r="I63">
        <v>1590</v>
      </c>
      <c r="J63">
        <v>95</v>
      </c>
      <c r="K63">
        <v>320</v>
      </c>
      <c r="L63">
        <v>115</v>
      </c>
      <c r="M63">
        <v>25</v>
      </c>
      <c r="N63">
        <v>15</v>
      </c>
    </row>
    <row r="64" spans="1:14">
      <c r="A64">
        <v>4210112.0199999996</v>
      </c>
      <c r="B64">
        <v>4059</v>
      </c>
      <c r="C64">
        <v>4013</v>
      </c>
      <c r="D64">
        <v>2234</v>
      </c>
      <c r="E64">
        <v>2079</v>
      </c>
      <c r="F64">
        <v>5765.6</v>
      </c>
      <c r="G64">
        <v>0.7</v>
      </c>
      <c r="H64">
        <v>2155</v>
      </c>
      <c r="I64">
        <v>1175</v>
      </c>
      <c r="J64">
        <v>85</v>
      </c>
      <c r="K64">
        <v>650</v>
      </c>
      <c r="L64">
        <v>205</v>
      </c>
      <c r="M64">
        <v>15</v>
      </c>
      <c r="N64">
        <v>30</v>
      </c>
    </row>
    <row r="65" spans="1:14">
      <c r="A65">
        <v>4210113.01</v>
      </c>
      <c r="B65">
        <v>6985</v>
      </c>
      <c r="C65">
        <v>7175</v>
      </c>
      <c r="D65">
        <v>4158</v>
      </c>
      <c r="E65">
        <v>4042</v>
      </c>
      <c r="F65">
        <v>4276.3999999999996</v>
      </c>
      <c r="G65">
        <v>1.63</v>
      </c>
      <c r="H65">
        <v>2430</v>
      </c>
      <c r="I65">
        <v>1570</v>
      </c>
      <c r="J65">
        <v>65</v>
      </c>
      <c r="K65">
        <v>595</v>
      </c>
      <c r="L65">
        <v>135</v>
      </c>
      <c r="M65">
        <v>35</v>
      </c>
      <c r="N65">
        <v>35</v>
      </c>
    </row>
    <row r="66" spans="1:14">
      <c r="A66">
        <v>4210113.0199999996</v>
      </c>
      <c r="B66">
        <v>7197</v>
      </c>
      <c r="C66">
        <v>7131</v>
      </c>
      <c r="D66">
        <v>3187</v>
      </c>
      <c r="E66">
        <v>3090</v>
      </c>
      <c r="F66">
        <v>1717.5</v>
      </c>
      <c r="G66">
        <v>4.1900000000000004</v>
      </c>
      <c r="H66">
        <v>3080</v>
      </c>
      <c r="I66">
        <v>2445</v>
      </c>
      <c r="J66">
        <v>80</v>
      </c>
      <c r="K66">
        <v>430</v>
      </c>
      <c r="L66">
        <v>70</v>
      </c>
      <c r="M66">
        <v>55</v>
      </c>
      <c r="N66">
        <v>10</v>
      </c>
    </row>
    <row r="67" spans="1:14">
      <c r="A67">
        <v>4210114</v>
      </c>
      <c r="B67">
        <v>6085</v>
      </c>
      <c r="C67">
        <v>5727</v>
      </c>
      <c r="D67">
        <v>3380</v>
      </c>
      <c r="E67">
        <v>3196</v>
      </c>
      <c r="F67">
        <v>3866.7</v>
      </c>
      <c r="G67">
        <v>1.57</v>
      </c>
      <c r="H67">
        <v>3075</v>
      </c>
      <c r="I67">
        <v>1895</v>
      </c>
      <c r="J67">
        <v>130</v>
      </c>
      <c r="K67">
        <v>705</v>
      </c>
      <c r="L67">
        <v>255</v>
      </c>
      <c r="M67">
        <v>55</v>
      </c>
      <c r="N67">
        <v>35</v>
      </c>
    </row>
    <row r="68" spans="1:14">
      <c r="A68">
        <v>4210115</v>
      </c>
      <c r="B68">
        <v>3308</v>
      </c>
      <c r="C68">
        <v>3054</v>
      </c>
      <c r="D68">
        <v>2241</v>
      </c>
      <c r="E68">
        <v>1773</v>
      </c>
      <c r="F68">
        <v>1400.2</v>
      </c>
      <c r="G68">
        <v>2.36</v>
      </c>
      <c r="H68">
        <v>1605</v>
      </c>
      <c r="I68">
        <v>950</v>
      </c>
      <c r="J68">
        <v>60</v>
      </c>
      <c r="K68">
        <v>285</v>
      </c>
      <c r="L68">
        <v>285</v>
      </c>
      <c r="M68">
        <v>15</v>
      </c>
      <c r="N68">
        <v>15</v>
      </c>
    </row>
    <row r="69" spans="1:14">
      <c r="A69">
        <v>4210116</v>
      </c>
      <c r="B69">
        <v>8065</v>
      </c>
      <c r="C69">
        <v>8602</v>
      </c>
      <c r="D69">
        <v>6086</v>
      </c>
      <c r="E69">
        <v>4253</v>
      </c>
      <c r="F69">
        <v>2480.3000000000002</v>
      </c>
      <c r="G69">
        <v>3.25</v>
      </c>
      <c r="H69">
        <v>4000</v>
      </c>
      <c r="I69">
        <v>2160</v>
      </c>
      <c r="J69">
        <v>150</v>
      </c>
      <c r="K69">
        <v>900</v>
      </c>
      <c r="L69">
        <v>600</v>
      </c>
      <c r="M69">
        <v>165</v>
      </c>
      <c r="N69">
        <v>35</v>
      </c>
    </row>
    <row r="70" spans="1:14">
      <c r="A70">
        <v>4210117.01</v>
      </c>
      <c r="B70">
        <v>2978</v>
      </c>
      <c r="C70">
        <v>2763</v>
      </c>
      <c r="D70">
        <v>1591</v>
      </c>
      <c r="E70">
        <v>1295</v>
      </c>
      <c r="F70">
        <v>1400.4</v>
      </c>
      <c r="G70">
        <v>2.13</v>
      </c>
      <c r="H70">
        <v>1275</v>
      </c>
      <c r="I70">
        <v>795</v>
      </c>
      <c r="J70">
        <v>55</v>
      </c>
      <c r="K70">
        <v>190</v>
      </c>
      <c r="L70">
        <v>165</v>
      </c>
      <c r="M70">
        <v>55</v>
      </c>
      <c r="N70">
        <v>20</v>
      </c>
    </row>
    <row r="71" spans="1:14">
      <c r="A71">
        <v>4210117.0199999996</v>
      </c>
      <c r="B71">
        <v>4788</v>
      </c>
      <c r="C71">
        <v>5195</v>
      </c>
      <c r="D71">
        <v>3035</v>
      </c>
      <c r="E71">
        <v>2772</v>
      </c>
      <c r="F71">
        <v>5958.2</v>
      </c>
      <c r="G71">
        <v>0.8</v>
      </c>
      <c r="H71">
        <v>1750</v>
      </c>
      <c r="I71">
        <v>990</v>
      </c>
      <c r="J71">
        <v>40</v>
      </c>
      <c r="K71">
        <v>450</v>
      </c>
      <c r="L71">
        <v>225</v>
      </c>
      <c r="M71">
        <v>45</v>
      </c>
      <c r="N71">
        <v>10</v>
      </c>
    </row>
    <row r="72" spans="1:14">
      <c r="A72">
        <v>4210118</v>
      </c>
      <c r="B72">
        <v>6201</v>
      </c>
      <c r="C72">
        <v>6307</v>
      </c>
      <c r="D72">
        <v>3358</v>
      </c>
      <c r="E72">
        <v>3044</v>
      </c>
      <c r="F72">
        <v>1376.7</v>
      </c>
      <c r="G72">
        <v>4.5</v>
      </c>
      <c r="H72">
        <v>3450</v>
      </c>
      <c r="I72">
        <v>2450</v>
      </c>
      <c r="J72">
        <v>90</v>
      </c>
      <c r="K72">
        <v>670</v>
      </c>
      <c r="L72">
        <v>180</v>
      </c>
      <c r="M72">
        <v>35</v>
      </c>
      <c r="N72">
        <v>25</v>
      </c>
    </row>
    <row r="73" spans="1:14">
      <c r="A73">
        <v>4210119.0199999996</v>
      </c>
      <c r="B73">
        <v>4574</v>
      </c>
      <c r="C73">
        <v>4554</v>
      </c>
      <c r="D73">
        <v>2123</v>
      </c>
      <c r="E73">
        <v>2077</v>
      </c>
      <c r="F73">
        <v>110.2</v>
      </c>
      <c r="G73">
        <v>41.5</v>
      </c>
      <c r="H73">
        <v>2260</v>
      </c>
      <c r="I73">
        <v>1980</v>
      </c>
      <c r="J73">
        <v>50</v>
      </c>
      <c r="K73">
        <v>140</v>
      </c>
      <c r="L73">
        <v>60</v>
      </c>
      <c r="M73">
        <v>0</v>
      </c>
      <c r="N73">
        <v>30</v>
      </c>
    </row>
    <row r="74" spans="1:14">
      <c r="A74">
        <v>4210119.03</v>
      </c>
      <c r="B74">
        <v>8207</v>
      </c>
      <c r="C74">
        <v>7801</v>
      </c>
      <c r="D74">
        <v>3337</v>
      </c>
      <c r="E74">
        <v>3284</v>
      </c>
      <c r="F74">
        <v>1942.8</v>
      </c>
      <c r="G74">
        <v>4.22</v>
      </c>
      <c r="H74">
        <v>4365</v>
      </c>
      <c r="I74">
        <v>3680</v>
      </c>
      <c r="J74">
        <v>170</v>
      </c>
      <c r="K74">
        <v>335</v>
      </c>
      <c r="L74">
        <v>110</v>
      </c>
      <c r="M74">
        <v>30</v>
      </c>
      <c r="N74">
        <v>40</v>
      </c>
    </row>
    <row r="75" spans="1:14">
      <c r="A75">
        <v>4210119.04</v>
      </c>
      <c r="B75">
        <v>2983</v>
      </c>
      <c r="C75">
        <v>2928</v>
      </c>
      <c r="D75">
        <v>1245</v>
      </c>
      <c r="E75">
        <v>1228</v>
      </c>
      <c r="F75">
        <v>389.3</v>
      </c>
      <c r="G75">
        <v>7.66</v>
      </c>
      <c r="H75">
        <v>1630</v>
      </c>
      <c r="I75">
        <v>1410</v>
      </c>
      <c r="J75">
        <v>90</v>
      </c>
      <c r="K75">
        <v>100</v>
      </c>
      <c r="L75">
        <v>20</v>
      </c>
      <c r="M75">
        <v>10</v>
      </c>
      <c r="N75">
        <v>0</v>
      </c>
    </row>
    <row r="76" spans="1:14">
      <c r="A76">
        <v>4210120.01</v>
      </c>
      <c r="B76">
        <v>3138</v>
      </c>
      <c r="C76">
        <v>3215</v>
      </c>
      <c r="D76">
        <v>1368</v>
      </c>
      <c r="E76">
        <v>1348</v>
      </c>
      <c r="F76">
        <v>1687.5</v>
      </c>
      <c r="G76">
        <v>1.86</v>
      </c>
      <c r="H76">
        <v>1300</v>
      </c>
      <c r="I76">
        <v>940</v>
      </c>
      <c r="J76">
        <v>70</v>
      </c>
      <c r="K76">
        <v>185</v>
      </c>
      <c r="L76">
        <v>85</v>
      </c>
      <c r="M76">
        <v>10</v>
      </c>
      <c r="N76">
        <v>0</v>
      </c>
    </row>
    <row r="77" spans="1:14">
      <c r="A77">
        <v>4210120.0199999996</v>
      </c>
      <c r="B77">
        <v>6142</v>
      </c>
      <c r="C77">
        <v>6284</v>
      </c>
      <c r="D77">
        <v>2539</v>
      </c>
      <c r="E77">
        <v>2500</v>
      </c>
      <c r="F77">
        <v>1933.9</v>
      </c>
      <c r="G77">
        <v>3.18</v>
      </c>
      <c r="H77">
        <v>3085</v>
      </c>
      <c r="I77">
        <v>2480</v>
      </c>
      <c r="J77">
        <v>120</v>
      </c>
      <c r="K77">
        <v>325</v>
      </c>
      <c r="L77">
        <v>80</v>
      </c>
      <c r="M77">
        <v>40</v>
      </c>
      <c r="N77">
        <v>45</v>
      </c>
    </row>
    <row r="78" spans="1:14">
      <c r="A78">
        <v>4210120.03</v>
      </c>
      <c r="B78">
        <v>3525</v>
      </c>
      <c r="C78">
        <v>3654</v>
      </c>
      <c r="D78">
        <v>1431</v>
      </c>
      <c r="E78">
        <v>1425</v>
      </c>
      <c r="F78">
        <v>2246.8000000000002</v>
      </c>
      <c r="G78">
        <v>1.57</v>
      </c>
      <c r="H78">
        <v>1710</v>
      </c>
      <c r="I78">
        <v>1345</v>
      </c>
      <c r="J78">
        <v>65</v>
      </c>
      <c r="K78">
        <v>180</v>
      </c>
      <c r="L78">
        <v>65</v>
      </c>
      <c r="M78">
        <v>40</v>
      </c>
      <c r="N78">
        <v>15</v>
      </c>
    </row>
    <row r="79" spans="1:14">
      <c r="A79">
        <v>4210140.01</v>
      </c>
      <c r="B79">
        <v>7291</v>
      </c>
      <c r="C79">
        <v>7385</v>
      </c>
      <c r="D79">
        <v>2722</v>
      </c>
      <c r="E79">
        <v>2704</v>
      </c>
      <c r="F79">
        <v>2710.1</v>
      </c>
      <c r="G79">
        <v>2.69</v>
      </c>
      <c r="H79">
        <v>3590</v>
      </c>
      <c r="I79">
        <v>3135</v>
      </c>
      <c r="J79">
        <v>180</v>
      </c>
      <c r="K79">
        <v>210</v>
      </c>
      <c r="L79">
        <v>35</v>
      </c>
      <c r="M79">
        <v>20</v>
      </c>
      <c r="N79">
        <v>15</v>
      </c>
    </row>
    <row r="80" spans="1:14">
      <c r="A80">
        <v>4210140.0199999996</v>
      </c>
      <c r="B80">
        <v>4587</v>
      </c>
      <c r="C80">
        <v>4498</v>
      </c>
      <c r="D80">
        <v>2285</v>
      </c>
      <c r="E80">
        <v>2190</v>
      </c>
      <c r="F80">
        <v>1687.8</v>
      </c>
      <c r="G80">
        <v>2.72</v>
      </c>
      <c r="H80">
        <v>2295</v>
      </c>
      <c r="I80">
        <v>1745</v>
      </c>
      <c r="J80">
        <v>100</v>
      </c>
      <c r="K80">
        <v>295</v>
      </c>
      <c r="L80">
        <v>90</v>
      </c>
      <c r="M80">
        <v>35</v>
      </c>
      <c r="N80">
        <v>25</v>
      </c>
    </row>
    <row r="81" spans="1:14">
      <c r="A81">
        <v>4210140.03</v>
      </c>
      <c r="B81">
        <v>4665</v>
      </c>
      <c r="C81">
        <v>4862</v>
      </c>
      <c r="D81">
        <v>2113</v>
      </c>
      <c r="E81">
        <v>2095</v>
      </c>
      <c r="F81">
        <v>2015.1</v>
      </c>
      <c r="G81">
        <v>2.3199999999999998</v>
      </c>
      <c r="H81">
        <v>2415</v>
      </c>
      <c r="I81">
        <v>1855</v>
      </c>
      <c r="J81">
        <v>135</v>
      </c>
      <c r="K81">
        <v>280</v>
      </c>
      <c r="L81">
        <v>110</v>
      </c>
      <c r="M81">
        <v>15</v>
      </c>
      <c r="N81">
        <v>15</v>
      </c>
    </row>
    <row r="82" spans="1:14">
      <c r="A82">
        <v>4210160.01</v>
      </c>
      <c r="B82">
        <v>5112</v>
      </c>
      <c r="C82">
        <v>5107</v>
      </c>
      <c r="D82">
        <v>2568</v>
      </c>
      <c r="E82">
        <v>2454</v>
      </c>
      <c r="F82">
        <v>3407.1</v>
      </c>
      <c r="G82">
        <v>1.5</v>
      </c>
      <c r="H82">
        <v>2535</v>
      </c>
      <c r="I82">
        <v>1985</v>
      </c>
      <c r="J82">
        <v>125</v>
      </c>
      <c r="K82">
        <v>275</v>
      </c>
      <c r="L82">
        <v>120</v>
      </c>
      <c r="M82">
        <v>15</v>
      </c>
      <c r="N82">
        <v>20</v>
      </c>
    </row>
    <row r="83" spans="1:14">
      <c r="A83">
        <v>4210160.03</v>
      </c>
      <c r="B83">
        <v>4508</v>
      </c>
      <c r="C83">
        <v>4267</v>
      </c>
      <c r="D83">
        <v>1870</v>
      </c>
      <c r="E83">
        <v>1827</v>
      </c>
      <c r="F83">
        <v>1782.7</v>
      </c>
      <c r="G83">
        <v>2.5299999999999998</v>
      </c>
      <c r="H83">
        <v>2005</v>
      </c>
      <c r="I83">
        <v>1565</v>
      </c>
      <c r="J83">
        <v>100</v>
      </c>
      <c r="K83">
        <v>245</v>
      </c>
      <c r="L83">
        <v>55</v>
      </c>
      <c r="M83">
        <v>20</v>
      </c>
      <c r="N83">
        <v>30</v>
      </c>
    </row>
    <row r="84" spans="1:14">
      <c r="A84">
        <v>4210160.04</v>
      </c>
      <c r="B84">
        <v>2134</v>
      </c>
      <c r="D84">
        <v>973</v>
      </c>
      <c r="E84">
        <v>925</v>
      </c>
      <c r="F84">
        <v>1253.9000000000001</v>
      </c>
      <c r="G84">
        <v>1.7</v>
      </c>
      <c r="H84">
        <v>1040</v>
      </c>
      <c r="I84">
        <v>885</v>
      </c>
      <c r="J84">
        <v>10</v>
      </c>
      <c r="K84">
        <v>35</v>
      </c>
      <c r="L84">
        <v>100</v>
      </c>
      <c r="M84">
        <v>0</v>
      </c>
      <c r="N84">
        <v>0</v>
      </c>
    </row>
    <row r="85" spans="1:14">
      <c r="A85">
        <v>4210160.05</v>
      </c>
      <c r="B85">
        <v>4861</v>
      </c>
      <c r="C85">
        <v>4896</v>
      </c>
      <c r="D85">
        <v>2304</v>
      </c>
      <c r="E85">
        <v>2247</v>
      </c>
      <c r="F85">
        <v>2355.5</v>
      </c>
      <c r="G85">
        <v>2.06</v>
      </c>
      <c r="H85">
        <v>2345</v>
      </c>
      <c r="I85">
        <v>1925</v>
      </c>
      <c r="J85">
        <v>60</v>
      </c>
      <c r="K85">
        <v>225</v>
      </c>
      <c r="L85">
        <v>95</v>
      </c>
      <c r="M85">
        <v>20</v>
      </c>
      <c r="N85">
        <v>25</v>
      </c>
    </row>
    <row r="86" spans="1:14">
      <c r="A86">
        <v>4210170.03</v>
      </c>
      <c r="B86">
        <v>5477</v>
      </c>
      <c r="C86">
        <v>4629</v>
      </c>
      <c r="D86">
        <v>2107</v>
      </c>
      <c r="E86">
        <v>2079</v>
      </c>
      <c r="F86">
        <v>237</v>
      </c>
      <c r="G86">
        <v>23.11</v>
      </c>
      <c r="H86">
        <v>2900</v>
      </c>
      <c r="I86">
        <v>2635</v>
      </c>
      <c r="J86">
        <v>95</v>
      </c>
      <c r="K86">
        <v>110</v>
      </c>
      <c r="L86">
        <v>45</v>
      </c>
      <c r="M86">
        <v>0</v>
      </c>
      <c r="N86">
        <v>10</v>
      </c>
    </row>
    <row r="87" spans="1:14">
      <c r="A87">
        <v>4210170.04</v>
      </c>
      <c r="B87">
        <v>6380</v>
      </c>
      <c r="C87">
        <v>5539</v>
      </c>
      <c r="D87">
        <v>2353</v>
      </c>
      <c r="E87">
        <v>2332</v>
      </c>
      <c r="F87">
        <v>2621</v>
      </c>
      <c r="G87">
        <v>2.4300000000000002</v>
      </c>
      <c r="H87">
        <v>3655</v>
      </c>
      <c r="I87">
        <v>3080</v>
      </c>
      <c r="J87">
        <v>195</v>
      </c>
      <c r="K87">
        <v>265</v>
      </c>
      <c r="L87">
        <v>50</v>
      </c>
      <c r="M87">
        <v>15</v>
      </c>
      <c r="N87">
        <v>45</v>
      </c>
    </row>
    <row r="88" spans="1:14">
      <c r="A88">
        <v>4210170.05</v>
      </c>
      <c r="B88">
        <v>6260</v>
      </c>
      <c r="C88">
        <v>5986</v>
      </c>
      <c r="D88">
        <v>2589</v>
      </c>
      <c r="E88">
        <v>2558</v>
      </c>
      <c r="F88">
        <v>1939.8</v>
      </c>
      <c r="G88">
        <v>3.23</v>
      </c>
      <c r="H88">
        <v>3440</v>
      </c>
      <c r="I88">
        <v>2875</v>
      </c>
      <c r="J88">
        <v>125</v>
      </c>
      <c r="K88">
        <v>255</v>
      </c>
      <c r="L88">
        <v>105</v>
      </c>
      <c r="M88">
        <v>20</v>
      </c>
      <c r="N88">
        <v>55</v>
      </c>
    </row>
    <row r="89" spans="1:14">
      <c r="A89">
        <v>4210170.0599999996</v>
      </c>
      <c r="B89">
        <v>4751</v>
      </c>
      <c r="C89">
        <v>4221</v>
      </c>
      <c r="D89">
        <v>1896</v>
      </c>
      <c r="E89">
        <v>1876</v>
      </c>
      <c r="F89">
        <v>1401.8</v>
      </c>
      <c r="G89">
        <v>3.39</v>
      </c>
      <c r="H89">
        <v>2515</v>
      </c>
      <c r="I89">
        <v>2210</v>
      </c>
      <c r="J89">
        <v>40</v>
      </c>
      <c r="K89">
        <v>155</v>
      </c>
      <c r="L89">
        <v>75</v>
      </c>
      <c r="M89">
        <v>15</v>
      </c>
      <c r="N89">
        <v>20</v>
      </c>
    </row>
    <row r="90" spans="1:14">
      <c r="A90">
        <v>4210170.07</v>
      </c>
      <c r="B90">
        <v>5616</v>
      </c>
      <c r="C90">
        <v>4977</v>
      </c>
      <c r="D90">
        <v>2449</v>
      </c>
      <c r="E90">
        <v>2377</v>
      </c>
      <c r="F90">
        <v>148</v>
      </c>
      <c r="G90">
        <v>37.96</v>
      </c>
      <c r="H90">
        <v>2950</v>
      </c>
      <c r="I90">
        <v>2655</v>
      </c>
      <c r="J90">
        <v>85</v>
      </c>
      <c r="K90">
        <v>135</v>
      </c>
      <c r="L90">
        <v>35</v>
      </c>
      <c r="M90">
        <v>30</v>
      </c>
      <c r="N90">
        <v>15</v>
      </c>
    </row>
    <row r="91" spans="1:14">
      <c r="A91">
        <v>4210190</v>
      </c>
      <c r="B91">
        <v>3382</v>
      </c>
      <c r="C91">
        <v>2933</v>
      </c>
      <c r="D91">
        <v>1204</v>
      </c>
      <c r="E91">
        <v>1124</v>
      </c>
      <c r="F91">
        <v>7.8</v>
      </c>
      <c r="G91">
        <v>435.22</v>
      </c>
      <c r="H91">
        <v>1495</v>
      </c>
      <c r="I91">
        <v>1385</v>
      </c>
      <c r="J91">
        <v>25</v>
      </c>
      <c r="K91">
        <v>10</v>
      </c>
      <c r="L91">
        <v>45</v>
      </c>
      <c r="M91">
        <v>10</v>
      </c>
      <c r="N91">
        <v>15</v>
      </c>
    </row>
    <row r="92" spans="1:14">
      <c r="A92">
        <v>4210200</v>
      </c>
      <c r="B92">
        <v>8997</v>
      </c>
      <c r="C92">
        <v>7704</v>
      </c>
      <c r="D92">
        <v>4178</v>
      </c>
      <c r="E92">
        <v>3494</v>
      </c>
      <c r="F92">
        <v>13.4</v>
      </c>
      <c r="G92">
        <v>672.25</v>
      </c>
      <c r="H92">
        <v>4605</v>
      </c>
      <c r="I92">
        <v>4135</v>
      </c>
      <c r="J92">
        <v>225</v>
      </c>
      <c r="K92">
        <v>90</v>
      </c>
      <c r="L92">
        <v>80</v>
      </c>
      <c r="M92">
        <v>15</v>
      </c>
      <c r="N92">
        <v>60</v>
      </c>
    </row>
    <row r="93" spans="1:14">
      <c r="A93">
        <v>4210210.01</v>
      </c>
      <c r="B93">
        <v>5488</v>
      </c>
      <c r="C93">
        <v>5357</v>
      </c>
      <c r="D93">
        <v>2134</v>
      </c>
      <c r="E93">
        <v>2109</v>
      </c>
      <c r="F93">
        <v>616.9</v>
      </c>
      <c r="G93">
        <v>8.9</v>
      </c>
      <c r="H93">
        <v>3120</v>
      </c>
      <c r="I93">
        <v>2715</v>
      </c>
      <c r="J93">
        <v>120</v>
      </c>
      <c r="K93">
        <v>195</v>
      </c>
      <c r="L93">
        <v>40</v>
      </c>
      <c r="M93">
        <v>10</v>
      </c>
      <c r="N93">
        <v>45</v>
      </c>
    </row>
    <row r="94" spans="1:14">
      <c r="A94">
        <v>4210210.0199999996</v>
      </c>
      <c r="B94">
        <v>4605</v>
      </c>
      <c r="C94">
        <v>4529</v>
      </c>
      <c r="D94">
        <v>1898</v>
      </c>
      <c r="E94">
        <v>1834</v>
      </c>
      <c r="F94">
        <v>183.4</v>
      </c>
      <c r="G94">
        <v>25.11</v>
      </c>
      <c r="H94">
        <v>2210</v>
      </c>
      <c r="I94">
        <v>2010</v>
      </c>
      <c r="J94">
        <v>50</v>
      </c>
      <c r="K94">
        <v>85</v>
      </c>
      <c r="L94">
        <v>50</v>
      </c>
      <c r="M94">
        <v>10</v>
      </c>
      <c r="N94">
        <v>10</v>
      </c>
    </row>
    <row r="95" spans="1:14">
      <c r="A95">
        <v>4210220.01</v>
      </c>
      <c r="B95">
        <v>9442</v>
      </c>
      <c r="C95">
        <v>7942</v>
      </c>
      <c r="D95">
        <v>3957</v>
      </c>
      <c r="E95">
        <v>3889</v>
      </c>
      <c r="F95">
        <v>580.1</v>
      </c>
      <c r="G95">
        <v>16.28</v>
      </c>
      <c r="H95">
        <v>4955</v>
      </c>
      <c r="I95">
        <v>4110</v>
      </c>
      <c r="J95">
        <v>220</v>
      </c>
      <c r="K95">
        <v>520</v>
      </c>
      <c r="L95">
        <v>70</v>
      </c>
      <c r="M95">
        <v>10</v>
      </c>
      <c r="N95">
        <v>25</v>
      </c>
    </row>
    <row r="96" spans="1:14">
      <c r="A96">
        <v>4210220.0199999996</v>
      </c>
      <c r="B96">
        <v>6431</v>
      </c>
      <c r="C96">
        <v>6182</v>
      </c>
      <c r="D96">
        <v>2721</v>
      </c>
      <c r="E96">
        <v>2643</v>
      </c>
      <c r="F96">
        <v>325.5</v>
      </c>
      <c r="G96">
        <v>19.760000000000002</v>
      </c>
      <c r="H96">
        <v>3280</v>
      </c>
      <c r="I96">
        <v>2795</v>
      </c>
      <c r="J96">
        <v>145</v>
      </c>
      <c r="K96">
        <v>215</v>
      </c>
      <c r="L96">
        <v>105</v>
      </c>
      <c r="M96">
        <v>0</v>
      </c>
      <c r="N96">
        <v>20</v>
      </c>
    </row>
    <row r="97" spans="1:14">
      <c r="A97">
        <v>4210230.01</v>
      </c>
      <c r="B97">
        <v>7334</v>
      </c>
      <c r="C97">
        <v>7235</v>
      </c>
      <c r="D97">
        <v>2913</v>
      </c>
      <c r="E97">
        <v>2897</v>
      </c>
      <c r="F97">
        <v>3357.8</v>
      </c>
      <c r="G97">
        <v>2.1800000000000002</v>
      </c>
      <c r="H97">
        <v>4155</v>
      </c>
      <c r="I97">
        <v>3440</v>
      </c>
      <c r="J97">
        <v>220</v>
      </c>
      <c r="K97">
        <v>345</v>
      </c>
      <c r="L97">
        <v>70</v>
      </c>
      <c r="M97">
        <v>25</v>
      </c>
      <c r="N97">
        <v>60</v>
      </c>
    </row>
    <row r="98" spans="1:14">
      <c r="A98">
        <v>4210230.0199999996</v>
      </c>
      <c r="B98">
        <v>8310</v>
      </c>
      <c r="C98">
        <v>7031</v>
      </c>
      <c r="D98">
        <v>3019</v>
      </c>
      <c r="E98">
        <v>2977</v>
      </c>
      <c r="F98">
        <v>1333.8</v>
      </c>
      <c r="G98">
        <v>6.23</v>
      </c>
      <c r="H98">
        <v>4430</v>
      </c>
      <c r="I98">
        <v>3730</v>
      </c>
      <c r="J98">
        <v>210</v>
      </c>
      <c r="K98">
        <v>350</v>
      </c>
      <c r="L98">
        <v>85</v>
      </c>
      <c r="M98">
        <v>15</v>
      </c>
      <c r="N98">
        <v>45</v>
      </c>
    </row>
    <row r="99" spans="1:14">
      <c r="A99">
        <v>4210240.01</v>
      </c>
      <c r="B99">
        <v>8130</v>
      </c>
      <c r="C99">
        <v>6575</v>
      </c>
      <c r="D99">
        <v>3844</v>
      </c>
      <c r="E99">
        <v>3696</v>
      </c>
      <c r="F99">
        <v>743.9</v>
      </c>
      <c r="G99">
        <v>10.93</v>
      </c>
      <c r="H99">
        <v>4210</v>
      </c>
      <c r="I99">
        <v>3515</v>
      </c>
      <c r="J99">
        <v>225</v>
      </c>
      <c r="K99">
        <v>325</v>
      </c>
      <c r="L99">
        <v>90</v>
      </c>
      <c r="M99">
        <v>35</v>
      </c>
      <c r="N99">
        <v>0</v>
      </c>
    </row>
    <row r="100" spans="1:14">
      <c r="A100">
        <v>4210240.0199999996</v>
      </c>
      <c r="B100">
        <v>6862</v>
      </c>
      <c r="C100">
        <v>6684</v>
      </c>
      <c r="D100">
        <v>3664</v>
      </c>
      <c r="E100">
        <v>3514</v>
      </c>
      <c r="F100">
        <v>999.5</v>
      </c>
      <c r="G100">
        <v>6.87</v>
      </c>
      <c r="H100">
        <v>3175</v>
      </c>
      <c r="I100">
        <v>2630</v>
      </c>
      <c r="J100">
        <v>120</v>
      </c>
      <c r="K100">
        <v>270</v>
      </c>
      <c r="L100">
        <v>105</v>
      </c>
      <c r="M100">
        <v>25</v>
      </c>
      <c r="N100">
        <v>30</v>
      </c>
    </row>
    <row r="101" spans="1:14">
      <c r="A101">
        <v>4210260.01</v>
      </c>
      <c r="B101">
        <v>4196</v>
      </c>
      <c r="C101">
        <v>3967</v>
      </c>
      <c r="D101">
        <v>2291</v>
      </c>
      <c r="E101">
        <v>2151</v>
      </c>
      <c r="F101">
        <v>4877.3999999999996</v>
      </c>
      <c r="G101">
        <v>0.86</v>
      </c>
      <c r="H101">
        <v>1560</v>
      </c>
      <c r="I101">
        <v>960</v>
      </c>
      <c r="J101">
        <v>60</v>
      </c>
      <c r="K101">
        <v>315</v>
      </c>
      <c r="L101">
        <v>185</v>
      </c>
      <c r="M101">
        <v>25</v>
      </c>
      <c r="N101">
        <v>20</v>
      </c>
    </row>
    <row r="102" spans="1:14">
      <c r="A102">
        <v>4210260.0199999996</v>
      </c>
      <c r="B102">
        <v>3563</v>
      </c>
      <c r="C102">
        <v>3802</v>
      </c>
      <c r="D102">
        <v>1907</v>
      </c>
      <c r="E102">
        <v>1820</v>
      </c>
      <c r="F102">
        <v>4961</v>
      </c>
      <c r="G102">
        <v>0.72</v>
      </c>
      <c r="H102">
        <v>1420</v>
      </c>
      <c r="I102">
        <v>960</v>
      </c>
      <c r="J102">
        <v>65</v>
      </c>
      <c r="K102">
        <v>205</v>
      </c>
      <c r="L102">
        <v>165</v>
      </c>
      <c r="M102">
        <v>25</v>
      </c>
      <c r="N102">
        <v>10</v>
      </c>
    </row>
    <row r="103" spans="1:14">
      <c r="A103">
        <v>4210260.03</v>
      </c>
      <c r="B103">
        <v>4065</v>
      </c>
      <c r="C103">
        <v>4383</v>
      </c>
      <c r="D103">
        <v>1959</v>
      </c>
      <c r="E103">
        <v>1876</v>
      </c>
      <c r="F103">
        <v>1207.5999999999999</v>
      </c>
      <c r="G103">
        <v>3.37</v>
      </c>
      <c r="H103">
        <v>1910</v>
      </c>
      <c r="I103">
        <v>1425</v>
      </c>
      <c r="J103">
        <v>70</v>
      </c>
      <c r="K103">
        <v>250</v>
      </c>
      <c r="L103">
        <v>145</v>
      </c>
      <c r="M103">
        <v>15</v>
      </c>
      <c r="N103">
        <v>0</v>
      </c>
    </row>
    <row r="104" spans="1:14">
      <c r="A104">
        <v>4210270.01</v>
      </c>
      <c r="B104">
        <v>4230</v>
      </c>
      <c r="C104">
        <v>4237</v>
      </c>
      <c r="D104">
        <v>2463</v>
      </c>
      <c r="E104">
        <v>2368</v>
      </c>
      <c r="F104">
        <v>3096.9</v>
      </c>
      <c r="G104">
        <v>1.37</v>
      </c>
      <c r="H104">
        <v>2105</v>
      </c>
      <c r="I104">
        <v>1400</v>
      </c>
      <c r="J104">
        <v>65</v>
      </c>
      <c r="K104">
        <v>425</v>
      </c>
      <c r="L104">
        <v>160</v>
      </c>
      <c r="M104">
        <v>30</v>
      </c>
      <c r="N104">
        <v>15</v>
      </c>
    </row>
    <row r="105" spans="1:14">
      <c r="A105">
        <v>4210270.03</v>
      </c>
      <c r="B105">
        <v>5149</v>
      </c>
      <c r="C105">
        <v>5157</v>
      </c>
      <c r="D105">
        <v>2741</v>
      </c>
      <c r="E105">
        <v>2623</v>
      </c>
      <c r="F105">
        <v>5912.3</v>
      </c>
      <c r="G105">
        <v>0.87</v>
      </c>
      <c r="H105">
        <v>2020</v>
      </c>
      <c r="I105">
        <v>1415</v>
      </c>
      <c r="J105">
        <v>45</v>
      </c>
      <c r="K105">
        <v>435</v>
      </c>
      <c r="L105">
        <v>90</v>
      </c>
      <c r="M105">
        <v>20</v>
      </c>
      <c r="N105">
        <v>10</v>
      </c>
    </row>
    <row r="106" spans="1:14">
      <c r="A106">
        <v>4210270.04</v>
      </c>
      <c r="B106">
        <v>2890</v>
      </c>
      <c r="C106">
        <v>2866</v>
      </c>
      <c r="D106">
        <v>1579</v>
      </c>
      <c r="E106">
        <v>1485</v>
      </c>
      <c r="F106">
        <v>3969.2</v>
      </c>
      <c r="G106">
        <v>0.73</v>
      </c>
      <c r="H106">
        <v>1385</v>
      </c>
      <c r="I106">
        <v>915</v>
      </c>
      <c r="J106">
        <v>40</v>
      </c>
      <c r="K106">
        <v>305</v>
      </c>
      <c r="L106">
        <v>95</v>
      </c>
      <c r="M106">
        <v>10</v>
      </c>
      <c r="N106">
        <v>20</v>
      </c>
    </row>
    <row r="107" spans="1:14">
      <c r="A107">
        <v>4210271.01</v>
      </c>
      <c r="B107">
        <v>3969</v>
      </c>
      <c r="C107">
        <v>3760</v>
      </c>
      <c r="D107">
        <v>1826</v>
      </c>
      <c r="E107">
        <v>1760</v>
      </c>
      <c r="F107">
        <v>2501.6</v>
      </c>
      <c r="G107">
        <v>1.59</v>
      </c>
      <c r="H107">
        <v>1650</v>
      </c>
      <c r="I107">
        <v>1250</v>
      </c>
      <c r="J107">
        <v>70</v>
      </c>
      <c r="K107">
        <v>245</v>
      </c>
      <c r="L107">
        <v>55</v>
      </c>
      <c r="M107">
        <v>10</v>
      </c>
      <c r="N107">
        <v>15</v>
      </c>
    </row>
    <row r="108" spans="1:14">
      <c r="A108">
        <v>4210271.0199999996</v>
      </c>
      <c r="B108">
        <v>4279</v>
      </c>
      <c r="C108">
        <v>4318</v>
      </c>
      <c r="D108">
        <v>1894</v>
      </c>
      <c r="E108">
        <v>1823</v>
      </c>
      <c r="F108">
        <v>3062.8</v>
      </c>
      <c r="G108">
        <v>1.4</v>
      </c>
      <c r="H108">
        <v>1860</v>
      </c>
      <c r="I108">
        <v>1320</v>
      </c>
      <c r="J108">
        <v>55</v>
      </c>
      <c r="K108">
        <v>355</v>
      </c>
      <c r="L108">
        <v>90</v>
      </c>
      <c r="M108">
        <v>25</v>
      </c>
      <c r="N108">
        <v>15</v>
      </c>
    </row>
    <row r="109" spans="1:14">
      <c r="A109">
        <v>4210272</v>
      </c>
      <c r="B109">
        <v>1432</v>
      </c>
      <c r="C109">
        <v>1432</v>
      </c>
      <c r="D109">
        <v>700</v>
      </c>
      <c r="E109">
        <v>678</v>
      </c>
      <c r="F109">
        <v>2057.1999999999998</v>
      </c>
      <c r="G109">
        <v>0.7</v>
      </c>
      <c r="H109">
        <v>730</v>
      </c>
      <c r="I109">
        <v>530</v>
      </c>
      <c r="J109">
        <v>35</v>
      </c>
      <c r="K109">
        <v>105</v>
      </c>
      <c r="L109">
        <v>45</v>
      </c>
      <c r="M109">
        <v>10</v>
      </c>
      <c r="N109">
        <v>0</v>
      </c>
    </row>
    <row r="110" spans="1:14">
      <c r="A110">
        <v>4210273.01</v>
      </c>
      <c r="B110">
        <v>4506</v>
      </c>
      <c r="C110">
        <v>4748</v>
      </c>
      <c r="D110">
        <v>2885</v>
      </c>
      <c r="E110">
        <v>2743</v>
      </c>
      <c r="F110">
        <v>4507.3999999999996</v>
      </c>
      <c r="G110">
        <v>1</v>
      </c>
      <c r="H110">
        <v>2190</v>
      </c>
      <c r="I110">
        <v>1535</v>
      </c>
      <c r="J110">
        <v>55</v>
      </c>
      <c r="K110">
        <v>485</v>
      </c>
      <c r="L110">
        <v>80</v>
      </c>
      <c r="M110">
        <v>10</v>
      </c>
      <c r="N110">
        <v>30</v>
      </c>
    </row>
    <row r="111" spans="1:14">
      <c r="A111">
        <v>4210273.0199999996</v>
      </c>
      <c r="B111">
        <v>3038</v>
      </c>
      <c r="C111">
        <v>3026</v>
      </c>
      <c r="D111">
        <v>1205</v>
      </c>
      <c r="E111">
        <v>1184</v>
      </c>
      <c r="F111">
        <v>2631.9</v>
      </c>
      <c r="G111">
        <v>1.1499999999999999</v>
      </c>
      <c r="H111">
        <v>1400</v>
      </c>
      <c r="I111">
        <v>1015</v>
      </c>
      <c r="J111">
        <v>70</v>
      </c>
      <c r="K111">
        <v>210</v>
      </c>
      <c r="L111">
        <v>75</v>
      </c>
      <c r="M111">
        <v>25</v>
      </c>
      <c r="N111">
        <v>15</v>
      </c>
    </row>
    <row r="112" spans="1:14">
      <c r="A112">
        <v>4210273.03</v>
      </c>
      <c r="B112">
        <v>3398</v>
      </c>
      <c r="C112">
        <v>3365</v>
      </c>
      <c r="D112">
        <v>1498</v>
      </c>
      <c r="E112">
        <v>1474</v>
      </c>
      <c r="F112">
        <v>2624.3</v>
      </c>
      <c r="G112">
        <v>1.29</v>
      </c>
      <c r="H112">
        <v>1630</v>
      </c>
      <c r="I112">
        <v>1165</v>
      </c>
      <c r="J112">
        <v>75</v>
      </c>
      <c r="K112">
        <v>275</v>
      </c>
      <c r="L112">
        <v>95</v>
      </c>
      <c r="M112">
        <v>15</v>
      </c>
      <c r="N112">
        <v>10</v>
      </c>
    </row>
    <row r="113" spans="1:14">
      <c r="A113">
        <v>4210273.04</v>
      </c>
      <c r="B113">
        <v>4186</v>
      </c>
      <c r="C113">
        <v>4345</v>
      </c>
      <c r="D113">
        <v>1983</v>
      </c>
      <c r="E113">
        <v>1951</v>
      </c>
      <c r="F113">
        <v>2948.7</v>
      </c>
      <c r="G113">
        <v>1.42</v>
      </c>
      <c r="H113">
        <v>1860</v>
      </c>
      <c r="I113">
        <v>1375</v>
      </c>
      <c r="J113">
        <v>90</v>
      </c>
      <c r="K113">
        <v>275</v>
      </c>
      <c r="L113">
        <v>95</v>
      </c>
      <c r="M113">
        <v>15</v>
      </c>
      <c r="N113">
        <v>10</v>
      </c>
    </row>
    <row r="114" spans="1:14">
      <c r="A114">
        <v>4210280.01</v>
      </c>
      <c r="B114">
        <v>4105</v>
      </c>
      <c r="C114">
        <v>4153</v>
      </c>
      <c r="D114">
        <v>1865</v>
      </c>
      <c r="E114">
        <v>1843</v>
      </c>
      <c r="F114">
        <v>2676.4</v>
      </c>
      <c r="G114">
        <v>1.53</v>
      </c>
      <c r="H114">
        <v>1915</v>
      </c>
      <c r="I114">
        <v>1470</v>
      </c>
      <c r="J114">
        <v>80</v>
      </c>
      <c r="K114">
        <v>315</v>
      </c>
      <c r="L114">
        <v>30</v>
      </c>
      <c r="M114">
        <v>0</v>
      </c>
      <c r="N114">
        <v>15</v>
      </c>
    </row>
    <row r="115" spans="1:14">
      <c r="A115">
        <v>4210280.0199999996</v>
      </c>
      <c r="B115">
        <v>4476</v>
      </c>
      <c r="C115">
        <v>4576</v>
      </c>
      <c r="D115">
        <v>2035</v>
      </c>
      <c r="E115">
        <v>1970</v>
      </c>
      <c r="F115">
        <v>2859.2</v>
      </c>
      <c r="G115">
        <v>1.57</v>
      </c>
      <c r="H115">
        <v>2215</v>
      </c>
      <c r="I115">
        <v>1725</v>
      </c>
      <c r="J115">
        <v>115</v>
      </c>
      <c r="K115">
        <v>305</v>
      </c>
      <c r="L115">
        <v>55</v>
      </c>
      <c r="M115">
        <v>0</v>
      </c>
      <c r="N115">
        <v>15</v>
      </c>
    </row>
    <row r="116" spans="1:14">
      <c r="A116">
        <v>4210280.03</v>
      </c>
      <c r="B116">
        <v>5603</v>
      </c>
      <c r="C116">
        <v>5312</v>
      </c>
      <c r="D116">
        <v>2669</v>
      </c>
      <c r="E116">
        <v>2582</v>
      </c>
      <c r="F116">
        <v>1529.6</v>
      </c>
      <c r="G116">
        <v>3.66</v>
      </c>
      <c r="H116">
        <v>2630</v>
      </c>
      <c r="I116">
        <v>2050</v>
      </c>
      <c r="J116">
        <v>100</v>
      </c>
      <c r="K116">
        <v>405</v>
      </c>
      <c r="L116">
        <v>40</v>
      </c>
      <c r="M116">
        <v>15</v>
      </c>
      <c r="N116">
        <v>25</v>
      </c>
    </row>
    <row r="117" spans="1:14">
      <c r="A117">
        <v>4210290.01</v>
      </c>
      <c r="B117">
        <v>3812</v>
      </c>
      <c r="C117">
        <v>3899</v>
      </c>
      <c r="D117">
        <v>1658</v>
      </c>
      <c r="E117">
        <v>1644</v>
      </c>
      <c r="F117">
        <v>1470.1</v>
      </c>
      <c r="G117">
        <v>2.59</v>
      </c>
      <c r="H117">
        <v>2005</v>
      </c>
      <c r="I117">
        <v>1640</v>
      </c>
      <c r="J117">
        <v>85</v>
      </c>
      <c r="K117">
        <v>220</v>
      </c>
      <c r="L117">
        <v>20</v>
      </c>
      <c r="M117">
        <v>10</v>
      </c>
      <c r="N117">
        <v>20</v>
      </c>
    </row>
    <row r="118" spans="1:14">
      <c r="A118">
        <v>4210290.03</v>
      </c>
      <c r="B118">
        <v>2377</v>
      </c>
      <c r="C118">
        <v>2373</v>
      </c>
      <c r="D118">
        <v>997</v>
      </c>
      <c r="E118">
        <v>990</v>
      </c>
      <c r="F118">
        <v>570.6</v>
      </c>
      <c r="G118">
        <v>4.17</v>
      </c>
      <c r="H118">
        <v>1255</v>
      </c>
      <c r="I118">
        <v>1010</v>
      </c>
      <c r="J118">
        <v>70</v>
      </c>
      <c r="K118">
        <v>115</v>
      </c>
      <c r="L118">
        <v>25</v>
      </c>
      <c r="M118">
        <v>20</v>
      </c>
      <c r="N118">
        <v>20</v>
      </c>
    </row>
    <row r="119" spans="1:14">
      <c r="A119">
        <v>4210290.04</v>
      </c>
      <c r="B119">
        <v>7712</v>
      </c>
      <c r="C119">
        <v>7017</v>
      </c>
      <c r="D119">
        <v>3561</v>
      </c>
      <c r="E119">
        <v>3514</v>
      </c>
      <c r="F119">
        <v>1532.7</v>
      </c>
      <c r="G119">
        <v>5.03</v>
      </c>
      <c r="H119">
        <v>3665</v>
      </c>
      <c r="I119">
        <v>3040</v>
      </c>
      <c r="J119">
        <v>155</v>
      </c>
      <c r="K119">
        <v>390</v>
      </c>
      <c r="L119">
        <v>45</v>
      </c>
      <c r="M119">
        <v>15</v>
      </c>
      <c r="N119">
        <v>10</v>
      </c>
    </row>
    <row r="120" spans="1:14">
      <c r="A120">
        <v>4210300</v>
      </c>
      <c r="B120">
        <v>3326</v>
      </c>
      <c r="C120">
        <v>2883</v>
      </c>
      <c r="D120">
        <v>1388</v>
      </c>
      <c r="E120">
        <v>1335</v>
      </c>
      <c r="F120">
        <v>1076.7</v>
      </c>
      <c r="G120">
        <v>3.09</v>
      </c>
      <c r="H120">
        <v>865</v>
      </c>
      <c r="I120">
        <v>645</v>
      </c>
      <c r="J120">
        <v>65</v>
      </c>
      <c r="K120">
        <v>110</v>
      </c>
      <c r="L120">
        <v>20</v>
      </c>
      <c r="M120">
        <v>20</v>
      </c>
      <c r="N120">
        <v>10</v>
      </c>
    </row>
    <row r="121" spans="1:14">
      <c r="A121">
        <v>4210310</v>
      </c>
      <c r="B121">
        <v>2017</v>
      </c>
      <c r="C121">
        <v>2076</v>
      </c>
      <c r="D121">
        <v>1175</v>
      </c>
      <c r="E121">
        <v>1077</v>
      </c>
      <c r="F121">
        <v>1395.8</v>
      </c>
      <c r="G121">
        <v>1.45</v>
      </c>
      <c r="H121">
        <v>1040</v>
      </c>
      <c r="I121">
        <v>710</v>
      </c>
      <c r="J121">
        <v>70</v>
      </c>
      <c r="K121">
        <v>150</v>
      </c>
      <c r="L121">
        <v>80</v>
      </c>
      <c r="M121">
        <v>20</v>
      </c>
      <c r="N121">
        <v>15</v>
      </c>
    </row>
    <row r="122" spans="1:14">
      <c r="A122">
        <v>4210311.01</v>
      </c>
      <c r="B122">
        <v>6970</v>
      </c>
      <c r="C122">
        <v>6469</v>
      </c>
      <c r="D122">
        <v>4061</v>
      </c>
      <c r="E122">
        <v>3898</v>
      </c>
      <c r="F122">
        <v>2031.5</v>
      </c>
      <c r="G122">
        <v>3.43</v>
      </c>
      <c r="H122">
        <v>3060</v>
      </c>
      <c r="I122">
        <v>2130</v>
      </c>
      <c r="J122">
        <v>135</v>
      </c>
      <c r="K122">
        <v>530</v>
      </c>
      <c r="L122">
        <v>175</v>
      </c>
      <c r="M122">
        <v>75</v>
      </c>
      <c r="N122">
        <v>20</v>
      </c>
    </row>
    <row r="123" spans="1:14">
      <c r="A123">
        <v>4210311.0199999996</v>
      </c>
      <c r="B123">
        <v>2829</v>
      </c>
      <c r="C123">
        <v>2873</v>
      </c>
      <c r="D123">
        <v>1522</v>
      </c>
      <c r="E123">
        <v>1454</v>
      </c>
      <c r="F123">
        <v>4048.9</v>
      </c>
      <c r="G123">
        <v>0.7</v>
      </c>
      <c r="H123">
        <v>1135</v>
      </c>
      <c r="I123">
        <v>830</v>
      </c>
      <c r="J123">
        <v>70</v>
      </c>
      <c r="K123">
        <v>145</v>
      </c>
      <c r="L123">
        <v>75</v>
      </c>
      <c r="M123">
        <v>10</v>
      </c>
      <c r="N123">
        <v>0</v>
      </c>
    </row>
    <row r="124" spans="1:14">
      <c r="A124">
        <v>4210320.01</v>
      </c>
      <c r="B124">
        <v>9935</v>
      </c>
      <c r="C124">
        <v>7956</v>
      </c>
      <c r="D124">
        <v>5303</v>
      </c>
      <c r="E124">
        <v>4965</v>
      </c>
      <c r="F124">
        <v>2615.3000000000002</v>
      </c>
      <c r="G124">
        <v>3.8</v>
      </c>
      <c r="H124">
        <v>4655</v>
      </c>
      <c r="I124">
        <v>3560</v>
      </c>
      <c r="J124">
        <v>240</v>
      </c>
      <c r="K124">
        <v>650</v>
      </c>
      <c r="L124">
        <v>155</v>
      </c>
      <c r="M124">
        <v>35</v>
      </c>
      <c r="N124">
        <v>15</v>
      </c>
    </row>
    <row r="125" spans="1:14">
      <c r="A125">
        <v>4210320.0199999996</v>
      </c>
      <c r="B125">
        <v>4912</v>
      </c>
      <c r="C125">
        <v>4918</v>
      </c>
      <c r="D125">
        <v>2443</v>
      </c>
      <c r="E125">
        <v>2355</v>
      </c>
      <c r="F125">
        <v>2715.2</v>
      </c>
      <c r="G125">
        <v>1.81</v>
      </c>
      <c r="H125">
        <v>2335</v>
      </c>
      <c r="I125">
        <v>1755</v>
      </c>
      <c r="J125">
        <v>85</v>
      </c>
      <c r="K125">
        <v>360</v>
      </c>
      <c r="L125">
        <v>70</v>
      </c>
      <c r="M125">
        <v>25</v>
      </c>
      <c r="N125">
        <v>40</v>
      </c>
    </row>
    <row r="126" spans="1:14">
      <c r="A126">
        <v>4210320.03</v>
      </c>
      <c r="B126">
        <v>3718</v>
      </c>
      <c r="C126">
        <v>3873</v>
      </c>
      <c r="D126">
        <v>1504</v>
      </c>
      <c r="E126">
        <v>1493</v>
      </c>
      <c r="F126">
        <v>910</v>
      </c>
      <c r="G126">
        <v>4.09</v>
      </c>
      <c r="H126">
        <v>1930</v>
      </c>
      <c r="I126">
        <v>1555</v>
      </c>
      <c r="J126">
        <v>80</v>
      </c>
      <c r="K126">
        <v>215</v>
      </c>
      <c r="L126">
        <v>55</v>
      </c>
      <c r="M126">
        <v>0</v>
      </c>
      <c r="N126">
        <v>30</v>
      </c>
    </row>
    <row r="127" spans="1:14">
      <c r="A127">
        <v>4210320.04</v>
      </c>
      <c r="B127">
        <v>3453</v>
      </c>
      <c r="C127">
        <v>3382</v>
      </c>
      <c r="D127">
        <v>1500</v>
      </c>
      <c r="E127">
        <v>1470</v>
      </c>
      <c r="F127">
        <v>2625.1</v>
      </c>
      <c r="G127">
        <v>1.32</v>
      </c>
      <c r="H127">
        <v>1375</v>
      </c>
      <c r="I127">
        <v>1070</v>
      </c>
      <c r="J127">
        <v>70</v>
      </c>
      <c r="K127">
        <v>185</v>
      </c>
      <c r="L127">
        <v>40</v>
      </c>
      <c r="M127">
        <v>0</v>
      </c>
      <c r="N127">
        <v>10</v>
      </c>
    </row>
    <row r="128" spans="1:14">
      <c r="A128">
        <v>4210320.05</v>
      </c>
      <c r="B128">
        <v>3370</v>
      </c>
      <c r="C128">
        <v>3495</v>
      </c>
      <c r="D128">
        <v>1312</v>
      </c>
      <c r="E128">
        <v>1282</v>
      </c>
      <c r="F128">
        <v>104.4</v>
      </c>
      <c r="G128">
        <v>32.29</v>
      </c>
      <c r="H128">
        <v>1990</v>
      </c>
      <c r="I128">
        <v>1700</v>
      </c>
      <c r="J128">
        <v>110</v>
      </c>
      <c r="K128">
        <v>140</v>
      </c>
      <c r="L128">
        <v>20</v>
      </c>
      <c r="M128">
        <v>10</v>
      </c>
      <c r="N128">
        <v>10</v>
      </c>
    </row>
    <row r="129" spans="1:14">
      <c r="A129">
        <v>4210320.07</v>
      </c>
      <c r="B129">
        <v>4473</v>
      </c>
      <c r="C129">
        <v>4557</v>
      </c>
      <c r="D129">
        <v>1676</v>
      </c>
      <c r="E129">
        <v>1668</v>
      </c>
      <c r="F129">
        <v>2771.5</v>
      </c>
      <c r="G129">
        <v>1.61</v>
      </c>
      <c r="H129">
        <v>2400</v>
      </c>
      <c r="I129">
        <v>1925</v>
      </c>
      <c r="J129">
        <v>125</v>
      </c>
      <c r="K129">
        <v>255</v>
      </c>
      <c r="L129">
        <v>60</v>
      </c>
      <c r="M129">
        <v>20</v>
      </c>
      <c r="N129">
        <v>15</v>
      </c>
    </row>
    <row r="130" spans="1:14">
      <c r="A130">
        <v>4210320.08</v>
      </c>
      <c r="B130">
        <v>7321</v>
      </c>
      <c r="C130">
        <v>6724</v>
      </c>
      <c r="D130">
        <v>2897</v>
      </c>
      <c r="E130">
        <v>2867</v>
      </c>
      <c r="F130">
        <v>2097.1</v>
      </c>
      <c r="G130">
        <v>3.49</v>
      </c>
      <c r="H130">
        <v>4145</v>
      </c>
      <c r="I130">
        <v>3495</v>
      </c>
      <c r="J130">
        <v>180</v>
      </c>
      <c r="K130">
        <v>365</v>
      </c>
      <c r="L130">
        <v>65</v>
      </c>
      <c r="M130">
        <v>25</v>
      </c>
      <c r="N130">
        <v>15</v>
      </c>
    </row>
    <row r="131" spans="1:14">
      <c r="A131">
        <v>4210330</v>
      </c>
      <c r="B131">
        <v>2172</v>
      </c>
      <c r="C131">
        <v>2409</v>
      </c>
      <c r="D131">
        <v>1315</v>
      </c>
      <c r="E131">
        <v>1244</v>
      </c>
      <c r="F131">
        <v>1866</v>
      </c>
      <c r="G131">
        <v>1.1599999999999999</v>
      </c>
      <c r="H131">
        <v>1035</v>
      </c>
      <c r="I131">
        <v>835</v>
      </c>
      <c r="J131">
        <v>50</v>
      </c>
      <c r="K131">
        <v>90</v>
      </c>
      <c r="L131">
        <v>50</v>
      </c>
      <c r="M131">
        <v>0</v>
      </c>
      <c r="N131">
        <v>15</v>
      </c>
    </row>
    <row r="132" spans="1:14">
      <c r="A132">
        <v>4210340.01</v>
      </c>
      <c r="B132">
        <v>1869</v>
      </c>
      <c r="C132">
        <v>1856</v>
      </c>
      <c r="D132">
        <v>910</v>
      </c>
      <c r="E132">
        <v>880</v>
      </c>
      <c r="F132">
        <v>1786.6</v>
      </c>
      <c r="G132">
        <v>1.05</v>
      </c>
      <c r="H132">
        <v>900</v>
      </c>
      <c r="I132">
        <v>695</v>
      </c>
      <c r="J132">
        <v>30</v>
      </c>
      <c r="K132">
        <v>150</v>
      </c>
      <c r="L132">
        <v>30</v>
      </c>
      <c r="M132">
        <v>0</v>
      </c>
      <c r="N132">
        <v>0</v>
      </c>
    </row>
    <row r="133" spans="1:14">
      <c r="A133">
        <v>4210340.0199999996</v>
      </c>
      <c r="B133">
        <v>4780</v>
      </c>
      <c r="C133">
        <v>4911</v>
      </c>
      <c r="D133">
        <v>2109</v>
      </c>
      <c r="E133">
        <v>2056</v>
      </c>
      <c r="F133">
        <v>3304.8</v>
      </c>
      <c r="G133">
        <v>1.45</v>
      </c>
      <c r="H133">
        <v>2270</v>
      </c>
      <c r="I133">
        <v>1865</v>
      </c>
      <c r="J133">
        <v>65</v>
      </c>
      <c r="K133">
        <v>270</v>
      </c>
      <c r="L133">
        <v>35</v>
      </c>
      <c r="M133">
        <v>10</v>
      </c>
      <c r="N133">
        <v>25</v>
      </c>
    </row>
    <row r="134" spans="1:14">
      <c r="A134">
        <v>4210340.03</v>
      </c>
      <c r="B134">
        <v>5364</v>
      </c>
      <c r="C134">
        <v>5575</v>
      </c>
      <c r="D134">
        <v>2179</v>
      </c>
      <c r="E134">
        <v>2130</v>
      </c>
      <c r="F134">
        <v>779.9</v>
      </c>
      <c r="G134">
        <v>6.88</v>
      </c>
      <c r="H134">
        <v>2950</v>
      </c>
      <c r="I134">
        <v>2400</v>
      </c>
      <c r="J134">
        <v>145</v>
      </c>
      <c r="K134">
        <v>295</v>
      </c>
      <c r="L134">
        <v>60</v>
      </c>
      <c r="M134">
        <v>20</v>
      </c>
      <c r="N134">
        <v>25</v>
      </c>
    </row>
    <row r="135" spans="1:14">
      <c r="A135">
        <v>4210360.01</v>
      </c>
      <c r="B135">
        <v>7176</v>
      </c>
      <c r="C135">
        <v>6877</v>
      </c>
      <c r="D135">
        <v>2929</v>
      </c>
      <c r="E135">
        <v>2886</v>
      </c>
      <c r="F135">
        <v>2326.1999999999998</v>
      </c>
      <c r="G135">
        <v>3.08</v>
      </c>
      <c r="H135">
        <v>3930</v>
      </c>
      <c r="I135">
        <v>3305</v>
      </c>
      <c r="J135">
        <v>170</v>
      </c>
      <c r="K135">
        <v>300</v>
      </c>
      <c r="L135">
        <v>95</v>
      </c>
      <c r="M135">
        <v>25</v>
      </c>
      <c r="N135">
        <v>40</v>
      </c>
    </row>
    <row r="136" spans="1:14">
      <c r="A136">
        <v>4210360.0199999996</v>
      </c>
      <c r="B136">
        <v>7132</v>
      </c>
      <c r="C136">
        <v>6963</v>
      </c>
      <c r="D136">
        <v>2615</v>
      </c>
      <c r="E136">
        <v>2603</v>
      </c>
      <c r="F136">
        <v>2065.6999999999998</v>
      </c>
      <c r="G136">
        <v>3.45</v>
      </c>
      <c r="H136">
        <v>3870</v>
      </c>
      <c r="I136">
        <v>3165</v>
      </c>
      <c r="J136">
        <v>170</v>
      </c>
      <c r="K136">
        <v>395</v>
      </c>
      <c r="L136">
        <v>60</v>
      </c>
      <c r="M136">
        <v>25</v>
      </c>
      <c r="N136">
        <v>60</v>
      </c>
    </row>
    <row r="137" spans="1:14">
      <c r="A137">
        <v>4210370</v>
      </c>
      <c r="B137">
        <v>7801</v>
      </c>
      <c r="C137">
        <v>7327</v>
      </c>
      <c r="D137">
        <v>3031</v>
      </c>
      <c r="E137">
        <v>2845</v>
      </c>
      <c r="F137">
        <v>126.2</v>
      </c>
      <c r="G137">
        <v>61.79</v>
      </c>
      <c r="H137">
        <v>3950</v>
      </c>
      <c r="I137">
        <v>3555</v>
      </c>
      <c r="J137">
        <v>135</v>
      </c>
      <c r="K137">
        <v>120</v>
      </c>
      <c r="L137">
        <v>75</v>
      </c>
      <c r="M137">
        <v>35</v>
      </c>
      <c r="N137">
        <v>30</v>
      </c>
    </row>
    <row r="138" spans="1:14">
      <c r="A138">
        <v>4210500</v>
      </c>
      <c r="B138">
        <v>7587</v>
      </c>
      <c r="C138">
        <v>6465</v>
      </c>
      <c r="D138">
        <v>2868</v>
      </c>
      <c r="E138">
        <v>2814</v>
      </c>
      <c r="F138">
        <v>371</v>
      </c>
      <c r="G138">
        <v>20.45</v>
      </c>
      <c r="H138">
        <v>3950</v>
      </c>
      <c r="I138">
        <v>3460</v>
      </c>
      <c r="J138">
        <v>200</v>
      </c>
      <c r="K138">
        <v>200</v>
      </c>
      <c r="L138">
        <v>40</v>
      </c>
      <c r="M138">
        <v>15</v>
      </c>
      <c r="N138">
        <v>30</v>
      </c>
    </row>
    <row r="139" spans="1:14">
      <c r="A139">
        <v>4210510</v>
      </c>
      <c r="B139">
        <v>3695</v>
      </c>
      <c r="C139">
        <v>3634</v>
      </c>
      <c r="D139">
        <v>1625</v>
      </c>
      <c r="E139">
        <v>1550</v>
      </c>
      <c r="F139">
        <v>68.900000000000006</v>
      </c>
      <c r="G139">
        <v>53.63</v>
      </c>
      <c r="H139">
        <v>1950</v>
      </c>
      <c r="I139">
        <v>1750</v>
      </c>
      <c r="J139">
        <v>75</v>
      </c>
      <c r="K139">
        <v>45</v>
      </c>
      <c r="L139">
        <v>60</v>
      </c>
      <c r="M139">
        <v>0</v>
      </c>
      <c r="N139">
        <v>20</v>
      </c>
    </row>
    <row r="140" spans="1:14">
      <c r="A140">
        <v>4210520</v>
      </c>
      <c r="B140">
        <v>7348</v>
      </c>
      <c r="C140">
        <v>5696</v>
      </c>
      <c r="D140">
        <v>3007</v>
      </c>
      <c r="E140">
        <v>2816</v>
      </c>
      <c r="F140">
        <v>67.5</v>
      </c>
      <c r="G140">
        <v>108.79</v>
      </c>
      <c r="H140">
        <v>3865</v>
      </c>
      <c r="I140">
        <v>3525</v>
      </c>
      <c r="J140">
        <v>140</v>
      </c>
      <c r="K140">
        <v>90</v>
      </c>
      <c r="L140">
        <v>65</v>
      </c>
      <c r="M140">
        <v>0</v>
      </c>
      <c r="N140">
        <v>45</v>
      </c>
    </row>
    <row r="141" spans="1:14">
      <c r="A141">
        <v>4210530</v>
      </c>
      <c r="B141">
        <v>4126</v>
      </c>
      <c r="C141">
        <v>3834</v>
      </c>
      <c r="D141">
        <v>1905</v>
      </c>
      <c r="E141">
        <v>1778</v>
      </c>
      <c r="F141">
        <v>18</v>
      </c>
      <c r="G141">
        <v>229.55</v>
      </c>
      <c r="H141">
        <v>1895</v>
      </c>
      <c r="I141">
        <v>1765</v>
      </c>
      <c r="J141">
        <v>65</v>
      </c>
      <c r="K141">
        <v>20</v>
      </c>
      <c r="L141">
        <v>25</v>
      </c>
      <c r="M141">
        <v>10</v>
      </c>
      <c r="N141">
        <v>15</v>
      </c>
    </row>
    <row r="142" spans="1:14">
      <c r="A142">
        <v>4210540</v>
      </c>
      <c r="B142">
        <v>7082</v>
      </c>
      <c r="C142">
        <v>6711</v>
      </c>
      <c r="D142">
        <v>3703</v>
      </c>
      <c r="E142">
        <v>3040</v>
      </c>
      <c r="F142">
        <v>36.700000000000003</v>
      </c>
      <c r="G142">
        <v>192.85</v>
      </c>
      <c r="H142">
        <v>3015</v>
      </c>
      <c r="I142">
        <v>2655</v>
      </c>
      <c r="J142">
        <v>150</v>
      </c>
      <c r="K142">
        <v>35</v>
      </c>
      <c r="L142">
        <v>125</v>
      </c>
      <c r="M142">
        <v>0</v>
      </c>
      <c r="N142">
        <v>40</v>
      </c>
    </row>
    <row r="143" spans="1:14">
      <c r="A143">
        <v>4210600.03</v>
      </c>
      <c r="B143">
        <v>2294</v>
      </c>
      <c r="C143">
        <v>2269</v>
      </c>
      <c r="D143">
        <v>968</v>
      </c>
      <c r="E143">
        <v>936</v>
      </c>
      <c r="F143">
        <v>36</v>
      </c>
      <c r="G143">
        <v>63.77</v>
      </c>
      <c r="H143">
        <v>1100</v>
      </c>
      <c r="I143">
        <v>980</v>
      </c>
      <c r="J143">
        <v>35</v>
      </c>
      <c r="K143">
        <v>15</v>
      </c>
      <c r="L143">
        <v>40</v>
      </c>
      <c r="M143">
        <v>10</v>
      </c>
      <c r="N143">
        <v>25</v>
      </c>
    </row>
    <row r="144" spans="1:14">
      <c r="A144">
        <v>4210600.04</v>
      </c>
      <c r="B144">
        <v>7421</v>
      </c>
      <c r="C144">
        <v>7614</v>
      </c>
      <c r="D144">
        <v>2789</v>
      </c>
      <c r="E144">
        <v>2771</v>
      </c>
      <c r="F144">
        <v>444.5</v>
      </c>
      <c r="G144">
        <v>16.7</v>
      </c>
      <c r="H144">
        <v>3795</v>
      </c>
      <c r="I144">
        <v>3270</v>
      </c>
      <c r="J144">
        <v>150</v>
      </c>
      <c r="K144">
        <v>175</v>
      </c>
      <c r="L144">
        <v>150</v>
      </c>
      <c r="M144">
        <v>20</v>
      </c>
      <c r="N144">
        <v>30</v>
      </c>
    </row>
    <row r="145" spans="1:14">
      <c r="A145">
        <v>4210600.05</v>
      </c>
      <c r="B145">
        <v>3775</v>
      </c>
      <c r="C145">
        <v>2939</v>
      </c>
      <c r="D145">
        <v>1886</v>
      </c>
      <c r="E145">
        <v>1499</v>
      </c>
      <c r="F145">
        <v>1041.4000000000001</v>
      </c>
      <c r="G145">
        <v>3.63</v>
      </c>
      <c r="H145">
        <v>1830</v>
      </c>
      <c r="I145">
        <v>1610</v>
      </c>
      <c r="J145">
        <v>70</v>
      </c>
      <c r="K145">
        <v>85</v>
      </c>
      <c r="L145">
        <v>35</v>
      </c>
      <c r="M145">
        <v>0</v>
      </c>
      <c r="N145">
        <v>20</v>
      </c>
    </row>
    <row r="146" spans="1:14">
      <c r="A146">
        <v>4210600.0599999996</v>
      </c>
      <c r="B146">
        <v>5330</v>
      </c>
      <c r="C146">
        <v>5319</v>
      </c>
      <c r="D146">
        <v>2035</v>
      </c>
      <c r="E146">
        <v>1981</v>
      </c>
      <c r="F146">
        <v>2993.2</v>
      </c>
      <c r="G146">
        <v>1.78</v>
      </c>
      <c r="H146">
        <v>2600</v>
      </c>
      <c r="I146">
        <v>2195</v>
      </c>
      <c r="J146">
        <v>135</v>
      </c>
      <c r="K146">
        <v>155</v>
      </c>
      <c r="L146">
        <v>65</v>
      </c>
      <c r="M146">
        <v>20</v>
      </c>
      <c r="N146">
        <v>35</v>
      </c>
    </row>
    <row r="147" spans="1:14">
      <c r="A147">
        <v>4210605</v>
      </c>
      <c r="B147">
        <v>9926</v>
      </c>
      <c r="C147">
        <v>8183</v>
      </c>
      <c r="D147">
        <v>4704</v>
      </c>
      <c r="E147">
        <v>3944</v>
      </c>
      <c r="F147">
        <v>59.7</v>
      </c>
      <c r="G147">
        <v>166.28</v>
      </c>
      <c r="H147">
        <v>4970</v>
      </c>
      <c r="I147">
        <v>4560</v>
      </c>
      <c r="J147">
        <v>165</v>
      </c>
      <c r="K147">
        <v>70</v>
      </c>
      <c r="L147">
        <v>110</v>
      </c>
      <c r="M147">
        <v>10</v>
      </c>
      <c r="N147">
        <v>40</v>
      </c>
    </row>
    <row r="148" spans="1:14">
      <c r="A148">
        <v>4210610</v>
      </c>
      <c r="B148">
        <v>6031</v>
      </c>
      <c r="C148">
        <v>5086</v>
      </c>
      <c r="D148">
        <v>2277</v>
      </c>
      <c r="E148">
        <v>2109</v>
      </c>
      <c r="F148">
        <v>94.6</v>
      </c>
      <c r="G148">
        <v>63.78</v>
      </c>
      <c r="H148">
        <v>3190</v>
      </c>
      <c r="I148">
        <v>2875</v>
      </c>
      <c r="J148">
        <v>120</v>
      </c>
      <c r="K148">
        <v>35</v>
      </c>
      <c r="L148">
        <v>85</v>
      </c>
      <c r="M148">
        <v>20</v>
      </c>
      <c r="N148">
        <v>60</v>
      </c>
    </row>
    <row r="149" spans="1:14">
      <c r="A149">
        <v>4210700</v>
      </c>
      <c r="B149">
        <v>2942</v>
      </c>
      <c r="C149">
        <v>2420</v>
      </c>
      <c r="D149">
        <v>1328</v>
      </c>
      <c r="E149">
        <v>1135</v>
      </c>
      <c r="F149">
        <v>65.8</v>
      </c>
      <c r="G149">
        <v>44.7</v>
      </c>
      <c r="H149">
        <v>1295</v>
      </c>
      <c r="I149">
        <v>1185</v>
      </c>
      <c r="J149">
        <v>45</v>
      </c>
      <c r="K149">
        <v>10</v>
      </c>
      <c r="L149">
        <v>50</v>
      </c>
      <c r="M149">
        <v>0</v>
      </c>
      <c r="N149">
        <v>0</v>
      </c>
    </row>
    <row r="150" spans="1:14">
      <c r="A150">
        <v>4210800.01</v>
      </c>
      <c r="B150">
        <v>6005</v>
      </c>
      <c r="C150">
        <v>5484</v>
      </c>
      <c r="D150">
        <v>2858</v>
      </c>
      <c r="E150">
        <v>2683</v>
      </c>
      <c r="F150">
        <v>628.79999999999995</v>
      </c>
      <c r="G150">
        <v>9.5500000000000007</v>
      </c>
      <c r="H150">
        <v>3075</v>
      </c>
      <c r="I150">
        <v>2505</v>
      </c>
      <c r="J150">
        <v>170</v>
      </c>
      <c r="K150">
        <v>245</v>
      </c>
      <c r="L150">
        <v>120</v>
      </c>
      <c r="M150">
        <v>20</v>
      </c>
      <c r="N150">
        <v>20</v>
      </c>
    </row>
    <row r="151" spans="1:14">
      <c r="A151">
        <v>4210800.0199999996</v>
      </c>
      <c r="B151">
        <v>5517</v>
      </c>
      <c r="C151">
        <v>5480</v>
      </c>
      <c r="D151">
        <v>2584</v>
      </c>
      <c r="E151">
        <v>2494</v>
      </c>
      <c r="F151">
        <v>1908.7</v>
      </c>
      <c r="G151">
        <v>2.89</v>
      </c>
      <c r="H151">
        <v>2680</v>
      </c>
      <c r="I151">
        <v>2125</v>
      </c>
      <c r="J151">
        <v>90</v>
      </c>
      <c r="K151">
        <v>225</v>
      </c>
      <c r="L151">
        <v>190</v>
      </c>
      <c r="M151">
        <v>25</v>
      </c>
      <c r="N151">
        <v>30</v>
      </c>
    </row>
    <row r="152" spans="1:14">
      <c r="A152">
        <v>4210801</v>
      </c>
      <c r="B152">
        <v>3619</v>
      </c>
      <c r="C152">
        <v>3597</v>
      </c>
      <c r="D152">
        <v>1869</v>
      </c>
      <c r="E152">
        <v>1762</v>
      </c>
      <c r="F152">
        <v>3446.7</v>
      </c>
      <c r="G152">
        <v>1.05</v>
      </c>
      <c r="H152">
        <v>1660</v>
      </c>
      <c r="I152">
        <v>1195</v>
      </c>
      <c r="J152">
        <v>70</v>
      </c>
      <c r="K152">
        <v>155</v>
      </c>
      <c r="L152">
        <v>210</v>
      </c>
      <c r="M152">
        <v>20</v>
      </c>
      <c r="N152">
        <v>10</v>
      </c>
    </row>
    <row r="153" spans="1:14">
      <c r="A153">
        <v>4210802</v>
      </c>
      <c r="B153">
        <v>2740</v>
      </c>
      <c r="C153">
        <v>2775</v>
      </c>
      <c r="D153">
        <v>1409</v>
      </c>
      <c r="E153">
        <v>1321</v>
      </c>
      <c r="F153">
        <v>717.6</v>
      </c>
      <c r="G153">
        <v>3.82</v>
      </c>
      <c r="H153">
        <v>1215</v>
      </c>
      <c r="I153">
        <v>1020</v>
      </c>
      <c r="J153">
        <v>65</v>
      </c>
      <c r="K153">
        <v>80</v>
      </c>
      <c r="L153">
        <v>35</v>
      </c>
      <c r="M153">
        <v>10</v>
      </c>
      <c r="N153">
        <v>10</v>
      </c>
    </row>
    <row r="154" spans="1:14">
      <c r="A154">
        <v>4210810</v>
      </c>
      <c r="B154">
        <v>4317</v>
      </c>
      <c r="C154">
        <v>4118</v>
      </c>
      <c r="D154">
        <v>2345</v>
      </c>
      <c r="E154">
        <v>2253</v>
      </c>
      <c r="F154">
        <v>3383</v>
      </c>
      <c r="G154">
        <v>1.28</v>
      </c>
      <c r="H154">
        <v>1710</v>
      </c>
      <c r="I154">
        <v>1235</v>
      </c>
      <c r="J154">
        <v>70</v>
      </c>
      <c r="K154">
        <v>160</v>
      </c>
      <c r="L154">
        <v>235</v>
      </c>
      <c r="M154">
        <v>10</v>
      </c>
      <c r="N154">
        <v>10</v>
      </c>
    </row>
    <row r="155" spans="1:14">
      <c r="A155">
        <v>4210811</v>
      </c>
      <c r="B155">
        <v>7888</v>
      </c>
      <c r="C155">
        <v>7779</v>
      </c>
      <c r="D155">
        <v>3785</v>
      </c>
      <c r="E155">
        <v>3632</v>
      </c>
      <c r="F155">
        <v>685.8</v>
      </c>
      <c r="G155">
        <v>11.5</v>
      </c>
      <c r="H155">
        <v>3915</v>
      </c>
      <c r="I155">
        <v>3070</v>
      </c>
      <c r="J155">
        <v>135</v>
      </c>
      <c r="K155">
        <v>250</v>
      </c>
      <c r="L155">
        <v>405</v>
      </c>
      <c r="M155">
        <v>25</v>
      </c>
      <c r="N155">
        <v>30</v>
      </c>
    </row>
    <row r="156" spans="1:14">
      <c r="A156">
        <v>4210812</v>
      </c>
      <c r="B156">
        <v>4481</v>
      </c>
      <c r="C156">
        <v>4390</v>
      </c>
      <c r="D156">
        <v>2191</v>
      </c>
      <c r="E156">
        <v>2025</v>
      </c>
      <c r="F156">
        <v>3565.7</v>
      </c>
      <c r="G156">
        <v>1.26</v>
      </c>
      <c r="H156">
        <v>1820</v>
      </c>
      <c r="I156">
        <v>1165</v>
      </c>
      <c r="J156">
        <v>80</v>
      </c>
      <c r="K156">
        <v>215</v>
      </c>
      <c r="L156">
        <v>290</v>
      </c>
      <c r="M156">
        <v>50</v>
      </c>
      <c r="N156">
        <v>15</v>
      </c>
    </row>
    <row r="157" spans="1:14">
      <c r="A157">
        <v>4210820.01</v>
      </c>
      <c r="B157">
        <v>4150</v>
      </c>
      <c r="C157">
        <v>4259</v>
      </c>
      <c r="D157">
        <v>2102</v>
      </c>
      <c r="E157">
        <v>2033</v>
      </c>
      <c r="F157">
        <v>1650.7</v>
      </c>
      <c r="G157">
        <v>2.5099999999999998</v>
      </c>
      <c r="H157">
        <v>1855</v>
      </c>
      <c r="I157">
        <v>1580</v>
      </c>
      <c r="J157">
        <v>45</v>
      </c>
      <c r="K157">
        <v>130</v>
      </c>
      <c r="L157">
        <v>60</v>
      </c>
      <c r="M157">
        <v>0</v>
      </c>
      <c r="N157">
        <v>40</v>
      </c>
    </row>
    <row r="158" spans="1:14">
      <c r="A158">
        <v>4210820.03</v>
      </c>
      <c r="B158">
        <v>5411</v>
      </c>
      <c r="C158">
        <v>5409</v>
      </c>
      <c r="D158">
        <v>2444</v>
      </c>
      <c r="E158">
        <v>2411</v>
      </c>
      <c r="F158">
        <v>2759.4</v>
      </c>
      <c r="G158">
        <v>1.96</v>
      </c>
      <c r="H158">
        <v>2965</v>
      </c>
      <c r="I158">
        <v>2535</v>
      </c>
      <c r="J158">
        <v>180</v>
      </c>
      <c r="K158">
        <v>170</v>
      </c>
      <c r="L158">
        <v>40</v>
      </c>
      <c r="M158">
        <v>10</v>
      </c>
      <c r="N158">
        <v>35</v>
      </c>
    </row>
    <row r="159" spans="1:14">
      <c r="A159">
        <v>4210820.04</v>
      </c>
      <c r="B159">
        <v>4434</v>
      </c>
      <c r="C159">
        <v>4064</v>
      </c>
      <c r="D159">
        <v>1866</v>
      </c>
      <c r="E159">
        <v>1815</v>
      </c>
      <c r="F159">
        <v>326.5</v>
      </c>
      <c r="G159">
        <v>13.58</v>
      </c>
      <c r="H159">
        <v>2520</v>
      </c>
      <c r="I159">
        <v>2255</v>
      </c>
      <c r="J159">
        <v>70</v>
      </c>
      <c r="K159">
        <v>140</v>
      </c>
      <c r="L159">
        <v>15</v>
      </c>
      <c r="M159">
        <v>10</v>
      </c>
      <c r="N159">
        <v>20</v>
      </c>
    </row>
    <row r="160" spans="1:14">
      <c r="A160">
        <v>4210825</v>
      </c>
      <c r="B160">
        <v>7857</v>
      </c>
      <c r="C160">
        <v>7871</v>
      </c>
      <c r="D160">
        <v>3179</v>
      </c>
      <c r="E160">
        <v>3121</v>
      </c>
      <c r="F160">
        <v>87.1</v>
      </c>
      <c r="G160">
        <v>90.21</v>
      </c>
      <c r="H160">
        <v>4360</v>
      </c>
      <c r="I160">
        <v>3930</v>
      </c>
      <c r="J160">
        <v>165</v>
      </c>
      <c r="K160">
        <v>105</v>
      </c>
      <c r="L160">
        <v>90</v>
      </c>
      <c r="M160">
        <v>20</v>
      </c>
      <c r="N160">
        <v>55</v>
      </c>
    </row>
    <row r="161" spans="1:14">
      <c r="A161">
        <v>4210830.01</v>
      </c>
      <c r="B161">
        <v>4891</v>
      </c>
      <c r="C161">
        <v>4967</v>
      </c>
      <c r="D161">
        <v>2196</v>
      </c>
      <c r="E161">
        <v>2121</v>
      </c>
      <c r="F161">
        <v>725.8</v>
      </c>
      <c r="G161">
        <v>6.74</v>
      </c>
      <c r="H161">
        <v>2210</v>
      </c>
      <c r="I161">
        <v>1765</v>
      </c>
      <c r="J161">
        <v>90</v>
      </c>
      <c r="K161">
        <v>195</v>
      </c>
      <c r="L161">
        <v>125</v>
      </c>
      <c r="M161">
        <v>20</v>
      </c>
      <c r="N161">
        <v>25</v>
      </c>
    </row>
    <row r="162" spans="1:14">
      <c r="A162">
        <v>4210830.0199999996</v>
      </c>
      <c r="B162">
        <v>6964</v>
      </c>
      <c r="C162">
        <v>6777</v>
      </c>
      <c r="D162">
        <v>3661</v>
      </c>
      <c r="E162">
        <v>3559</v>
      </c>
      <c r="F162">
        <v>1263.5</v>
      </c>
      <c r="G162">
        <v>5.51</v>
      </c>
      <c r="H162">
        <v>3405</v>
      </c>
      <c r="I162">
        <v>2905</v>
      </c>
      <c r="J162">
        <v>135</v>
      </c>
      <c r="K162">
        <v>245</v>
      </c>
      <c r="L162">
        <v>50</v>
      </c>
      <c r="M162">
        <v>35</v>
      </c>
      <c r="N162">
        <v>25</v>
      </c>
    </row>
    <row r="163" spans="1:14">
      <c r="A163">
        <v>4210835.03</v>
      </c>
      <c r="B163">
        <v>7334</v>
      </c>
      <c r="C163">
        <v>6448</v>
      </c>
      <c r="D163">
        <v>2826</v>
      </c>
      <c r="E163">
        <v>2777</v>
      </c>
      <c r="F163">
        <v>134.5</v>
      </c>
      <c r="G163">
        <v>54.51</v>
      </c>
      <c r="H163">
        <v>3805</v>
      </c>
      <c r="I163">
        <v>3525</v>
      </c>
      <c r="J163">
        <v>120</v>
      </c>
      <c r="K163">
        <v>70</v>
      </c>
      <c r="L163">
        <v>60</v>
      </c>
      <c r="M163">
        <v>20</v>
      </c>
      <c r="N163">
        <v>15</v>
      </c>
    </row>
    <row r="164" spans="1:14">
      <c r="A164">
        <v>4210835.04</v>
      </c>
      <c r="B164">
        <v>4245</v>
      </c>
      <c r="C164">
        <v>4383</v>
      </c>
      <c r="D164">
        <v>1601</v>
      </c>
      <c r="E164">
        <v>1575</v>
      </c>
      <c r="F164">
        <v>172</v>
      </c>
      <c r="G164">
        <v>24.68</v>
      </c>
      <c r="H164">
        <v>2490</v>
      </c>
      <c r="I164">
        <v>2200</v>
      </c>
      <c r="J164">
        <v>105</v>
      </c>
      <c r="K164">
        <v>105</v>
      </c>
      <c r="L164">
        <v>55</v>
      </c>
      <c r="M164">
        <v>15</v>
      </c>
      <c r="N164">
        <v>20</v>
      </c>
    </row>
    <row r="165" spans="1:14">
      <c r="A165">
        <v>4210835.05</v>
      </c>
      <c r="B165">
        <v>4127</v>
      </c>
      <c r="C165">
        <v>4421</v>
      </c>
      <c r="D165">
        <v>1567</v>
      </c>
      <c r="E165">
        <v>1556</v>
      </c>
      <c r="F165">
        <v>1024.3</v>
      </c>
      <c r="G165">
        <v>4.03</v>
      </c>
      <c r="H165">
        <v>2330</v>
      </c>
      <c r="I165">
        <v>1955</v>
      </c>
      <c r="J165">
        <v>140</v>
      </c>
      <c r="K165">
        <v>125</v>
      </c>
      <c r="L165">
        <v>75</v>
      </c>
      <c r="M165">
        <v>20</v>
      </c>
      <c r="N165">
        <v>20</v>
      </c>
    </row>
    <row r="166" spans="1:14">
      <c r="A166">
        <v>4210835.0599999996</v>
      </c>
      <c r="B166">
        <v>3281</v>
      </c>
      <c r="C166">
        <v>3293</v>
      </c>
      <c r="D166">
        <v>1222</v>
      </c>
      <c r="E166">
        <v>1217</v>
      </c>
      <c r="F166">
        <v>532.20000000000005</v>
      </c>
      <c r="G166">
        <v>6.16</v>
      </c>
      <c r="H166">
        <v>1780</v>
      </c>
      <c r="I166">
        <v>1525</v>
      </c>
      <c r="J166">
        <v>90</v>
      </c>
      <c r="K166">
        <v>60</v>
      </c>
      <c r="L166">
        <v>80</v>
      </c>
      <c r="M166">
        <v>10</v>
      </c>
      <c r="N166">
        <v>20</v>
      </c>
    </row>
    <row r="167" spans="1:14">
      <c r="A167">
        <v>4210835.07</v>
      </c>
      <c r="B167">
        <v>4671</v>
      </c>
      <c r="C167">
        <v>4883</v>
      </c>
      <c r="D167">
        <v>1919</v>
      </c>
      <c r="E167">
        <v>1903</v>
      </c>
      <c r="F167">
        <v>712.6</v>
      </c>
      <c r="G167">
        <v>6.55</v>
      </c>
      <c r="H167">
        <v>2530</v>
      </c>
      <c r="I167">
        <v>2255</v>
      </c>
      <c r="J167">
        <v>100</v>
      </c>
      <c r="K167">
        <v>105</v>
      </c>
      <c r="L167">
        <v>30</v>
      </c>
      <c r="M167">
        <v>20</v>
      </c>
      <c r="N167">
        <v>20</v>
      </c>
    </row>
    <row r="168" spans="1:14">
      <c r="A168">
        <v>4210840.01</v>
      </c>
      <c r="B168">
        <v>5242</v>
      </c>
      <c r="C168">
        <v>5384</v>
      </c>
      <c r="D168">
        <v>2731</v>
      </c>
      <c r="E168">
        <v>2623</v>
      </c>
      <c r="F168">
        <v>2080.6999999999998</v>
      </c>
      <c r="G168">
        <v>2.52</v>
      </c>
      <c r="H168">
        <v>2585</v>
      </c>
      <c r="I168">
        <v>2120</v>
      </c>
      <c r="J168">
        <v>115</v>
      </c>
      <c r="K168">
        <v>160</v>
      </c>
      <c r="L168">
        <v>125</v>
      </c>
      <c r="M168">
        <v>20</v>
      </c>
      <c r="N168">
        <v>45</v>
      </c>
    </row>
    <row r="169" spans="1:14">
      <c r="A169">
        <v>4210840.0199999996</v>
      </c>
      <c r="B169">
        <v>4508</v>
      </c>
      <c r="C169">
        <v>4699</v>
      </c>
      <c r="D169">
        <v>2044</v>
      </c>
      <c r="E169">
        <v>2023</v>
      </c>
      <c r="F169">
        <v>823.6</v>
      </c>
      <c r="G169">
        <v>5.47</v>
      </c>
      <c r="H169">
        <v>2405</v>
      </c>
      <c r="I169">
        <v>2050</v>
      </c>
      <c r="J169">
        <v>115</v>
      </c>
      <c r="K169">
        <v>140</v>
      </c>
      <c r="L169">
        <v>60</v>
      </c>
      <c r="M169">
        <v>15</v>
      </c>
      <c r="N169">
        <v>25</v>
      </c>
    </row>
    <row r="170" spans="1:14">
      <c r="A170">
        <v>4210845.03</v>
      </c>
      <c r="B170">
        <v>4659</v>
      </c>
      <c r="C170">
        <v>4309</v>
      </c>
      <c r="D170">
        <v>1806</v>
      </c>
      <c r="E170">
        <v>1786</v>
      </c>
      <c r="F170">
        <v>140.1</v>
      </c>
      <c r="G170">
        <v>33.25</v>
      </c>
      <c r="H170">
        <v>2470</v>
      </c>
      <c r="I170">
        <v>2185</v>
      </c>
      <c r="J170">
        <v>75</v>
      </c>
      <c r="K170">
        <v>140</v>
      </c>
      <c r="L170">
        <v>50</v>
      </c>
      <c r="M170">
        <v>0</v>
      </c>
      <c r="N170">
        <v>20</v>
      </c>
    </row>
    <row r="171" spans="1:14">
      <c r="A171">
        <v>4210845.04</v>
      </c>
      <c r="B171">
        <v>4652</v>
      </c>
      <c r="C171">
        <v>4566</v>
      </c>
      <c r="D171">
        <v>1784</v>
      </c>
      <c r="E171">
        <v>1762</v>
      </c>
      <c r="F171">
        <v>1721.4</v>
      </c>
      <c r="G171">
        <v>2.7</v>
      </c>
      <c r="H171">
        <v>2435</v>
      </c>
      <c r="I171">
        <v>2170</v>
      </c>
      <c r="J171">
        <v>85</v>
      </c>
      <c r="K171">
        <v>95</v>
      </c>
      <c r="L171">
        <v>65</v>
      </c>
      <c r="M171">
        <v>0</v>
      </c>
      <c r="N171">
        <v>15</v>
      </c>
    </row>
    <row r="172" spans="1:14">
      <c r="A172">
        <v>4210845.05</v>
      </c>
      <c r="B172">
        <v>6647</v>
      </c>
      <c r="C172">
        <v>6177</v>
      </c>
      <c r="D172">
        <v>2626</v>
      </c>
      <c r="E172">
        <v>2544</v>
      </c>
      <c r="F172">
        <v>62.2</v>
      </c>
      <c r="G172">
        <v>106.88</v>
      </c>
      <c r="H172">
        <v>3365</v>
      </c>
      <c r="I172">
        <v>3070</v>
      </c>
      <c r="J172">
        <v>140</v>
      </c>
      <c r="K172">
        <v>30</v>
      </c>
      <c r="L172">
        <v>70</v>
      </c>
      <c r="M172">
        <v>15</v>
      </c>
      <c r="N172">
        <v>40</v>
      </c>
    </row>
    <row r="173" spans="1:14">
      <c r="A173">
        <v>4210845.0599999996</v>
      </c>
      <c r="B173">
        <v>1188</v>
      </c>
      <c r="C173">
        <v>1115</v>
      </c>
      <c r="D173">
        <v>495</v>
      </c>
      <c r="E173">
        <v>477</v>
      </c>
      <c r="F173">
        <v>20.3</v>
      </c>
      <c r="G173">
        <v>58.46</v>
      </c>
      <c r="H173">
        <v>545</v>
      </c>
      <c r="I173">
        <v>490</v>
      </c>
      <c r="J173">
        <v>20</v>
      </c>
      <c r="K173">
        <v>15</v>
      </c>
      <c r="L173">
        <v>10</v>
      </c>
      <c r="M173">
        <v>0</v>
      </c>
      <c r="N173">
        <v>0</v>
      </c>
    </row>
    <row r="174" spans="1:14">
      <c r="A174">
        <v>4210846.0199999996</v>
      </c>
      <c r="B174">
        <v>6266</v>
      </c>
      <c r="C174">
        <v>5942</v>
      </c>
      <c r="D174">
        <v>2506</v>
      </c>
      <c r="E174">
        <v>2484</v>
      </c>
      <c r="F174">
        <v>185.2</v>
      </c>
      <c r="G174">
        <v>33.840000000000003</v>
      </c>
      <c r="H174">
        <v>3245</v>
      </c>
      <c r="I174">
        <v>2870</v>
      </c>
      <c r="J174">
        <v>115</v>
      </c>
      <c r="K174">
        <v>165</v>
      </c>
      <c r="L174">
        <v>40</v>
      </c>
      <c r="M174">
        <v>40</v>
      </c>
      <c r="N174">
        <v>15</v>
      </c>
    </row>
    <row r="175" spans="1:14">
      <c r="A175">
        <v>4210846.03</v>
      </c>
      <c r="B175">
        <v>1249</v>
      </c>
      <c r="C175">
        <v>1202</v>
      </c>
      <c r="D175">
        <v>485</v>
      </c>
      <c r="E175">
        <v>481</v>
      </c>
      <c r="F175">
        <v>59.7</v>
      </c>
      <c r="G175">
        <v>20.92</v>
      </c>
      <c r="H175">
        <v>610</v>
      </c>
      <c r="I175">
        <v>545</v>
      </c>
      <c r="J175">
        <v>20</v>
      </c>
      <c r="K175">
        <v>0</v>
      </c>
      <c r="L175">
        <v>40</v>
      </c>
      <c r="M175">
        <v>0</v>
      </c>
      <c r="N175">
        <v>0</v>
      </c>
    </row>
    <row r="176" spans="1:14">
      <c r="A176">
        <v>4210846.04</v>
      </c>
      <c r="B176">
        <v>8164</v>
      </c>
      <c r="C176">
        <v>7700</v>
      </c>
      <c r="D176">
        <v>3109</v>
      </c>
      <c r="E176">
        <v>3087</v>
      </c>
      <c r="F176">
        <v>2188.4</v>
      </c>
      <c r="G176">
        <v>3.73</v>
      </c>
      <c r="H176">
        <v>4260</v>
      </c>
      <c r="I176">
        <v>3755</v>
      </c>
      <c r="J176">
        <v>150</v>
      </c>
      <c r="K176">
        <v>205</v>
      </c>
      <c r="L176">
        <v>105</v>
      </c>
      <c r="M176">
        <v>30</v>
      </c>
      <c r="N176">
        <v>15</v>
      </c>
    </row>
    <row r="177" spans="1:14">
      <c r="A177">
        <v>4210850.0199999996</v>
      </c>
      <c r="B177">
        <v>2660</v>
      </c>
      <c r="C177">
        <v>2229</v>
      </c>
      <c r="D177">
        <v>1083</v>
      </c>
      <c r="E177">
        <v>1050</v>
      </c>
      <c r="F177">
        <v>126</v>
      </c>
      <c r="G177">
        <v>21.1</v>
      </c>
      <c r="H177">
        <v>1310</v>
      </c>
      <c r="I177">
        <v>1210</v>
      </c>
      <c r="J177">
        <v>20</v>
      </c>
      <c r="K177">
        <v>45</v>
      </c>
      <c r="L177">
        <v>15</v>
      </c>
      <c r="M177">
        <v>0</v>
      </c>
      <c r="N177">
        <v>20</v>
      </c>
    </row>
    <row r="178" spans="1:14">
      <c r="A178">
        <v>4210850.03</v>
      </c>
      <c r="B178">
        <v>3868</v>
      </c>
      <c r="C178">
        <v>3593</v>
      </c>
      <c r="D178">
        <v>1553</v>
      </c>
      <c r="E178">
        <v>1455</v>
      </c>
      <c r="F178">
        <v>1029.5999999999999</v>
      </c>
      <c r="G178">
        <v>3.76</v>
      </c>
      <c r="H178">
        <v>1900</v>
      </c>
      <c r="I178">
        <v>1675</v>
      </c>
      <c r="J178">
        <v>40</v>
      </c>
      <c r="K178">
        <v>125</v>
      </c>
      <c r="L178">
        <v>20</v>
      </c>
      <c r="M178">
        <v>20</v>
      </c>
      <c r="N178">
        <v>15</v>
      </c>
    </row>
    <row r="179" spans="1:14">
      <c r="A179">
        <v>4210850.04</v>
      </c>
      <c r="B179">
        <v>4796</v>
      </c>
      <c r="C179">
        <v>4189</v>
      </c>
      <c r="D179">
        <v>1816</v>
      </c>
      <c r="E179">
        <v>1782</v>
      </c>
      <c r="F179">
        <v>2061.9</v>
      </c>
      <c r="G179">
        <v>2.33</v>
      </c>
      <c r="H179">
        <v>2520</v>
      </c>
      <c r="I179">
        <v>2140</v>
      </c>
      <c r="J179">
        <v>120</v>
      </c>
      <c r="K179">
        <v>165</v>
      </c>
      <c r="L179">
        <v>50</v>
      </c>
      <c r="M179">
        <v>20</v>
      </c>
      <c r="N179">
        <v>30</v>
      </c>
    </row>
    <row r="180" spans="1:14">
      <c r="A180">
        <v>4210850.05</v>
      </c>
      <c r="B180">
        <v>4230</v>
      </c>
      <c r="C180">
        <v>3443</v>
      </c>
      <c r="D180">
        <v>1549</v>
      </c>
      <c r="E180">
        <v>1511</v>
      </c>
      <c r="F180">
        <v>321</v>
      </c>
      <c r="G180">
        <v>13.18</v>
      </c>
      <c r="H180">
        <v>2135</v>
      </c>
      <c r="I180">
        <v>1885</v>
      </c>
      <c r="J180">
        <v>110</v>
      </c>
      <c r="K180">
        <v>70</v>
      </c>
      <c r="L180">
        <v>35</v>
      </c>
      <c r="M180">
        <v>0</v>
      </c>
      <c r="N180">
        <v>35</v>
      </c>
    </row>
    <row r="181" spans="1:14">
      <c r="A181">
        <v>4210900</v>
      </c>
      <c r="B181">
        <v>5611</v>
      </c>
      <c r="C181">
        <v>5023</v>
      </c>
      <c r="D181">
        <v>2365</v>
      </c>
      <c r="E181">
        <v>2267</v>
      </c>
      <c r="F181">
        <v>45.8</v>
      </c>
      <c r="G181">
        <v>122.57</v>
      </c>
      <c r="H181">
        <v>2955</v>
      </c>
      <c r="I181">
        <v>2665</v>
      </c>
      <c r="J181">
        <v>115</v>
      </c>
      <c r="K181">
        <v>10</v>
      </c>
      <c r="L181">
        <v>120</v>
      </c>
      <c r="M181">
        <v>10</v>
      </c>
      <c r="N181">
        <v>35</v>
      </c>
    </row>
    <row r="182" spans="1:14">
      <c r="A182">
        <v>4210901</v>
      </c>
      <c r="B182">
        <v>4392</v>
      </c>
      <c r="C182">
        <v>3888</v>
      </c>
      <c r="D182">
        <v>1898</v>
      </c>
      <c r="E182">
        <v>1817</v>
      </c>
      <c r="F182">
        <v>61</v>
      </c>
      <c r="G182">
        <v>71.989999999999995</v>
      </c>
      <c r="H182">
        <v>2135</v>
      </c>
      <c r="I182">
        <v>1925</v>
      </c>
      <c r="J182">
        <v>95</v>
      </c>
      <c r="K182">
        <v>35</v>
      </c>
      <c r="L182">
        <v>50</v>
      </c>
      <c r="M182">
        <v>0</v>
      </c>
      <c r="N182">
        <v>30</v>
      </c>
    </row>
    <row r="183" spans="1:14">
      <c r="A183">
        <v>4210902</v>
      </c>
      <c r="B183">
        <v>1598</v>
      </c>
      <c r="C183">
        <v>1604</v>
      </c>
      <c r="D183">
        <v>824</v>
      </c>
      <c r="E183">
        <v>691</v>
      </c>
      <c r="F183">
        <v>26.5</v>
      </c>
      <c r="G183">
        <v>60.2</v>
      </c>
      <c r="H183">
        <v>635</v>
      </c>
      <c r="I183">
        <v>535</v>
      </c>
      <c r="J183">
        <v>25</v>
      </c>
      <c r="K183">
        <v>10</v>
      </c>
      <c r="L183">
        <v>40</v>
      </c>
      <c r="M183">
        <v>0</v>
      </c>
      <c r="N183">
        <v>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7B32A-B99E-480B-991C-A2351C701400}">
  <dimension ref="A1:N195"/>
  <sheetViews>
    <sheetView topLeftCell="A161" workbookViewId="0">
      <selection activeCell="C2" sqref="C2:C195"/>
    </sheetView>
  </sheetViews>
  <sheetFormatPr defaultRowHeight="15"/>
  <cols>
    <col min="1" max="1" width="20.42578125" customWidth="1"/>
    <col min="2" max="3" width="15.85546875" bestFit="1" customWidth="1"/>
    <col min="4" max="4" width="21.5703125" bestFit="1" customWidth="1"/>
    <col min="5" max="5" width="42.28515625" bestFit="1" customWidth="1"/>
    <col min="6" max="6" width="37.5703125" bestFit="1" customWidth="1"/>
    <col min="7" max="7" width="28.5703125" bestFit="1" customWidth="1"/>
    <col min="8" max="8" width="148.28515625" bestFit="1" customWidth="1"/>
    <col min="9" max="9" width="26.28515625" bestFit="1" customWidth="1"/>
    <col min="10" max="10" width="30.140625" bestFit="1" customWidth="1"/>
    <col min="11" max="11" width="12.5703125" bestFit="1" customWidth="1"/>
  </cols>
  <sheetData>
    <row r="1" spans="1:14" ht="15.75" thickBot="1">
      <c r="B1" t="s">
        <v>312</v>
      </c>
      <c r="C1" t="s">
        <v>313</v>
      </c>
      <c r="D1" t="s">
        <v>314</v>
      </c>
      <c r="E1" t="s">
        <v>315</v>
      </c>
      <c r="F1" t="s">
        <v>316</v>
      </c>
      <c r="G1" t="s">
        <v>317</v>
      </c>
      <c r="H1" t="s">
        <v>318</v>
      </c>
      <c r="I1" t="s">
        <v>319</v>
      </c>
      <c r="J1" t="s">
        <v>320</v>
      </c>
      <c r="K1" t="s">
        <v>321</v>
      </c>
      <c r="L1" t="s">
        <v>322</v>
      </c>
      <c r="M1" t="s">
        <v>323</v>
      </c>
      <c r="N1" t="s">
        <v>324</v>
      </c>
    </row>
    <row r="2" spans="1:14" ht="15.75" thickBot="1">
      <c r="A2" s="226" t="s">
        <v>311</v>
      </c>
      <c r="B2" s="227">
        <v>839311</v>
      </c>
      <c r="C2" s="227">
        <v>806406</v>
      </c>
      <c r="D2" s="227">
        <v>411415</v>
      </c>
      <c r="E2" s="227">
        <v>387954</v>
      </c>
      <c r="F2" s="227">
        <v>239.8</v>
      </c>
      <c r="G2" s="227">
        <v>3499.46</v>
      </c>
      <c r="H2" s="227">
        <v>316255</v>
      </c>
      <c r="I2" s="227">
        <v>248685</v>
      </c>
      <c r="J2" s="227">
        <v>15560</v>
      </c>
      <c r="K2" s="227">
        <v>24565</v>
      </c>
      <c r="L2" s="227">
        <v>19175</v>
      </c>
      <c r="M2" s="227">
        <v>3535</v>
      </c>
      <c r="N2" s="227">
        <v>4730</v>
      </c>
    </row>
    <row r="3" spans="1:14" ht="15.75" thickBot="1">
      <c r="A3" s="233">
        <v>4210001.01</v>
      </c>
      <c r="B3" s="227">
        <v>5058</v>
      </c>
      <c r="C3" s="227">
        <v>4927</v>
      </c>
      <c r="D3" s="227">
        <v>3041</v>
      </c>
      <c r="E3" s="227">
        <v>2761</v>
      </c>
      <c r="F3" s="227">
        <v>4984.2</v>
      </c>
      <c r="G3" s="227">
        <v>1.01</v>
      </c>
      <c r="H3" s="227">
        <v>1265</v>
      </c>
      <c r="I3" s="227">
        <v>715</v>
      </c>
      <c r="J3" s="227">
        <v>40</v>
      </c>
      <c r="K3" s="227">
        <v>260</v>
      </c>
      <c r="L3" s="227">
        <v>190</v>
      </c>
      <c r="M3" s="227">
        <v>40</v>
      </c>
      <c r="N3" s="227">
        <v>25</v>
      </c>
    </row>
    <row r="4" spans="1:14" ht="15.75" thickBot="1">
      <c r="A4" s="233">
        <v>4210001.0199999996</v>
      </c>
      <c r="B4" s="227">
        <v>3606</v>
      </c>
      <c r="C4" s="227">
        <v>3673</v>
      </c>
      <c r="D4" s="227">
        <v>1957</v>
      </c>
      <c r="E4" s="227">
        <v>1788</v>
      </c>
      <c r="F4" s="227">
        <v>6537.3</v>
      </c>
      <c r="G4" s="227">
        <v>0.55000000000000004</v>
      </c>
      <c r="H4" s="227">
        <v>1120</v>
      </c>
      <c r="I4" s="227">
        <v>560</v>
      </c>
      <c r="J4" s="227">
        <v>30</v>
      </c>
      <c r="K4" s="227">
        <v>245</v>
      </c>
      <c r="L4" s="227">
        <v>190</v>
      </c>
      <c r="M4" s="227">
        <v>60</v>
      </c>
      <c r="N4" s="227">
        <v>25</v>
      </c>
    </row>
    <row r="5" spans="1:14" ht="15.75" thickBot="1">
      <c r="A5" s="233">
        <v>4210002</v>
      </c>
      <c r="B5" s="227">
        <v>1640</v>
      </c>
      <c r="C5" s="227">
        <v>1450</v>
      </c>
      <c r="D5" s="227">
        <v>962</v>
      </c>
      <c r="E5" s="227">
        <v>905</v>
      </c>
      <c r="F5" s="227">
        <v>1187.5</v>
      </c>
      <c r="G5" s="227">
        <v>1.38</v>
      </c>
      <c r="H5" s="227">
        <v>525</v>
      </c>
      <c r="I5" s="227">
        <v>360</v>
      </c>
      <c r="J5" s="227">
        <v>40</v>
      </c>
      <c r="K5" s="227">
        <v>65</v>
      </c>
      <c r="L5" s="227">
        <v>45</v>
      </c>
      <c r="M5" s="227">
        <v>15</v>
      </c>
      <c r="N5" s="227">
        <v>0</v>
      </c>
    </row>
    <row r="6" spans="1:14" ht="15.75" thickBot="1">
      <c r="A6" s="233">
        <v>4210003</v>
      </c>
      <c r="B6" s="227">
        <v>7154</v>
      </c>
      <c r="C6" s="227">
        <v>7022</v>
      </c>
      <c r="D6" s="227">
        <v>4470</v>
      </c>
      <c r="E6" s="227">
        <v>4123</v>
      </c>
      <c r="F6" s="227">
        <v>7427.3</v>
      </c>
      <c r="G6" s="227">
        <v>0.96</v>
      </c>
      <c r="H6" s="227">
        <v>1960</v>
      </c>
      <c r="I6" s="227">
        <v>985</v>
      </c>
      <c r="J6" s="227">
        <v>60</v>
      </c>
      <c r="K6" s="227">
        <v>420</v>
      </c>
      <c r="L6" s="227">
        <v>425</v>
      </c>
      <c r="M6" s="227">
        <v>70</v>
      </c>
      <c r="N6" s="227">
        <v>0</v>
      </c>
    </row>
    <row r="7" spans="1:14" ht="15.75" thickBot="1">
      <c r="A7" s="233">
        <v>4210004</v>
      </c>
      <c r="B7" s="227">
        <v>578</v>
      </c>
      <c r="C7" s="227">
        <v>578</v>
      </c>
      <c r="D7" s="227">
        <v>406</v>
      </c>
      <c r="E7" s="227">
        <v>366</v>
      </c>
      <c r="F7" s="227">
        <v>1043.7</v>
      </c>
      <c r="G7" s="227">
        <v>0.55000000000000004</v>
      </c>
      <c r="H7" s="227">
        <v>205</v>
      </c>
      <c r="I7" s="227">
        <v>135</v>
      </c>
      <c r="J7" s="227">
        <v>0</v>
      </c>
      <c r="K7" s="227">
        <v>25</v>
      </c>
      <c r="L7" s="227">
        <v>35</v>
      </c>
      <c r="M7" s="227">
        <v>0</v>
      </c>
      <c r="N7" s="227">
        <v>0</v>
      </c>
    </row>
    <row r="8" spans="1:14" ht="15.75" thickBot="1">
      <c r="A8" s="233">
        <v>4210005</v>
      </c>
      <c r="B8" s="227">
        <v>3440</v>
      </c>
      <c r="C8" s="227">
        <v>3495</v>
      </c>
      <c r="D8" s="227">
        <v>2294</v>
      </c>
      <c r="E8" s="227">
        <v>2063</v>
      </c>
      <c r="F8" s="227">
        <v>5032.2</v>
      </c>
      <c r="G8" s="227">
        <v>0.68</v>
      </c>
      <c r="H8" s="227">
        <v>975</v>
      </c>
      <c r="I8" s="227">
        <v>445</v>
      </c>
      <c r="J8" s="227">
        <v>25</v>
      </c>
      <c r="K8" s="227">
        <v>165</v>
      </c>
      <c r="L8" s="227">
        <v>300</v>
      </c>
      <c r="M8" s="227">
        <v>30</v>
      </c>
      <c r="N8" s="227">
        <v>20</v>
      </c>
    </row>
    <row r="9" spans="1:14" ht="15.75" thickBot="1">
      <c r="A9" s="233">
        <v>4210006</v>
      </c>
      <c r="B9" s="227">
        <v>4964</v>
      </c>
      <c r="C9" s="227">
        <v>4905</v>
      </c>
      <c r="D9" s="227">
        <v>3076</v>
      </c>
      <c r="E9" s="227">
        <v>2896</v>
      </c>
      <c r="F9" s="227">
        <v>11603.6</v>
      </c>
      <c r="G9" s="227">
        <v>0.43</v>
      </c>
      <c r="H9" s="227">
        <v>1285</v>
      </c>
      <c r="I9" s="227">
        <v>605</v>
      </c>
      <c r="J9" s="227">
        <v>35</v>
      </c>
      <c r="K9" s="227">
        <v>280</v>
      </c>
      <c r="L9" s="227">
        <v>320</v>
      </c>
      <c r="M9" s="227">
        <v>35</v>
      </c>
      <c r="N9" s="227">
        <v>10</v>
      </c>
    </row>
    <row r="10" spans="1:14" ht="15.75" thickBot="1">
      <c r="A10" s="233">
        <v>4210007</v>
      </c>
      <c r="B10" s="227">
        <v>2472</v>
      </c>
      <c r="C10" s="227">
        <v>2226</v>
      </c>
      <c r="D10" s="227">
        <v>1506</v>
      </c>
      <c r="E10" s="227">
        <v>1411</v>
      </c>
      <c r="F10" s="227">
        <v>7279.2</v>
      </c>
      <c r="G10" s="227">
        <v>0.34</v>
      </c>
      <c r="H10" s="227">
        <v>980</v>
      </c>
      <c r="I10" s="227">
        <v>455</v>
      </c>
      <c r="J10" s="227">
        <v>75</v>
      </c>
      <c r="K10" s="227">
        <v>180</v>
      </c>
      <c r="L10" s="227">
        <v>200</v>
      </c>
      <c r="M10" s="227">
        <v>45</v>
      </c>
      <c r="N10" s="227">
        <v>25</v>
      </c>
    </row>
    <row r="11" spans="1:14" ht="15.75" thickBot="1">
      <c r="A11" s="233">
        <v>4210008</v>
      </c>
      <c r="B11" s="227">
        <v>1446</v>
      </c>
      <c r="C11" s="227">
        <v>1447</v>
      </c>
      <c r="D11" s="227">
        <v>965</v>
      </c>
      <c r="E11" s="227">
        <v>889</v>
      </c>
      <c r="F11" s="227">
        <v>6519.4</v>
      </c>
      <c r="G11" s="227">
        <v>0.22</v>
      </c>
      <c r="H11" s="227">
        <v>680</v>
      </c>
      <c r="I11" s="227">
        <v>375</v>
      </c>
      <c r="J11" s="227">
        <v>35</v>
      </c>
      <c r="K11" s="227">
        <v>155</v>
      </c>
      <c r="L11" s="227">
        <v>90</v>
      </c>
      <c r="M11" s="227">
        <v>20</v>
      </c>
      <c r="N11" s="227">
        <v>0</v>
      </c>
    </row>
    <row r="12" spans="1:14" ht="15.75" thickBot="1">
      <c r="A12" s="233">
        <v>4210009</v>
      </c>
      <c r="B12" s="227">
        <v>2029</v>
      </c>
      <c r="C12" s="227">
        <v>2155</v>
      </c>
      <c r="D12" s="227">
        <v>1385</v>
      </c>
      <c r="E12" s="227">
        <v>1290</v>
      </c>
      <c r="F12" s="227">
        <v>5549.8</v>
      </c>
      <c r="G12" s="227">
        <v>0.37</v>
      </c>
      <c r="H12" s="227">
        <v>815</v>
      </c>
      <c r="I12" s="227">
        <v>390</v>
      </c>
      <c r="J12" s="227">
        <v>40</v>
      </c>
      <c r="K12" s="227">
        <v>140</v>
      </c>
      <c r="L12" s="227">
        <v>180</v>
      </c>
      <c r="M12" s="227">
        <v>25</v>
      </c>
      <c r="N12" s="227">
        <v>40</v>
      </c>
    </row>
    <row r="13" spans="1:14" ht="15.75" thickBot="1">
      <c r="A13" s="233">
        <v>4210010</v>
      </c>
      <c r="B13" s="227">
        <v>2716</v>
      </c>
      <c r="C13" s="227">
        <v>2596</v>
      </c>
      <c r="D13" s="227">
        <v>1598</v>
      </c>
      <c r="E13" s="227">
        <v>1492</v>
      </c>
      <c r="F13" s="227">
        <v>10346.700000000001</v>
      </c>
      <c r="G13" s="227">
        <v>0.26</v>
      </c>
      <c r="H13" s="227">
        <v>980</v>
      </c>
      <c r="I13" s="227">
        <v>460</v>
      </c>
      <c r="J13" s="227">
        <v>55</v>
      </c>
      <c r="K13" s="227">
        <v>145</v>
      </c>
      <c r="L13" s="227">
        <v>255</v>
      </c>
      <c r="M13" s="227">
        <v>50</v>
      </c>
      <c r="N13" s="227">
        <v>15</v>
      </c>
    </row>
    <row r="14" spans="1:14" ht="15.75" thickBot="1">
      <c r="A14" s="233">
        <v>4210011</v>
      </c>
      <c r="B14" s="227">
        <v>1617</v>
      </c>
      <c r="C14" s="227">
        <v>1632</v>
      </c>
      <c r="D14" s="227">
        <v>1124</v>
      </c>
      <c r="E14" s="227">
        <v>1041</v>
      </c>
      <c r="F14" s="227">
        <v>12362.4</v>
      </c>
      <c r="G14" s="227">
        <v>0.13</v>
      </c>
      <c r="H14" s="227">
        <v>640</v>
      </c>
      <c r="I14" s="227">
        <v>310</v>
      </c>
      <c r="J14" s="227">
        <v>0</v>
      </c>
      <c r="K14" s="227">
        <v>125</v>
      </c>
      <c r="L14" s="227">
        <v>145</v>
      </c>
      <c r="M14" s="227">
        <v>45</v>
      </c>
      <c r="N14" s="227">
        <v>15</v>
      </c>
    </row>
    <row r="15" spans="1:14" ht="15.75" thickBot="1">
      <c r="A15" s="233">
        <v>4210012</v>
      </c>
      <c r="B15" s="227">
        <v>2657</v>
      </c>
      <c r="C15" s="227">
        <v>2598</v>
      </c>
      <c r="D15" s="227">
        <v>1633</v>
      </c>
      <c r="E15" s="227">
        <v>1501</v>
      </c>
      <c r="F15" s="227">
        <v>11497.2</v>
      </c>
      <c r="G15" s="227">
        <v>0.23</v>
      </c>
      <c r="H15" s="227">
        <v>840</v>
      </c>
      <c r="I15" s="227">
        <v>360</v>
      </c>
      <c r="J15" s="227">
        <v>35</v>
      </c>
      <c r="K15" s="227">
        <v>155</v>
      </c>
      <c r="L15" s="227">
        <v>215</v>
      </c>
      <c r="M15" s="227">
        <v>45</v>
      </c>
      <c r="N15" s="227">
        <v>20</v>
      </c>
    </row>
    <row r="16" spans="1:14" ht="15.75" thickBot="1">
      <c r="A16" s="233">
        <v>4210013</v>
      </c>
      <c r="B16" s="227">
        <v>1498</v>
      </c>
      <c r="C16" s="227">
        <v>1457</v>
      </c>
      <c r="D16" s="227">
        <v>917</v>
      </c>
      <c r="E16" s="227">
        <v>854</v>
      </c>
      <c r="F16" s="227">
        <v>11314.2</v>
      </c>
      <c r="G16" s="227">
        <v>0.13</v>
      </c>
      <c r="H16" s="227">
        <v>640</v>
      </c>
      <c r="I16" s="227">
        <v>340</v>
      </c>
      <c r="J16" s="227">
        <v>15</v>
      </c>
      <c r="K16" s="227">
        <v>65</v>
      </c>
      <c r="L16" s="227">
        <v>180</v>
      </c>
      <c r="M16" s="227">
        <v>30</v>
      </c>
      <c r="N16" s="227">
        <v>15</v>
      </c>
    </row>
    <row r="17" spans="1:14" ht="15.75" thickBot="1">
      <c r="A17" s="233">
        <v>4210014</v>
      </c>
      <c r="B17" s="227">
        <v>1979</v>
      </c>
      <c r="C17" s="227">
        <v>2086</v>
      </c>
      <c r="D17" s="227">
        <v>1573</v>
      </c>
      <c r="E17" s="227">
        <v>1295</v>
      </c>
      <c r="F17" s="227">
        <v>16409.599999999999</v>
      </c>
      <c r="G17" s="227">
        <v>0.12</v>
      </c>
      <c r="H17" s="227">
        <v>750</v>
      </c>
      <c r="I17" s="227">
        <v>230</v>
      </c>
      <c r="J17" s="227">
        <v>15</v>
      </c>
      <c r="K17" s="227">
        <v>170</v>
      </c>
      <c r="L17" s="227">
        <v>290</v>
      </c>
      <c r="M17" s="227">
        <v>40</v>
      </c>
      <c r="N17" s="227">
        <v>0</v>
      </c>
    </row>
    <row r="18" spans="1:14" ht="15.75" thickBot="1">
      <c r="A18" s="233">
        <v>4210015</v>
      </c>
      <c r="B18" s="227">
        <v>4341</v>
      </c>
      <c r="C18" s="227">
        <v>4394</v>
      </c>
      <c r="D18" s="227">
        <v>3065</v>
      </c>
      <c r="E18" s="227">
        <v>2729</v>
      </c>
      <c r="F18" s="227">
        <v>3959</v>
      </c>
      <c r="G18" s="227">
        <v>1.1000000000000001</v>
      </c>
      <c r="H18" s="227">
        <v>1005</v>
      </c>
      <c r="I18" s="227">
        <v>425</v>
      </c>
      <c r="J18" s="227">
        <v>25</v>
      </c>
      <c r="K18" s="227">
        <v>185</v>
      </c>
      <c r="L18" s="227">
        <v>315</v>
      </c>
      <c r="M18" s="227">
        <v>30</v>
      </c>
      <c r="N18" s="227">
        <v>30</v>
      </c>
    </row>
    <row r="19" spans="1:14" ht="15.75" thickBot="1">
      <c r="A19" s="233">
        <v>4210016</v>
      </c>
      <c r="B19" s="227">
        <v>2372</v>
      </c>
      <c r="C19" s="227">
        <v>2448</v>
      </c>
      <c r="D19" s="227">
        <v>2174</v>
      </c>
      <c r="E19" s="227">
        <v>1551</v>
      </c>
      <c r="F19" s="227">
        <v>3495.4</v>
      </c>
      <c r="G19" s="227">
        <v>0.68</v>
      </c>
      <c r="H19" s="227">
        <v>825</v>
      </c>
      <c r="I19" s="227">
        <v>235</v>
      </c>
      <c r="J19" s="227">
        <v>15</v>
      </c>
      <c r="K19" s="227">
        <v>145</v>
      </c>
      <c r="L19" s="227">
        <v>365</v>
      </c>
      <c r="M19" s="227">
        <v>35</v>
      </c>
      <c r="N19" s="227">
        <v>30</v>
      </c>
    </row>
    <row r="20" spans="1:14" ht="15.75" thickBot="1">
      <c r="A20" s="233">
        <v>4210017</v>
      </c>
      <c r="B20" s="227">
        <v>66</v>
      </c>
      <c r="C20" s="227">
        <v>61</v>
      </c>
      <c r="D20" s="227">
        <v>59</v>
      </c>
      <c r="E20" s="227">
        <v>41</v>
      </c>
      <c r="F20" s="227">
        <v>815.8</v>
      </c>
      <c r="G20" s="227">
        <v>0.08</v>
      </c>
      <c r="H20" s="227">
        <v>35</v>
      </c>
      <c r="I20" s="227">
        <v>15</v>
      </c>
      <c r="J20" s="227">
        <v>0</v>
      </c>
      <c r="K20" s="227">
        <v>0</v>
      </c>
      <c r="L20" s="227">
        <v>20</v>
      </c>
      <c r="M20" s="227">
        <v>0</v>
      </c>
      <c r="N20" s="227">
        <v>0</v>
      </c>
    </row>
    <row r="21" spans="1:14" ht="15.75" thickBot="1">
      <c r="A21" s="233">
        <v>4210018</v>
      </c>
      <c r="B21" s="227">
        <v>1070</v>
      </c>
      <c r="C21" s="227">
        <v>1154</v>
      </c>
      <c r="D21" s="227">
        <v>866</v>
      </c>
      <c r="E21" s="227">
        <v>695</v>
      </c>
      <c r="F21" s="227">
        <v>7991</v>
      </c>
      <c r="G21" s="227">
        <v>0.13</v>
      </c>
      <c r="H21" s="227">
        <v>365</v>
      </c>
      <c r="I21" s="227">
        <v>110</v>
      </c>
      <c r="J21" s="227">
        <v>0</v>
      </c>
      <c r="K21" s="227">
        <v>105</v>
      </c>
      <c r="L21" s="227">
        <v>125</v>
      </c>
      <c r="M21" s="227">
        <v>10</v>
      </c>
      <c r="N21" s="227">
        <v>0</v>
      </c>
    </row>
    <row r="22" spans="1:14" ht="15.75" thickBot="1">
      <c r="A22" s="233">
        <v>4210019</v>
      </c>
      <c r="B22" s="227">
        <v>2581</v>
      </c>
      <c r="C22" s="227">
        <v>2628</v>
      </c>
      <c r="D22" s="227">
        <v>1920</v>
      </c>
      <c r="E22" s="227">
        <v>1663</v>
      </c>
      <c r="F22" s="227">
        <v>16544.900000000001</v>
      </c>
      <c r="G22" s="227">
        <v>0.16</v>
      </c>
      <c r="H22" s="227">
        <v>895</v>
      </c>
      <c r="I22" s="227">
        <v>275</v>
      </c>
      <c r="J22" s="227">
        <v>15</v>
      </c>
      <c r="K22" s="227">
        <v>175</v>
      </c>
      <c r="L22" s="227">
        <v>400</v>
      </c>
      <c r="M22" s="227">
        <v>25</v>
      </c>
      <c r="N22" s="227">
        <v>15</v>
      </c>
    </row>
    <row r="23" spans="1:14" ht="15.75" thickBot="1">
      <c r="A23" s="233">
        <v>4210020</v>
      </c>
      <c r="B23" s="227">
        <v>3207</v>
      </c>
      <c r="C23" s="227">
        <v>3277</v>
      </c>
      <c r="D23" s="227">
        <v>2345</v>
      </c>
      <c r="E23" s="227">
        <v>2042</v>
      </c>
      <c r="F23" s="227">
        <v>12282.7</v>
      </c>
      <c r="G23" s="227">
        <v>0.26</v>
      </c>
      <c r="H23" s="227">
        <v>1165</v>
      </c>
      <c r="I23" s="227">
        <v>410</v>
      </c>
      <c r="J23" s="227">
        <v>55</v>
      </c>
      <c r="K23" s="227">
        <v>280</v>
      </c>
      <c r="L23" s="227">
        <v>345</v>
      </c>
      <c r="M23" s="227">
        <v>60</v>
      </c>
      <c r="N23" s="227">
        <v>15</v>
      </c>
    </row>
    <row r="24" spans="1:14" ht="15.75" thickBot="1">
      <c r="A24" s="233">
        <v>4210021</v>
      </c>
      <c r="B24" s="227">
        <v>2335</v>
      </c>
      <c r="C24" s="227">
        <v>1682</v>
      </c>
      <c r="D24" s="227">
        <v>1681</v>
      </c>
      <c r="E24" s="227">
        <v>1438</v>
      </c>
      <c r="F24" s="227">
        <v>5351.8</v>
      </c>
      <c r="G24" s="227">
        <v>0.44</v>
      </c>
      <c r="H24" s="227">
        <v>790</v>
      </c>
      <c r="I24" s="227">
        <v>345</v>
      </c>
      <c r="J24" s="227">
        <v>15</v>
      </c>
      <c r="K24" s="227">
        <v>180</v>
      </c>
      <c r="L24" s="227">
        <v>195</v>
      </c>
      <c r="M24" s="227">
        <v>35</v>
      </c>
      <c r="N24" s="227">
        <v>25</v>
      </c>
    </row>
    <row r="25" spans="1:14" ht="15.75" thickBot="1">
      <c r="A25" s="233">
        <v>4210022</v>
      </c>
      <c r="B25" s="227">
        <v>2346</v>
      </c>
      <c r="C25" s="227">
        <v>2343</v>
      </c>
      <c r="D25" s="227">
        <v>1682</v>
      </c>
      <c r="E25" s="227">
        <v>1540</v>
      </c>
      <c r="F25" s="227">
        <v>7124.2</v>
      </c>
      <c r="G25" s="227">
        <v>0.33</v>
      </c>
      <c r="H25" s="227">
        <v>775</v>
      </c>
      <c r="I25" s="227">
        <v>275</v>
      </c>
      <c r="J25" s="227">
        <v>35</v>
      </c>
      <c r="K25" s="227">
        <v>195</v>
      </c>
      <c r="L25" s="227">
        <v>240</v>
      </c>
      <c r="M25" s="227">
        <v>25</v>
      </c>
      <c r="N25" s="227">
        <v>0</v>
      </c>
    </row>
    <row r="26" spans="1:14" ht="15.75" thickBot="1">
      <c r="A26" s="233">
        <v>4210023</v>
      </c>
      <c r="B26" s="227">
        <v>493</v>
      </c>
      <c r="C26" s="227">
        <v>510</v>
      </c>
      <c r="D26" s="227">
        <v>316</v>
      </c>
      <c r="E26" s="227">
        <v>297</v>
      </c>
      <c r="F26" s="227">
        <v>3421.2</v>
      </c>
      <c r="G26" s="227">
        <v>0.14000000000000001</v>
      </c>
      <c r="H26" s="227">
        <v>205</v>
      </c>
      <c r="I26" s="227">
        <v>75</v>
      </c>
      <c r="J26" s="227">
        <v>15</v>
      </c>
      <c r="K26" s="227">
        <v>30</v>
      </c>
      <c r="L26" s="227">
        <v>70</v>
      </c>
      <c r="M26" s="227">
        <v>10</v>
      </c>
      <c r="N26" s="227">
        <v>10</v>
      </c>
    </row>
    <row r="27" spans="1:14" ht="15.75" thickBot="1">
      <c r="A27" s="233">
        <v>4210024</v>
      </c>
      <c r="B27" s="227">
        <v>943</v>
      </c>
      <c r="C27" s="227">
        <v>953</v>
      </c>
      <c r="D27" s="227">
        <v>801</v>
      </c>
      <c r="E27" s="227">
        <v>655</v>
      </c>
      <c r="F27" s="227">
        <v>3531.8</v>
      </c>
      <c r="G27" s="227">
        <v>0.27</v>
      </c>
      <c r="H27" s="227">
        <v>360</v>
      </c>
      <c r="I27" s="227">
        <v>130</v>
      </c>
      <c r="J27" s="227">
        <v>25</v>
      </c>
      <c r="K27" s="227">
        <v>70</v>
      </c>
      <c r="L27" s="227">
        <v>110</v>
      </c>
      <c r="M27" s="227">
        <v>10</v>
      </c>
      <c r="N27" s="227">
        <v>20</v>
      </c>
    </row>
    <row r="28" spans="1:14" ht="15.75" thickBot="1">
      <c r="A28" s="233">
        <v>4210025</v>
      </c>
      <c r="B28" s="227">
        <v>716</v>
      </c>
      <c r="C28" s="227">
        <v>710</v>
      </c>
      <c r="D28" s="227">
        <v>673</v>
      </c>
      <c r="E28" s="227">
        <v>487</v>
      </c>
      <c r="F28" s="227">
        <v>988</v>
      </c>
      <c r="G28" s="227">
        <v>0.72</v>
      </c>
      <c r="H28" s="227">
        <v>210</v>
      </c>
      <c r="I28" s="227">
        <v>95</v>
      </c>
      <c r="J28" s="227">
        <v>0</v>
      </c>
      <c r="K28" s="227">
        <v>25</v>
      </c>
      <c r="L28" s="227">
        <v>85</v>
      </c>
      <c r="M28" s="227">
        <v>0</v>
      </c>
      <c r="N28" s="227">
        <v>0</v>
      </c>
    </row>
    <row r="29" spans="1:14" ht="15.75" thickBot="1">
      <c r="A29" s="233">
        <v>4210026</v>
      </c>
      <c r="B29" s="227">
        <v>5032</v>
      </c>
      <c r="C29" s="227">
        <v>4878</v>
      </c>
      <c r="D29" s="227">
        <v>3132</v>
      </c>
      <c r="E29" s="227">
        <v>2964</v>
      </c>
      <c r="F29" s="227">
        <v>3132.9</v>
      </c>
      <c r="G29" s="227">
        <v>1.61</v>
      </c>
      <c r="H29" s="227">
        <v>1815</v>
      </c>
      <c r="I29" s="227">
        <v>990</v>
      </c>
      <c r="J29" s="227">
        <v>65</v>
      </c>
      <c r="K29" s="227">
        <v>425</v>
      </c>
      <c r="L29" s="227">
        <v>250</v>
      </c>
      <c r="M29" s="227">
        <v>40</v>
      </c>
      <c r="N29" s="227">
        <v>40</v>
      </c>
    </row>
    <row r="30" spans="1:14" ht="15.75" thickBot="1">
      <c r="A30" s="233">
        <v>4210027</v>
      </c>
      <c r="B30" s="227">
        <v>2222</v>
      </c>
      <c r="C30" s="227">
        <v>2079</v>
      </c>
      <c r="D30" s="227">
        <v>1401</v>
      </c>
      <c r="E30" s="227">
        <v>1316</v>
      </c>
      <c r="F30" s="227">
        <v>5358.1</v>
      </c>
      <c r="G30" s="227">
        <v>0.41</v>
      </c>
      <c r="H30" s="227">
        <v>880</v>
      </c>
      <c r="I30" s="227">
        <v>450</v>
      </c>
      <c r="J30" s="227">
        <v>15</v>
      </c>
      <c r="K30" s="227">
        <v>135</v>
      </c>
      <c r="L30" s="227">
        <v>210</v>
      </c>
      <c r="M30" s="227">
        <v>60</v>
      </c>
      <c r="N30" s="227">
        <v>15</v>
      </c>
    </row>
    <row r="31" spans="1:14" ht="15.75" thickBot="1">
      <c r="A31" s="233">
        <v>4210028</v>
      </c>
      <c r="B31" s="227">
        <v>1534</v>
      </c>
      <c r="C31" s="227">
        <v>1669</v>
      </c>
      <c r="D31" s="227">
        <v>1061</v>
      </c>
      <c r="E31" s="227">
        <v>964</v>
      </c>
      <c r="F31" s="227">
        <v>903.5</v>
      </c>
      <c r="G31" s="227">
        <v>1.7</v>
      </c>
      <c r="H31" s="227">
        <v>565</v>
      </c>
      <c r="I31" s="227">
        <v>260</v>
      </c>
      <c r="J31" s="227">
        <v>20</v>
      </c>
      <c r="K31" s="227">
        <v>100</v>
      </c>
      <c r="L31" s="227">
        <v>145</v>
      </c>
      <c r="M31" s="227">
        <v>30</v>
      </c>
      <c r="N31" s="227">
        <v>20</v>
      </c>
    </row>
    <row r="32" spans="1:14" ht="15.75" thickBot="1">
      <c r="A32" s="233">
        <v>4210029</v>
      </c>
      <c r="B32" s="227">
        <v>2323</v>
      </c>
      <c r="C32" s="227">
        <v>2369</v>
      </c>
      <c r="D32" s="227">
        <v>1544</v>
      </c>
      <c r="E32" s="227">
        <v>1384</v>
      </c>
      <c r="F32" s="227">
        <v>7488.7</v>
      </c>
      <c r="G32" s="227">
        <v>0.31</v>
      </c>
      <c r="H32" s="227">
        <v>775</v>
      </c>
      <c r="I32" s="227">
        <v>370</v>
      </c>
      <c r="J32" s="227">
        <v>35</v>
      </c>
      <c r="K32" s="227">
        <v>105</v>
      </c>
      <c r="L32" s="227">
        <v>195</v>
      </c>
      <c r="M32" s="227">
        <v>60</v>
      </c>
      <c r="N32" s="227">
        <v>10</v>
      </c>
    </row>
    <row r="33" spans="1:14" ht="15.75" thickBot="1">
      <c r="A33" s="233">
        <v>4210030</v>
      </c>
      <c r="B33" s="227">
        <v>3041</v>
      </c>
      <c r="C33" s="227">
        <v>3369</v>
      </c>
      <c r="D33" s="227">
        <v>1881</v>
      </c>
      <c r="E33" s="227">
        <v>1719</v>
      </c>
      <c r="F33" s="227">
        <v>8372.7999999999993</v>
      </c>
      <c r="G33" s="227">
        <v>0.36</v>
      </c>
      <c r="H33" s="227">
        <v>1100</v>
      </c>
      <c r="I33" s="227">
        <v>510</v>
      </c>
      <c r="J33" s="227">
        <v>35</v>
      </c>
      <c r="K33" s="227">
        <v>210</v>
      </c>
      <c r="L33" s="227">
        <v>270</v>
      </c>
      <c r="M33" s="227">
        <v>55</v>
      </c>
      <c r="N33" s="227">
        <v>20</v>
      </c>
    </row>
    <row r="34" spans="1:14" ht="15.75" thickBot="1">
      <c r="A34" s="233">
        <v>4210031</v>
      </c>
      <c r="B34" s="227">
        <v>2542</v>
      </c>
      <c r="C34" s="227">
        <v>2531</v>
      </c>
      <c r="D34" s="227">
        <v>1566</v>
      </c>
      <c r="E34" s="227">
        <v>1439</v>
      </c>
      <c r="F34" s="227">
        <v>2730.7</v>
      </c>
      <c r="G34" s="227">
        <v>0.93</v>
      </c>
      <c r="H34" s="227">
        <v>885</v>
      </c>
      <c r="I34" s="227">
        <v>435</v>
      </c>
      <c r="J34" s="227">
        <v>45</v>
      </c>
      <c r="K34" s="227">
        <v>195</v>
      </c>
      <c r="L34" s="227">
        <v>140</v>
      </c>
      <c r="M34" s="227">
        <v>40</v>
      </c>
      <c r="N34" s="227">
        <v>25</v>
      </c>
    </row>
    <row r="35" spans="1:14" ht="15.75" thickBot="1">
      <c r="A35" s="233">
        <v>4210032</v>
      </c>
      <c r="B35" s="227">
        <v>1913</v>
      </c>
      <c r="C35" s="227">
        <v>1550</v>
      </c>
      <c r="D35" s="227">
        <v>1107</v>
      </c>
      <c r="E35" s="227">
        <v>1052</v>
      </c>
      <c r="F35" s="227">
        <v>1473.9</v>
      </c>
      <c r="G35" s="227">
        <v>1.3</v>
      </c>
      <c r="H35" s="227">
        <v>520</v>
      </c>
      <c r="I35" s="227">
        <v>295</v>
      </c>
      <c r="J35" s="227">
        <v>15</v>
      </c>
      <c r="K35" s="227">
        <v>125</v>
      </c>
      <c r="L35" s="227">
        <v>60</v>
      </c>
      <c r="M35" s="227">
        <v>20</v>
      </c>
      <c r="N35" s="227">
        <v>0</v>
      </c>
    </row>
    <row r="36" spans="1:14" ht="15.75" thickBot="1">
      <c r="A36" s="233">
        <v>4210033.01</v>
      </c>
      <c r="B36" s="227">
        <v>3531</v>
      </c>
      <c r="C36" s="227">
        <v>3491</v>
      </c>
      <c r="D36" s="227">
        <v>2241</v>
      </c>
      <c r="E36" s="227">
        <v>2137</v>
      </c>
      <c r="F36" s="227">
        <v>5655</v>
      </c>
      <c r="G36" s="227">
        <v>0.62</v>
      </c>
      <c r="H36" s="227">
        <v>1375</v>
      </c>
      <c r="I36" s="227">
        <v>970</v>
      </c>
      <c r="J36" s="227">
        <v>85</v>
      </c>
      <c r="K36" s="227">
        <v>195</v>
      </c>
      <c r="L36" s="227">
        <v>110</v>
      </c>
      <c r="M36" s="227">
        <v>15</v>
      </c>
      <c r="N36" s="227">
        <v>10</v>
      </c>
    </row>
    <row r="37" spans="1:14" ht="15.75" thickBot="1">
      <c r="A37" s="233">
        <v>4210033.0199999996</v>
      </c>
      <c r="B37" s="227">
        <v>3360</v>
      </c>
      <c r="C37" s="227">
        <v>3422</v>
      </c>
      <c r="D37" s="227">
        <v>1984</v>
      </c>
      <c r="E37" s="227">
        <v>1866</v>
      </c>
      <c r="F37" s="227">
        <v>6867</v>
      </c>
      <c r="G37" s="227">
        <v>0.49</v>
      </c>
      <c r="H37" s="227">
        <v>1320</v>
      </c>
      <c r="I37" s="227">
        <v>905</v>
      </c>
      <c r="J37" s="227">
        <v>40</v>
      </c>
      <c r="K37" s="227">
        <v>255</v>
      </c>
      <c r="L37" s="227">
        <v>70</v>
      </c>
      <c r="M37" s="227">
        <v>20</v>
      </c>
      <c r="N37" s="227">
        <v>25</v>
      </c>
    </row>
    <row r="38" spans="1:14" ht="15.75" thickBot="1">
      <c r="A38" s="233">
        <v>4210034</v>
      </c>
      <c r="B38" s="227">
        <v>4313</v>
      </c>
      <c r="C38" s="227">
        <v>4449</v>
      </c>
      <c r="D38" s="227">
        <v>2671</v>
      </c>
      <c r="E38" s="227">
        <v>2525</v>
      </c>
      <c r="F38" s="227">
        <v>7114.8</v>
      </c>
      <c r="G38" s="227">
        <v>0.61</v>
      </c>
      <c r="H38" s="227">
        <v>1685</v>
      </c>
      <c r="I38" s="227">
        <v>1080</v>
      </c>
      <c r="J38" s="227">
        <v>55</v>
      </c>
      <c r="K38" s="227">
        <v>340</v>
      </c>
      <c r="L38" s="227">
        <v>130</v>
      </c>
      <c r="M38" s="227">
        <v>55</v>
      </c>
      <c r="N38" s="227">
        <v>15</v>
      </c>
    </row>
    <row r="39" spans="1:14" ht="15.75" thickBot="1">
      <c r="A39" s="233">
        <v>4210035</v>
      </c>
      <c r="B39" s="227">
        <v>1910</v>
      </c>
      <c r="C39" s="227">
        <v>2014</v>
      </c>
      <c r="D39" s="227">
        <v>1283</v>
      </c>
      <c r="E39" s="227">
        <v>1150</v>
      </c>
      <c r="F39" s="227">
        <v>5698.1</v>
      </c>
      <c r="G39" s="227">
        <v>0.34</v>
      </c>
      <c r="H39" s="227">
        <v>820</v>
      </c>
      <c r="I39" s="227">
        <v>390</v>
      </c>
      <c r="J39" s="227">
        <v>35</v>
      </c>
      <c r="K39" s="227">
        <v>230</v>
      </c>
      <c r="L39" s="227">
        <v>105</v>
      </c>
      <c r="M39" s="227">
        <v>40</v>
      </c>
      <c r="N39" s="227">
        <v>0</v>
      </c>
    </row>
    <row r="40" spans="1:14" ht="15.75" thickBot="1">
      <c r="A40" s="233">
        <v>4210036</v>
      </c>
      <c r="B40" s="227">
        <v>4822</v>
      </c>
      <c r="C40" s="227">
        <v>4897</v>
      </c>
      <c r="D40" s="227">
        <v>2961</v>
      </c>
      <c r="E40" s="227">
        <v>2793</v>
      </c>
      <c r="F40" s="227">
        <v>6235.6</v>
      </c>
      <c r="G40" s="227">
        <v>0.77</v>
      </c>
      <c r="H40" s="227">
        <v>1880</v>
      </c>
      <c r="I40" s="227">
        <v>985</v>
      </c>
      <c r="J40" s="227">
        <v>75</v>
      </c>
      <c r="K40" s="227">
        <v>340</v>
      </c>
      <c r="L40" s="227">
        <v>375</v>
      </c>
      <c r="M40" s="227">
        <v>80</v>
      </c>
      <c r="N40" s="227">
        <v>25</v>
      </c>
    </row>
    <row r="41" spans="1:14" ht="15.75" thickBot="1">
      <c r="A41" s="233">
        <v>4210037</v>
      </c>
      <c r="B41" s="227">
        <v>3742</v>
      </c>
      <c r="C41" s="227">
        <v>4004</v>
      </c>
      <c r="D41" s="227">
        <v>2406</v>
      </c>
      <c r="E41" s="227">
        <v>2186</v>
      </c>
      <c r="F41" s="227">
        <v>5317.6</v>
      </c>
      <c r="G41" s="227">
        <v>0.7</v>
      </c>
      <c r="H41" s="227">
        <v>1520</v>
      </c>
      <c r="I41" s="227">
        <v>825</v>
      </c>
      <c r="J41" s="227">
        <v>50</v>
      </c>
      <c r="K41" s="227">
        <v>350</v>
      </c>
      <c r="L41" s="227">
        <v>220</v>
      </c>
      <c r="M41" s="227">
        <v>40</v>
      </c>
      <c r="N41" s="227">
        <v>30</v>
      </c>
    </row>
    <row r="42" spans="1:14" ht="15.75" thickBot="1">
      <c r="A42" s="233">
        <v>4210038.01</v>
      </c>
      <c r="B42" s="227">
        <v>3265</v>
      </c>
      <c r="C42" s="227">
        <v>3271</v>
      </c>
      <c r="D42" s="227">
        <v>1566</v>
      </c>
      <c r="E42" s="227">
        <v>1479</v>
      </c>
      <c r="F42" s="227">
        <v>7696.8</v>
      </c>
      <c r="G42" s="227">
        <v>0.42</v>
      </c>
      <c r="H42" s="227">
        <v>1015</v>
      </c>
      <c r="I42" s="227">
        <v>600</v>
      </c>
      <c r="J42" s="227">
        <v>80</v>
      </c>
      <c r="K42" s="227">
        <v>240</v>
      </c>
      <c r="L42" s="227">
        <v>50</v>
      </c>
      <c r="M42" s="227">
        <v>30</v>
      </c>
      <c r="N42" s="227">
        <v>15</v>
      </c>
    </row>
    <row r="43" spans="1:14" ht="15.75" thickBot="1">
      <c r="A43" s="233">
        <v>4210038.0199999996</v>
      </c>
      <c r="B43" s="227">
        <v>2532</v>
      </c>
      <c r="C43" s="227">
        <v>2656</v>
      </c>
      <c r="D43" s="227">
        <v>1564</v>
      </c>
      <c r="E43" s="227">
        <v>1441</v>
      </c>
      <c r="F43" s="227">
        <v>5406.8</v>
      </c>
      <c r="G43" s="227">
        <v>0.47</v>
      </c>
      <c r="H43" s="227">
        <v>1055</v>
      </c>
      <c r="I43" s="227">
        <v>685</v>
      </c>
      <c r="J43" s="227">
        <v>65</v>
      </c>
      <c r="K43" s="227">
        <v>160</v>
      </c>
      <c r="L43" s="227">
        <v>75</v>
      </c>
      <c r="M43" s="227">
        <v>30</v>
      </c>
      <c r="N43" s="227">
        <v>30</v>
      </c>
    </row>
    <row r="44" spans="1:14" ht="15.75" thickBot="1">
      <c r="A44" s="233">
        <v>4210039.01</v>
      </c>
      <c r="B44" s="227">
        <v>6382</v>
      </c>
      <c r="C44" s="227">
        <v>6539</v>
      </c>
      <c r="D44" s="227">
        <v>3057</v>
      </c>
      <c r="E44" s="227">
        <v>2959</v>
      </c>
      <c r="F44" s="227">
        <v>845.2</v>
      </c>
      <c r="G44" s="227">
        <v>7.55</v>
      </c>
      <c r="H44" s="227">
        <v>2690</v>
      </c>
      <c r="I44" s="227">
        <v>2175</v>
      </c>
      <c r="J44" s="227">
        <v>170</v>
      </c>
      <c r="K44" s="227">
        <v>210</v>
      </c>
      <c r="L44" s="227">
        <v>70</v>
      </c>
      <c r="M44" s="227">
        <v>40</v>
      </c>
      <c r="N44" s="227">
        <v>30</v>
      </c>
    </row>
    <row r="45" spans="1:14" ht="15.75" thickBot="1">
      <c r="A45" s="233">
        <v>4210039.0199999996</v>
      </c>
      <c r="B45" s="227">
        <v>5009</v>
      </c>
      <c r="C45" s="227">
        <v>5077</v>
      </c>
      <c r="D45" s="227">
        <v>2813</v>
      </c>
      <c r="E45" s="227">
        <v>2664</v>
      </c>
      <c r="F45" s="227">
        <v>3881.1</v>
      </c>
      <c r="G45" s="227">
        <v>1.29</v>
      </c>
      <c r="H45" s="227">
        <v>1885</v>
      </c>
      <c r="I45" s="227">
        <v>1340</v>
      </c>
      <c r="J45" s="227">
        <v>65</v>
      </c>
      <c r="K45" s="227">
        <v>330</v>
      </c>
      <c r="L45" s="227">
        <v>120</v>
      </c>
      <c r="M45" s="227">
        <v>0</v>
      </c>
      <c r="N45" s="227">
        <v>20</v>
      </c>
    </row>
    <row r="46" spans="1:14" ht="15.75" thickBot="1">
      <c r="A46" s="233">
        <v>4210040.01</v>
      </c>
      <c r="B46" s="227">
        <v>4217</v>
      </c>
      <c r="C46" s="227">
        <v>4260</v>
      </c>
      <c r="D46" s="227">
        <v>1901</v>
      </c>
      <c r="E46" s="227">
        <v>1849</v>
      </c>
      <c r="F46" s="227">
        <v>1862.4</v>
      </c>
      <c r="G46" s="227">
        <v>2.2599999999999998</v>
      </c>
      <c r="H46" s="227">
        <v>1585</v>
      </c>
      <c r="I46" s="227">
        <v>1255</v>
      </c>
      <c r="J46" s="227">
        <v>85</v>
      </c>
      <c r="K46" s="227">
        <v>130</v>
      </c>
      <c r="L46" s="227">
        <v>50</v>
      </c>
      <c r="M46" s="227">
        <v>20</v>
      </c>
      <c r="N46" s="227">
        <v>50</v>
      </c>
    </row>
    <row r="47" spans="1:14" ht="15.75" thickBot="1">
      <c r="A47" s="233">
        <v>4210040.04</v>
      </c>
      <c r="B47" s="227">
        <v>679</v>
      </c>
      <c r="C47" s="227">
        <v>775</v>
      </c>
      <c r="D47" s="227">
        <v>293</v>
      </c>
      <c r="E47" s="227">
        <v>278</v>
      </c>
      <c r="F47" s="227">
        <v>224.2</v>
      </c>
      <c r="G47" s="227">
        <v>3.03</v>
      </c>
      <c r="H47" s="227">
        <v>220</v>
      </c>
      <c r="I47" s="227">
        <v>165</v>
      </c>
      <c r="J47" s="227">
        <v>20</v>
      </c>
      <c r="K47" s="227">
        <v>25</v>
      </c>
      <c r="L47" s="227">
        <v>0</v>
      </c>
      <c r="M47" s="227">
        <v>0</v>
      </c>
      <c r="N47" s="227">
        <v>0</v>
      </c>
    </row>
    <row r="48" spans="1:14" ht="15.75" thickBot="1">
      <c r="A48" s="233">
        <v>4210040.05</v>
      </c>
      <c r="B48" s="227">
        <v>5173</v>
      </c>
      <c r="C48" s="227">
        <v>4549</v>
      </c>
      <c r="D48" s="227">
        <v>2319</v>
      </c>
      <c r="E48" s="227">
        <v>2236</v>
      </c>
      <c r="F48" s="227">
        <v>3190.5</v>
      </c>
      <c r="G48" s="227">
        <v>1.62</v>
      </c>
      <c r="H48" s="227">
        <v>1980</v>
      </c>
      <c r="I48" s="227">
        <v>1670</v>
      </c>
      <c r="J48" s="227">
        <v>95</v>
      </c>
      <c r="K48" s="227">
        <v>85</v>
      </c>
      <c r="L48" s="227">
        <v>60</v>
      </c>
      <c r="M48" s="227">
        <v>30</v>
      </c>
      <c r="N48" s="227">
        <v>45</v>
      </c>
    </row>
    <row r="49" spans="1:14" ht="15.75" thickBot="1">
      <c r="A49" s="233">
        <v>4210040.0599999996</v>
      </c>
      <c r="B49" s="227">
        <v>3772</v>
      </c>
      <c r="C49" s="227">
        <v>3728</v>
      </c>
      <c r="D49" s="227">
        <v>2141</v>
      </c>
      <c r="E49" s="227">
        <v>2023</v>
      </c>
      <c r="F49" s="227">
        <v>3080.7</v>
      </c>
      <c r="G49" s="227">
        <v>1.22</v>
      </c>
      <c r="H49" s="227">
        <v>1660</v>
      </c>
      <c r="I49" s="227">
        <v>1205</v>
      </c>
      <c r="J49" s="227">
        <v>100</v>
      </c>
      <c r="K49" s="227">
        <v>250</v>
      </c>
      <c r="L49" s="227">
        <v>80</v>
      </c>
      <c r="M49" s="227">
        <v>15</v>
      </c>
      <c r="N49" s="227">
        <v>15</v>
      </c>
    </row>
    <row r="50" spans="1:14" ht="15.75" thickBot="1">
      <c r="A50" s="233">
        <v>4210041.03</v>
      </c>
      <c r="B50" s="227">
        <v>1184</v>
      </c>
      <c r="C50" s="227">
        <v>1184</v>
      </c>
      <c r="D50" s="227">
        <v>497</v>
      </c>
      <c r="E50" s="227">
        <v>488</v>
      </c>
      <c r="F50" s="227">
        <v>85.6</v>
      </c>
      <c r="G50" s="227">
        <v>13.84</v>
      </c>
      <c r="H50" s="227">
        <v>495</v>
      </c>
      <c r="I50" s="227">
        <v>430</v>
      </c>
      <c r="J50" s="227">
        <v>30</v>
      </c>
      <c r="K50" s="227">
        <v>15</v>
      </c>
      <c r="L50" s="227">
        <v>15</v>
      </c>
      <c r="M50" s="227">
        <v>0</v>
      </c>
      <c r="N50" s="227">
        <v>15</v>
      </c>
    </row>
    <row r="51" spans="1:14" ht="15.75" thickBot="1">
      <c r="A51" s="233">
        <v>4210041.04</v>
      </c>
      <c r="B51" s="227">
        <v>6640</v>
      </c>
      <c r="C51" s="227">
        <v>6222</v>
      </c>
      <c r="D51" s="227">
        <v>2824</v>
      </c>
      <c r="E51" s="227">
        <v>2771</v>
      </c>
      <c r="F51" s="227">
        <v>843.2</v>
      </c>
      <c r="G51" s="227">
        <v>7.87</v>
      </c>
      <c r="H51" s="227">
        <v>2660</v>
      </c>
      <c r="I51" s="227">
        <v>2260</v>
      </c>
      <c r="J51" s="227">
        <v>125</v>
      </c>
      <c r="K51" s="227">
        <v>125</v>
      </c>
      <c r="L51" s="227">
        <v>110</v>
      </c>
      <c r="M51" s="227">
        <v>10</v>
      </c>
      <c r="N51" s="227">
        <v>25</v>
      </c>
    </row>
    <row r="52" spans="1:14" ht="15.75" thickBot="1">
      <c r="A52" s="233">
        <v>4210041.0599999996</v>
      </c>
      <c r="B52" s="227">
        <v>4951</v>
      </c>
      <c r="C52" s="227">
        <v>4379</v>
      </c>
      <c r="D52" s="227">
        <v>2007</v>
      </c>
      <c r="E52" s="227">
        <v>1968</v>
      </c>
      <c r="F52" s="227">
        <v>1868.3</v>
      </c>
      <c r="G52" s="227">
        <v>2.65</v>
      </c>
      <c r="H52" s="227">
        <v>1985</v>
      </c>
      <c r="I52" s="227">
        <v>1650</v>
      </c>
      <c r="J52" s="227">
        <v>120</v>
      </c>
      <c r="K52" s="227">
        <v>130</v>
      </c>
      <c r="L52" s="227">
        <v>50</v>
      </c>
      <c r="M52" s="227">
        <v>15</v>
      </c>
      <c r="N52" s="227">
        <v>20</v>
      </c>
    </row>
    <row r="53" spans="1:14" ht="15.75" thickBot="1">
      <c r="A53" s="233">
        <v>4210041.07</v>
      </c>
      <c r="B53" s="227">
        <v>2238</v>
      </c>
      <c r="C53" s="227">
        <v>2319</v>
      </c>
      <c r="D53" s="227">
        <v>1126</v>
      </c>
      <c r="E53" s="227">
        <v>1066</v>
      </c>
      <c r="F53" s="227">
        <v>2613</v>
      </c>
      <c r="G53" s="227">
        <v>0.86</v>
      </c>
      <c r="H53" s="227">
        <v>965</v>
      </c>
      <c r="I53" s="227">
        <v>790</v>
      </c>
      <c r="J53" s="227">
        <v>40</v>
      </c>
      <c r="K53" s="227">
        <v>55</v>
      </c>
      <c r="L53" s="227">
        <v>65</v>
      </c>
      <c r="M53" s="227">
        <v>0</v>
      </c>
      <c r="N53" s="227">
        <v>15</v>
      </c>
    </row>
    <row r="54" spans="1:14" ht="15.75" thickBot="1">
      <c r="A54" s="233">
        <v>4210041.08</v>
      </c>
      <c r="B54" s="227">
        <v>2451</v>
      </c>
      <c r="C54" s="227">
        <v>2532</v>
      </c>
      <c r="D54" s="227">
        <v>1230</v>
      </c>
      <c r="E54" s="227">
        <v>1195</v>
      </c>
      <c r="F54" s="227">
        <v>2234.5</v>
      </c>
      <c r="G54" s="227">
        <v>1.1000000000000001</v>
      </c>
      <c r="H54" s="227">
        <v>890</v>
      </c>
      <c r="I54" s="227">
        <v>690</v>
      </c>
      <c r="J54" s="227">
        <v>45</v>
      </c>
      <c r="K54" s="227">
        <v>95</v>
      </c>
      <c r="L54" s="227">
        <v>30</v>
      </c>
      <c r="M54" s="227">
        <v>0</v>
      </c>
      <c r="N54" s="227">
        <v>20</v>
      </c>
    </row>
    <row r="55" spans="1:14" ht="15.75" thickBot="1">
      <c r="A55" s="233">
        <v>4210041.09</v>
      </c>
      <c r="B55" s="227">
        <v>2981</v>
      </c>
      <c r="C55" s="227">
        <v>2524</v>
      </c>
      <c r="D55" s="227">
        <v>1254</v>
      </c>
      <c r="E55" s="227">
        <v>1177</v>
      </c>
      <c r="F55" s="227">
        <v>854</v>
      </c>
      <c r="G55" s="227">
        <v>3.49</v>
      </c>
      <c r="H55" s="227">
        <v>1030</v>
      </c>
      <c r="I55" s="227">
        <v>755</v>
      </c>
      <c r="J55" s="227">
        <v>50</v>
      </c>
      <c r="K55" s="227">
        <v>110</v>
      </c>
      <c r="L55" s="227">
        <v>80</v>
      </c>
      <c r="M55" s="227">
        <v>15</v>
      </c>
      <c r="N55" s="227">
        <v>15</v>
      </c>
    </row>
    <row r="56" spans="1:14" ht="15.75" thickBot="1">
      <c r="A56" s="233">
        <v>4210041.0999999996</v>
      </c>
      <c r="B56" s="227">
        <v>5133</v>
      </c>
      <c r="C56" s="227">
        <v>4651</v>
      </c>
      <c r="D56" s="227">
        <v>2697</v>
      </c>
      <c r="E56" s="227">
        <v>2543</v>
      </c>
      <c r="F56" s="227">
        <v>2532.4</v>
      </c>
      <c r="G56" s="227">
        <v>2.0299999999999998</v>
      </c>
      <c r="H56" s="227">
        <v>1805</v>
      </c>
      <c r="I56" s="227">
        <v>1515</v>
      </c>
      <c r="J56" s="227">
        <v>80</v>
      </c>
      <c r="K56" s="227">
        <v>140</v>
      </c>
      <c r="L56" s="227">
        <v>50</v>
      </c>
      <c r="M56" s="227">
        <v>0</v>
      </c>
      <c r="N56" s="227">
        <v>20</v>
      </c>
    </row>
    <row r="57" spans="1:14" ht="15.75" thickBot="1">
      <c r="A57" s="233">
        <v>4210041.1100000003</v>
      </c>
      <c r="B57" s="227">
        <v>4213</v>
      </c>
      <c r="C57" s="227">
        <v>4301</v>
      </c>
      <c r="D57" s="227">
        <v>2194</v>
      </c>
      <c r="E57" s="227">
        <v>2042</v>
      </c>
      <c r="F57" s="227">
        <v>2074.3000000000002</v>
      </c>
      <c r="G57" s="227">
        <v>2.0299999999999998</v>
      </c>
      <c r="H57" s="227">
        <v>1675</v>
      </c>
      <c r="I57" s="227">
        <v>1390</v>
      </c>
      <c r="J57" s="227">
        <v>85</v>
      </c>
      <c r="K57" s="227">
        <v>110</v>
      </c>
      <c r="L57" s="227">
        <v>50</v>
      </c>
      <c r="M57" s="227">
        <v>15</v>
      </c>
      <c r="N57" s="227">
        <v>30</v>
      </c>
    </row>
    <row r="58" spans="1:14" ht="15.75" thickBot="1">
      <c r="A58" s="233">
        <v>4210041.12</v>
      </c>
      <c r="B58" s="227">
        <v>4036</v>
      </c>
      <c r="C58" s="227">
        <v>4126</v>
      </c>
      <c r="D58" s="227">
        <v>1745</v>
      </c>
      <c r="E58" s="227">
        <v>1702</v>
      </c>
      <c r="F58" s="227">
        <v>2601</v>
      </c>
      <c r="G58" s="227">
        <v>1.55</v>
      </c>
      <c r="H58" s="227">
        <v>1425</v>
      </c>
      <c r="I58" s="227">
        <v>1220</v>
      </c>
      <c r="J58" s="227">
        <v>45</v>
      </c>
      <c r="K58" s="227">
        <v>100</v>
      </c>
      <c r="L58" s="227">
        <v>25</v>
      </c>
      <c r="M58" s="227">
        <v>0</v>
      </c>
      <c r="N58" s="227">
        <v>25</v>
      </c>
    </row>
    <row r="59" spans="1:14" ht="15.75" thickBot="1">
      <c r="A59" s="233">
        <v>4210041.13</v>
      </c>
      <c r="B59" s="227">
        <v>5050</v>
      </c>
      <c r="C59" s="227">
        <v>4823</v>
      </c>
      <c r="D59" s="227">
        <v>2268</v>
      </c>
      <c r="E59" s="227">
        <v>2203</v>
      </c>
      <c r="F59" s="227">
        <v>3232.6</v>
      </c>
      <c r="G59" s="227">
        <v>1.56</v>
      </c>
      <c r="H59" s="227">
        <v>1770</v>
      </c>
      <c r="I59" s="227">
        <v>1485</v>
      </c>
      <c r="J59" s="227">
        <v>115</v>
      </c>
      <c r="K59" s="227">
        <v>110</v>
      </c>
      <c r="L59" s="227">
        <v>25</v>
      </c>
      <c r="M59" s="227">
        <v>25</v>
      </c>
      <c r="N59" s="227">
        <v>10</v>
      </c>
    </row>
    <row r="60" spans="1:14" ht="15.75" thickBot="1">
      <c r="A60" s="233">
        <v>4210100</v>
      </c>
      <c r="B60" s="227">
        <v>1971</v>
      </c>
      <c r="C60" s="227">
        <v>1720</v>
      </c>
      <c r="D60" s="227">
        <v>1072</v>
      </c>
      <c r="E60" s="227">
        <v>1015</v>
      </c>
      <c r="F60" s="227">
        <v>871.8</v>
      </c>
      <c r="G60" s="227">
        <v>2.2599999999999998</v>
      </c>
      <c r="H60" s="227">
        <v>565</v>
      </c>
      <c r="I60" s="227">
        <v>405</v>
      </c>
      <c r="J60" s="227">
        <v>30</v>
      </c>
      <c r="K60" s="227">
        <v>45</v>
      </c>
      <c r="L60" s="227">
        <v>45</v>
      </c>
      <c r="M60" s="227">
        <v>15</v>
      </c>
      <c r="N60" s="227">
        <v>20</v>
      </c>
    </row>
    <row r="61" spans="1:14" ht="15.75" thickBot="1">
      <c r="A61" s="233">
        <v>4210101</v>
      </c>
      <c r="B61" s="227">
        <v>6388</v>
      </c>
      <c r="C61" s="227">
        <v>4706</v>
      </c>
      <c r="D61" s="227">
        <v>1829</v>
      </c>
      <c r="E61" s="227">
        <v>1744</v>
      </c>
      <c r="F61" s="227">
        <v>2575.6999999999998</v>
      </c>
      <c r="G61" s="227">
        <v>2.48</v>
      </c>
      <c r="H61" s="227">
        <v>1385</v>
      </c>
      <c r="I61" s="227">
        <v>1030</v>
      </c>
      <c r="J61" s="227">
        <v>70</v>
      </c>
      <c r="K61" s="227">
        <v>75</v>
      </c>
      <c r="L61" s="227">
        <v>135</v>
      </c>
      <c r="M61" s="227">
        <v>50</v>
      </c>
      <c r="N61" s="227">
        <v>25</v>
      </c>
    </row>
    <row r="62" spans="1:14" ht="15.75" thickBot="1">
      <c r="A62" s="233">
        <v>4210102</v>
      </c>
      <c r="B62" s="227">
        <v>1885</v>
      </c>
      <c r="C62" s="227">
        <v>1845</v>
      </c>
      <c r="D62" s="227">
        <v>905</v>
      </c>
      <c r="E62" s="227">
        <v>854</v>
      </c>
      <c r="F62" s="227">
        <v>4579.7</v>
      </c>
      <c r="G62" s="227">
        <v>0.41</v>
      </c>
      <c r="H62" s="227">
        <v>580</v>
      </c>
      <c r="I62" s="227">
        <v>330</v>
      </c>
      <c r="J62" s="227">
        <v>0</v>
      </c>
      <c r="K62" s="227">
        <v>110</v>
      </c>
      <c r="L62" s="227">
        <v>70</v>
      </c>
      <c r="M62" s="227">
        <v>40</v>
      </c>
      <c r="N62" s="227">
        <v>30</v>
      </c>
    </row>
    <row r="63" spans="1:14" ht="15.75" thickBot="1">
      <c r="A63" s="233">
        <v>4210103</v>
      </c>
      <c r="B63" s="227">
        <v>3240</v>
      </c>
      <c r="C63" s="227">
        <v>3180</v>
      </c>
      <c r="D63" s="227">
        <v>1611</v>
      </c>
      <c r="E63" s="227">
        <v>1511</v>
      </c>
      <c r="F63" s="227">
        <v>2166.6</v>
      </c>
      <c r="G63" s="227">
        <v>1.5</v>
      </c>
      <c r="H63" s="227">
        <v>900</v>
      </c>
      <c r="I63" s="227">
        <v>560</v>
      </c>
      <c r="J63" s="227">
        <v>70</v>
      </c>
      <c r="K63" s="227">
        <v>85</v>
      </c>
      <c r="L63" s="227">
        <v>95</v>
      </c>
      <c r="M63" s="227">
        <v>65</v>
      </c>
      <c r="N63" s="227">
        <v>25</v>
      </c>
    </row>
    <row r="64" spans="1:14" ht="15.75" thickBot="1">
      <c r="A64" s="233">
        <v>4210110</v>
      </c>
      <c r="B64" s="227">
        <v>5002</v>
      </c>
      <c r="C64" s="227">
        <v>4273</v>
      </c>
      <c r="D64" s="227">
        <v>1895</v>
      </c>
      <c r="E64" s="227">
        <v>1801</v>
      </c>
      <c r="F64" s="227">
        <v>2972.3</v>
      </c>
      <c r="G64" s="227">
        <v>1.68</v>
      </c>
      <c r="H64" s="227">
        <v>1180</v>
      </c>
      <c r="I64" s="227">
        <v>735</v>
      </c>
      <c r="J64" s="227">
        <v>75</v>
      </c>
      <c r="K64" s="227">
        <v>120</v>
      </c>
      <c r="L64" s="227">
        <v>195</v>
      </c>
      <c r="M64" s="227">
        <v>45</v>
      </c>
      <c r="N64" s="227">
        <v>15</v>
      </c>
    </row>
    <row r="65" spans="1:14" ht="15.75" thickBot="1">
      <c r="A65" s="233">
        <v>4210111</v>
      </c>
      <c r="B65" s="227">
        <v>4643</v>
      </c>
      <c r="C65" s="227">
        <v>4527</v>
      </c>
      <c r="D65" s="227">
        <v>2260</v>
      </c>
      <c r="E65" s="227">
        <v>2130</v>
      </c>
      <c r="F65" s="227">
        <v>2070.1</v>
      </c>
      <c r="G65" s="227">
        <v>2.2400000000000002</v>
      </c>
      <c r="H65" s="227">
        <v>1420</v>
      </c>
      <c r="I65" s="227">
        <v>965</v>
      </c>
      <c r="J65" s="227">
        <v>70</v>
      </c>
      <c r="K65" s="227">
        <v>145</v>
      </c>
      <c r="L65" s="227">
        <v>165</v>
      </c>
      <c r="M65" s="227">
        <v>45</v>
      </c>
      <c r="N65" s="227">
        <v>35</v>
      </c>
    </row>
    <row r="66" spans="1:14" ht="15.75" thickBot="1">
      <c r="A66" s="233">
        <v>4210112.01</v>
      </c>
      <c r="B66" s="227">
        <v>5652</v>
      </c>
      <c r="C66" s="227">
        <v>5319</v>
      </c>
      <c r="D66" s="227">
        <v>2817</v>
      </c>
      <c r="E66" s="227">
        <v>2685</v>
      </c>
      <c r="F66" s="227">
        <v>1868.2</v>
      </c>
      <c r="G66" s="227">
        <v>3.03</v>
      </c>
      <c r="H66" s="227">
        <v>1625</v>
      </c>
      <c r="I66" s="227">
        <v>1205</v>
      </c>
      <c r="J66" s="227">
        <v>65</v>
      </c>
      <c r="K66" s="227">
        <v>195</v>
      </c>
      <c r="L66" s="227">
        <v>105</v>
      </c>
      <c r="M66" s="227">
        <v>20</v>
      </c>
      <c r="N66" s="227">
        <v>40</v>
      </c>
    </row>
    <row r="67" spans="1:14" ht="15.75" thickBot="1">
      <c r="A67" s="233">
        <v>4210112.0199999996</v>
      </c>
      <c r="B67" s="227">
        <v>4086</v>
      </c>
      <c r="C67" s="227">
        <v>4059</v>
      </c>
      <c r="D67" s="227">
        <v>2236</v>
      </c>
      <c r="E67" s="227">
        <v>2111</v>
      </c>
      <c r="F67" s="227">
        <v>5804</v>
      </c>
      <c r="G67" s="227">
        <v>0.7</v>
      </c>
      <c r="H67" s="227">
        <v>1540</v>
      </c>
      <c r="I67" s="227">
        <v>950</v>
      </c>
      <c r="J67" s="227">
        <v>90</v>
      </c>
      <c r="K67" s="227">
        <v>325</v>
      </c>
      <c r="L67" s="227">
        <v>140</v>
      </c>
      <c r="M67" s="227">
        <v>10</v>
      </c>
      <c r="N67" s="227">
        <v>30</v>
      </c>
    </row>
    <row r="68" spans="1:14" ht="15.75" thickBot="1">
      <c r="A68" s="233">
        <v>4210113.01</v>
      </c>
      <c r="B68" s="227">
        <v>7275</v>
      </c>
      <c r="C68" s="227">
        <v>6985</v>
      </c>
      <c r="D68" s="227">
        <v>4509</v>
      </c>
      <c r="E68" s="227">
        <v>4268</v>
      </c>
      <c r="F68" s="227">
        <v>4454.3999999999996</v>
      </c>
      <c r="G68" s="227">
        <v>1.63</v>
      </c>
      <c r="H68" s="227">
        <v>1815</v>
      </c>
      <c r="I68" s="227">
        <v>1190</v>
      </c>
      <c r="J68" s="227">
        <v>90</v>
      </c>
      <c r="K68" s="227">
        <v>315</v>
      </c>
      <c r="L68" s="227">
        <v>175</v>
      </c>
      <c r="M68" s="227">
        <v>30</v>
      </c>
      <c r="N68" s="227">
        <v>15</v>
      </c>
    </row>
    <row r="69" spans="1:14" ht="15.75" thickBot="1">
      <c r="A69" s="233">
        <v>4210113.0199999996</v>
      </c>
      <c r="B69" s="227">
        <v>7346</v>
      </c>
      <c r="C69" s="227">
        <v>7197</v>
      </c>
      <c r="D69" s="227">
        <v>3252</v>
      </c>
      <c r="E69" s="227">
        <v>3140</v>
      </c>
      <c r="F69" s="227">
        <v>1754.9</v>
      </c>
      <c r="G69" s="227">
        <v>4.1900000000000004</v>
      </c>
      <c r="H69" s="227">
        <v>2165</v>
      </c>
      <c r="I69" s="227">
        <v>1675</v>
      </c>
      <c r="J69" s="227">
        <v>125</v>
      </c>
      <c r="K69" s="227">
        <v>245</v>
      </c>
      <c r="L69" s="227">
        <v>65</v>
      </c>
      <c r="M69" s="227">
        <v>35</v>
      </c>
      <c r="N69" s="227">
        <v>20</v>
      </c>
    </row>
    <row r="70" spans="1:14" ht="15.75" thickBot="1">
      <c r="A70" s="233">
        <v>4210114</v>
      </c>
      <c r="B70" s="227">
        <v>6571</v>
      </c>
      <c r="C70" s="227">
        <v>6085</v>
      </c>
      <c r="D70" s="227">
        <v>3667</v>
      </c>
      <c r="E70" s="227">
        <v>3408</v>
      </c>
      <c r="F70" s="227">
        <v>4174.7</v>
      </c>
      <c r="G70" s="227">
        <v>1.57</v>
      </c>
      <c r="H70" s="227">
        <v>2445</v>
      </c>
      <c r="I70" s="227">
        <v>1570</v>
      </c>
      <c r="J70" s="227">
        <v>120</v>
      </c>
      <c r="K70" s="227">
        <v>470</v>
      </c>
      <c r="L70" s="227">
        <v>215</v>
      </c>
      <c r="M70" s="227">
        <v>40</v>
      </c>
      <c r="N70" s="227">
        <v>35</v>
      </c>
    </row>
    <row r="71" spans="1:14" ht="15.75" thickBot="1">
      <c r="A71" s="233">
        <v>4210115</v>
      </c>
      <c r="B71" s="227">
        <v>5082</v>
      </c>
      <c r="C71" s="227">
        <v>3308</v>
      </c>
      <c r="D71" s="227">
        <v>3639</v>
      </c>
      <c r="E71" s="227">
        <v>2948</v>
      </c>
      <c r="F71" s="227">
        <v>2151.1</v>
      </c>
      <c r="G71" s="227">
        <v>2.36</v>
      </c>
      <c r="H71" s="227">
        <v>1875</v>
      </c>
      <c r="I71" s="227">
        <v>1220</v>
      </c>
      <c r="J71" s="227">
        <v>75</v>
      </c>
      <c r="K71" s="227">
        <v>215</v>
      </c>
      <c r="L71" s="227">
        <v>295</v>
      </c>
      <c r="M71" s="227">
        <v>35</v>
      </c>
      <c r="N71" s="227">
        <v>30</v>
      </c>
    </row>
    <row r="72" spans="1:14" ht="15.75" thickBot="1">
      <c r="A72" s="233">
        <v>4210116.01</v>
      </c>
      <c r="B72" s="227">
        <v>5479</v>
      </c>
      <c r="C72" s="227">
        <v>4914</v>
      </c>
      <c r="D72" s="227">
        <v>4296</v>
      </c>
      <c r="E72" s="227">
        <v>3098</v>
      </c>
      <c r="F72" s="227">
        <v>3345.5</v>
      </c>
      <c r="G72" s="227">
        <v>1.64</v>
      </c>
      <c r="H72" s="227">
        <v>2160</v>
      </c>
      <c r="I72" s="227">
        <v>1195</v>
      </c>
      <c r="J72" s="227">
        <v>115</v>
      </c>
      <c r="K72" s="227">
        <v>475</v>
      </c>
      <c r="L72" s="227">
        <v>300</v>
      </c>
      <c r="M72" s="227">
        <v>65</v>
      </c>
      <c r="N72" s="227">
        <v>10</v>
      </c>
    </row>
    <row r="73" spans="1:14" ht="15.75" thickBot="1">
      <c r="A73" s="233">
        <v>4210116.0199999996</v>
      </c>
      <c r="B73" s="227">
        <v>3269</v>
      </c>
      <c r="C73" s="227">
        <v>3151</v>
      </c>
      <c r="D73" s="227">
        <v>2069</v>
      </c>
      <c r="E73" s="227">
        <v>1634</v>
      </c>
      <c r="F73" s="227">
        <v>2029.2</v>
      </c>
      <c r="G73" s="227">
        <v>1.61</v>
      </c>
      <c r="H73" s="227">
        <v>1035</v>
      </c>
      <c r="I73" s="227">
        <v>545</v>
      </c>
      <c r="J73" s="227">
        <v>40</v>
      </c>
      <c r="K73" s="227">
        <v>290</v>
      </c>
      <c r="L73" s="227">
        <v>105</v>
      </c>
      <c r="M73" s="227">
        <v>40</v>
      </c>
      <c r="N73" s="227">
        <v>10</v>
      </c>
    </row>
    <row r="74" spans="1:14" ht="15.75" thickBot="1">
      <c r="A74" s="233">
        <v>4210117.01</v>
      </c>
      <c r="B74" s="227">
        <v>3568</v>
      </c>
      <c r="C74" s="227">
        <v>2978</v>
      </c>
      <c r="D74" s="227">
        <v>1798</v>
      </c>
      <c r="E74" s="227">
        <v>1569</v>
      </c>
      <c r="F74" s="227">
        <v>1675</v>
      </c>
      <c r="G74" s="227">
        <v>2.13</v>
      </c>
      <c r="H74" s="227">
        <v>1255</v>
      </c>
      <c r="I74" s="227">
        <v>725</v>
      </c>
      <c r="J74" s="227">
        <v>95</v>
      </c>
      <c r="K74" s="227">
        <v>185</v>
      </c>
      <c r="L74" s="227">
        <v>205</v>
      </c>
      <c r="M74" s="227">
        <v>10</v>
      </c>
      <c r="N74" s="227">
        <v>30</v>
      </c>
    </row>
    <row r="75" spans="1:14" ht="15.75" thickBot="1">
      <c r="A75" s="233">
        <v>4210117.0199999996</v>
      </c>
      <c r="B75" s="227">
        <v>5246</v>
      </c>
      <c r="C75" s="227">
        <v>4788</v>
      </c>
      <c r="D75" s="227">
        <v>3848</v>
      </c>
      <c r="E75" s="227">
        <v>3211</v>
      </c>
      <c r="F75" s="227">
        <v>6527.3</v>
      </c>
      <c r="G75" s="227">
        <v>0.8</v>
      </c>
      <c r="H75" s="227">
        <v>1350</v>
      </c>
      <c r="I75" s="227">
        <v>795</v>
      </c>
      <c r="J75" s="227">
        <v>45</v>
      </c>
      <c r="K75" s="227">
        <v>280</v>
      </c>
      <c r="L75" s="227">
        <v>200</v>
      </c>
      <c r="M75" s="227">
        <v>25</v>
      </c>
      <c r="N75" s="227">
        <v>10</v>
      </c>
    </row>
    <row r="76" spans="1:14" ht="15.75" thickBot="1">
      <c r="A76" s="233">
        <v>4210118</v>
      </c>
      <c r="B76" s="227">
        <v>6556</v>
      </c>
      <c r="C76" s="227">
        <v>6201</v>
      </c>
      <c r="D76" s="227">
        <v>3458</v>
      </c>
      <c r="E76" s="227">
        <v>3192</v>
      </c>
      <c r="F76" s="227">
        <v>1460.8</v>
      </c>
      <c r="G76" s="227">
        <v>4.49</v>
      </c>
      <c r="H76" s="227">
        <v>2700</v>
      </c>
      <c r="I76" s="227">
        <v>1885</v>
      </c>
      <c r="J76" s="227">
        <v>125</v>
      </c>
      <c r="K76" s="227">
        <v>425</v>
      </c>
      <c r="L76" s="227">
        <v>190</v>
      </c>
      <c r="M76" s="227">
        <v>45</v>
      </c>
      <c r="N76" s="227">
        <v>40</v>
      </c>
    </row>
    <row r="77" spans="1:14" ht="15.75" thickBot="1">
      <c r="A77" s="233">
        <v>4210119.0199999996</v>
      </c>
      <c r="B77" s="227">
        <v>4530</v>
      </c>
      <c r="C77" s="227">
        <v>4574</v>
      </c>
      <c r="D77" s="227">
        <v>2120</v>
      </c>
      <c r="E77" s="227">
        <v>2065</v>
      </c>
      <c r="F77" s="227">
        <v>109.1</v>
      </c>
      <c r="G77" s="227">
        <v>41.51</v>
      </c>
      <c r="H77" s="227">
        <v>1930</v>
      </c>
      <c r="I77" s="227">
        <v>1695</v>
      </c>
      <c r="J77" s="227">
        <v>75</v>
      </c>
      <c r="K77" s="227">
        <v>65</v>
      </c>
      <c r="L77" s="227">
        <v>60</v>
      </c>
      <c r="M77" s="227">
        <v>0</v>
      </c>
      <c r="N77" s="227">
        <v>30</v>
      </c>
    </row>
    <row r="78" spans="1:14" ht="15.75" thickBot="1">
      <c r="A78" s="233">
        <v>4210119.04</v>
      </c>
      <c r="B78" s="227">
        <v>2907</v>
      </c>
      <c r="C78" s="227">
        <v>2983</v>
      </c>
      <c r="D78" s="227">
        <v>1289</v>
      </c>
      <c r="E78" s="227">
        <v>1252</v>
      </c>
      <c r="F78" s="227">
        <v>385.3</v>
      </c>
      <c r="G78" s="227">
        <v>7.54</v>
      </c>
      <c r="H78" s="227">
        <v>1110</v>
      </c>
      <c r="I78" s="227">
        <v>1005</v>
      </c>
      <c r="J78" s="227">
        <v>50</v>
      </c>
      <c r="K78" s="227">
        <v>35</v>
      </c>
      <c r="L78" s="227">
        <v>0</v>
      </c>
      <c r="M78" s="227">
        <v>0</v>
      </c>
      <c r="N78" s="227">
        <v>15</v>
      </c>
    </row>
    <row r="79" spans="1:14" ht="15.75" thickBot="1">
      <c r="A79" s="233">
        <v>4210119.05</v>
      </c>
      <c r="B79" s="227">
        <v>4653</v>
      </c>
      <c r="C79" s="227">
        <v>4436</v>
      </c>
      <c r="D79" s="227">
        <v>2044</v>
      </c>
      <c r="E79" s="227">
        <v>2000</v>
      </c>
      <c r="F79" s="227">
        <v>2063</v>
      </c>
      <c r="G79" s="227">
        <v>2.2599999999999998</v>
      </c>
      <c r="H79" s="227">
        <v>1930</v>
      </c>
      <c r="I79" s="227">
        <v>1625</v>
      </c>
      <c r="J79" s="227">
        <v>80</v>
      </c>
      <c r="K79" s="227">
        <v>115</v>
      </c>
      <c r="L79" s="227">
        <v>70</v>
      </c>
      <c r="M79" s="227">
        <v>10</v>
      </c>
      <c r="N79" s="227">
        <v>35</v>
      </c>
    </row>
    <row r="80" spans="1:14" ht="15.75" thickBot="1">
      <c r="A80" s="233">
        <v>4210119.0599999996</v>
      </c>
      <c r="B80" s="227">
        <v>3637</v>
      </c>
      <c r="C80" s="227">
        <v>3771</v>
      </c>
      <c r="D80" s="227">
        <v>1458</v>
      </c>
      <c r="E80" s="227">
        <v>1437</v>
      </c>
      <c r="F80" s="227">
        <v>1890.2</v>
      </c>
      <c r="G80" s="227">
        <v>1.92</v>
      </c>
      <c r="H80" s="227">
        <v>1240</v>
      </c>
      <c r="I80" s="227">
        <v>1025</v>
      </c>
      <c r="J80" s="227">
        <v>60</v>
      </c>
      <c r="K80" s="227">
        <v>65</v>
      </c>
      <c r="L80" s="227">
        <v>40</v>
      </c>
      <c r="M80" s="227">
        <v>20</v>
      </c>
      <c r="N80" s="227">
        <v>30</v>
      </c>
    </row>
    <row r="81" spans="1:14" ht="15.75" thickBot="1">
      <c r="A81" s="233">
        <v>4210120.01</v>
      </c>
      <c r="B81" s="227">
        <v>3471</v>
      </c>
      <c r="C81" s="227">
        <v>3138</v>
      </c>
      <c r="D81" s="227">
        <v>1739</v>
      </c>
      <c r="E81" s="227">
        <v>1580</v>
      </c>
      <c r="F81" s="227">
        <v>1910.9</v>
      </c>
      <c r="G81" s="227">
        <v>1.82</v>
      </c>
      <c r="H81" s="227">
        <v>940</v>
      </c>
      <c r="I81" s="227">
        <v>690</v>
      </c>
      <c r="J81" s="227">
        <v>55</v>
      </c>
      <c r="K81" s="227">
        <v>105</v>
      </c>
      <c r="L81" s="227">
        <v>65</v>
      </c>
      <c r="M81" s="227">
        <v>10</v>
      </c>
      <c r="N81" s="227">
        <v>10</v>
      </c>
    </row>
    <row r="82" spans="1:14" ht="15.75" thickBot="1">
      <c r="A82" s="233">
        <v>4210120.0199999996</v>
      </c>
      <c r="B82" s="227">
        <v>5853</v>
      </c>
      <c r="C82" s="227">
        <v>6142</v>
      </c>
      <c r="D82" s="227">
        <v>2559</v>
      </c>
      <c r="E82" s="227">
        <v>2513</v>
      </c>
      <c r="F82" s="227">
        <v>1852.3</v>
      </c>
      <c r="G82" s="227">
        <v>3.16</v>
      </c>
      <c r="H82" s="227">
        <v>1810</v>
      </c>
      <c r="I82" s="227">
        <v>1475</v>
      </c>
      <c r="J82" s="227">
        <v>170</v>
      </c>
      <c r="K82" s="227">
        <v>80</v>
      </c>
      <c r="L82" s="227">
        <v>55</v>
      </c>
      <c r="M82" s="227">
        <v>10</v>
      </c>
      <c r="N82" s="227">
        <v>20</v>
      </c>
    </row>
    <row r="83" spans="1:14" ht="15.75" thickBot="1">
      <c r="A83" s="233">
        <v>4210120.03</v>
      </c>
      <c r="B83" s="227">
        <v>3464</v>
      </c>
      <c r="C83" s="227">
        <v>3525</v>
      </c>
      <c r="D83" s="227">
        <v>1425</v>
      </c>
      <c r="E83" s="227">
        <v>1411</v>
      </c>
      <c r="F83" s="227">
        <v>2276.3000000000002</v>
      </c>
      <c r="G83" s="227">
        <v>1.52</v>
      </c>
      <c r="H83" s="227">
        <v>895</v>
      </c>
      <c r="I83" s="227">
        <v>685</v>
      </c>
      <c r="J83" s="227">
        <v>55</v>
      </c>
      <c r="K83" s="227">
        <v>70</v>
      </c>
      <c r="L83" s="227">
        <v>50</v>
      </c>
      <c r="M83" s="227">
        <v>20</v>
      </c>
      <c r="N83" s="227">
        <v>25</v>
      </c>
    </row>
    <row r="84" spans="1:14" ht="15.75" thickBot="1">
      <c r="A84" s="233">
        <v>4210140.01</v>
      </c>
      <c r="B84" s="227">
        <v>7137</v>
      </c>
      <c r="C84" s="227">
        <v>7291</v>
      </c>
      <c r="D84" s="227">
        <v>2742</v>
      </c>
      <c r="E84" s="227">
        <v>2719</v>
      </c>
      <c r="F84" s="227">
        <v>2651</v>
      </c>
      <c r="G84" s="227">
        <v>2.69</v>
      </c>
      <c r="H84" s="227">
        <v>2835</v>
      </c>
      <c r="I84" s="227">
        <v>2385</v>
      </c>
      <c r="J84" s="227">
        <v>180</v>
      </c>
      <c r="K84" s="227">
        <v>115</v>
      </c>
      <c r="L84" s="227">
        <v>75</v>
      </c>
      <c r="M84" s="227">
        <v>15</v>
      </c>
      <c r="N84" s="227">
        <v>55</v>
      </c>
    </row>
    <row r="85" spans="1:14" ht="15.75" thickBot="1">
      <c r="A85" s="233">
        <v>4210140.0199999996</v>
      </c>
      <c r="B85" s="227">
        <v>4679</v>
      </c>
      <c r="C85" s="227">
        <v>4587</v>
      </c>
      <c r="D85" s="227">
        <v>2556</v>
      </c>
      <c r="E85" s="227">
        <v>2428</v>
      </c>
      <c r="F85" s="227">
        <v>1721</v>
      </c>
      <c r="G85" s="227">
        <v>2.72</v>
      </c>
      <c r="H85" s="227">
        <v>1710</v>
      </c>
      <c r="I85" s="227">
        <v>1355</v>
      </c>
      <c r="J85" s="227">
        <v>90</v>
      </c>
      <c r="K85" s="227">
        <v>115</v>
      </c>
      <c r="L85" s="227">
        <v>115</v>
      </c>
      <c r="M85" s="227">
        <v>25</v>
      </c>
      <c r="N85" s="227">
        <v>10</v>
      </c>
    </row>
    <row r="86" spans="1:14" ht="15.75" thickBot="1">
      <c r="A86" s="233">
        <v>4210140.03</v>
      </c>
      <c r="B86" s="227">
        <v>5154</v>
      </c>
      <c r="C86" s="227">
        <v>4665</v>
      </c>
      <c r="D86" s="227">
        <v>2218</v>
      </c>
      <c r="E86" s="227">
        <v>2167</v>
      </c>
      <c r="F86" s="227">
        <v>2227.9</v>
      </c>
      <c r="G86" s="227">
        <v>2.31</v>
      </c>
      <c r="H86" s="227">
        <v>1815</v>
      </c>
      <c r="I86" s="227">
        <v>1565</v>
      </c>
      <c r="J86" s="227">
        <v>55</v>
      </c>
      <c r="K86" s="227">
        <v>90</v>
      </c>
      <c r="L86" s="227">
        <v>70</v>
      </c>
      <c r="M86" s="227">
        <v>15</v>
      </c>
      <c r="N86" s="227">
        <v>20</v>
      </c>
    </row>
    <row r="87" spans="1:14" ht="15.75" thickBot="1">
      <c r="A87" s="233">
        <v>4210160.01</v>
      </c>
      <c r="B87" s="227">
        <v>5061</v>
      </c>
      <c r="C87" s="227">
        <v>5112</v>
      </c>
      <c r="D87" s="227">
        <v>2617</v>
      </c>
      <c r="E87" s="227">
        <v>2510</v>
      </c>
      <c r="F87" s="227">
        <v>3372.7</v>
      </c>
      <c r="G87" s="227">
        <v>1.5</v>
      </c>
      <c r="H87" s="227">
        <v>2020</v>
      </c>
      <c r="I87" s="227">
        <v>1580</v>
      </c>
      <c r="J87" s="227">
        <v>85</v>
      </c>
      <c r="K87" s="227">
        <v>185</v>
      </c>
      <c r="L87" s="227">
        <v>120</v>
      </c>
      <c r="M87" s="227">
        <v>25</v>
      </c>
      <c r="N87" s="227">
        <v>30</v>
      </c>
    </row>
    <row r="88" spans="1:14" ht="15.75" thickBot="1">
      <c r="A88" s="233">
        <v>4210160.03</v>
      </c>
      <c r="B88" s="227">
        <v>4646</v>
      </c>
      <c r="C88" s="227">
        <v>4508</v>
      </c>
      <c r="D88" s="227">
        <v>2050</v>
      </c>
      <c r="E88" s="227">
        <v>1976</v>
      </c>
      <c r="F88" s="227">
        <v>1840.4</v>
      </c>
      <c r="G88" s="227">
        <v>2.52</v>
      </c>
      <c r="H88" s="227">
        <v>1725</v>
      </c>
      <c r="I88" s="227">
        <v>1400</v>
      </c>
      <c r="J88" s="227">
        <v>115</v>
      </c>
      <c r="K88" s="227">
        <v>120</v>
      </c>
      <c r="L88" s="227">
        <v>65</v>
      </c>
      <c r="M88" s="227">
        <v>10</v>
      </c>
      <c r="N88" s="227">
        <v>25</v>
      </c>
    </row>
    <row r="89" spans="1:14" ht="15.75" thickBot="1">
      <c r="A89" s="233">
        <v>4210160.04</v>
      </c>
      <c r="B89" s="227">
        <v>2200</v>
      </c>
      <c r="C89" s="227">
        <v>2134</v>
      </c>
      <c r="D89" s="227">
        <v>1059</v>
      </c>
      <c r="E89" s="227">
        <v>1019</v>
      </c>
      <c r="F89" s="227">
        <v>1262</v>
      </c>
      <c r="G89" s="227">
        <v>1.74</v>
      </c>
      <c r="H89" s="227">
        <v>920</v>
      </c>
      <c r="I89" s="227">
        <v>740</v>
      </c>
      <c r="J89" s="227">
        <v>40</v>
      </c>
      <c r="K89" s="227">
        <v>25</v>
      </c>
      <c r="L89" s="227">
        <v>90</v>
      </c>
      <c r="M89" s="227">
        <v>15</v>
      </c>
      <c r="N89" s="227">
        <v>10</v>
      </c>
    </row>
    <row r="90" spans="1:14" ht="15.75" thickBot="1">
      <c r="A90" s="233">
        <v>4210160.05</v>
      </c>
      <c r="B90" s="227">
        <v>4762</v>
      </c>
      <c r="C90" s="227">
        <v>4861</v>
      </c>
      <c r="D90" s="227">
        <v>2383</v>
      </c>
      <c r="E90" s="227">
        <v>2304</v>
      </c>
      <c r="F90" s="227">
        <v>2301.9</v>
      </c>
      <c r="G90" s="227">
        <v>2.0699999999999998</v>
      </c>
      <c r="H90" s="227">
        <v>1810</v>
      </c>
      <c r="I90" s="227">
        <v>1565</v>
      </c>
      <c r="J90" s="227">
        <v>65</v>
      </c>
      <c r="K90" s="227">
        <v>85</v>
      </c>
      <c r="L90" s="227">
        <v>75</v>
      </c>
      <c r="M90" s="227">
        <v>0</v>
      </c>
      <c r="N90" s="227">
        <v>15</v>
      </c>
    </row>
    <row r="91" spans="1:14" ht="15.75" thickBot="1">
      <c r="A91" s="233">
        <v>4210170.03</v>
      </c>
      <c r="B91" s="227">
        <v>5579</v>
      </c>
      <c r="C91" s="227">
        <v>5477</v>
      </c>
      <c r="D91" s="227">
        <v>2141</v>
      </c>
      <c r="E91" s="227">
        <v>2091</v>
      </c>
      <c r="F91" s="227">
        <v>241.5</v>
      </c>
      <c r="G91" s="227">
        <v>23.11</v>
      </c>
      <c r="H91" s="227">
        <v>2445</v>
      </c>
      <c r="I91" s="227">
        <v>2145</v>
      </c>
      <c r="J91" s="227">
        <v>110</v>
      </c>
      <c r="K91" s="227">
        <v>75</v>
      </c>
      <c r="L91" s="227">
        <v>70</v>
      </c>
      <c r="M91" s="227">
        <v>0</v>
      </c>
      <c r="N91" s="227">
        <v>40</v>
      </c>
    </row>
    <row r="92" spans="1:14" ht="15.75" thickBot="1">
      <c r="A92" s="233">
        <v>4210170.04</v>
      </c>
      <c r="B92" s="227">
        <v>7336</v>
      </c>
      <c r="C92" s="227">
        <v>6380</v>
      </c>
      <c r="D92" s="227">
        <v>2828</v>
      </c>
      <c r="E92" s="227">
        <v>2783</v>
      </c>
      <c r="F92" s="227">
        <v>3015.3</v>
      </c>
      <c r="G92" s="227">
        <v>2.4300000000000002</v>
      </c>
      <c r="H92" s="227">
        <v>3325</v>
      </c>
      <c r="I92" s="227">
        <v>2880</v>
      </c>
      <c r="J92" s="227">
        <v>200</v>
      </c>
      <c r="K92" s="227">
        <v>160</v>
      </c>
      <c r="L92" s="227">
        <v>55</v>
      </c>
      <c r="M92" s="227">
        <v>20</v>
      </c>
      <c r="N92" s="227">
        <v>15</v>
      </c>
    </row>
    <row r="93" spans="1:14" ht="15.75" thickBot="1">
      <c r="A93" s="233">
        <v>4210170.05</v>
      </c>
      <c r="B93" s="227">
        <v>6426</v>
      </c>
      <c r="C93" s="227">
        <v>6260</v>
      </c>
      <c r="D93" s="227">
        <v>2625</v>
      </c>
      <c r="E93" s="227">
        <v>2576</v>
      </c>
      <c r="F93" s="227">
        <v>1990.9</v>
      </c>
      <c r="G93" s="227">
        <v>3.23</v>
      </c>
      <c r="H93" s="227">
        <v>2795</v>
      </c>
      <c r="I93" s="227">
        <v>2415</v>
      </c>
      <c r="J93" s="227">
        <v>120</v>
      </c>
      <c r="K93" s="227">
        <v>125</v>
      </c>
      <c r="L93" s="227">
        <v>110</v>
      </c>
      <c r="M93" s="227">
        <v>0</v>
      </c>
      <c r="N93" s="227">
        <v>20</v>
      </c>
    </row>
    <row r="94" spans="1:14" ht="15.75" thickBot="1">
      <c r="A94" s="233">
        <v>4210170.0599999996</v>
      </c>
      <c r="B94" s="227">
        <v>4865</v>
      </c>
      <c r="C94" s="227">
        <v>4751</v>
      </c>
      <c r="D94" s="227">
        <v>2099</v>
      </c>
      <c r="E94" s="227">
        <v>2011</v>
      </c>
      <c r="F94" s="227">
        <v>1435.9</v>
      </c>
      <c r="G94" s="227">
        <v>3.39</v>
      </c>
      <c r="H94" s="227">
        <v>2085</v>
      </c>
      <c r="I94" s="227">
        <v>1820</v>
      </c>
      <c r="J94" s="227">
        <v>100</v>
      </c>
      <c r="K94" s="227">
        <v>70</v>
      </c>
      <c r="L94" s="227">
        <v>45</v>
      </c>
      <c r="M94" s="227">
        <v>0</v>
      </c>
      <c r="N94" s="227">
        <v>40</v>
      </c>
    </row>
    <row r="95" spans="1:14" ht="15.75" thickBot="1">
      <c r="A95" s="233">
        <v>4210170.07</v>
      </c>
      <c r="B95" s="227">
        <v>5797</v>
      </c>
      <c r="C95" s="227">
        <v>5616</v>
      </c>
      <c r="D95" s="227">
        <v>2612</v>
      </c>
      <c r="E95" s="227">
        <v>2533</v>
      </c>
      <c r="F95" s="227">
        <v>153</v>
      </c>
      <c r="G95" s="227">
        <v>37.89</v>
      </c>
      <c r="H95" s="227">
        <v>2635</v>
      </c>
      <c r="I95" s="227">
        <v>2360</v>
      </c>
      <c r="J95" s="227">
        <v>100</v>
      </c>
      <c r="K95" s="227">
        <v>135</v>
      </c>
      <c r="L95" s="227">
        <v>10</v>
      </c>
      <c r="M95" s="227">
        <v>0</v>
      </c>
      <c r="N95" s="227">
        <v>25</v>
      </c>
    </row>
    <row r="96" spans="1:14" ht="15.75" thickBot="1">
      <c r="A96" s="233">
        <v>4210190</v>
      </c>
      <c r="B96" s="227">
        <v>3223</v>
      </c>
      <c r="C96" s="227">
        <v>3382</v>
      </c>
      <c r="D96" s="227">
        <v>1136</v>
      </c>
      <c r="E96" s="227">
        <v>1067</v>
      </c>
      <c r="F96" s="227">
        <v>7.5</v>
      </c>
      <c r="G96" s="227">
        <v>432.62</v>
      </c>
      <c r="H96" s="227">
        <v>1160</v>
      </c>
      <c r="I96" s="227">
        <v>1080</v>
      </c>
      <c r="J96" s="227">
        <v>25</v>
      </c>
      <c r="K96" s="227">
        <v>0</v>
      </c>
      <c r="L96" s="227">
        <v>15</v>
      </c>
      <c r="M96" s="227">
        <v>0</v>
      </c>
      <c r="N96" s="227">
        <v>30</v>
      </c>
    </row>
    <row r="97" spans="1:14" ht="15.75" thickBot="1">
      <c r="A97" s="233">
        <v>4210200</v>
      </c>
      <c r="B97" s="227">
        <v>10453</v>
      </c>
      <c r="C97" s="227">
        <v>8997</v>
      </c>
      <c r="D97" s="227">
        <v>4737</v>
      </c>
      <c r="E97" s="227">
        <v>4170</v>
      </c>
      <c r="F97" s="227">
        <v>15.6</v>
      </c>
      <c r="G97" s="227">
        <v>671.61</v>
      </c>
      <c r="H97" s="227">
        <v>4260</v>
      </c>
      <c r="I97" s="227">
        <v>3820</v>
      </c>
      <c r="J97" s="227">
        <v>165</v>
      </c>
      <c r="K97" s="227">
        <v>55</v>
      </c>
      <c r="L97" s="227">
        <v>100</v>
      </c>
      <c r="M97" s="227">
        <v>35</v>
      </c>
      <c r="N97" s="227">
        <v>85</v>
      </c>
    </row>
    <row r="98" spans="1:14" ht="15.75" thickBot="1">
      <c r="A98" s="233">
        <v>4210210.01</v>
      </c>
      <c r="B98" s="227">
        <v>5398</v>
      </c>
      <c r="C98" s="227">
        <v>5488</v>
      </c>
      <c r="D98" s="227">
        <v>2187</v>
      </c>
      <c r="E98" s="227">
        <v>2150</v>
      </c>
      <c r="F98" s="227">
        <v>610.6</v>
      </c>
      <c r="G98" s="227">
        <v>8.84</v>
      </c>
      <c r="H98" s="227">
        <v>2590</v>
      </c>
      <c r="I98" s="227">
        <v>2300</v>
      </c>
      <c r="J98" s="227">
        <v>120</v>
      </c>
      <c r="K98" s="227">
        <v>90</v>
      </c>
      <c r="L98" s="227">
        <v>30</v>
      </c>
      <c r="M98" s="227">
        <v>10</v>
      </c>
      <c r="N98" s="227">
        <v>45</v>
      </c>
    </row>
    <row r="99" spans="1:14" ht="15.75" thickBot="1">
      <c r="A99" s="233">
        <v>4210210.0199999996</v>
      </c>
      <c r="B99" s="227">
        <v>4587</v>
      </c>
      <c r="C99" s="227">
        <v>4605</v>
      </c>
      <c r="D99" s="227">
        <v>1977</v>
      </c>
      <c r="E99" s="227">
        <v>1905</v>
      </c>
      <c r="F99" s="227">
        <v>182.4</v>
      </c>
      <c r="G99" s="227">
        <v>25.15</v>
      </c>
      <c r="H99" s="227">
        <v>1940</v>
      </c>
      <c r="I99" s="227">
        <v>1700</v>
      </c>
      <c r="J99" s="227">
        <v>85</v>
      </c>
      <c r="K99" s="227">
        <v>80</v>
      </c>
      <c r="L99" s="227">
        <v>35</v>
      </c>
      <c r="M99" s="227">
        <v>0</v>
      </c>
      <c r="N99" s="227">
        <v>40</v>
      </c>
    </row>
    <row r="100" spans="1:14" ht="15.75" thickBot="1">
      <c r="A100" s="233">
        <v>4210220.0199999996</v>
      </c>
      <c r="B100" s="227">
        <v>6383</v>
      </c>
      <c r="C100" s="227">
        <v>6431</v>
      </c>
      <c r="D100" s="227">
        <v>2787</v>
      </c>
      <c r="E100" s="227">
        <v>2693</v>
      </c>
      <c r="F100" s="227">
        <v>323.5</v>
      </c>
      <c r="G100" s="227">
        <v>19.73</v>
      </c>
      <c r="H100" s="227">
        <v>2755</v>
      </c>
      <c r="I100" s="227">
        <v>2475</v>
      </c>
      <c r="J100" s="227">
        <v>115</v>
      </c>
      <c r="K100" s="227">
        <v>85</v>
      </c>
      <c r="L100" s="227">
        <v>60</v>
      </c>
      <c r="M100" s="227">
        <v>0</v>
      </c>
      <c r="N100" s="227">
        <v>15</v>
      </c>
    </row>
    <row r="101" spans="1:14" ht="15.75" thickBot="1">
      <c r="A101" s="233">
        <v>4210220.03</v>
      </c>
      <c r="B101" s="227">
        <v>5799</v>
      </c>
      <c r="C101" s="227">
        <v>5438</v>
      </c>
      <c r="D101" s="227">
        <v>2382</v>
      </c>
      <c r="E101" s="227">
        <v>2336</v>
      </c>
      <c r="F101" s="227">
        <v>410.9</v>
      </c>
      <c r="G101" s="227">
        <v>14.11</v>
      </c>
      <c r="H101" s="227">
        <v>2250</v>
      </c>
      <c r="I101" s="227">
        <v>1905</v>
      </c>
      <c r="J101" s="227">
        <v>100</v>
      </c>
      <c r="K101" s="227">
        <v>175</v>
      </c>
      <c r="L101" s="227">
        <v>50</v>
      </c>
      <c r="M101" s="227">
        <v>20</v>
      </c>
      <c r="N101" s="227">
        <v>10</v>
      </c>
    </row>
    <row r="102" spans="1:14" ht="15.75" thickBot="1">
      <c r="A102" s="233">
        <v>4210220.04</v>
      </c>
      <c r="B102" s="227">
        <v>4379</v>
      </c>
      <c r="C102" s="227">
        <v>4004</v>
      </c>
      <c r="D102" s="227">
        <v>1863</v>
      </c>
      <c r="E102" s="227">
        <v>1822</v>
      </c>
      <c r="F102" s="227">
        <v>2023.1</v>
      </c>
      <c r="G102" s="227">
        <v>2.16</v>
      </c>
      <c r="H102" s="227">
        <v>1835</v>
      </c>
      <c r="I102" s="227">
        <v>1490</v>
      </c>
      <c r="J102" s="227">
        <v>95</v>
      </c>
      <c r="K102" s="227">
        <v>155</v>
      </c>
      <c r="L102" s="227">
        <v>50</v>
      </c>
      <c r="M102" s="227">
        <v>0</v>
      </c>
      <c r="N102" s="227">
        <v>30</v>
      </c>
    </row>
    <row r="103" spans="1:14" ht="15.75" thickBot="1">
      <c r="A103" s="233">
        <v>4210230.01</v>
      </c>
      <c r="B103" s="227">
        <v>7028</v>
      </c>
      <c r="C103" s="227">
        <v>7334</v>
      </c>
      <c r="D103" s="227">
        <v>2936</v>
      </c>
      <c r="E103" s="227">
        <v>2894</v>
      </c>
      <c r="F103" s="227">
        <v>3221.8</v>
      </c>
      <c r="G103" s="227">
        <v>2.1800000000000002</v>
      </c>
      <c r="H103" s="227">
        <v>3090</v>
      </c>
      <c r="I103" s="227">
        <v>2660</v>
      </c>
      <c r="J103" s="227">
        <v>130</v>
      </c>
      <c r="K103" s="227">
        <v>155</v>
      </c>
      <c r="L103" s="227">
        <v>85</v>
      </c>
      <c r="M103" s="227">
        <v>35</v>
      </c>
      <c r="N103" s="227">
        <v>40</v>
      </c>
    </row>
    <row r="104" spans="1:14" ht="15.75" thickBot="1">
      <c r="A104" s="233">
        <v>4210230.03</v>
      </c>
      <c r="B104" s="227">
        <v>3693</v>
      </c>
      <c r="C104" s="227">
        <v>3499</v>
      </c>
      <c r="D104" s="227">
        <v>1472</v>
      </c>
      <c r="E104" s="227">
        <v>1440</v>
      </c>
      <c r="F104" s="227">
        <v>778.6</v>
      </c>
      <c r="G104" s="227">
        <v>4.74</v>
      </c>
      <c r="H104" s="227">
        <v>1625</v>
      </c>
      <c r="I104" s="227">
        <v>1440</v>
      </c>
      <c r="J104" s="227">
        <v>65</v>
      </c>
      <c r="K104" s="227">
        <v>55</v>
      </c>
      <c r="L104" s="227">
        <v>10</v>
      </c>
      <c r="M104" s="227">
        <v>15</v>
      </c>
      <c r="N104" s="227">
        <v>40</v>
      </c>
    </row>
    <row r="105" spans="1:14" ht="15.75" thickBot="1">
      <c r="A105" s="233">
        <v>4210230.04</v>
      </c>
      <c r="B105" s="227">
        <v>5079</v>
      </c>
      <c r="C105" s="227">
        <v>4811</v>
      </c>
      <c r="D105" s="227">
        <v>1859</v>
      </c>
      <c r="E105" s="227">
        <v>1826</v>
      </c>
      <c r="F105" s="227">
        <v>3327.2</v>
      </c>
      <c r="G105" s="227">
        <v>1.53</v>
      </c>
      <c r="H105" s="227">
        <v>2190</v>
      </c>
      <c r="I105" s="227">
        <v>1835</v>
      </c>
      <c r="J105" s="227">
        <v>125</v>
      </c>
      <c r="K105" s="227">
        <v>105</v>
      </c>
      <c r="L105" s="227">
        <v>90</v>
      </c>
      <c r="M105" s="227">
        <v>0</v>
      </c>
      <c r="N105" s="227">
        <v>35</v>
      </c>
    </row>
    <row r="106" spans="1:14" ht="15.75" thickBot="1">
      <c r="A106" s="233">
        <v>4210240.0199999996</v>
      </c>
      <c r="B106" s="227">
        <v>7533</v>
      </c>
      <c r="C106" s="227">
        <v>6862</v>
      </c>
      <c r="D106" s="227">
        <v>4137</v>
      </c>
      <c r="E106" s="227">
        <v>3924</v>
      </c>
      <c r="F106" s="227">
        <v>1096.3</v>
      </c>
      <c r="G106" s="227">
        <v>6.87</v>
      </c>
      <c r="H106" s="227">
        <v>2440</v>
      </c>
      <c r="I106" s="227">
        <v>2040</v>
      </c>
      <c r="J106" s="227">
        <v>115</v>
      </c>
      <c r="K106" s="227">
        <v>155</v>
      </c>
      <c r="L106" s="227">
        <v>95</v>
      </c>
      <c r="M106" s="227">
        <v>10</v>
      </c>
      <c r="N106" s="227">
        <v>20</v>
      </c>
    </row>
    <row r="107" spans="1:14" ht="15.75" thickBot="1">
      <c r="A107" s="233">
        <v>4210240.03</v>
      </c>
      <c r="B107" s="227">
        <v>3782</v>
      </c>
      <c r="C107" s="227">
        <v>3437</v>
      </c>
      <c r="D107" s="227">
        <v>1604</v>
      </c>
      <c r="E107" s="227">
        <v>1544</v>
      </c>
      <c r="F107" s="227">
        <v>418.1</v>
      </c>
      <c r="G107" s="227">
        <v>9.0500000000000007</v>
      </c>
      <c r="H107" s="227">
        <v>1345</v>
      </c>
      <c r="I107" s="227">
        <v>1160</v>
      </c>
      <c r="J107" s="227">
        <v>55</v>
      </c>
      <c r="K107" s="227">
        <v>70</v>
      </c>
      <c r="L107" s="227">
        <v>40</v>
      </c>
      <c r="M107" s="227">
        <v>10</v>
      </c>
      <c r="N107" s="227">
        <v>0</v>
      </c>
    </row>
    <row r="108" spans="1:14" ht="15.75" thickBot="1">
      <c r="A108" s="233">
        <v>4210240.04</v>
      </c>
      <c r="B108" s="227">
        <v>6272</v>
      </c>
      <c r="C108" s="227">
        <v>4693</v>
      </c>
      <c r="D108" s="227">
        <v>3531</v>
      </c>
      <c r="E108" s="227">
        <v>3217</v>
      </c>
      <c r="F108" s="227">
        <v>3487</v>
      </c>
      <c r="G108" s="227">
        <v>1.8</v>
      </c>
      <c r="H108" s="227">
        <v>2320</v>
      </c>
      <c r="I108" s="227">
        <v>1945</v>
      </c>
      <c r="J108" s="227">
        <v>130</v>
      </c>
      <c r="K108" s="227">
        <v>135</v>
      </c>
      <c r="L108" s="227">
        <v>80</v>
      </c>
      <c r="M108" s="227">
        <v>0</v>
      </c>
      <c r="N108" s="227">
        <v>25</v>
      </c>
    </row>
    <row r="109" spans="1:14" ht="15.75" thickBot="1">
      <c r="A109" s="233">
        <v>4210260.01</v>
      </c>
      <c r="B109" s="227">
        <v>4214</v>
      </c>
      <c r="C109" s="227">
        <v>4196</v>
      </c>
      <c r="D109" s="227">
        <v>2261</v>
      </c>
      <c r="E109" s="227">
        <v>2099</v>
      </c>
      <c r="F109" s="227">
        <v>4855.3999999999996</v>
      </c>
      <c r="G109" s="227">
        <v>0.87</v>
      </c>
      <c r="H109" s="227">
        <v>1210</v>
      </c>
      <c r="I109" s="227">
        <v>750</v>
      </c>
      <c r="J109" s="227">
        <v>85</v>
      </c>
      <c r="K109" s="227">
        <v>225</v>
      </c>
      <c r="L109" s="227">
        <v>110</v>
      </c>
      <c r="M109" s="227">
        <v>25</v>
      </c>
      <c r="N109" s="227">
        <v>20</v>
      </c>
    </row>
    <row r="110" spans="1:14" ht="15.75" thickBot="1">
      <c r="A110" s="233">
        <v>4210260.0199999996</v>
      </c>
      <c r="B110" s="227">
        <v>3862</v>
      </c>
      <c r="C110" s="227">
        <v>3563</v>
      </c>
      <c r="D110" s="227">
        <v>1949</v>
      </c>
      <c r="E110" s="227">
        <v>1846</v>
      </c>
      <c r="F110" s="227">
        <v>5375.1</v>
      </c>
      <c r="G110" s="227">
        <v>0.72</v>
      </c>
      <c r="H110" s="227">
        <v>1315</v>
      </c>
      <c r="I110" s="227">
        <v>875</v>
      </c>
      <c r="J110" s="227">
        <v>60</v>
      </c>
      <c r="K110" s="227">
        <v>150</v>
      </c>
      <c r="L110" s="227">
        <v>170</v>
      </c>
      <c r="M110" s="227">
        <v>40</v>
      </c>
      <c r="N110" s="227">
        <v>25</v>
      </c>
    </row>
    <row r="111" spans="1:14" ht="15.75" thickBot="1">
      <c r="A111" s="233">
        <v>4210260.03</v>
      </c>
      <c r="B111" s="227">
        <v>3775</v>
      </c>
      <c r="C111" s="227">
        <v>4065</v>
      </c>
      <c r="D111" s="227">
        <v>1964</v>
      </c>
      <c r="E111" s="227">
        <v>1880</v>
      </c>
      <c r="F111" s="227">
        <v>1122.5</v>
      </c>
      <c r="G111" s="227">
        <v>3.36</v>
      </c>
      <c r="H111" s="227">
        <v>1530</v>
      </c>
      <c r="I111" s="227">
        <v>1200</v>
      </c>
      <c r="J111" s="227">
        <v>65</v>
      </c>
      <c r="K111" s="227">
        <v>130</v>
      </c>
      <c r="L111" s="227">
        <v>100</v>
      </c>
      <c r="M111" s="227">
        <v>15</v>
      </c>
      <c r="N111" s="227">
        <v>20</v>
      </c>
    </row>
    <row r="112" spans="1:14" ht="15.75" thickBot="1">
      <c r="A112" s="233">
        <v>4210270.01</v>
      </c>
      <c r="B112" s="227">
        <v>4119</v>
      </c>
      <c r="C112" s="227">
        <v>4230</v>
      </c>
      <c r="D112" s="227">
        <v>2467</v>
      </c>
      <c r="E112" s="227">
        <v>2336</v>
      </c>
      <c r="F112" s="227">
        <v>3016.3</v>
      </c>
      <c r="G112" s="227">
        <v>1.37</v>
      </c>
      <c r="H112" s="227">
        <v>1600</v>
      </c>
      <c r="I112" s="227">
        <v>1135</v>
      </c>
      <c r="J112" s="227">
        <v>75</v>
      </c>
      <c r="K112" s="227">
        <v>255</v>
      </c>
      <c r="L112" s="227">
        <v>105</v>
      </c>
      <c r="M112" s="227">
        <v>0</v>
      </c>
      <c r="N112" s="227">
        <v>25</v>
      </c>
    </row>
    <row r="113" spans="1:14" ht="15.75" thickBot="1">
      <c r="A113" s="233">
        <v>4210270.03</v>
      </c>
      <c r="B113" s="227">
        <v>4769</v>
      </c>
      <c r="C113" s="227">
        <v>5149</v>
      </c>
      <c r="D113" s="227">
        <v>2442</v>
      </c>
      <c r="E113" s="227">
        <v>2366</v>
      </c>
      <c r="F113" s="227">
        <v>5476.6</v>
      </c>
      <c r="G113" s="227">
        <v>0.87</v>
      </c>
      <c r="H113" s="227">
        <v>1630</v>
      </c>
      <c r="I113" s="227">
        <v>1175</v>
      </c>
      <c r="J113" s="227">
        <v>80</v>
      </c>
      <c r="K113" s="227">
        <v>275</v>
      </c>
      <c r="L113" s="227">
        <v>65</v>
      </c>
      <c r="M113" s="227">
        <v>10</v>
      </c>
      <c r="N113" s="227">
        <v>25</v>
      </c>
    </row>
    <row r="114" spans="1:14" ht="15.75" thickBot="1">
      <c r="A114" s="233">
        <v>4210270.04</v>
      </c>
      <c r="B114" s="227">
        <v>3130</v>
      </c>
      <c r="C114" s="227">
        <v>2890</v>
      </c>
      <c r="D114" s="227">
        <v>1731</v>
      </c>
      <c r="E114" s="227">
        <v>1621</v>
      </c>
      <c r="F114" s="227">
        <v>4297.1000000000004</v>
      </c>
      <c r="G114" s="227">
        <v>0.73</v>
      </c>
      <c r="H114" s="227">
        <v>1290</v>
      </c>
      <c r="I114" s="227">
        <v>900</v>
      </c>
      <c r="J114" s="227">
        <v>95</v>
      </c>
      <c r="K114" s="227">
        <v>170</v>
      </c>
      <c r="L114" s="227">
        <v>105</v>
      </c>
      <c r="M114" s="227">
        <v>0</v>
      </c>
      <c r="N114" s="227">
        <v>10</v>
      </c>
    </row>
    <row r="115" spans="1:14" ht="15.75" thickBot="1">
      <c r="A115" s="233">
        <v>4210271.01</v>
      </c>
      <c r="B115" s="227">
        <v>3964</v>
      </c>
      <c r="C115" s="227">
        <v>3969</v>
      </c>
      <c r="D115" s="227">
        <v>1836</v>
      </c>
      <c r="E115" s="227">
        <v>1785</v>
      </c>
      <c r="F115" s="227">
        <v>2498.6999999999998</v>
      </c>
      <c r="G115" s="227">
        <v>1.59</v>
      </c>
      <c r="H115" s="227">
        <v>1295</v>
      </c>
      <c r="I115" s="227">
        <v>975</v>
      </c>
      <c r="J115" s="227">
        <v>95</v>
      </c>
      <c r="K115" s="227">
        <v>125</v>
      </c>
      <c r="L115" s="227">
        <v>40</v>
      </c>
      <c r="M115" s="227">
        <v>40</v>
      </c>
      <c r="N115" s="227">
        <v>20</v>
      </c>
    </row>
    <row r="116" spans="1:14" ht="15.75" thickBot="1">
      <c r="A116" s="233">
        <v>4210271.0199999996</v>
      </c>
      <c r="B116" s="227">
        <v>4332</v>
      </c>
      <c r="C116" s="227">
        <v>4279</v>
      </c>
      <c r="D116" s="227">
        <v>1992</v>
      </c>
      <c r="E116" s="227">
        <v>1912</v>
      </c>
      <c r="F116" s="227">
        <v>3100.9</v>
      </c>
      <c r="G116" s="227">
        <v>1.4</v>
      </c>
      <c r="H116" s="227">
        <v>1430</v>
      </c>
      <c r="I116" s="227">
        <v>1090</v>
      </c>
      <c r="J116" s="227">
        <v>90</v>
      </c>
      <c r="K116" s="227">
        <v>155</v>
      </c>
      <c r="L116" s="227">
        <v>60</v>
      </c>
      <c r="M116" s="227">
        <v>15</v>
      </c>
      <c r="N116" s="227">
        <v>20</v>
      </c>
    </row>
    <row r="117" spans="1:14" ht="15.75" thickBot="1">
      <c r="A117" s="233">
        <v>4210272</v>
      </c>
      <c r="B117" s="227">
        <v>1364</v>
      </c>
      <c r="C117" s="227">
        <v>1432</v>
      </c>
      <c r="D117" s="227">
        <v>711</v>
      </c>
      <c r="E117" s="227">
        <v>679</v>
      </c>
      <c r="F117" s="227">
        <v>1959.8</v>
      </c>
      <c r="G117" s="227">
        <v>0.7</v>
      </c>
      <c r="H117" s="227">
        <v>455</v>
      </c>
      <c r="I117" s="227">
        <v>335</v>
      </c>
      <c r="J117" s="227">
        <v>10</v>
      </c>
      <c r="K117" s="227">
        <v>70</v>
      </c>
      <c r="L117" s="227">
        <v>35</v>
      </c>
      <c r="M117" s="227">
        <v>0</v>
      </c>
      <c r="N117" s="227">
        <v>0</v>
      </c>
    </row>
    <row r="118" spans="1:14" ht="15.75" thickBot="1">
      <c r="A118" s="233">
        <v>4210273.01</v>
      </c>
      <c r="B118" s="227">
        <v>5311</v>
      </c>
      <c r="C118" s="227">
        <v>4506</v>
      </c>
      <c r="D118" s="227">
        <v>3363</v>
      </c>
      <c r="E118" s="227">
        <v>3225</v>
      </c>
      <c r="F118" s="227">
        <v>5312.6</v>
      </c>
      <c r="G118" s="227">
        <v>1</v>
      </c>
      <c r="H118" s="227">
        <v>1830</v>
      </c>
      <c r="I118" s="227">
        <v>1380</v>
      </c>
      <c r="J118" s="227">
        <v>105</v>
      </c>
      <c r="K118" s="227">
        <v>205</v>
      </c>
      <c r="L118" s="227">
        <v>85</v>
      </c>
      <c r="M118" s="227">
        <v>10</v>
      </c>
      <c r="N118" s="227">
        <v>45</v>
      </c>
    </row>
    <row r="119" spans="1:14" ht="15.75" thickBot="1">
      <c r="A119" s="233">
        <v>4210273.0199999996</v>
      </c>
      <c r="B119" s="227">
        <v>2962</v>
      </c>
      <c r="C119" s="227">
        <v>3038</v>
      </c>
      <c r="D119" s="227">
        <v>1204</v>
      </c>
      <c r="E119" s="227">
        <v>1173</v>
      </c>
      <c r="F119" s="227">
        <v>2566.5</v>
      </c>
      <c r="G119" s="227">
        <v>1.1499999999999999</v>
      </c>
      <c r="H119" s="227">
        <v>1110</v>
      </c>
      <c r="I119" s="227">
        <v>800</v>
      </c>
      <c r="J119" s="227">
        <v>90</v>
      </c>
      <c r="K119" s="227">
        <v>150</v>
      </c>
      <c r="L119" s="227">
        <v>45</v>
      </c>
      <c r="M119" s="227">
        <v>0</v>
      </c>
      <c r="N119" s="227">
        <v>20</v>
      </c>
    </row>
    <row r="120" spans="1:14" ht="15.75" thickBot="1">
      <c r="A120" s="233">
        <v>4210273.03</v>
      </c>
      <c r="B120" s="227">
        <v>3405</v>
      </c>
      <c r="C120" s="227">
        <v>3398</v>
      </c>
      <c r="D120" s="227">
        <v>1506</v>
      </c>
      <c r="E120" s="227">
        <v>1478</v>
      </c>
      <c r="F120" s="227">
        <v>2629.5</v>
      </c>
      <c r="G120" s="227">
        <v>1.29</v>
      </c>
      <c r="H120" s="227">
        <v>1215</v>
      </c>
      <c r="I120" s="227">
        <v>895</v>
      </c>
      <c r="J120" s="227">
        <v>85</v>
      </c>
      <c r="K120" s="227">
        <v>100</v>
      </c>
      <c r="L120" s="227">
        <v>65</v>
      </c>
      <c r="M120" s="227">
        <v>30</v>
      </c>
      <c r="N120" s="227">
        <v>50</v>
      </c>
    </row>
    <row r="121" spans="1:14" ht="15.75" thickBot="1">
      <c r="A121" s="233">
        <v>4210273.04</v>
      </c>
      <c r="B121" s="227">
        <v>4114</v>
      </c>
      <c r="C121" s="227">
        <v>4186</v>
      </c>
      <c r="D121" s="227">
        <v>2014</v>
      </c>
      <c r="E121" s="227">
        <v>1980</v>
      </c>
      <c r="F121" s="227">
        <v>2897.8</v>
      </c>
      <c r="G121" s="227">
        <v>1.42</v>
      </c>
      <c r="H121" s="227">
        <v>1485</v>
      </c>
      <c r="I121" s="227">
        <v>1160</v>
      </c>
      <c r="J121" s="227">
        <v>45</v>
      </c>
      <c r="K121" s="227">
        <v>155</v>
      </c>
      <c r="L121" s="227">
        <v>65</v>
      </c>
      <c r="M121" s="227">
        <v>15</v>
      </c>
      <c r="N121" s="227">
        <v>50</v>
      </c>
    </row>
    <row r="122" spans="1:14" ht="15.75" thickBot="1">
      <c r="A122" s="233">
        <v>4210280.01</v>
      </c>
      <c r="B122" s="227">
        <v>4069</v>
      </c>
      <c r="C122" s="227">
        <v>4105</v>
      </c>
      <c r="D122" s="227">
        <v>1869</v>
      </c>
      <c r="E122" s="227">
        <v>1829</v>
      </c>
      <c r="F122" s="227">
        <v>2652.9</v>
      </c>
      <c r="G122" s="227">
        <v>1.53</v>
      </c>
      <c r="H122" s="227">
        <v>1550</v>
      </c>
      <c r="I122" s="227">
        <v>1210</v>
      </c>
      <c r="J122" s="227">
        <v>105</v>
      </c>
      <c r="K122" s="227">
        <v>170</v>
      </c>
      <c r="L122" s="227">
        <v>55</v>
      </c>
      <c r="M122" s="227">
        <v>10</v>
      </c>
      <c r="N122" s="227">
        <v>10</v>
      </c>
    </row>
    <row r="123" spans="1:14" ht="15.75" thickBot="1">
      <c r="A123" s="233">
        <v>4210280.0199999996</v>
      </c>
      <c r="B123" s="227">
        <v>4720</v>
      </c>
      <c r="C123" s="227">
        <v>4476</v>
      </c>
      <c r="D123" s="227">
        <v>2156</v>
      </c>
      <c r="E123" s="227">
        <v>2103</v>
      </c>
      <c r="F123" s="227">
        <v>3015</v>
      </c>
      <c r="G123" s="227">
        <v>1.57</v>
      </c>
      <c r="H123" s="227">
        <v>1820</v>
      </c>
      <c r="I123" s="227">
        <v>1410</v>
      </c>
      <c r="J123" s="227">
        <v>140</v>
      </c>
      <c r="K123" s="227">
        <v>200</v>
      </c>
      <c r="L123" s="227">
        <v>45</v>
      </c>
      <c r="M123" s="227">
        <v>0</v>
      </c>
      <c r="N123" s="227">
        <v>25</v>
      </c>
    </row>
    <row r="124" spans="1:14" ht="15.75" thickBot="1">
      <c r="A124" s="233">
        <v>4210280.03</v>
      </c>
      <c r="B124" s="227">
        <v>5623</v>
      </c>
      <c r="C124" s="227">
        <v>5603</v>
      </c>
      <c r="D124" s="227">
        <v>2727</v>
      </c>
      <c r="E124" s="227">
        <v>2634</v>
      </c>
      <c r="F124" s="227">
        <v>1534.7</v>
      </c>
      <c r="G124" s="227">
        <v>3.66</v>
      </c>
      <c r="H124" s="227">
        <v>2075</v>
      </c>
      <c r="I124" s="227">
        <v>1635</v>
      </c>
      <c r="J124" s="227">
        <v>110</v>
      </c>
      <c r="K124" s="227">
        <v>210</v>
      </c>
      <c r="L124" s="227">
        <v>45</v>
      </c>
      <c r="M124" s="227">
        <v>0</v>
      </c>
      <c r="N124" s="227">
        <v>70</v>
      </c>
    </row>
    <row r="125" spans="1:14" ht="15.75" thickBot="1">
      <c r="A125" s="233">
        <v>4210290.01</v>
      </c>
      <c r="B125" s="227">
        <v>3667</v>
      </c>
      <c r="C125" s="227">
        <v>3812</v>
      </c>
      <c r="D125" s="227">
        <v>1678</v>
      </c>
      <c r="E125" s="227">
        <v>1652</v>
      </c>
      <c r="F125" s="227">
        <v>1414.4</v>
      </c>
      <c r="G125" s="227">
        <v>2.59</v>
      </c>
      <c r="H125" s="227">
        <v>1420</v>
      </c>
      <c r="I125" s="227">
        <v>1190</v>
      </c>
      <c r="J125" s="227">
        <v>80</v>
      </c>
      <c r="K125" s="227">
        <v>80</v>
      </c>
      <c r="L125" s="227">
        <v>15</v>
      </c>
      <c r="M125" s="227">
        <v>0</v>
      </c>
      <c r="N125" s="227">
        <v>35</v>
      </c>
    </row>
    <row r="126" spans="1:14" ht="15.75" thickBot="1">
      <c r="A126" s="233">
        <v>4210290.03</v>
      </c>
      <c r="B126" s="227">
        <v>2433</v>
      </c>
      <c r="C126" s="227">
        <v>2377</v>
      </c>
      <c r="D126" s="227">
        <v>1038</v>
      </c>
      <c r="E126" s="227">
        <v>1026</v>
      </c>
      <c r="F126" s="227">
        <v>584.79999999999995</v>
      </c>
      <c r="G126" s="227">
        <v>4.16</v>
      </c>
      <c r="H126" s="227">
        <v>825</v>
      </c>
      <c r="I126" s="227">
        <v>740</v>
      </c>
      <c r="J126" s="227">
        <v>40</v>
      </c>
      <c r="K126" s="227">
        <v>30</v>
      </c>
      <c r="L126" s="227">
        <v>0</v>
      </c>
      <c r="M126" s="227">
        <v>0</v>
      </c>
      <c r="N126" s="227">
        <v>10</v>
      </c>
    </row>
    <row r="127" spans="1:14" ht="15.75" thickBot="1">
      <c r="A127" s="233">
        <v>4210290.05</v>
      </c>
      <c r="B127" s="227">
        <v>4472</v>
      </c>
      <c r="C127" s="227">
        <v>3883</v>
      </c>
      <c r="D127" s="227">
        <v>2691</v>
      </c>
      <c r="E127" s="227">
        <v>2481</v>
      </c>
      <c r="F127" s="227">
        <v>1219.5</v>
      </c>
      <c r="G127" s="227">
        <v>3.67</v>
      </c>
      <c r="H127" s="227">
        <v>1430</v>
      </c>
      <c r="I127" s="227">
        <v>1170</v>
      </c>
      <c r="J127" s="227">
        <v>110</v>
      </c>
      <c r="K127" s="227">
        <v>95</v>
      </c>
      <c r="L127" s="227">
        <v>55</v>
      </c>
      <c r="M127" s="227">
        <v>10</v>
      </c>
      <c r="N127" s="227">
        <v>0</v>
      </c>
    </row>
    <row r="128" spans="1:14" ht="15.75" thickBot="1">
      <c r="A128" s="233">
        <v>4210290.0599999996</v>
      </c>
      <c r="B128" s="227">
        <v>3858</v>
      </c>
      <c r="C128" s="227">
        <v>3829</v>
      </c>
      <c r="D128" s="227">
        <v>1434</v>
      </c>
      <c r="E128" s="227">
        <v>1415</v>
      </c>
      <c r="F128" s="227">
        <v>2877.6</v>
      </c>
      <c r="G128" s="227">
        <v>1.34</v>
      </c>
      <c r="H128" s="227">
        <v>1590</v>
      </c>
      <c r="I128" s="227">
        <v>1275</v>
      </c>
      <c r="J128" s="227">
        <v>185</v>
      </c>
      <c r="K128" s="227">
        <v>85</v>
      </c>
      <c r="L128" s="227">
        <v>20</v>
      </c>
      <c r="M128" s="227">
        <v>0</v>
      </c>
      <c r="N128" s="227">
        <v>20</v>
      </c>
    </row>
    <row r="129" spans="1:14" ht="15.75" thickBot="1">
      <c r="A129" s="233">
        <v>4210300</v>
      </c>
      <c r="B129" s="227">
        <v>3475</v>
      </c>
      <c r="C129" s="227">
        <v>3326</v>
      </c>
      <c r="D129" s="227">
        <v>1573</v>
      </c>
      <c r="E129" s="227">
        <v>1487</v>
      </c>
      <c r="F129" s="227">
        <v>1125.3</v>
      </c>
      <c r="G129" s="227">
        <v>3.09</v>
      </c>
      <c r="H129" s="227">
        <v>765</v>
      </c>
      <c r="I129" s="227">
        <v>595</v>
      </c>
      <c r="J129" s="227">
        <v>35</v>
      </c>
      <c r="K129" s="227">
        <v>75</v>
      </c>
      <c r="L129" s="227">
        <v>55</v>
      </c>
      <c r="M129" s="227">
        <v>0</v>
      </c>
      <c r="N129" s="227">
        <v>0</v>
      </c>
    </row>
    <row r="130" spans="1:14" ht="15.75" thickBot="1">
      <c r="A130" s="233">
        <v>4210310</v>
      </c>
      <c r="B130" s="227">
        <v>2013</v>
      </c>
      <c r="C130" s="227">
        <v>2017</v>
      </c>
      <c r="D130" s="227">
        <v>1162</v>
      </c>
      <c r="E130" s="227">
        <v>1087</v>
      </c>
      <c r="F130" s="227">
        <v>1452.9</v>
      </c>
      <c r="G130" s="227">
        <v>1.39</v>
      </c>
      <c r="H130" s="227">
        <v>740</v>
      </c>
      <c r="I130" s="227">
        <v>470</v>
      </c>
      <c r="J130" s="227">
        <v>40</v>
      </c>
      <c r="K130" s="227">
        <v>160</v>
      </c>
      <c r="L130" s="227">
        <v>65</v>
      </c>
      <c r="M130" s="227">
        <v>0</v>
      </c>
      <c r="N130" s="227">
        <v>15</v>
      </c>
    </row>
    <row r="131" spans="1:14" ht="15.75" thickBot="1">
      <c r="A131" s="233">
        <v>4210311.01</v>
      </c>
      <c r="B131" s="227">
        <v>7692</v>
      </c>
      <c r="C131" s="227">
        <v>6970</v>
      </c>
      <c r="D131" s="227">
        <v>4705</v>
      </c>
      <c r="E131" s="227">
        <v>4478</v>
      </c>
      <c r="F131" s="227">
        <v>2239.6</v>
      </c>
      <c r="G131" s="227">
        <v>3.43</v>
      </c>
      <c r="H131" s="227">
        <v>2645</v>
      </c>
      <c r="I131" s="227">
        <v>2020</v>
      </c>
      <c r="J131" s="227">
        <v>90</v>
      </c>
      <c r="K131" s="227">
        <v>315</v>
      </c>
      <c r="L131" s="227">
        <v>135</v>
      </c>
      <c r="M131" s="227">
        <v>30</v>
      </c>
      <c r="N131" s="227">
        <v>60</v>
      </c>
    </row>
    <row r="132" spans="1:14" ht="15.75" thickBot="1">
      <c r="A132" s="233">
        <v>4210311.0199999996</v>
      </c>
      <c r="B132" s="227">
        <v>2755</v>
      </c>
      <c r="C132" s="227">
        <v>2829</v>
      </c>
      <c r="D132" s="227">
        <v>1549</v>
      </c>
      <c r="E132" s="227">
        <v>1455</v>
      </c>
      <c r="F132" s="227">
        <v>3942.5</v>
      </c>
      <c r="G132" s="227">
        <v>0.7</v>
      </c>
      <c r="H132" s="227">
        <v>970</v>
      </c>
      <c r="I132" s="227">
        <v>710</v>
      </c>
      <c r="J132" s="227">
        <v>40</v>
      </c>
      <c r="K132" s="227">
        <v>150</v>
      </c>
      <c r="L132" s="227">
        <v>65</v>
      </c>
      <c r="M132" s="227">
        <v>0</v>
      </c>
      <c r="N132" s="227">
        <v>10</v>
      </c>
    </row>
    <row r="133" spans="1:14" ht="15.75" thickBot="1">
      <c r="A133" s="233">
        <v>4210320.0199999996</v>
      </c>
      <c r="B133" s="227">
        <v>4880</v>
      </c>
      <c r="C133" s="227">
        <v>4912</v>
      </c>
      <c r="D133" s="227">
        <v>2462</v>
      </c>
      <c r="E133" s="227">
        <v>2358</v>
      </c>
      <c r="F133" s="227">
        <v>2697.8</v>
      </c>
      <c r="G133" s="227">
        <v>1.81</v>
      </c>
      <c r="H133" s="227">
        <v>1980</v>
      </c>
      <c r="I133" s="227">
        <v>1505</v>
      </c>
      <c r="J133" s="227">
        <v>145</v>
      </c>
      <c r="K133" s="227">
        <v>190</v>
      </c>
      <c r="L133" s="227">
        <v>100</v>
      </c>
      <c r="M133" s="227">
        <v>10</v>
      </c>
      <c r="N133" s="227">
        <v>25</v>
      </c>
    </row>
    <row r="134" spans="1:14" ht="15.75" thickBot="1">
      <c r="A134" s="233">
        <v>4210320.03</v>
      </c>
      <c r="B134" s="227">
        <v>3561</v>
      </c>
      <c r="C134" s="227">
        <v>3718</v>
      </c>
      <c r="D134" s="227">
        <v>1507</v>
      </c>
      <c r="E134" s="227">
        <v>1475</v>
      </c>
      <c r="F134" s="227">
        <v>880.7</v>
      </c>
      <c r="G134" s="227">
        <v>4.04</v>
      </c>
      <c r="H134" s="227">
        <v>1315</v>
      </c>
      <c r="I134" s="227">
        <v>1115</v>
      </c>
      <c r="J134" s="227">
        <v>60</v>
      </c>
      <c r="K134" s="227">
        <v>80</v>
      </c>
      <c r="L134" s="227">
        <v>45</v>
      </c>
      <c r="M134" s="227">
        <v>0</v>
      </c>
      <c r="N134" s="227">
        <v>15</v>
      </c>
    </row>
    <row r="135" spans="1:14" ht="15.75" thickBot="1">
      <c r="A135" s="233">
        <v>4210320.04</v>
      </c>
      <c r="B135" s="227">
        <v>3073</v>
      </c>
      <c r="C135" s="227">
        <v>3453</v>
      </c>
      <c r="D135" s="227">
        <v>1529</v>
      </c>
      <c r="E135" s="227">
        <v>1489</v>
      </c>
      <c r="F135" s="227">
        <v>2335.1</v>
      </c>
      <c r="G135" s="227">
        <v>1.32</v>
      </c>
      <c r="H135" s="227">
        <v>1145</v>
      </c>
      <c r="I135" s="227">
        <v>870</v>
      </c>
      <c r="J135" s="227">
        <v>50</v>
      </c>
      <c r="K135" s="227">
        <v>110</v>
      </c>
      <c r="L135" s="227">
        <v>65</v>
      </c>
      <c r="M135" s="227">
        <v>15</v>
      </c>
      <c r="N135" s="227">
        <v>40</v>
      </c>
    </row>
    <row r="136" spans="1:14" ht="15.75" thickBot="1">
      <c r="A136" s="233">
        <v>4210320.05</v>
      </c>
      <c r="B136" s="227">
        <v>3581</v>
      </c>
      <c r="C136" s="227">
        <v>3370</v>
      </c>
      <c r="D136" s="227">
        <v>1456</v>
      </c>
      <c r="E136" s="227">
        <v>1425</v>
      </c>
      <c r="F136" s="227">
        <v>111</v>
      </c>
      <c r="G136" s="227">
        <v>32.26</v>
      </c>
      <c r="H136" s="227">
        <v>1465</v>
      </c>
      <c r="I136" s="227">
        <v>1310</v>
      </c>
      <c r="J136" s="227">
        <v>50</v>
      </c>
      <c r="K136" s="227">
        <v>70</v>
      </c>
      <c r="L136" s="227">
        <v>20</v>
      </c>
      <c r="M136" s="227">
        <v>0</v>
      </c>
      <c r="N136" s="227">
        <v>15</v>
      </c>
    </row>
    <row r="137" spans="1:14" ht="15.75" thickBot="1">
      <c r="A137" s="233">
        <v>4210320.07</v>
      </c>
      <c r="B137" s="227">
        <v>4228</v>
      </c>
      <c r="C137" s="227">
        <v>4473</v>
      </c>
      <c r="D137" s="227">
        <v>1686</v>
      </c>
      <c r="E137" s="227">
        <v>1664</v>
      </c>
      <c r="F137" s="227">
        <v>2625.1</v>
      </c>
      <c r="G137" s="227">
        <v>1.61</v>
      </c>
      <c r="H137" s="227">
        <v>1745</v>
      </c>
      <c r="I137" s="227">
        <v>1420</v>
      </c>
      <c r="J137" s="227">
        <v>135</v>
      </c>
      <c r="K137" s="227">
        <v>105</v>
      </c>
      <c r="L137" s="227">
        <v>55</v>
      </c>
      <c r="M137" s="227">
        <v>10</v>
      </c>
      <c r="N137" s="227">
        <v>25</v>
      </c>
    </row>
    <row r="138" spans="1:14" ht="15.75" thickBot="1">
      <c r="A138" s="233">
        <v>4210320.08</v>
      </c>
      <c r="B138" s="227">
        <v>7623</v>
      </c>
      <c r="C138" s="227">
        <v>7321</v>
      </c>
      <c r="D138" s="227">
        <v>3332</v>
      </c>
      <c r="E138" s="227">
        <v>3255</v>
      </c>
      <c r="F138" s="227">
        <v>2189.6</v>
      </c>
      <c r="G138" s="227">
        <v>3.48</v>
      </c>
      <c r="H138" s="227">
        <v>3170</v>
      </c>
      <c r="I138" s="227">
        <v>2685</v>
      </c>
      <c r="J138" s="227">
        <v>185</v>
      </c>
      <c r="K138" s="227">
        <v>150</v>
      </c>
      <c r="L138" s="227">
        <v>70</v>
      </c>
      <c r="M138" s="227">
        <v>20</v>
      </c>
      <c r="N138" s="227">
        <v>55</v>
      </c>
    </row>
    <row r="139" spans="1:14" ht="15.75" thickBot="1">
      <c r="A139" s="233">
        <v>4210320.09</v>
      </c>
      <c r="B139" s="227">
        <v>4767</v>
      </c>
      <c r="C139" s="227">
        <v>4140</v>
      </c>
      <c r="D139" s="227">
        <v>2471</v>
      </c>
      <c r="E139" s="227">
        <v>2376</v>
      </c>
      <c r="F139" s="227">
        <v>3725.7</v>
      </c>
      <c r="G139" s="227">
        <v>1.28</v>
      </c>
      <c r="H139" s="227">
        <v>1535</v>
      </c>
      <c r="I139" s="227">
        <v>1265</v>
      </c>
      <c r="J139" s="227">
        <v>105</v>
      </c>
      <c r="K139" s="227">
        <v>115</v>
      </c>
      <c r="L139" s="227">
        <v>20</v>
      </c>
      <c r="M139" s="227">
        <v>0</v>
      </c>
      <c r="N139" s="227">
        <v>20</v>
      </c>
    </row>
    <row r="140" spans="1:14" ht="15.75" thickBot="1">
      <c r="A140" s="233">
        <v>4210320.0999999996</v>
      </c>
      <c r="B140" s="227">
        <v>5979</v>
      </c>
      <c r="C140" s="227">
        <v>5795</v>
      </c>
      <c r="D140" s="227">
        <v>3190</v>
      </c>
      <c r="E140" s="227">
        <v>3018</v>
      </c>
      <c r="F140" s="227">
        <v>2362.9</v>
      </c>
      <c r="G140" s="227">
        <v>2.5299999999999998</v>
      </c>
      <c r="H140" s="227">
        <v>2315</v>
      </c>
      <c r="I140" s="227">
        <v>1810</v>
      </c>
      <c r="J140" s="227">
        <v>115</v>
      </c>
      <c r="K140" s="227">
        <v>230</v>
      </c>
      <c r="L140" s="227">
        <v>90</v>
      </c>
      <c r="M140" s="227">
        <v>25</v>
      </c>
      <c r="N140" s="227">
        <v>50</v>
      </c>
    </row>
    <row r="141" spans="1:14" ht="15.75" thickBot="1">
      <c r="A141" s="233">
        <v>4210330</v>
      </c>
      <c r="B141" s="227">
        <v>2125</v>
      </c>
      <c r="C141" s="227">
        <v>2172</v>
      </c>
      <c r="D141" s="227">
        <v>1341</v>
      </c>
      <c r="E141" s="227">
        <v>1244</v>
      </c>
      <c r="F141" s="227">
        <v>1892.6</v>
      </c>
      <c r="G141" s="227">
        <v>1.1200000000000001</v>
      </c>
      <c r="H141" s="227">
        <v>850</v>
      </c>
      <c r="I141" s="227">
        <v>635</v>
      </c>
      <c r="J141" s="227">
        <v>70</v>
      </c>
      <c r="K141" s="227">
        <v>65</v>
      </c>
      <c r="L141" s="227">
        <v>35</v>
      </c>
      <c r="M141" s="227">
        <v>0</v>
      </c>
      <c r="N141" s="227">
        <v>45</v>
      </c>
    </row>
    <row r="142" spans="1:14" ht="15.75" thickBot="1">
      <c r="A142" s="233">
        <v>4210340.01</v>
      </c>
      <c r="B142" s="227">
        <v>1893</v>
      </c>
      <c r="C142" s="227">
        <v>1869</v>
      </c>
      <c r="D142" s="227">
        <v>936</v>
      </c>
      <c r="E142" s="227">
        <v>907</v>
      </c>
      <c r="F142" s="227">
        <v>1815.8</v>
      </c>
      <c r="G142" s="227">
        <v>1.04</v>
      </c>
      <c r="H142" s="227">
        <v>755</v>
      </c>
      <c r="I142" s="227">
        <v>590</v>
      </c>
      <c r="J142" s="227">
        <v>40</v>
      </c>
      <c r="K142" s="227">
        <v>100</v>
      </c>
      <c r="L142" s="227">
        <v>10</v>
      </c>
      <c r="M142" s="227">
        <v>0</v>
      </c>
      <c r="N142" s="227">
        <v>20</v>
      </c>
    </row>
    <row r="143" spans="1:14" ht="15.75" thickBot="1">
      <c r="A143" s="233">
        <v>4210340.0199999996</v>
      </c>
      <c r="B143" s="227">
        <v>4507</v>
      </c>
      <c r="C143" s="227">
        <v>4780</v>
      </c>
      <c r="D143" s="227">
        <v>2145</v>
      </c>
      <c r="E143" s="227">
        <v>2074</v>
      </c>
      <c r="F143" s="227">
        <v>3114.5</v>
      </c>
      <c r="G143" s="227">
        <v>1.45</v>
      </c>
      <c r="H143" s="227">
        <v>1660</v>
      </c>
      <c r="I143" s="227">
        <v>1355</v>
      </c>
      <c r="J143" s="227">
        <v>75</v>
      </c>
      <c r="K143" s="227">
        <v>160</v>
      </c>
      <c r="L143" s="227">
        <v>50</v>
      </c>
      <c r="M143" s="227">
        <v>10</v>
      </c>
      <c r="N143" s="227">
        <v>10</v>
      </c>
    </row>
    <row r="144" spans="1:14" ht="15.75" thickBot="1">
      <c r="A144" s="233">
        <v>4210340.03</v>
      </c>
      <c r="B144" s="227">
        <v>5340</v>
      </c>
      <c r="C144" s="227">
        <v>5364</v>
      </c>
      <c r="D144" s="227">
        <v>2227</v>
      </c>
      <c r="E144" s="227">
        <v>2190</v>
      </c>
      <c r="F144" s="227">
        <v>784.1</v>
      </c>
      <c r="G144" s="227">
        <v>6.81</v>
      </c>
      <c r="H144" s="227">
        <v>2135</v>
      </c>
      <c r="I144" s="227">
        <v>1745</v>
      </c>
      <c r="J144" s="227">
        <v>110</v>
      </c>
      <c r="K144" s="227">
        <v>165</v>
      </c>
      <c r="L144" s="227">
        <v>45</v>
      </c>
      <c r="M144" s="227">
        <v>0</v>
      </c>
      <c r="N144" s="227">
        <v>55</v>
      </c>
    </row>
    <row r="145" spans="1:14" ht="15.75" thickBot="1">
      <c r="A145" s="233">
        <v>4210360.01</v>
      </c>
      <c r="B145" s="227">
        <v>7486</v>
      </c>
      <c r="C145" s="227">
        <v>7176</v>
      </c>
      <c r="D145" s="227">
        <v>3122</v>
      </c>
      <c r="E145" s="227">
        <v>3061</v>
      </c>
      <c r="F145" s="227">
        <v>2430.6</v>
      </c>
      <c r="G145" s="227">
        <v>3.08</v>
      </c>
      <c r="H145" s="227">
        <v>3330</v>
      </c>
      <c r="I145" s="227">
        <v>2935</v>
      </c>
      <c r="J145" s="227">
        <v>120</v>
      </c>
      <c r="K145" s="227">
        <v>155</v>
      </c>
      <c r="L145" s="227">
        <v>65</v>
      </c>
      <c r="M145" s="227">
        <v>0</v>
      </c>
      <c r="N145" s="227">
        <v>55</v>
      </c>
    </row>
    <row r="146" spans="1:14" ht="15.75" thickBot="1">
      <c r="A146" s="233">
        <v>4210360.0199999996</v>
      </c>
      <c r="B146" s="227">
        <v>6865</v>
      </c>
      <c r="C146" s="227">
        <v>7132</v>
      </c>
      <c r="D146" s="227">
        <v>2685</v>
      </c>
      <c r="E146" s="227">
        <v>2644</v>
      </c>
      <c r="F146" s="227">
        <v>1986.6</v>
      </c>
      <c r="G146" s="227">
        <v>3.46</v>
      </c>
      <c r="H146" s="227">
        <v>2955</v>
      </c>
      <c r="I146" s="227">
        <v>2505</v>
      </c>
      <c r="J146" s="227">
        <v>155</v>
      </c>
      <c r="K146" s="227">
        <v>175</v>
      </c>
      <c r="L146" s="227">
        <v>45</v>
      </c>
      <c r="M146" s="227">
        <v>0</v>
      </c>
      <c r="N146" s="227">
        <v>70</v>
      </c>
    </row>
    <row r="147" spans="1:14" ht="15.75" thickBot="1">
      <c r="A147" s="233">
        <v>4210370</v>
      </c>
      <c r="B147" s="227">
        <v>8164</v>
      </c>
      <c r="C147" s="227">
        <v>7801</v>
      </c>
      <c r="D147" s="227">
        <v>3201</v>
      </c>
      <c r="E147" s="227">
        <v>3070</v>
      </c>
      <c r="F147" s="227">
        <v>132.19999999999999</v>
      </c>
      <c r="G147" s="227">
        <v>61.73</v>
      </c>
      <c r="H147" s="227">
        <v>3050</v>
      </c>
      <c r="I147" s="227">
        <v>2780</v>
      </c>
      <c r="J147" s="227">
        <v>155</v>
      </c>
      <c r="K147" s="227">
        <v>20</v>
      </c>
      <c r="L147" s="227">
        <v>55</v>
      </c>
      <c r="M147" s="227">
        <v>10</v>
      </c>
      <c r="N147" s="227">
        <v>35</v>
      </c>
    </row>
    <row r="148" spans="1:14" ht="15.75" thickBot="1">
      <c r="A148" s="233">
        <v>4210500.01</v>
      </c>
      <c r="B148" s="227">
        <v>5469</v>
      </c>
      <c r="C148" s="227">
        <v>4675</v>
      </c>
      <c r="D148" s="227">
        <v>1894</v>
      </c>
      <c r="E148" s="227">
        <v>1866</v>
      </c>
      <c r="F148" s="227">
        <v>310.3</v>
      </c>
      <c r="G148" s="227">
        <v>17.63</v>
      </c>
      <c r="H148" s="227">
        <v>2275</v>
      </c>
      <c r="I148" s="227">
        <v>1995</v>
      </c>
      <c r="J148" s="227">
        <v>175</v>
      </c>
      <c r="K148" s="227">
        <v>50</v>
      </c>
      <c r="L148" s="227">
        <v>30</v>
      </c>
      <c r="M148" s="227">
        <v>0</v>
      </c>
      <c r="N148" s="227">
        <v>25</v>
      </c>
    </row>
    <row r="149" spans="1:14" ht="15.75" thickBot="1">
      <c r="A149" s="233">
        <v>4210500.0199999996</v>
      </c>
      <c r="B149" s="227">
        <v>2762</v>
      </c>
      <c r="C149" s="227">
        <v>2912</v>
      </c>
      <c r="D149" s="227">
        <v>1234</v>
      </c>
      <c r="E149" s="227">
        <v>1184</v>
      </c>
      <c r="F149" s="227">
        <v>1010.4</v>
      </c>
      <c r="G149" s="227">
        <v>2.73</v>
      </c>
      <c r="H149" s="227">
        <v>880</v>
      </c>
      <c r="I149" s="227">
        <v>805</v>
      </c>
      <c r="J149" s="227">
        <v>25</v>
      </c>
      <c r="K149" s="227">
        <v>10</v>
      </c>
      <c r="L149" s="227">
        <v>20</v>
      </c>
      <c r="M149" s="227">
        <v>0</v>
      </c>
      <c r="N149" s="227">
        <v>15</v>
      </c>
    </row>
    <row r="150" spans="1:14" ht="15.75" thickBot="1">
      <c r="A150" s="233">
        <v>4210510</v>
      </c>
      <c r="B150" s="227">
        <v>3842</v>
      </c>
      <c r="C150" s="227">
        <v>3695</v>
      </c>
      <c r="D150" s="227">
        <v>1717</v>
      </c>
      <c r="E150" s="227">
        <v>1632</v>
      </c>
      <c r="F150" s="227">
        <v>71.7</v>
      </c>
      <c r="G150" s="227">
        <v>53.61</v>
      </c>
      <c r="H150" s="227">
        <v>1705</v>
      </c>
      <c r="I150" s="227">
        <v>1515</v>
      </c>
      <c r="J150" s="227">
        <v>105</v>
      </c>
      <c r="K150" s="227">
        <v>20</v>
      </c>
      <c r="L150" s="227">
        <v>25</v>
      </c>
      <c r="M150" s="227">
        <v>10</v>
      </c>
      <c r="N150" s="227">
        <v>30</v>
      </c>
    </row>
    <row r="151" spans="1:14" ht="15.75" thickBot="1">
      <c r="A151" s="233">
        <v>4210520</v>
      </c>
      <c r="B151" s="227">
        <v>8468</v>
      </c>
      <c r="C151" s="227">
        <v>7348</v>
      </c>
      <c r="D151" s="227">
        <v>3343</v>
      </c>
      <c r="E151" s="227">
        <v>3203</v>
      </c>
      <c r="F151" s="227">
        <v>78.099999999999994</v>
      </c>
      <c r="G151" s="227">
        <v>108.42</v>
      </c>
      <c r="H151" s="227">
        <v>3665</v>
      </c>
      <c r="I151" s="227">
        <v>3395</v>
      </c>
      <c r="J151" s="227">
        <v>160</v>
      </c>
      <c r="K151" s="227">
        <v>20</v>
      </c>
      <c r="L151" s="227">
        <v>30</v>
      </c>
      <c r="M151" s="227">
        <v>10</v>
      </c>
      <c r="N151" s="227">
        <v>45</v>
      </c>
    </row>
    <row r="152" spans="1:14" ht="15.75" thickBot="1">
      <c r="A152" s="233">
        <v>4210530</v>
      </c>
      <c r="B152" s="227">
        <v>4425</v>
      </c>
      <c r="C152" s="227">
        <v>4126</v>
      </c>
      <c r="D152" s="227">
        <v>2064</v>
      </c>
      <c r="E152" s="227">
        <v>1918</v>
      </c>
      <c r="F152" s="227">
        <v>19.3</v>
      </c>
      <c r="G152" s="227">
        <v>228.84</v>
      </c>
      <c r="H152" s="227">
        <v>1770</v>
      </c>
      <c r="I152" s="227">
        <v>1645</v>
      </c>
      <c r="J152" s="227">
        <v>75</v>
      </c>
      <c r="K152" s="227">
        <v>10</v>
      </c>
      <c r="L152" s="227">
        <v>30</v>
      </c>
      <c r="M152" s="227">
        <v>0</v>
      </c>
      <c r="N152" s="227">
        <v>15</v>
      </c>
    </row>
    <row r="153" spans="1:14" ht="15.75" thickBot="1">
      <c r="A153" s="233">
        <v>4210540</v>
      </c>
      <c r="B153" s="227">
        <v>6817</v>
      </c>
      <c r="C153" s="227">
        <v>7082</v>
      </c>
      <c r="D153" s="227">
        <v>3513</v>
      </c>
      <c r="E153" s="227">
        <v>3033</v>
      </c>
      <c r="F153" s="227">
        <v>35</v>
      </c>
      <c r="G153" s="227">
        <v>194.58</v>
      </c>
      <c r="H153" s="227">
        <v>2240</v>
      </c>
      <c r="I153" s="227">
        <v>1985</v>
      </c>
      <c r="J153" s="227">
        <v>85</v>
      </c>
      <c r="K153" s="227">
        <v>10</v>
      </c>
      <c r="L153" s="227">
        <v>85</v>
      </c>
      <c r="M153" s="227">
        <v>0</v>
      </c>
      <c r="N153" s="227">
        <v>60</v>
      </c>
    </row>
    <row r="154" spans="1:14" ht="15.75" thickBot="1">
      <c r="A154" s="233">
        <v>4210600.03</v>
      </c>
      <c r="B154" s="227">
        <v>2222</v>
      </c>
      <c r="C154" s="227">
        <v>2294</v>
      </c>
      <c r="D154" s="227">
        <v>968</v>
      </c>
      <c r="E154" s="227">
        <v>928</v>
      </c>
      <c r="F154" s="227">
        <v>34.9</v>
      </c>
      <c r="G154" s="227">
        <v>63.73</v>
      </c>
      <c r="H154" s="227">
        <v>945</v>
      </c>
      <c r="I154" s="227">
        <v>825</v>
      </c>
      <c r="J154" s="227">
        <v>45</v>
      </c>
      <c r="K154" s="227">
        <v>0</v>
      </c>
      <c r="L154" s="227">
        <v>35</v>
      </c>
      <c r="M154" s="227">
        <v>0</v>
      </c>
      <c r="N154" s="227">
        <v>30</v>
      </c>
    </row>
    <row r="155" spans="1:14" ht="15.75" thickBot="1">
      <c r="A155" s="233">
        <v>4210600.04</v>
      </c>
      <c r="B155" s="227">
        <v>7523</v>
      </c>
      <c r="C155" s="227">
        <v>7421</v>
      </c>
      <c r="D155" s="227">
        <v>3030</v>
      </c>
      <c r="E155" s="227">
        <v>2976</v>
      </c>
      <c r="F155" s="227">
        <v>450.8</v>
      </c>
      <c r="G155" s="227">
        <v>16.690000000000001</v>
      </c>
      <c r="H155" s="227">
        <v>2865</v>
      </c>
      <c r="I155" s="227">
        <v>2440</v>
      </c>
      <c r="J155" s="227">
        <v>145</v>
      </c>
      <c r="K155" s="227">
        <v>50</v>
      </c>
      <c r="L155" s="227">
        <v>155</v>
      </c>
      <c r="M155" s="227">
        <v>20</v>
      </c>
      <c r="N155" s="227">
        <v>50</v>
      </c>
    </row>
    <row r="156" spans="1:14" ht="15.75" thickBot="1">
      <c r="A156" s="233">
        <v>4210600.05</v>
      </c>
      <c r="B156" s="227">
        <v>4711</v>
      </c>
      <c r="C156" s="227">
        <v>3775</v>
      </c>
      <c r="D156" s="227">
        <v>2165</v>
      </c>
      <c r="E156" s="227">
        <v>2041</v>
      </c>
      <c r="F156" s="227">
        <v>1314.1</v>
      </c>
      <c r="G156" s="227">
        <v>3.59</v>
      </c>
      <c r="H156" s="227">
        <v>1590</v>
      </c>
      <c r="I156" s="227">
        <v>1440</v>
      </c>
      <c r="J156" s="227">
        <v>75</v>
      </c>
      <c r="K156" s="227">
        <v>20</v>
      </c>
      <c r="L156" s="227">
        <v>30</v>
      </c>
      <c r="M156" s="227">
        <v>10</v>
      </c>
      <c r="N156" s="227">
        <v>10</v>
      </c>
    </row>
    <row r="157" spans="1:14" ht="15.75" thickBot="1">
      <c r="A157" s="233">
        <v>4210600.0599999996</v>
      </c>
      <c r="B157" s="227">
        <v>5451</v>
      </c>
      <c r="C157" s="227">
        <v>5330</v>
      </c>
      <c r="D157" s="227">
        <v>2290</v>
      </c>
      <c r="E157" s="227">
        <v>2198</v>
      </c>
      <c r="F157" s="227">
        <v>3045.3</v>
      </c>
      <c r="G157" s="227">
        <v>1.79</v>
      </c>
      <c r="H157" s="227">
        <v>1840</v>
      </c>
      <c r="I157" s="227">
        <v>1510</v>
      </c>
      <c r="J157" s="227">
        <v>95</v>
      </c>
      <c r="K157" s="227">
        <v>90</v>
      </c>
      <c r="L157" s="227">
        <v>80</v>
      </c>
      <c r="M157" s="227">
        <v>30</v>
      </c>
      <c r="N157" s="227">
        <v>45</v>
      </c>
    </row>
    <row r="158" spans="1:14" ht="15.75" thickBot="1">
      <c r="A158" s="233">
        <v>4210605</v>
      </c>
      <c r="B158" s="227">
        <v>11073</v>
      </c>
      <c r="C158" s="227">
        <v>9926</v>
      </c>
      <c r="D158" s="227">
        <v>5023</v>
      </c>
      <c r="E158" s="227">
        <v>4459</v>
      </c>
      <c r="F158" s="227">
        <v>66.8</v>
      </c>
      <c r="G158" s="227">
        <v>165.84</v>
      </c>
      <c r="H158" s="227">
        <v>4640</v>
      </c>
      <c r="I158" s="227">
        <v>4250</v>
      </c>
      <c r="J158" s="227">
        <v>205</v>
      </c>
      <c r="K158" s="227">
        <v>35</v>
      </c>
      <c r="L158" s="227">
        <v>100</v>
      </c>
      <c r="M158" s="227">
        <v>0</v>
      </c>
      <c r="N158" s="227">
        <v>40</v>
      </c>
    </row>
    <row r="159" spans="1:14" ht="15.75" thickBot="1">
      <c r="A159" s="233">
        <v>4210610</v>
      </c>
      <c r="B159" s="227">
        <v>6432</v>
      </c>
      <c r="C159" s="227">
        <v>6031</v>
      </c>
      <c r="D159" s="227">
        <v>2437</v>
      </c>
      <c r="E159" s="227">
        <v>2332</v>
      </c>
      <c r="F159" s="227">
        <v>101.2</v>
      </c>
      <c r="G159" s="227">
        <v>63.54</v>
      </c>
      <c r="H159" s="227">
        <v>2800</v>
      </c>
      <c r="I159" s="227">
        <v>2515</v>
      </c>
      <c r="J159" s="227">
        <v>120</v>
      </c>
      <c r="K159" s="227">
        <v>10</v>
      </c>
      <c r="L159" s="227">
        <v>80</v>
      </c>
      <c r="M159" s="227">
        <v>35</v>
      </c>
      <c r="N159" s="227">
        <v>30</v>
      </c>
    </row>
    <row r="160" spans="1:14" ht="15.75" thickBot="1">
      <c r="A160" s="233">
        <v>4210700</v>
      </c>
      <c r="B160" s="227">
        <v>2968</v>
      </c>
      <c r="C160" s="227">
        <v>2942</v>
      </c>
      <c r="D160" s="227">
        <v>1171</v>
      </c>
      <c r="E160" s="227">
        <v>1120</v>
      </c>
      <c r="F160" s="227">
        <v>66.599999999999994</v>
      </c>
      <c r="G160" s="227">
        <v>44.57</v>
      </c>
      <c r="H160" s="227">
        <v>1190</v>
      </c>
      <c r="I160" s="227">
        <v>1095</v>
      </c>
      <c r="J160" s="227">
        <v>35</v>
      </c>
      <c r="K160" s="227">
        <v>0</v>
      </c>
      <c r="L160" s="227">
        <v>45</v>
      </c>
      <c r="M160" s="227">
        <v>0</v>
      </c>
      <c r="N160" s="227">
        <v>15</v>
      </c>
    </row>
    <row r="161" spans="1:14" ht="15.75" thickBot="1">
      <c r="A161" s="233">
        <v>4210800.01</v>
      </c>
      <c r="B161" s="227">
        <v>6543</v>
      </c>
      <c r="C161" s="227">
        <v>6005</v>
      </c>
      <c r="D161" s="227">
        <v>3177</v>
      </c>
      <c r="E161" s="227">
        <v>3034</v>
      </c>
      <c r="F161" s="227">
        <v>684.1</v>
      </c>
      <c r="G161" s="227">
        <v>9.56</v>
      </c>
      <c r="H161" s="227">
        <v>2620</v>
      </c>
      <c r="I161" s="227">
        <v>2230</v>
      </c>
      <c r="J161" s="227">
        <v>135</v>
      </c>
      <c r="K161" s="227">
        <v>90</v>
      </c>
      <c r="L161" s="227">
        <v>120</v>
      </c>
      <c r="M161" s="227">
        <v>25</v>
      </c>
      <c r="N161" s="227">
        <v>25</v>
      </c>
    </row>
    <row r="162" spans="1:14" ht="15.75" thickBot="1">
      <c r="A162" s="233">
        <v>4210800.0199999996</v>
      </c>
      <c r="B162" s="227">
        <v>5227</v>
      </c>
      <c r="C162" s="227">
        <v>5517</v>
      </c>
      <c r="D162" s="227">
        <v>2487</v>
      </c>
      <c r="E162" s="227">
        <v>2409</v>
      </c>
      <c r="F162" s="227">
        <v>1808.7</v>
      </c>
      <c r="G162" s="227">
        <v>2.89</v>
      </c>
      <c r="H162" s="227">
        <v>1850</v>
      </c>
      <c r="I162" s="227">
        <v>1460</v>
      </c>
      <c r="J162" s="227">
        <v>115</v>
      </c>
      <c r="K162" s="227">
        <v>80</v>
      </c>
      <c r="L162" s="227">
        <v>160</v>
      </c>
      <c r="M162" s="227">
        <v>0</v>
      </c>
      <c r="N162" s="227">
        <v>25</v>
      </c>
    </row>
    <row r="163" spans="1:14" ht="15.75" thickBot="1">
      <c r="A163" s="233">
        <v>4210801</v>
      </c>
      <c r="B163" s="227">
        <v>3513</v>
      </c>
      <c r="C163" s="227">
        <v>3619</v>
      </c>
      <c r="D163" s="227">
        <v>1880</v>
      </c>
      <c r="E163" s="227">
        <v>1758</v>
      </c>
      <c r="F163" s="227">
        <v>3354</v>
      </c>
      <c r="G163" s="227">
        <v>1.05</v>
      </c>
      <c r="H163" s="227">
        <v>1310</v>
      </c>
      <c r="I163" s="227">
        <v>1015</v>
      </c>
      <c r="J163" s="227">
        <v>55</v>
      </c>
      <c r="K163" s="227">
        <v>80</v>
      </c>
      <c r="L163" s="227">
        <v>150</v>
      </c>
      <c r="M163" s="227">
        <v>10</v>
      </c>
      <c r="N163" s="227">
        <v>0</v>
      </c>
    </row>
    <row r="164" spans="1:14" ht="15.75" thickBot="1">
      <c r="A164" s="233">
        <v>4210802</v>
      </c>
      <c r="B164" s="227">
        <v>2819</v>
      </c>
      <c r="C164" s="227">
        <v>2740</v>
      </c>
      <c r="D164" s="227">
        <v>1487</v>
      </c>
      <c r="E164" s="227">
        <v>1380</v>
      </c>
      <c r="F164" s="227">
        <v>755</v>
      </c>
      <c r="G164" s="227">
        <v>3.73</v>
      </c>
      <c r="H164" s="227">
        <v>990</v>
      </c>
      <c r="I164" s="227">
        <v>840</v>
      </c>
      <c r="J164" s="227">
        <v>35</v>
      </c>
      <c r="K164" s="227">
        <v>35</v>
      </c>
      <c r="L164" s="227">
        <v>45</v>
      </c>
      <c r="M164" s="227">
        <v>15</v>
      </c>
      <c r="N164" s="227">
        <v>15</v>
      </c>
    </row>
    <row r="165" spans="1:14" ht="15.75" thickBot="1">
      <c r="A165" s="233">
        <v>4210810</v>
      </c>
      <c r="B165" s="227">
        <v>4451</v>
      </c>
      <c r="C165" s="227">
        <v>4317</v>
      </c>
      <c r="D165" s="227">
        <v>2540</v>
      </c>
      <c r="E165" s="227">
        <v>2394</v>
      </c>
      <c r="F165" s="227">
        <v>3516.9</v>
      </c>
      <c r="G165" s="227">
        <v>1.27</v>
      </c>
      <c r="H165" s="227">
        <v>1540</v>
      </c>
      <c r="I165" s="227">
        <v>1205</v>
      </c>
      <c r="J165" s="227">
        <v>40</v>
      </c>
      <c r="K165" s="227">
        <v>90</v>
      </c>
      <c r="L165" s="227">
        <v>165</v>
      </c>
      <c r="M165" s="227">
        <v>20</v>
      </c>
      <c r="N165" s="227">
        <v>15</v>
      </c>
    </row>
    <row r="166" spans="1:14" ht="15.75" thickBot="1">
      <c r="A166" s="233">
        <v>4210811</v>
      </c>
      <c r="B166" s="227">
        <v>9155</v>
      </c>
      <c r="C166" s="227">
        <v>7888</v>
      </c>
      <c r="D166" s="227">
        <v>4569</v>
      </c>
      <c r="E166" s="227">
        <v>4289</v>
      </c>
      <c r="F166" s="227">
        <v>796.3</v>
      </c>
      <c r="G166" s="227">
        <v>11.5</v>
      </c>
      <c r="H166" s="227">
        <v>3460</v>
      </c>
      <c r="I166" s="227">
        <v>2725</v>
      </c>
      <c r="J166" s="227">
        <v>175</v>
      </c>
      <c r="K166" s="227">
        <v>180</v>
      </c>
      <c r="L166" s="227">
        <v>330</v>
      </c>
      <c r="M166" s="227">
        <v>15</v>
      </c>
      <c r="N166" s="227">
        <v>40</v>
      </c>
    </row>
    <row r="167" spans="1:14" ht="15.75" thickBot="1">
      <c r="A167" s="233">
        <v>4210812</v>
      </c>
      <c r="B167" s="227">
        <v>4312</v>
      </c>
      <c r="C167" s="227">
        <v>4481</v>
      </c>
      <c r="D167" s="227">
        <v>2285</v>
      </c>
      <c r="E167" s="227">
        <v>2069</v>
      </c>
      <c r="F167" s="227">
        <v>3451</v>
      </c>
      <c r="G167" s="227">
        <v>1.25</v>
      </c>
      <c r="H167" s="227">
        <v>1195</v>
      </c>
      <c r="I167" s="227">
        <v>800</v>
      </c>
      <c r="J167" s="227">
        <v>70</v>
      </c>
      <c r="K167" s="227">
        <v>105</v>
      </c>
      <c r="L167" s="227">
        <v>205</v>
      </c>
      <c r="M167" s="227">
        <v>10</v>
      </c>
      <c r="N167" s="227">
        <v>0</v>
      </c>
    </row>
    <row r="168" spans="1:14" ht="15.75" thickBot="1">
      <c r="A168" s="233">
        <v>4210820.01</v>
      </c>
      <c r="B168" s="227">
        <v>4080</v>
      </c>
      <c r="C168" s="227">
        <v>4150</v>
      </c>
      <c r="D168" s="227">
        <v>2187</v>
      </c>
      <c r="E168" s="227">
        <v>2081</v>
      </c>
      <c r="F168" s="227">
        <v>1650.3</v>
      </c>
      <c r="G168" s="227">
        <v>2.4700000000000002</v>
      </c>
      <c r="H168" s="227">
        <v>1510</v>
      </c>
      <c r="I168" s="227">
        <v>1240</v>
      </c>
      <c r="J168" s="227">
        <v>85</v>
      </c>
      <c r="K168" s="227">
        <v>95</v>
      </c>
      <c r="L168" s="227">
        <v>40</v>
      </c>
      <c r="M168" s="227">
        <v>20</v>
      </c>
      <c r="N168" s="227">
        <v>25</v>
      </c>
    </row>
    <row r="169" spans="1:14" ht="15.75" thickBot="1">
      <c r="A169" s="233">
        <v>4210820.03</v>
      </c>
      <c r="B169" s="227">
        <v>5083</v>
      </c>
      <c r="C169" s="227">
        <v>5411</v>
      </c>
      <c r="D169" s="227">
        <v>2440</v>
      </c>
      <c r="E169" s="227">
        <v>2382</v>
      </c>
      <c r="F169" s="227">
        <v>2592.6</v>
      </c>
      <c r="G169" s="227">
        <v>1.96</v>
      </c>
      <c r="H169" s="227">
        <v>2150</v>
      </c>
      <c r="I169" s="227">
        <v>1920</v>
      </c>
      <c r="J169" s="227">
        <v>115</v>
      </c>
      <c r="K169" s="227">
        <v>65</v>
      </c>
      <c r="L169" s="227">
        <v>30</v>
      </c>
      <c r="M169" s="227">
        <v>10</v>
      </c>
      <c r="N169" s="227">
        <v>10</v>
      </c>
    </row>
    <row r="170" spans="1:14" ht="15.75" thickBot="1">
      <c r="A170" s="233">
        <v>4210820.04</v>
      </c>
      <c r="B170" s="227">
        <v>4646</v>
      </c>
      <c r="C170" s="227">
        <v>4434</v>
      </c>
      <c r="D170" s="227">
        <v>1992</v>
      </c>
      <c r="E170" s="227">
        <v>1945</v>
      </c>
      <c r="F170" s="227">
        <v>343.3</v>
      </c>
      <c r="G170" s="227">
        <v>13.53</v>
      </c>
      <c r="H170" s="227">
        <v>2165</v>
      </c>
      <c r="I170" s="227">
        <v>1885</v>
      </c>
      <c r="J170" s="227">
        <v>150</v>
      </c>
      <c r="K170" s="227">
        <v>65</v>
      </c>
      <c r="L170" s="227">
        <v>35</v>
      </c>
      <c r="M170" s="227">
        <v>0</v>
      </c>
      <c r="N170" s="227">
        <v>15</v>
      </c>
    </row>
    <row r="171" spans="1:14" ht="15.75" thickBot="1">
      <c r="A171" s="233">
        <v>4210825</v>
      </c>
      <c r="B171" s="227">
        <v>9474</v>
      </c>
      <c r="C171" s="227">
        <v>7857</v>
      </c>
      <c r="D171" s="227">
        <v>4142</v>
      </c>
      <c r="E171" s="227">
        <v>4022</v>
      </c>
      <c r="F171" s="227">
        <v>105</v>
      </c>
      <c r="G171" s="227">
        <v>90.2</v>
      </c>
      <c r="H171" s="227">
        <v>4315</v>
      </c>
      <c r="I171" s="227">
        <v>3895</v>
      </c>
      <c r="J171" s="227">
        <v>215</v>
      </c>
      <c r="K171" s="227">
        <v>55</v>
      </c>
      <c r="L171" s="227">
        <v>80</v>
      </c>
      <c r="M171" s="227">
        <v>25</v>
      </c>
      <c r="N171" s="227">
        <v>30</v>
      </c>
    </row>
    <row r="172" spans="1:14" ht="15.75" thickBot="1">
      <c r="A172" s="233">
        <v>4210830.01</v>
      </c>
      <c r="B172" s="227">
        <v>4767</v>
      </c>
      <c r="C172" s="227">
        <v>4891</v>
      </c>
      <c r="D172" s="227">
        <v>2265</v>
      </c>
      <c r="E172" s="227">
        <v>2186</v>
      </c>
      <c r="F172" s="227">
        <v>709.2</v>
      </c>
      <c r="G172" s="227">
        <v>6.72</v>
      </c>
      <c r="H172" s="227">
        <v>1915</v>
      </c>
      <c r="I172" s="227">
        <v>1595</v>
      </c>
      <c r="J172" s="227">
        <v>125</v>
      </c>
      <c r="K172" s="227">
        <v>60</v>
      </c>
      <c r="L172" s="227">
        <v>95</v>
      </c>
      <c r="M172" s="227">
        <v>10</v>
      </c>
      <c r="N172" s="227">
        <v>30</v>
      </c>
    </row>
    <row r="173" spans="1:14" ht="15.75" thickBot="1">
      <c r="A173" s="233">
        <v>4210830.0199999996</v>
      </c>
      <c r="B173" s="227">
        <v>8408</v>
      </c>
      <c r="C173" s="227">
        <v>6964</v>
      </c>
      <c r="D173" s="227">
        <v>4372</v>
      </c>
      <c r="E173" s="227">
        <v>4192</v>
      </c>
      <c r="F173" s="227">
        <v>1532.9</v>
      </c>
      <c r="G173" s="227">
        <v>5.49</v>
      </c>
      <c r="H173" s="227">
        <v>2960</v>
      </c>
      <c r="I173" s="227">
        <v>2545</v>
      </c>
      <c r="J173" s="227">
        <v>110</v>
      </c>
      <c r="K173" s="227">
        <v>155</v>
      </c>
      <c r="L173" s="227">
        <v>105</v>
      </c>
      <c r="M173" s="227">
        <v>15</v>
      </c>
      <c r="N173" s="227">
        <v>30</v>
      </c>
    </row>
    <row r="174" spans="1:14" ht="15.75" thickBot="1">
      <c r="A174" s="233">
        <v>4210835.03</v>
      </c>
      <c r="B174" s="227">
        <v>7974</v>
      </c>
      <c r="C174" s="227">
        <v>7334</v>
      </c>
      <c r="D174" s="227">
        <v>3145</v>
      </c>
      <c r="E174" s="227">
        <v>3078</v>
      </c>
      <c r="F174" s="227">
        <v>146.69999999999999</v>
      </c>
      <c r="G174" s="227">
        <v>54.35</v>
      </c>
      <c r="H174" s="227">
        <v>3150</v>
      </c>
      <c r="I174" s="227">
        <v>2835</v>
      </c>
      <c r="J174" s="227">
        <v>200</v>
      </c>
      <c r="K174" s="227">
        <v>20</v>
      </c>
      <c r="L174" s="227">
        <v>55</v>
      </c>
      <c r="M174" s="227">
        <v>20</v>
      </c>
      <c r="N174" s="227">
        <v>25</v>
      </c>
    </row>
    <row r="175" spans="1:14" ht="15.75" thickBot="1">
      <c r="A175" s="233">
        <v>4210835.04</v>
      </c>
      <c r="B175" s="227">
        <v>3990</v>
      </c>
      <c r="C175" s="227">
        <v>4245</v>
      </c>
      <c r="D175" s="227">
        <v>1606</v>
      </c>
      <c r="E175" s="227">
        <v>1581</v>
      </c>
      <c r="F175" s="227">
        <v>161.80000000000001</v>
      </c>
      <c r="G175" s="227">
        <v>24.66</v>
      </c>
      <c r="H175" s="227">
        <v>1880</v>
      </c>
      <c r="I175" s="227">
        <v>1665</v>
      </c>
      <c r="J175" s="227">
        <v>115</v>
      </c>
      <c r="K175" s="227">
        <v>35</v>
      </c>
      <c r="L175" s="227">
        <v>35</v>
      </c>
      <c r="M175" s="227">
        <v>10</v>
      </c>
      <c r="N175" s="227">
        <v>20</v>
      </c>
    </row>
    <row r="176" spans="1:14" ht="15.75" thickBot="1">
      <c r="A176" s="233">
        <v>4210835.05</v>
      </c>
      <c r="B176" s="227">
        <v>3884</v>
      </c>
      <c r="C176" s="227">
        <v>4127</v>
      </c>
      <c r="D176" s="227">
        <v>1578</v>
      </c>
      <c r="E176" s="227">
        <v>1559</v>
      </c>
      <c r="F176" s="227">
        <v>965</v>
      </c>
      <c r="G176" s="227">
        <v>4.0199999999999996</v>
      </c>
      <c r="H176" s="227">
        <v>1640</v>
      </c>
      <c r="I176" s="227">
        <v>1460</v>
      </c>
      <c r="J176" s="227">
        <v>50</v>
      </c>
      <c r="K176" s="227">
        <v>40</v>
      </c>
      <c r="L176" s="227">
        <v>70</v>
      </c>
      <c r="M176" s="227">
        <v>15</v>
      </c>
      <c r="N176" s="227">
        <v>15</v>
      </c>
    </row>
    <row r="177" spans="1:14" ht="15.75" thickBot="1">
      <c r="A177" s="233">
        <v>4210835.0599999996</v>
      </c>
      <c r="B177" s="227">
        <v>3291</v>
      </c>
      <c r="C177" s="227">
        <v>3281</v>
      </c>
      <c r="D177" s="227">
        <v>1317</v>
      </c>
      <c r="E177" s="227">
        <v>1299</v>
      </c>
      <c r="F177" s="227">
        <v>534.29999999999995</v>
      </c>
      <c r="G177" s="227">
        <v>6.16</v>
      </c>
      <c r="H177" s="227">
        <v>1450</v>
      </c>
      <c r="I177" s="227">
        <v>1270</v>
      </c>
      <c r="J177" s="227">
        <v>75</v>
      </c>
      <c r="K177" s="227">
        <v>25</v>
      </c>
      <c r="L177" s="227">
        <v>40</v>
      </c>
      <c r="M177" s="227">
        <v>0</v>
      </c>
      <c r="N177" s="227">
        <v>30</v>
      </c>
    </row>
    <row r="178" spans="1:14" ht="15.75" thickBot="1">
      <c r="A178" s="233">
        <v>4210835.07</v>
      </c>
      <c r="B178" s="227">
        <v>4457</v>
      </c>
      <c r="C178" s="227">
        <v>4671</v>
      </c>
      <c r="D178" s="227">
        <v>1918</v>
      </c>
      <c r="E178" s="227">
        <v>1875</v>
      </c>
      <c r="F178" s="227">
        <v>679.3</v>
      </c>
      <c r="G178" s="227">
        <v>6.56</v>
      </c>
      <c r="H178" s="227">
        <v>1940</v>
      </c>
      <c r="I178" s="227">
        <v>1735</v>
      </c>
      <c r="J178" s="227">
        <v>70</v>
      </c>
      <c r="K178" s="227">
        <v>60</v>
      </c>
      <c r="L178" s="227">
        <v>25</v>
      </c>
      <c r="M178" s="227">
        <v>0</v>
      </c>
      <c r="N178" s="227">
        <v>45</v>
      </c>
    </row>
    <row r="179" spans="1:14" ht="15.75" thickBot="1">
      <c r="A179" s="233">
        <v>4210840.01</v>
      </c>
      <c r="B179" s="227">
        <v>4994</v>
      </c>
      <c r="C179" s="227">
        <v>5242</v>
      </c>
      <c r="D179" s="227">
        <v>2752</v>
      </c>
      <c r="E179" s="227">
        <v>2624</v>
      </c>
      <c r="F179" s="227">
        <v>2040.5</v>
      </c>
      <c r="G179" s="227">
        <v>2.4500000000000002</v>
      </c>
      <c r="H179" s="227">
        <v>2135</v>
      </c>
      <c r="I179" s="227">
        <v>1830</v>
      </c>
      <c r="J179" s="227">
        <v>100</v>
      </c>
      <c r="K179" s="227">
        <v>90</v>
      </c>
      <c r="L179" s="227">
        <v>85</v>
      </c>
      <c r="M179" s="227">
        <v>15</v>
      </c>
      <c r="N179" s="227">
        <v>10</v>
      </c>
    </row>
    <row r="180" spans="1:14" ht="15.75" thickBot="1">
      <c r="A180" s="233">
        <v>4210840.0199999996</v>
      </c>
      <c r="B180" s="227">
        <v>4303</v>
      </c>
      <c r="C180" s="227">
        <v>4508</v>
      </c>
      <c r="D180" s="227">
        <v>2040</v>
      </c>
      <c r="E180" s="227">
        <v>1997</v>
      </c>
      <c r="F180" s="227">
        <v>781.7</v>
      </c>
      <c r="G180" s="227">
        <v>5.51</v>
      </c>
      <c r="H180" s="227">
        <v>1765</v>
      </c>
      <c r="I180" s="227">
        <v>1560</v>
      </c>
      <c r="J180" s="227">
        <v>60</v>
      </c>
      <c r="K180" s="227">
        <v>40</v>
      </c>
      <c r="L180" s="227">
        <v>45</v>
      </c>
      <c r="M180" s="227">
        <v>25</v>
      </c>
      <c r="N180" s="227">
        <v>40</v>
      </c>
    </row>
    <row r="181" spans="1:14" ht="15.75" thickBot="1">
      <c r="A181" s="233">
        <v>4210845.03</v>
      </c>
      <c r="B181" s="227">
        <v>4740</v>
      </c>
      <c r="C181" s="227">
        <v>4659</v>
      </c>
      <c r="D181" s="227">
        <v>1901</v>
      </c>
      <c r="E181" s="227">
        <v>1866</v>
      </c>
      <c r="F181" s="227">
        <v>142.69999999999999</v>
      </c>
      <c r="G181" s="227">
        <v>33.21</v>
      </c>
      <c r="H181" s="227">
        <v>2035</v>
      </c>
      <c r="I181" s="227">
        <v>1795</v>
      </c>
      <c r="J181" s="227">
        <v>120</v>
      </c>
      <c r="K181" s="227">
        <v>35</v>
      </c>
      <c r="L181" s="227">
        <v>45</v>
      </c>
      <c r="M181" s="227">
        <v>15</v>
      </c>
      <c r="N181" s="227">
        <v>35</v>
      </c>
    </row>
    <row r="182" spans="1:14" ht="15.75" thickBot="1">
      <c r="A182" s="233">
        <v>4210845.04</v>
      </c>
      <c r="B182" s="227">
        <v>4744</v>
      </c>
      <c r="C182" s="227">
        <v>4652</v>
      </c>
      <c r="D182" s="227">
        <v>1946</v>
      </c>
      <c r="E182" s="227">
        <v>1903</v>
      </c>
      <c r="F182" s="227">
        <v>1746.8</v>
      </c>
      <c r="G182" s="227">
        <v>2.72</v>
      </c>
      <c r="H182" s="227">
        <v>2100</v>
      </c>
      <c r="I182" s="227">
        <v>1720</v>
      </c>
      <c r="J182" s="227">
        <v>130</v>
      </c>
      <c r="K182" s="227">
        <v>115</v>
      </c>
      <c r="L182" s="227">
        <v>55</v>
      </c>
      <c r="M182" s="227">
        <v>20</v>
      </c>
      <c r="N182" s="227">
        <v>60</v>
      </c>
    </row>
    <row r="183" spans="1:14" ht="15.75" thickBot="1">
      <c r="A183" s="233">
        <v>4210845.05</v>
      </c>
      <c r="B183" s="227">
        <v>6817</v>
      </c>
      <c r="C183" s="227">
        <v>6647</v>
      </c>
      <c r="D183" s="227">
        <v>2752</v>
      </c>
      <c r="E183" s="227">
        <v>2671</v>
      </c>
      <c r="F183" s="227">
        <v>63.9</v>
      </c>
      <c r="G183" s="227">
        <v>106.76</v>
      </c>
      <c r="H183" s="227">
        <v>2900</v>
      </c>
      <c r="I183" s="227">
        <v>2605</v>
      </c>
      <c r="J183" s="227">
        <v>145</v>
      </c>
      <c r="K183" s="227">
        <v>30</v>
      </c>
      <c r="L183" s="227">
        <v>70</v>
      </c>
      <c r="M183" s="227">
        <v>0</v>
      </c>
      <c r="N183" s="227">
        <v>50</v>
      </c>
    </row>
    <row r="184" spans="1:14" ht="15.75" thickBot="1">
      <c r="A184" s="233">
        <v>4210845.0599999996</v>
      </c>
      <c r="B184" s="227">
        <v>1153</v>
      </c>
      <c r="C184" s="227">
        <v>1188</v>
      </c>
      <c r="D184" s="227">
        <v>515</v>
      </c>
      <c r="E184" s="227">
        <v>491</v>
      </c>
      <c r="F184" s="227">
        <v>19.8</v>
      </c>
      <c r="G184" s="227">
        <v>58.38</v>
      </c>
      <c r="H184" s="227">
        <v>480</v>
      </c>
      <c r="I184" s="227">
        <v>455</v>
      </c>
      <c r="J184" s="227">
        <v>20</v>
      </c>
      <c r="K184" s="227">
        <v>0</v>
      </c>
      <c r="L184" s="227">
        <v>10</v>
      </c>
      <c r="M184" s="227">
        <v>0</v>
      </c>
      <c r="N184" s="227">
        <v>0</v>
      </c>
    </row>
    <row r="185" spans="1:14" ht="15.75" thickBot="1">
      <c r="A185" s="233">
        <v>4210846.0199999996</v>
      </c>
      <c r="B185" s="227">
        <v>6090</v>
      </c>
      <c r="C185" s="227">
        <v>6266</v>
      </c>
      <c r="D185" s="227">
        <v>2511</v>
      </c>
      <c r="E185" s="227">
        <v>2486</v>
      </c>
      <c r="F185" s="227">
        <v>180.4</v>
      </c>
      <c r="G185" s="227">
        <v>33.770000000000003</v>
      </c>
      <c r="H185" s="227">
        <v>2500</v>
      </c>
      <c r="I185" s="227">
        <v>2250</v>
      </c>
      <c r="J185" s="227">
        <v>80</v>
      </c>
      <c r="K185" s="227">
        <v>55</v>
      </c>
      <c r="L185" s="227">
        <v>75</v>
      </c>
      <c r="M185" s="227">
        <v>0</v>
      </c>
      <c r="N185" s="227">
        <v>45</v>
      </c>
    </row>
    <row r="186" spans="1:14" ht="15.75" thickBot="1">
      <c r="A186" s="233">
        <v>4210846.03</v>
      </c>
      <c r="B186" s="227">
        <v>1153</v>
      </c>
      <c r="C186" s="227">
        <v>1249</v>
      </c>
      <c r="D186" s="227">
        <v>467</v>
      </c>
      <c r="E186" s="227">
        <v>459</v>
      </c>
      <c r="F186" s="227">
        <v>55.3</v>
      </c>
      <c r="G186" s="227">
        <v>20.87</v>
      </c>
      <c r="H186" s="227">
        <v>480</v>
      </c>
      <c r="I186" s="227">
        <v>405</v>
      </c>
      <c r="J186" s="227">
        <v>10</v>
      </c>
      <c r="K186" s="227">
        <v>10</v>
      </c>
      <c r="L186" s="227">
        <v>25</v>
      </c>
      <c r="M186" s="227">
        <v>0</v>
      </c>
      <c r="N186" s="227">
        <v>20</v>
      </c>
    </row>
    <row r="187" spans="1:14" ht="15.75" thickBot="1">
      <c r="A187" s="233">
        <v>4210846.04</v>
      </c>
      <c r="B187" s="227">
        <v>8049</v>
      </c>
      <c r="C187" s="227">
        <v>8164</v>
      </c>
      <c r="D187" s="227">
        <v>3182</v>
      </c>
      <c r="E187" s="227">
        <v>3137</v>
      </c>
      <c r="F187" s="227">
        <v>2178.5</v>
      </c>
      <c r="G187" s="227">
        <v>3.69</v>
      </c>
      <c r="H187" s="227">
        <v>3175</v>
      </c>
      <c r="I187" s="227">
        <v>2785</v>
      </c>
      <c r="J187" s="227">
        <v>190</v>
      </c>
      <c r="K187" s="227">
        <v>80</v>
      </c>
      <c r="L187" s="227">
        <v>85</v>
      </c>
      <c r="M187" s="227">
        <v>10</v>
      </c>
      <c r="N187" s="227">
        <v>25</v>
      </c>
    </row>
    <row r="188" spans="1:14" ht="15.75" thickBot="1">
      <c r="A188" s="233">
        <v>4210850.0199999996</v>
      </c>
      <c r="B188" s="227">
        <v>2872</v>
      </c>
      <c r="C188" s="227">
        <v>2660</v>
      </c>
      <c r="D188" s="227">
        <v>1201</v>
      </c>
      <c r="E188" s="227">
        <v>1149</v>
      </c>
      <c r="F188" s="227">
        <v>137</v>
      </c>
      <c r="G188" s="227">
        <v>20.97</v>
      </c>
      <c r="H188" s="227">
        <v>1075</v>
      </c>
      <c r="I188" s="227">
        <v>970</v>
      </c>
      <c r="J188" s="227">
        <v>50</v>
      </c>
      <c r="K188" s="227">
        <v>35</v>
      </c>
      <c r="L188" s="227">
        <v>15</v>
      </c>
      <c r="M188" s="227">
        <v>0</v>
      </c>
      <c r="N188" s="227">
        <v>15</v>
      </c>
    </row>
    <row r="189" spans="1:14" ht="15.75" thickBot="1">
      <c r="A189" s="233">
        <v>4210850.03</v>
      </c>
      <c r="B189" s="227">
        <v>5734</v>
      </c>
      <c r="C189" s="227">
        <v>3868</v>
      </c>
      <c r="D189" s="227">
        <v>2350</v>
      </c>
      <c r="E189" s="227">
        <v>2276</v>
      </c>
      <c r="F189" s="227">
        <v>1558</v>
      </c>
      <c r="G189" s="227">
        <v>3.68</v>
      </c>
      <c r="H189" s="227">
        <v>2200</v>
      </c>
      <c r="I189" s="227">
        <v>1945</v>
      </c>
      <c r="J189" s="227">
        <v>95</v>
      </c>
      <c r="K189" s="227">
        <v>60</v>
      </c>
      <c r="L189" s="227">
        <v>30</v>
      </c>
      <c r="M189" s="227">
        <v>25</v>
      </c>
      <c r="N189" s="227">
        <v>45</v>
      </c>
    </row>
    <row r="190" spans="1:14" ht="15.75" thickBot="1">
      <c r="A190" s="233">
        <v>4210850.04</v>
      </c>
      <c r="B190" s="227">
        <v>4848</v>
      </c>
      <c r="C190" s="227">
        <v>4796</v>
      </c>
      <c r="D190" s="227">
        <v>1978</v>
      </c>
      <c r="E190" s="227">
        <v>1928</v>
      </c>
      <c r="F190" s="227">
        <v>2099.9</v>
      </c>
      <c r="G190" s="227">
        <v>2.31</v>
      </c>
      <c r="H190" s="227">
        <v>1755</v>
      </c>
      <c r="I190" s="227">
        <v>1445</v>
      </c>
      <c r="J190" s="227">
        <v>135</v>
      </c>
      <c r="K190" s="227">
        <v>85</v>
      </c>
      <c r="L190" s="227">
        <v>55</v>
      </c>
      <c r="M190" s="227">
        <v>20</v>
      </c>
      <c r="N190" s="227">
        <v>25</v>
      </c>
    </row>
    <row r="191" spans="1:14" ht="15.75" thickBot="1">
      <c r="A191" s="233">
        <v>4210850.05</v>
      </c>
      <c r="B191" s="227">
        <v>4929</v>
      </c>
      <c r="C191" s="227">
        <v>4230</v>
      </c>
      <c r="D191" s="227">
        <v>1975</v>
      </c>
      <c r="E191" s="227">
        <v>1902</v>
      </c>
      <c r="F191" s="227">
        <v>374.9</v>
      </c>
      <c r="G191" s="227">
        <v>13.15</v>
      </c>
      <c r="H191" s="227">
        <v>1685</v>
      </c>
      <c r="I191" s="227">
        <v>1505</v>
      </c>
      <c r="J191" s="227">
        <v>85</v>
      </c>
      <c r="K191" s="227">
        <v>30</v>
      </c>
      <c r="L191" s="227">
        <v>35</v>
      </c>
      <c r="M191" s="227">
        <v>0</v>
      </c>
      <c r="N191" s="227">
        <v>25</v>
      </c>
    </row>
    <row r="192" spans="1:14" ht="15.75" thickBot="1">
      <c r="A192" s="233">
        <v>4210900</v>
      </c>
      <c r="B192" s="227">
        <v>5813</v>
      </c>
      <c r="C192" s="227">
        <v>5611</v>
      </c>
      <c r="D192" s="227">
        <v>2472</v>
      </c>
      <c r="E192" s="227">
        <v>2358</v>
      </c>
      <c r="F192" s="227">
        <v>47.4</v>
      </c>
      <c r="G192" s="227">
        <v>122.61</v>
      </c>
      <c r="H192" s="227">
        <v>2700</v>
      </c>
      <c r="I192" s="227">
        <v>2390</v>
      </c>
      <c r="J192" s="227">
        <v>130</v>
      </c>
      <c r="K192" s="227">
        <v>0</v>
      </c>
      <c r="L192" s="227">
        <v>90</v>
      </c>
      <c r="M192" s="227">
        <v>40</v>
      </c>
      <c r="N192" s="227">
        <v>50</v>
      </c>
    </row>
    <row r="193" spans="1:14" ht="15.75" thickBot="1">
      <c r="A193" s="233">
        <v>4210901</v>
      </c>
      <c r="B193" s="227">
        <v>4475</v>
      </c>
      <c r="C193" s="227">
        <v>4392</v>
      </c>
      <c r="D193" s="227">
        <v>1967</v>
      </c>
      <c r="E193" s="227">
        <v>1889</v>
      </c>
      <c r="F193" s="227">
        <v>62.2</v>
      </c>
      <c r="G193" s="227">
        <v>71.92</v>
      </c>
      <c r="H193" s="227">
        <v>1760</v>
      </c>
      <c r="I193" s="227">
        <v>1610</v>
      </c>
      <c r="J193" s="227">
        <v>70</v>
      </c>
      <c r="K193" s="227">
        <v>10</v>
      </c>
      <c r="L193" s="227">
        <v>30</v>
      </c>
      <c r="M193" s="227">
        <v>10</v>
      </c>
      <c r="N193" s="227">
        <v>35</v>
      </c>
    </row>
    <row r="194" spans="1:14" ht="15.75" thickBot="1">
      <c r="A194" s="233">
        <v>4210902</v>
      </c>
      <c r="B194" s="227">
        <v>1682</v>
      </c>
      <c r="C194" s="227">
        <v>1598</v>
      </c>
      <c r="D194" s="227">
        <v>853</v>
      </c>
      <c r="E194" s="227">
        <v>737</v>
      </c>
      <c r="F194" s="227">
        <v>28.1</v>
      </c>
      <c r="G194" s="227">
        <v>59.95</v>
      </c>
      <c r="H194" s="227">
        <v>570</v>
      </c>
      <c r="I194" s="227">
        <v>465</v>
      </c>
      <c r="J194" s="227">
        <v>55</v>
      </c>
      <c r="K194" s="227">
        <v>0</v>
      </c>
      <c r="L194" s="227">
        <v>35</v>
      </c>
      <c r="M194" s="227">
        <v>0</v>
      </c>
      <c r="N194" s="227">
        <v>10</v>
      </c>
    </row>
    <row r="195" spans="1:14" ht="15.75" thickBot="1">
      <c r="A195" s="233">
        <v>4210903</v>
      </c>
      <c r="B195" s="227">
        <v>7968</v>
      </c>
      <c r="C195" s="227">
        <v>6110</v>
      </c>
      <c r="D195" s="227">
        <v>3449</v>
      </c>
      <c r="E195" s="227">
        <v>3307</v>
      </c>
      <c r="F195" s="227">
        <v>82.3</v>
      </c>
      <c r="G195" s="227">
        <v>96.83</v>
      </c>
      <c r="H195" s="227">
        <v>3825</v>
      </c>
      <c r="I195" s="227">
        <v>3465</v>
      </c>
      <c r="J195" s="227">
        <v>140</v>
      </c>
      <c r="K195" s="227">
        <v>20</v>
      </c>
      <c r="L195" s="227">
        <v>145</v>
      </c>
      <c r="M195" s="227">
        <v>15</v>
      </c>
      <c r="N195" s="227">
        <v>30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D24DC-2C10-4FAA-BC12-C274984EAE6D}">
  <dimension ref="A1:BS204"/>
  <sheetViews>
    <sheetView tabSelected="1" workbookViewId="0">
      <pane ySplit="1" topLeftCell="A2" activePane="bottomLeft" state="frozen"/>
      <selection pane="bottomLeft" activeCell="E12" sqref="E12"/>
    </sheetView>
  </sheetViews>
  <sheetFormatPr defaultColWidth="16" defaultRowHeight="12.75"/>
  <cols>
    <col min="1" max="1" width="14.85546875" style="139" customWidth="1"/>
    <col min="2" max="2" width="10.85546875" style="139" customWidth="1"/>
    <col min="3" max="3" width="17.28515625" style="150" bestFit="1" customWidth="1"/>
    <col min="4" max="4" width="14.85546875" style="240" bestFit="1" customWidth="1"/>
    <col min="5" max="5" width="14.85546875" style="55" bestFit="1" customWidth="1"/>
    <col min="6" max="6" width="14.85546875" style="244" bestFit="1" customWidth="1"/>
    <col min="7" max="7" width="12.42578125" style="151" bestFit="1" customWidth="1"/>
    <col min="8" max="9" width="9.42578125" style="249" customWidth="1"/>
    <col min="10" max="10" width="9.42578125" style="18" customWidth="1"/>
    <col min="11" max="11" width="8.42578125" style="18" hidden="1" customWidth="1"/>
    <col min="12" max="12" width="13" style="181" hidden="1" customWidth="1"/>
    <col min="13" max="13" width="13" style="181" bestFit="1" customWidth="1"/>
    <col min="14" max="14" width="8.7109375" style="181" hidden="1" customWidth="1"/>
    <col min="15" max="15" width="8.42578125" style="18" hidden="1" customWidth="1"/>
    <col min="16" max="16" width="8.7109375" style="20" hidden="1" customWidth="1"/>
    <col min="17" max="17" width="15.85546875" style="266" hidden="1" customWidth="1"/>
    <col min="18" max="18" width="20.42578125" style="152" hidden="1" customWidth="1"/>
    <col min="19" max="19" width="11.28515625" style="152" customWidth="1"/>
    <col min="20" max="20" width="12.140625" style="152" bestFit="1" customWidth="1"/>
    <col min="21" max="21" width="7.7109375" style="152" customWidth="1"/>
    <col min="22" max="22" width="23.28515625" style="152" bestFit="1" customWidth="1"/>
    <col min="23" max="23" width="13" style="152" bestFit="1" customWidth="1"/>
    <col min="24" max="24" width="12.28515625" style="153" bestFit="1" customWidth="1"/>
    <col min="25" max="25" width="16.5703125" style="181" hidden="1" customWidth="1"/>
    <col min="26" max="26" width="18.7109375" style="154" hidden="1" customWidth="1"/>
    <col min="27" max="27" width="18.7109375" style="155" hidden="1" customWidth="1"/>
    <col min="28" max="28" width="11.140625" style="155" customWidth="1"/>
    <col min="29" max="29" width="12.7109375" style="155" customWidth="1"/>
    <col min="30" max="30" width="9" style="155" customWidth="1"/>
    <col min="31" max="31" width="9.140625" style="155" customWidth="1"/>
    <col min="32" max="32" width="8.85546875" style="56" customWidth="1"/>
    <col min="33" max="33" width="15" style="181" customWidth="1"/>
    <col min="34" max="34" width="10.85546875" style="156" customWidth="1"/>
    <col min="35" max="36" width="10.85546875" style="157" customWidth="1"/>
    <col min="37" max="37" width="16" style="158" customWidth="1"/>
    <col min="38" max="38" width="16" style="272" customWidth="1"/>
    <col min="39" max="39" width="16" style="159" customWidth="1"/>
    <col min="40" max="40" width="16" style="154" customWidth="1"/>
    <col min="41" max="45" width="16" style="18" customWidth="1"/>
    <col min="46" max="46" width="9.5703125" style="18" customWidth="1"/>
    <col min="47" max="47" width="16" style="20" customWidth="1"/>
    <col min="48" max="48" width="16" style="280" customWidth="1"/>
    <col min="49" max="49" width="16" style="160" customWidth="1"/>
    <col min="50" max="50" width="16" style="152" customWidth="1"/>
    <col min="51" max="51" width="16" style="161" customWidth="1"/>
    <col min="52" max="52" width="9.42578125" style="18" customWidth="1"/>
    <col min="53" max="53" width="15.42578125" style="20" customWidth="1"/>
    <col min="54" max="54" width="10.28515625" style="20" customWidth="1"/>
    <col min="55" max="55" width="16" style="160" customWidth="1"/>
    <col min="56" max="56" width="16" style="152" customWidth="1"/>
    <col min="57" max="57" width="16" style="161" customWidth="1"/>
    <col min="58" max="61" width="16" style="18" customWidth="1"/>
    <col min="62" max="62" width="8.85546875" style="18" customWidth="1"/>
    <col min="63" max="63" width="14" style="20" customWidth="1"/>
    <col min="64" max="64" width="11.140625" style="20" customWidth="1"/>
    <col min="65" max="65" width="14" style="160" customWidth="1"/>
    <col min="66" max="66" width="14" style="152" customWidth="1"/>
    <col min="67" max="67" width="13.85546875" style="161" customWidth="1"/>
    <col min="68" max="68" width="11.140625" style="18" customWidth="1"/>
    <col min="69" max="70" width="11.140625" style="13" customWidth="1"/>
    <col min="71" max="71" width="16" style="148"/>
    <col min="72" max="16384" width="16" style="93"/>
  </cols>
  <sheetData>
    <row r="1" spans="1:71" s="223" customFormat="1" ht="78" customHeight="1" thickTop="1" thickBot="1">
      <c r="A1" s="218" t="s">
        <v>76</v>
      </c>
      <c r="B1" s="228" t="s">
        <v>325</v>
      </c>
      <c r="C1" s="136" t="s">
        <v>275</v>
      </c>
      <c r="D1" s="251" t="s">
        <v>327</v>
      </c>
      <c r="E1" s="219" t="s">
        <v>276</v>
      </c>
      <c r="F1" s="250" t="s">
        <v>328</v>
      </c>
      <c r="G1" s="15" t="s">
        <v>277</v>
      </c>
      <c r="H1" s="252" t="s">
        <v>326</v>
      </c>
      <c r="I1" s="220" t="s">
        <v>463</v>
      </c>
      <c r="J1" s="220" t="s">
        <v>38</v>
      </c>
      <c r="K1" s="220" t="s">
        <v>278</v>
      </c>
      <c r="L1" s="220" t="s">
        <v>36</v>
      </c>
      <c r="M1" s="253" t="s">
        <v>349</v>
      </c>
      <c r="N1" s="253" t="s">
        <v>350</v>
      </c>
      <c r="O1" s="4" t="s">
        <v>279</v>
      </c>
      <c r="P1" s="220" t="s">
        <v>280</v>
      </c>
      <c r="Q1" s="253" t="s">
        <v>329</v>
      </c>
      <c r="R1" s="4" t="s">
        <v>281</v>
      </c>
      <c r="S1" s="254" t="s">
        <v>330</v>
      </c>
      <c r="T1" s="221" t="s">
        <v>461</v>
      </c>
      <c r="U1" s="254" t="s">
        <v>351</v>
      </c>
      <c r="V1" s="254" t="s">
        <v>352</v>
      </c>
      <c r="W1" s="221" t="s">
        <v>464</v>
      </c>
      <c r="X1" s="221" t="s">
        <v>49</v>
      </c>
      <c r="Y1" s="220" t="s">
        <v>47</v>
      </c>
      <c r="Z1" s="4" t="s">
        <v>282</v>
      </c>
      <c r="AA1" s="220" t="s">
        <v>283</v>
      </c>
      <c r="AB1" s="254" t="s">
        <v>331</v>
      </c>
      <c r="AC1" s="221" t="s">
        <v>465</v>
      </c>
      <c r="AD1" s="221" t="s">
        <v>353</v>
      </c>
      <c r="AE1" s="221" t="s">
        <v>354</v>
      </c>
      <c r="AF1" s="221" t="s">
        <v>54</v>
      </c>
      <c r="AG1" s="220" t="s">
        <v>284</v>
      </c>
      <c r="AH1" s="4" t="s">
        <v>285</v>
      </c>
      <c r="AI1" s="6" t="s">
        <v>286</v>
      </c>
      <c r="AJ1" s="255" t="s">
        <v>332</v>
      </c>
      <c r="AK1" s="7" t="s">
        <v>287</v>
      </c>
      <c r="AL1" s="253" t="s">
        <v>333</v>
      </c>
      <c r="AM1" s="4" t="s">
        <v>288</v>
      </c>
      <c r="AN1" s="256" t="s">
        <v>334</v>
      </c>
      <c r="AO1" s="5" t="s">
        <v>289</v>
      </c>
      <c r="AP1" s="253" t="s">
        <v>335</v>
      </c>
      <c r="AQ1" s="4" t="s">
        <v>290</v>
      </c>
      <c r="AR1" s="253" t="s">
        <v>336</v>
      </c>
      <c r="AS1" s="4" t="s">
        <v>291</v>
      </c>
      <c r="AT1" s="257" t="s">
        <v>337</v>
      </c>
      <c r="AU1" s="6" t="s">
        <v>292</v>
      </c>
      <c r="AV1" s="416" t="s">
        <v>338</v>
      </c>
      <c r="AW1" s="8" t="s">
        <v>293</v>
      </c>
      <c r="AX1" s="256" t="s">
        <v>339</v>
      </c>
      <c r="AY1" s="5" t="s">
        <v>294</v>
      </c>
      <c r="AZ1" s="257" t="s">
        <v>340</v>
      </c>
      <c r="BA1" s="6" t="s">
        <v>295</v>
      </c>
      <c r="BB1" s="258" t="s">
        <v>341</v>
      </c>
      <c r="BC1" s="8" t="s">
        <v>296</v>
      </c>
      <c r="BD1" s="253" t="s">
        <v>342</v>
      </c>
      <c r="BE1" s="4" t="s">
        <v>297</v>
      </c>
      <c r="BF1" s="253" t="s">
        <v>343</v>
      </c>
      <c r="BG1" s="4" t="s">
        <v>298</v>
      </c>
      <c r="BH1" s="253" t="s">
        <v>344</v>
      </c>
      <c r="BI1" s="4" t="s">
        <v>299</v>
      </c>
      <c r="BJ1" s="257" t="s">
        <v>345</v>
      </c>
      <c r="BK1" s="6" t="s">
        <v>300</v>
      </c>
      <c r="BL1" s="257" t="s">
        <v>346</v>
      </c>
      <c r="BM1" s="6" t="s">
        <v>301</v>
      </c>
      <c r="BN1" s="259" t="s">
        <v>347</v>
      </c>
      <c r="BO1" s="9" t="s">
        <v>302</v>
      </c>
      <c r="BP1" s="260" t="s">
        <v>348</v>
      </c>
      <c r="BQ1" s="3" t="s">
        <v>303</v>
      </c>
      <c r="BR1" s="222" t="s">
        <v>304</v>
      </c>
      <c r="BS1" s="218" t="s">
        <v>8</v>
      </c>
    </row>
    <row r="2" spans="1:71" s="163" customFormat="1" ht="13.5" thickTop="1">
      <c r="A2" s="164"/>
      <c r="B2" s="302">
        <v>4210000</v>
      </c>
      <c r="C2" s="165">
        <v>4210000</v>
      </c>
      <c r="D2" s="235">
        <v>3499.46</v>
      </c>
      <c r="E2" s="168">
        <v>3408.7</v>
      </c>
      <c r="F2" s="234">
        <v>349946</v>
      </c>
      <c r="G2" s="169">
        <v>340870</v>
      </c>
      <c r="H2" s="234">
        <v>839311</v>
      </c>
      <c r="I2" s="234">
        <v>800296</v>
      </c>
      <c r="J2" s="167">
        <v>800296</v>
      </c>
      <c r="K2" s="167">
        <v>767310</v>
      </c>
      <c r="L2" s="170">
        <v>715515</v>
      </c>
      <c r="M2" s="170">
        <v>32905</v>
      </c>
      <c r="N2" s="378">
        <v>4.080450790296699E-2</v>
      </c>
      <c r="O2" s="167">
        <v>84781</v>
      </c>
      <c r="P2" s="171">
        <v>0.11848947960559876</v>
      </c>
      <c r="Q2" s="261">
        <v>239.8</v>
      </c>
      <c r="R2" s="172">
        <v>234.8</v>
      </c>
      <c r="S2" s="172">
        <v>411415</v>
      </c>
      <c r="T2" s="172"/>
      <c r="U2" s="281">
        <v>26289</v>
      </c>
      <c r="V2" s="291">
        <v>6.82607769924648E-2</v>
      </c>
      <c r="W2" s="173">
        <v>382308</v>
      </c>
      <c r="X2" s="173">
        <v>382308</v>
      </c>
      <c r="Y2" s="170">
        <v>332306</v>
      </c>
      <c r="Z2" s="167">
        <v>50002</v>
      </c>
      <c r="AA2" s="171">
        <v>0.15046974776260436</v>
      </c>
      <c r="AB2" s="173">
        <v>387954</v>
      </c>
      <c r="AC2" s="173">
        <v>361891</v>
      </c>
      <c r="AD2" s="173">
        <v>23477</v>
      </c>
      <c r="AE2" s="429">
        <v>6.4412843608787379E-2</v>
      </c>
      <c r="AF2" s="173">
        <v>361891</v>
      </c>
      <c r="AG2" s="170">
        <v>316699</v>
      </c>
      <c r="AH2" s="167">
        <v>45192</v>
      </c>
      <c r="AI2" s="171">
        <v>0.14269700883172981</v>
      </c>
      <c r="AJ2" s="166">
        <v>1.1086110428466107</v>
      </c>
      <c r="AK2" s="174">
        <v>1.0616686713409804</v>
      </c>
      <c r="AL2" s="267">
        <v>316255</v>
      </c>
      <c r="AM2" s="175">
        <v>392930</v>
      </c>
      <c r="AN2" s="234">
        <v>248685</v>
      </c>
      <c r="AO2" s="167">
        <v>300565</v>
      </c>
      <c r="AP2" s="167">
        <v>15560</v>
      </c>
      <c r="AQ2" s="167">
        <v>15375</v>
      </c>
      <c r="AR2" s="167">
        <v>264245</v>
      </c>
      <c r="AS2" s="167">
        <v>315940</v>
      </c>
      <c r="AT2" s="297">
        <v>0.83554410206953245</v>
      </c>
      <c r="AU2" s="291">
        <v>0.80406179217672358</v>
      </c>
      <c r="AV2" s="166">
        <v>1.000000002476868</v>
      </c>
      <c r="AW2" s="176">
        <v>0.9999997415332692</v>
      </c>
      <c r="AX2" s="267">
        <v>24565</v>
      </c>
      <c r="AY2" s="234">
        <v>43535</v>
      </c>
      <c r="AZ2" s="297">
        <v>7.7674661270177553E-2</v>
      </c>
      <c r="BA2" s="291">
        <v>0.11079581604866007</v>
      </c>
      <c r="BB2" s="166">
        <v>0.9999995013843318</v>
      </c>
      <c r="BC2" s="176">
        <v>0.99999833972941321</v>
      </c>
      <c r="BD2" s="267">
        <v>19175</v>
      </c>
      <c r="BE2" s="234">
        <v>24765</v>
      </c>
      <c r="BF2" s="167">
        <v>3535</v>
      </c>
      <c r="BG2" s="167">
        <v>5155</v>
      </c>
      <c r="BH2" s="167">
        <v>22710</v>
      </c>
      <c r="BI2" s="167">
        <v>29920</v>
      </c>
      <c r="BJ2" s="291">
        <v>7.1809141357448897E-2</v>
      </c>
      <c r="BK2" s="171">
        <v>7.6145878400732961E-2</v>
      </c>
      <c r="BL2" s="166">
        <v>1.0000005759360429</v>
      </c>
      <c r="BM2" s="176">
        <v>0.9999984030774165</v>
      </c>
      <c r="BN2" s="267">
        <v>4730</v>
      </c>
      <c r="BO2" s="234">
        <v>3530</v>
      </c>
      <c r="BP2" s="234" t="s">
        <v>421</v>
      </c>
      <c r="BQ2" s="177" t="s">
        <v>460</v>
      </c>
      <c r="BR2" s="177" t="s">
        <v>41</v>
      </c>
      <c r="BS2" s="179"/>
    </row>
    <row r="3" spans="1:71">
      <c r="A3" s="137"/>
      <c r="B3" s="229">
        <v>4210001.01</v>
      </c>
      <c r="C3" s="141">
        <v>4210001.01</v>
      </c>
      <c r="D3" s="236">
        <v>1.01</v>
      </c>
      <c r="E3" s="100">
        <v>1.02</v>
      </c>
      <c r="F3" s="241">
        <v>101</v>
      </c>
      <c r="G3" s="101">
        <v>102</v>
      </c>
      <c r="H3" s="245">
        <v>5058</v>
      </c>
      <c r="I3" s="245">
        <v>4927</v>
      </c>
      <c r="J3" s="99">
        <v>4927</v>
      </c>
      <c r="K3" s="99">
        <v>4108</v>
      </c>
      <c r="L3" s="102">
        <v>4269</v>
      </c>
      <c r="M3" s="102">
        <v>131</v>
      </c>
      <c r="N3" s="373">
        <v>2.6588187538055613E-2</v>
      </c>
      <c r="O3" s="103">
        <v>658</v>
      </c>
      <c r="P3" s="104">
        <v>0.15413445771843523</v>
      </c>
      <c r="Q3" s="262">
        <v>4984.2</v>
      </c>
      <c r="R3" s="94">
        <v>4853.2</v>
      </c>
      <c r="S3" s="94">
        <v>3041</v>
      </c>
      <c r="T3" s="94"/>
      <c r="U3" s="408">
        <v>-30</v>
      </c>
      <c r="V3" s="298">
        <v>-9.7688049495278408E-3</v>
      </c>
      <c r="W3" s="105">
        <v>3071</v>
      </c>
      <c r="X3" s="105">
        <v>3071</v>
      </c>
      <c r="Y3" s="102">
        <v>2728</v>
      </c>
      <c r="Z3" s="99">
        <v>343</v>
      </c>
      <c r="AA3" s="145">
        <v>0.12573313782991202</v>
      </c>
      <c r="AB3" s="282">
        <v>2761</v>
      </c>
      <c r="AC3" s="105">
        <v>2838</v>
      </c>
      <c r="AD3" s="105">
        <v>-77</v>
      </c>
      <c r="AE3" s="391">
        <v>-2.7131782945736434E-2</v>
      </c>
      <c r="AF3" s="105">
        <v>2838</v>
      </c>
      <c r="AG3" s="102">
        <v>2555</v>
      </c>
      <c r="AH3" s="103">
        <v>283</v>
      </c>
      <c r="AI3" s="104">
        <v>0.11076320939334638</v>
      </c>
      <c r="AJ3" s="286">
        <v>27.336633663366335</v>
      </c>
      <c r="AK3" s="106">
        <v>27.823529411764707</v>
      </c>
      <c r="AL3" s="268">
        <v>1265</v>
      </c>
      <c r="AM3" s="107">
        <v>1620</v>
      </c>
      <c r="AN3" s="99">
        <v>715</v>
      </c>
      <c r="AO3" s="99">
        <v>720</v>
      </c>
      <c r="AP3" s="99">
        <v>40</v>
      </c>
      <c r="AQ3" s="99">
        <v>50</v>
      </c>
      <c r="AR3" s="99">
        <v>755</v>
      </c>
      <c r="AS3" s="103">
        <v>770</v>
      </c>
      <c r="AT3" s="292">
        <v>0.59683794466403162</v>
      </c>
      <c r="AU3" s="104">
        <v>0.47530864197530864</v>
      </c>
      <c r="AV3" s="286">
        <v>0.71431052491906966</v>
      </c>
      <c r="AW3" s="108">
        <v>0.59113431796964488</v>
      </c>
      <c r="AX3" s="273">
        <v>260</v>
      </c>
      <c r="AY3" s="99">
        <v>480</v>
      </c>
      <c r="AZ3" s="298">
        <v>0.20553359683794467</v>
      </c>
      <c r="BA3" s="104">
        <v>0.29629629629629628</v>
      </c>
      <c r="BB3" s="286">
        <v>2.6460816306718233</v>
      </c>
      <c r="BC3" s="109">
        <v>2.6742508420547337</v>
      </c>
      <c r="BD3" s="268">
        <v>190</v>
      </c>
      <c r="BE3" s="99">
        <v>315</v>
      </c>
      <c r="BF3" s="99">
        <v>40</v>
      </c>
      <c r="BG3" s="99">
        <v>55</v>
      </c>
      <c r="BH3" s="99">
        <v>230</v>
      </c>
      <c r="BI3" s="103">
        <v>370</v>
      </c>
      <c r="BJ3" s="292">
        <v>0.18181818181818182</v>
      </c>
      <c r="BK3" s="104">
        <v>0.22839506172839505</v>
      </c>
      <c r="BL3" s="286">
        <v>2.5319657511120712</v>
      </c>
      <c r="BM3" s="109">
        <v>2.9994361060120696</v>
      </c>
      <c r="BN3" s="268">
        <v>25</v>
      </c>
      <c r="BO3" s="99">
        <v>0</v>
      </c>
      <c r="BP3" s="99" t="s">
        <v>4</v>
      </c>
      <c r="BQ3" s="98" t="s">
        <v>4</v>
      </c>
      <c r="BR3" s="207" t="s">
        <v>4</v>
      </c>
    </row>
    <row r="4" spans="1:71">
      <c r="A4" s="137"/>
      <c r="B4" s="229">
        <v>4210001.0199999996</v>
      </c>
      <c r="C4" s="141">
        <v>4210001.0199999996</v>
      </c>
      <c r="D4" s="236">
        <v>0.55000000000000004</v>
      </c>
      <c r="E4" s="100">
        <v>0.55000000000000004</v>
      </c>
      <c r="F4" s="241">
        <v>55.000000000000007</v>
      </c>
      <c r="G4" s="101">
        <v>55.000000000000007</v>
      </c>
      <c r="H4" s="245">
        <v>3606</v>
      </c>
      <c r="I4" s="245">
        <v>3673</v>
      </c>
      <c r="J4" s="99">
        <v>3673</v>
      </c>
      <c r="K4" s="99">
        <v>3399</v>
      </c>
      <c r="L4" s="102">
        <v>3754</v>
      </c>
      <c r="M4" s="102">
        <v>-67</v>
      </c>
      <c r="N4" s="373">
        <v>-1.8241219711407568E-2</v>
      </c>
      <c r="O4" s="103">
        <v>-81</v>
      </c>
      <c r="P4" s="104">
        <v>-2.1576984549813532E-2</v>
      </c>
      <c r="Q4" s="262">
        <v>6537.3</v>
      </c>
      <c r="R4" s="94">
        <v>6657.6</v>
      </c>
      <c r="S4" s="94">
        <v>1957</v>
      </c>
      <c r="T4" s="94"/>
      <c r="U4" s="408">
        <v>29</v>
      </c>
      <c r="V4" s="298">
        <v>1.504149377593361E-2</v>
      </c>
      <c r="W4" s="105">
        <v>1928</v>
      </c>
      <c r="X4" s="105">
        <v>1928</v>
      </c>
      <c r="Y4" s="102">
        <v>1824</v>
      </c>
      <c r="Z4" s="99">
        <v>104</v>
      </c>
      <c r="AA4" s="145">
        <v>5.701754385964912E-2</v>
      </c>
      <c r="AB4" s="282">
        <v>1788</v>
      </c>
      <c r="AC4" s="105">
        <v>1728</v>
      </c>
      <c r="AD4" s="105">
        <v>60</v>
      </c>
      <c r="AE4" s="391">
        <v>3.4722222222222224E-2</v>
      </c>
      <c r="AF4" s="105">
        <v>1728</v>
      </c>
      <c r="AG4" s="102">
        <v>1734</v>
      </c>
      <c r="AH4" s="103">
        <v>-6</v>
      </c>
      <c r="AI4" s="104">
        <v>-3.4602076124567475E-3</v>
      </c>
      <c r="AJ4" s="286">
        <v>32.509090909090908</v>
      </c>
      <c r="AK4" s="106">
        <v>31.418181818181814</v>
      </c>
      <c r="AL4" s="268">
        <v>1120</v>
      </c>
      <c r="AM4" s="107">
        <v>1705</v>
      </c>
      <c r="AN4" s="99">
        <v>560</v>
      </c>
      <c r="AO4" s="99">
        <v>810</v>
      </c>
      <c r="AP4" s="99">
        <v>30</v>
      </c>
      <c r="AQ4" s="99">
        <v>60</v>
      </c>
      <c r="AR4" s="99">
        <v>590</v>
      </c>
      <c r="AS4" s="103">
        <v>870</v>
      </c>
      <c r="AT4" s="292">
        <v>0.5267857142857143</v>
      </c>
      <c r="AU4" s="104">
        <v>0.51026392961876832</v>
      </c>
      <c r="AV4" s="286">
        <v>0.63047026995429001</v>
      </c>
      <c r="AW4" s="108">
        <v>0.63460769147002127</v>
      </c>
      <c r="AX4" s="273">
        <v>245</v>
      </c>
      <c r="AY4" s="99">
        <v>435</v>
      </c>
      <c r="AZ4" s="298">
        <v>0.21875</v>
      </c>
      <c r="BA4" s="104">
        <v>0.25513196480938416</v>
      </c>
      <c r="BB4" s="286">
        <v>2.8162323124518021</v>
      </c>
      <c r="BC4" s="109">
        <v>2.3027181920771884</v>
      </c>
      <c r="BD4" s="268">
        <v>190</v>
      </c>
      <c r="BE4" s="99">
        <v>290</v>
      </c>
      <c r="BF4" s="99">
        <v>60</v>
      </c>
      <c r="BG4" s="99">
        <v>95</v>
      </c>
      <c r="BH4" s="99">
        <v>250</v>
      </c>
      <c r="BI4" s="103">
        <v>385</v>
      </c>
      <c r="BJ4" s="292">
        <v>0.22321428571428573</v>
      </c>
      <c r="BK4" s="104">
        <v>0.22580645161290322</v>
      </c>
      <c r="BL4" s="286">
        <v>3.1084400962313374</v>
      </c>
      <c r="BM4" s="109">
        <v>2.9654407534591862</v>
      </c>
      <c r="BN4" s="268">
        <v>25</v>
      </c>
      <c r="BO4" s="99">
        <v>20</v>
      </c>
      <c r="BP4" s="99" t="s">
        <v>4</v>
      </c>
      <c r="BQ4" s="98" t="s">
        <v>4</v>
      </c>
      <c r="BR4" s="207" t="s">
        <v>4</v>
      </c>
    </row>
    <row r="5" spans="1:71">
      <c r="A5" s="137" t="s">
        <v>60</v>
      </c>
      <c r="B5" s="229">
        <v>4210002</v>
      </c>
      <c r="C5" s="141">
        <v>4210002</v>
      </c>
      <c r="D5" s="236">
        <v>1.38</v>
      </c>
      <c r="E5" s="100">
        <v>1.39</v>
      </c>
      <c r="F5" s="241">
        <v>138</v>
      </c>
      <c r="G5" s="101">
        <v>139</v>
      </c>
      <c r="H5" s="245">
        <v>1640</v>
      </c>
      <c r="I5" s="245">
        <v>1450</v>
      </c>
      <c r="J5" s="99">
        <v>1450</v>
      </c>
      <c r="K5" s="99">
        <v>1427</v>
      </c>
      <c r="L5" s="102">
        <v>2193</v>
      </c>
      <c r="M5" s="102">
        <v>190</v>
      </c>
      <c r="N5" s="373">
        <v>0.1310344827586207</v>
      </c>
      <c r="O5" s="245">
        <v>-743</v>
      </c>
      <c r="P5" s="385">
        <v>-0.33880528955768352</v>
      </c>
      <c r="Q5" s="386">
        <v>1187.5</v>
      </c>
      <c r="R5" s="94">
        <v>1043.8</v>
      </c>
      <c r="S5" s="94">
        <v>962</v>
      </c>
      <c r="T5" s="94"/>
      <c r="U5" s="408">
        <v>109</v>
      </c>
      <c r="V5" s="298">
        <v>0.12778429073856976</v>
      </c>
      <c r="W5" s="105">
        <v>853</v>
      </c>
      <c r="X5" s="105">
        <v>853</v>
      </c>
      <c r="Y5" s="102">
        <v>1176</v>
      </c>
      <c r="Z5" s="99">
        <v>-323</v>
      </c>
      <c r="AA5" s="387">
        <v>-0.27465986394557823</v>
      </c>
      <c r="AB5" s="388">
        <v>905</v>
      </c>
      <c r="AC5" s="105">
        <v>803</v>
      </c>
      <c r="AD5" s="105">
        <v>102</v>
      </c>
      <c r="AE5" s="391">
        <v>0.12702366127023662</v>
      </c>
      <c r="AF5" s="105">
        <v>803</v>
      </c>
      <c r="AG5" s="102">
        <v>1135</v>
      </c>
      <c r="AH5" s="245">
        <v>-332</v>
      </c>
      <c r="AI5" s="385">
        <v>-0.29251101321585904</v>
      </c>
      <c r="AJ5" s="389">
        <v>6.5579710144927539</v>
      </c>
      <c r="AK5" s="106">
        <v>5.7769784172661867</v>
      </c>
      <c r="AL5" s="268">
        <v>525</v>
      </c>
      <c r="AM5" s="107">
        <v>670</v>
      </c>
      <c r="AN5" s="99">
        <v>360</v>
      </c>
      <c r="AO5" s="99">
        <v>470</v>
      </c>
      <c r="AP5" s="99">
        <v>40</v>
      </c>
      <c r="AQ5" s="99">
        <v>20</v>
      </c>
      <c r="AR5" s="99">
        <v>400</v>
      </c>
      <c r="AS5" s="245">
        <v>490</v>
      </c>
      <c r="AT5" s="390">
        <v>0.76190476190476186</v>
      </c>
      <c r="AU5" s="385">
        <v>0.73134328358208955</v>
      </c>
      <c r="AV5" s="389">
        <v>0.91186660513162843</v>
      </c>
      <c r="AW5" s="108">
        <v>0.90956080946754048</v>
      </c>
      <c r="AX5" s="273">
        <v>65</v>
      </c>
      <c r="AY5" s="99">
        <v>85</v>
      </c>
      <c r="AZ5" s="298">
        <v>0.12380952380952381</v>
      </c>
      <c r="BA5" s="385">
        <v>0.12686567164179105</v>
      </c>
      <c r="BB5" s="389">
        <v>1.5939491727618365</v>
      </c>
      <c r="BC5" s="109">
        <v>1.1450383736036593</v>
      </c>
      <c r="BD5" s="268">
        <v>45</v>
      </c>
      <c r="BE5" s="99">
        <v>75</v>
      </c>
      <c r="BF5" s="99">
        <v>15</v>
      </c>
      <c r="BG5" s="99">
        <v>10</v>
      </c>
      <c r="BH5" s="99">
        <v>60</v>
      </c>
      <c r="BI5" s="245">
        <v>85</v>
      </c>
      <c r="BJ5" s="390">
        <v>0.11428571428571428</v>
      </c>
      <c r="BK5" s="385">
        <v>0.12686567164179105</v>
      </c>
      <c r="BL5" s="389">
        <v>1.5915213292704447</v>
      </c>
      <c r="BM5" s="109">
        <v>1.6660845171353853</v>
      </c>
      <c r="BN5" s="268">
        <v>0</v>
      </c>
      <c r="BO5" s="99">
        <v>10</v>
      </c>
      <c r="BP5" s="99" t="s">
        <v>4</v>
      </c>
      <c r="BQ5" s="98" t="s">
        <v>4</v>
      </c>
      <c r="BR5" s="207" t="s">
        <v>4</v>
      </c>
    </row>
    <row r="6" spans="1:71">
      <c r="A6" s="137" t="s">
        <v>61</v>
      </c>
      <c r="B6" s="229">
        <v>4210003</v>
      </c>
      <c r="C6" s="141">
        <v>4210003</v>
      </c>
      <c r="D6" s="236">
        <v>0.96</v>
      </c>
      <c r="E6" s="100">
        <v>0.96</v>
      </c>
      <c r="F6" s="241">
        <v>96</v>
      </c>
      <c r="G6" s="101">
        <v>96</v>
      </c>
      <c r="H6" s="245">
        <v>7154</v>
      </c>
      <c r="I6" s="245">
        <v>7022</v>
      </c>
      <c r="J6" s="99">
        <v>7022</v>
      </c>
      <c r="K6" s="99">
        <v>7302</v>
      </c>
      <c r="L6" s="102">
        <v>6946</v>
      </c>
      <c r="M6" s="102">
        <v>132</v>
      </c>
      <c r="N6" s="373">
        <v>1.8798063229849046E-2</v>
      </c>
      <c r="O6" s="103">
        <v>76</v>
      </c>
      <c r="P6" s="104">
        <v>1.0941549093003168E-2</v>
      </c>
      <c r="Q6" s="262">
        <v>7427.3</v>
      </c>
      <c r="R6" s="94">
        <v>7288.8</v>
      </c>
      <c r="S6" s="94">
        <v>4470</v>
      </c>
      <c r="T6" s="94"/>
      <c r="U6" s="408">
        <v>202</v>
      </c>
      <c r="V6" s="298">
        <v>4.7328959700093723E-2</v>
      </c>
      <c r="W6" s="105">
        <v>4268</v>
      </c>
      <c r="X6" s="105">
        <v>4268</v>
      </c>
      <c r="Y6" s="102">
        <v>4400</v>
      </c>
      <c r="Z6" s="99">
        <v>-132</v>
      </c>
      <c r="AA6" s="145">
        <v>-0.03</v>
      </c>
      <c r="AB6" s="282">
        <v>4123</v>
      </c>
      <c r="AC6" s="105">
        <v>3951</v>
      </c>
      <c r="AD6" s="105">
        <v>172</v>
      </c>
      <c r="AE6" s="391">
        <v>4.3533282713237156E-2</v>
      </c>
      <c r="AF6" s="105">
        <v>3951</v>
      </c>
      <c r="AG6" s="102">
        <v>4072</v>
      </c>
      <c r="AH6" s="103">
        <v>-121</v>
      </c>
      <c r="AI6" s="104">
        <v>-2.9715127701375247E-2</v>
      </c>
      <c r="AJ6" s="286">
        <v>42.947916666666664</v>
      </c>
      <c r="AK6" s="106">
        <v>41.15625</v>
      </c>
      <c r="AL6" s="268">
        <v>1960</v>
      </c>
      <c r="AM6" s="107">
        <v>3135</v>
      </c>
      <c r="AN6" s="99">
        <v>985</v>
      </c>
      <c r="AO6" s="99">
        <v>1430</v>
      </c>
      <c r="AP6" s="99">
        <v>60</v>
      </c>
      <c r="AQ6" s="99">
        <v>75</v>
      </c>
      <c r="AR6" s="99">
        <v>1045</v>
      </c>
      <c r="AS6" s="103">
        <v>1505</v>
      </c>
      <c r="AT6" s="292">
        <v>0.53316326530612246</v>
      </c>
      <c r="AU6" s="104">
        <v>0.48006379585326953</v>
      </c>
      <c r="AV6" s="286">
        <v>0.63810308193920873</v>
      </c>
      <c r="AW6" s="108">
        <v>0.59704823241649208</v>
      </c>
      <c r="AX6" s="273">
        <v>420</v>
      </c>
      <c r="AY6" s="99">
        <v>790</v>
      </c>
      <c r="AZ6" s="298">
        <v>0.21428571428571427</v>
      </c>
      <c r="BA6" s="104">
        <v>0.25199362041467305</v>
      </c>
      <c r="BB6" s="286">
        <v>2.7587581836262549</v>
      </c>
      <c r="BC6" s="109">
        <v>2.2743927616039663</v>
      </c>
      <c r="BD6" s="268">
        <v>425</v>
      </c>
      <c r="BE6" s="99">
        <v>690</v>
      </c>
      <c r="BF6" s="99">
        <v>70</v>
      </c>
      <c r="BG6" s="99">
        <v>135</v>
      </c>
      <c r="BH6" s="99">
        <v>495</v>
      </c>
      <c r="BI6" s="103">
        <v>825</v>
      </c>
      <c r="BJ6" s="292">
        <v>0.25255102040816324</v>
      </c>
      <c r="BK6" s="104">
        <v>0.26315789473684209</v>
      </c>
      <c r="BL6" s="286">
        <v>3.5169779374503127</v>
      </c>
      <c r="BM6" s="109">
        <v>3.4559647878659692</v>
      </c>
      <c r="BN6" s="268">
        <v>0</v>
      </c>
      <c r="BO6" s="99">
        <v>15</v>
      </c>
      <c r="BP6" s="99" t="s">
        <v>4</v>
      </c>
      <c r="BQ6" s="98" t="s">
        <v>4</v>
      </c>
      <c r="BR6" s="207" t="s">
        <v>4</v>
      </c>
    </row>
    <row r="7" spans="1:71">
      <c r="A7" s="137" t="s">
        <v>399</v>
      </c>
      <c r="B7" s="229">
        <v>4210004</v>
      </c>
      <c r="C7" s="141">
        <v>4210004</v>
      </c>
      <c r="D7" s="236">
        <v>0.55000000000000004</v>
      </c>
      <c r="E7" s="100">
        <v>0.56999999999999995</v>
      </c>
      <c r="F7" s="241">
        <v>55.000000000000007</v>
      </c>
      <c r="G7" s="101">
        <v>56.999999999999993</v>
      </c>
      <c r="H7" s="245">
        <v>578</v>
      </c>
      <c r="I7" s="245">
        <v>578</v>
      </c>
      <c r="J7" s="99">
        <v>578</v>
      </c>
      <c r="K7" s="99">
        <v>598</v>
      </c>
      <c r="L7" s="102">
        <v>642</v>
      </c>
      <c r="M7" s="102">
        <v>0</v>
      </c>
      <c r="N7" s="373">
        <v>0</v>
      </c>
      <c r="O7" s="245">
        <v>-64</v>
      </c>
      <c r="P7" s="385">
        <v>-9.9688473520249218E-2</v>
      </c>
      <c r="Q7" s="386">
        <v>1043.7</v>
      </c>
      <c r="R7" s="94">
        <v>1016.5</v>
      </c>
      <c r="S7" s="94">
        <v>406</v>
      </c>
      <c r="T7" s="94"/>
      <c r="U7" s="408">
        <v>3</v>
      </c>
      <c r="V7" s="298">
        <v>7.4441687344913151E-3</v>
      </c>
      <c r="W7" s="105">
        <v>403</v>
      </c>
      <c r="X7" s="105">
        <v>403</v>
      </c>
      <c r="Y7" s="102">
        <v>393</v>
      </c>
      <c r="Z7" s="99">
        <v>10</v>
      </c>
      <c r="AA7" s="387">
        <v>2.5445292620865138E-2</v>
      </c>
      <c r="AB7" s="388">
        <v>366</v>
      </c>
      <c r="AC7" s="105">
        <v>365</v>
      </c>
      <c r="AD7" s="105">
        <v>1</v>
      </c>
      <c r="AE7" s="391">
        <v>2.7397260273972603E-3</v>
      </c>
      <c r="AF7" s="105">
        <v>365</v>
      </c>
      <c r="AG7" s="102">
        <v>379</v>
      </c>
      <c r="AH7" s="245">
        <v>-14</v>
      </c>
      <c r="AI7" s="385">
        <v>-3.6939313984168866E-2</v>
      </c>
      <c r="AJ7" s="389">
        <v>6.6545454545454534</v>
      </c>
      <c r="AK7" s="106">
        <v>6.4035087719298254</v>
      </c>
      <c r="AL7" s="268">
        <v>205</v>
      </c>
      <c r="AM7" s="107">
        <v>270</v>
      </c>
      <c r="AN7" s="99">
        <v>135</v>
      </c>
      <c r="AO7" s="99">
        <v>160</v>
      </c>
      <c r="AP7" s="99">
        <v>0</v>
      </c>
      <c r="AQ7" s="99">
        <v>0</v>
      </c>
      <c r="AR7" s="99">
        <v>135</v>
      </c>
      <c r="AS7" s="245">
        <v>160</v>
      </c>
      <c r="AT7" s="390">
        <v>0.65853658536585369</v>
      </c>
      <c r="AU7" s="385">
        <v>0.59259259259259256</v>
      </c>
      <c r="AV7" s="389">
        <v>0.78815299559395335</v>
      </c>
      <c r="AW7" s="108">
        <v>0.73699863019592082</v>
      </c>
      <c r="AX7" s="273">
        <v>25</v>
      </c>
      <c r="AY7" s="99">
        <v>50</v>
      </c>
      <c r="AZ7" s="298">
        <v>0.12195121951219512</v>
      </c>
      <c r="BA7" s="385">
        <v>0.18518518518518517</v>
      </c>
      <c r="BB7" s="389">
        <v>1.5700249825515273</v>
      </c>
      <c r="BC7" s="109">
        <v>1.6714067762842084</v>
      </c>
      <c r="BD7" s="268">
        <v>35</v>
      </c>
      <c r="BE7" s="99">
        <v>50</v>
      </c>
      <c r="BF7" s="99">
        <v>0</v>
      </c>
      <c r="BG7" s="99">
        <v>10</v>
      </c>
      <c r="BH7" s="99">
        <v>35</v>
      </c>
      <c r="BI7" s="245">
        <v>60</v>
      </c>
      <c r="BJ7" s="390">
        <v>0.17073170731707318</v>
      </c>
      <c r="BK7" s="385">
        <v>0.22222222222222221</v>
      </c>
      <c r="BL7" s="389">
        <v>2.3775775955564571</v>
      </c>
      <c r="BM7" s="109">
        <v>2.9183702653090404</v>
      </c>
      <c r="BN7" s="268">
        <v>0</v>
      </c>
      <c r="BO7" s="99">
        <v>0</v>
      </c>
      <c r="BP7" s="99" t="s">
        <v>4</v>
      </c>
      <c r="BQ7" s="98" t="s">
        <v>4</v>
      </c>
      <c r="BR7" s="207" t="s">
        <v>4</v>
      </c>
    </row>
    <row r="8" spans="1:71">
      <c r="A8" s="137"/>
      <c r="B8" s="229">
        <v>4210005</v>
      </c>
      <c r="C8" s="141">
        <v>4210005</v>
      </c>
      <c r="D8" s="236">
        <v>0.68</v>
      </c>
      <c r="E8" s="100">
        <v>0.68</v>
      </c>
      <c r="F8" s="241">
        <v>68</v>
      </c>
      <c r="G8" s="101">
        <v>68</v>
      </c>
      <c r="H8" s="245">
        <v>3440</v>
      </c>
      <c r="I8" s="245">
        <v>3495</v>
      </c>
      <c r="J8" s="99">
        <v>3495</v>
      </c>
      <c r="K8" s="99">
        <v>3463</v>
      </c>
      <c r="L8" s="102">
        <v>3585</v>
      </c>
      <c r="M8" s="102">
        <v>-55</v>
      </c>
      <c r="N8" s="373">
        <v>-1.5736766809728183E-2</v>
      </c>
      <c r="O8" s="103">
        <v>-90</v>
      </c>
      <c r="P8" s="104">
        <v>-2.5104602510460251E-2</v>
      </c>
      <c r="Q8" s="262">
        <v>5032.2</v>
      </c>
      <c r="R8" s="94">
        <v>5110.3999999999996</v>
      </c>
      <c r="S8" s="94">
        <v>2294</v>
      </c>
      <c r="T8" s="94"/>
      <c r="U8" s="408">
        <v>-16</v>
      </c>
      <c r="V8" s="298">
        <v>-6.9264069264069264E-3</v>
      </c>
      <c r="W8" s="105">
        <v>2310</v>
      </c>
      <c r="X8" s="105">
        <v>2310</v>
      </c>
      <c r="Y8" s="102">
        <v>2222</v>
      </c>
      <c r="Z8" s="99">
        <v>88</v>
      </c>
      <c r="AA8" s="145">
        <v>3.9603960396039604E-2</v>
      </c>
      <c r="AB8" s="282">
        <v>2063</v>
      </c>
      <c r="AC8" s="105">
        <v>2043</v>
      </c>
      <c r="AD8" s="105">
        <v>20</v>
      </c>
      <c r="AE8" s="391">
        <v>9.7895252080274098E-3</v>
      </c>
      <c r="AF8" s="105">
        <v>2043</v>
      </c>
      <c r="AG8" s="102">
        <v>2081</v>
      </c>
      <c r="AH8" s="103">
        <v>-38</v>
      </c>
      <c r="AI8" s="104">
        <v>-1.8260451705910619E-2</v>
      </c>
      <c r="AJ8" s="286">
        <v>30.338235294117649</v>
      </c>
      <c r="AK8" s="106">
        <v>30.044117647058822</v>
      </c>
      <c r="AL8" s="268">
        <v>975</v>
      </c>
      <c r="AM8" s="107">
        <v>1630</v>
      </c>
      <c r="AN8" s="99">
        <v>445</v>
      </c>
      <c r="AO8" s="99">
        <v>655</v>
      </c>
      <c r="AP8" s="99">
        <v>25</v>
      </c>
      <c r="AQ8" s="99">
        <v>45</v>
      </c>
      <c r="AR8" s="99">
        <v>470</v>
      </c>
      <c r="AS8" s="103">
        <v>700</v>
      </c>
      <c r="AT8" s="292">
        <v>0.48205128205128206</v>
      </c>
      <c r="AU8" s="104">
        <v>0.42944785276073622</v>
      </c>
      <c r="AV8" s="286">
        <v>0.57693098670828036</v>
      </c>
      <c r="AW8" s="108">
        <v>0.53409793369259606</v>
      </c>
      <c r="AX8" s="273">
        <v>165</v>
      </c>
      <c r="AY8" s="99">
        <v>300</v>
      </c>
      <c r="AZ8" s="298">
        <v>0.16923076923076924</v>
      </c>
      <c r="BA8" s="104">
        <v>0.18404907975460122</v>
      </c>
      <c r="BB8" s="286">
        <v>2.178711591171504</v>
      </c>
      <c r="BC8" s="109">
        <v>1.6611527469818514</v>
      </c>
      <c r="BD8" s="268">
        <v>300</v>
      </c>
      <c r="BE8" s="99">
        <v>480</v>
      </c>
      <c r="BF8" s="99">
        <v>30</v>
      </c>
      <c r="BG8" s="99">
        <v>105</v>
      </c>
      <c r="BH8" s="99">
        <v>330</v>
      </c>
      <c r="BI8" s="103">
        <v>585</v>
      </c>
      <c r="BJ8" s="292">
        <v>0.33846153846153848</v>
      </c>
      <c r="BK8" s="104">
        <v>0.35889570552147237</v>
      </c>
      <c r="BL8" s="286">
        <v>4.71335162899324</v>
      </c>
      <c r="BM8" s="109">
        <v>4.7132574990343858</v>
      </c>
      <c r="BN8" s="268">
        <v>20</v>
      </c>
      <c r="BO8" s="99">
        <v>35</v>
      </c>
      <c r="BP8" s="99" t="s">
        <v>4</v>
      </c>
      <c r="BQ8" s="98" t="s">
        <v>4</v>
      </c>
      <c r="BR8" s="207" t="s">
        <v>4</v>
      </c>
    </row>
    <row r="9" spans="1:71">
      <c r="A9" s="137" t="s">
        <v>61</v>
      </c>
      <c r="B9" s="229">
        <v>4210006</v>
      </c>
      <c r="C9" s="141">
        <v>4210006</v>
      </c>
      <c r="D9" s="236">
        <v>0.43</v>
      </c>
      <c r="E9" s="100">
        <v>0.43</v>
      </c>
      <c r="F9" s="241">
        <v>43</v>
      </c>
      <c r="G9" s="101">
        <v>43</v>
      </c>
      <c r="H9" s="245">
        <v>4964</v>
      </c>
      <c r="I9" s="245">
        <v>4905</v>
      </c>
      <c r="J9" s="99">
        <v>4905</v>
      </c>
      <c r="K9" s="99">
        <v>5006</v>
      </c>
      <c r="L9" s="102">
        <v>5000</v>
      </c>
      <c r="M9" s="102">
        <v>59</v>
      </c>
      <c r="N9" s="373">
        <v>1.2028542303771662E-2</v>
      </c>
      <c r="O9" s="103">
        <v>-95</v>
      </c>
      <c r="P9" s="104">
        <v>-1.9E-2</v>
      </c>
      <c r="Q9" s="262">
        <v>11603.6</v>
      </c>
      <c r="R9" s="94">
        <v>11465.6</v>
      </c>
      <c r="S9" s="94">
        <v>3076</v>
      </c>
      <c r="T9" s="94"/>
      <c r="U9" s="408">
        <v>39</v>
      </c>
      <c r="V9" s="298">
        <v>1.2841620019756339E-2</v>
      </c>
      <c r="W9" s="105">
        <v>3037</v>
      </c>
      <c r="X9" s="105">
        <v>3037</v>
      </c>
      <c r="Y9" s="102">
        <v>2944</v>
      </c>
      <c r="Z9" s="99">
        <v>93</v>
      </c>
      <c r="AA9" s="145">
        <v>3.158967391304348E-2</v>
      </c>
      <c r="AB9" s="282">
        <v>2896</v>
      </c>
      <c r="AC9" s="105">
        <v>2818</v>
      </c>
      <c r="AD9" s="105">
        <v>78</v>
      </c>
      <c r="AE9" s="391">
        <v>2.7679205110007096E-2</v>
      </c>
      <c r="AF9" s="105">
        <v>2818</v>
      </c>
      <c r="AG9" s="102">
        <v>2820</v>
      </c>
      <c r="AH9" s="103">
        <v>-2</v>
      </c>
      <c r="AI9" s="104">
        <v>-7.0921985815602842E-4</v>
      </c>
      <c r="AJ9" s="286">
        <v>67.348837209302332</v>
      </c>
      <c r="AK9" s="106">
        <v>65.534883720930239</v>
      </c>
      <c r="AL9" s="268">
        <v>1285</v>
      </c>
      <c r="AM9" s="107">
        <v>2295</v>
      </c>
      <c r="AN9" s="99">
        <v>605</v>
      </c>
      <c r="AO9" s="99">
        <v>925</v>
      </c>
      <c r="AP9" s="99">
        <v>35</v>
      </c>
      <c r="AQ9" s="99">
        <v>25</v>
      </c>
      <c r="AR9" s="99">
        <v>640</v>
      </c>
      <c r="AS9" s="103">
        <v>950</v>
      </c>
      <c r="AT9" s="292">
        <v>0.49805447470817121</v>
      </c>
      <c r="AU9" s="104">
        <v>0.41394335511982572</v>
      </c>
      <c r="AV9" s="286">
        <v>0.59608400646736803</v>
      </c>
      <c r="AW9" s="108">
        <v>0.5148152196221506</v>
      </c>
      <c r="AX9" s="273">
        <v>280</v>
      </c>
      <c r="AY9" s="99">
        <v>530</v>
      </c>
      <c r="AZ9" s="298">
        <v>0.21789883268482491</v>
      </c>
      <c r="BA9" s="104">
        <v>0.23093681917211328</v>
      </c>
      <c r="BB9" s="286">
        <v>2.8052742100687214</v>
      </c>
      <c r="BC9" s="109">
        <v>2.084342568072072</v>
      </c>
      <c r="BD9" s="268">
        <v>320</v>
      </c>
      <c r="BE9" s="99">
        <v>625</v>
      </c>
      <c r="BF9" s="99">
        <v>35</v>
      </c>
      <c r="BG9" s="99">
        <v>155</v>
      </c>
      <c r="BH9" s="99">
        <v>355</v>
      </c>
      <c r="BI9" s="103">
        <v>780</v>
      </c>
      <c r="BJ9" s="292">
        <v>0.27626459143968873</v>
      </c>
      <c r="BK9" s="104">
        <v>0.33986928104575165</v>
      </c>
      <c r="BL9" s="286">
        <v>3.8472086607364351</v>
      </c>
      <c r="BM9" s="109">
        <v>4.4633898175314739</v>
      </c>
      <c r="BN9" s="268">
        <v>10</v>
      </c>
      <c r="BO9" s="99">
        <v>30</v>
      </c>
      <c r="BP9" s="99" t="s">
        <v>4</v>
      </c>
      <c r="BQ9" s="98" t="s">
        <v>4</v>
      </c>
      <c r="BR9" s="207" t="s">
        <v>4</v>
      </c>
    </row>
    <row r="10" spans="1:71" ht="12.95" customHeight="1">
      <c r="A10" s="137"/>
      <c r="B10" s="229">
        <v>4210007</v>
      </c>
      <c r="C10" s="141">
        <v>4210007</v>
      </c>
      <c r="D10" s="236">
        <v>0.34</v>
      </c>
      <c r="E10" s="100">
        <v>0.34</v>
      </c>
      <c r="F10" s="241">
        <v>34</v>
      </c>
      <c r="G10" s="101">
        <v>34</v>
      </c>
      <c r="H10" s="245">
        <v>2472</v>
      </c>
      <c r="I10" s="245">
        <v>2226</v>
      </c>
      <c r="J10" s="99">
        <v>2226</v>
      </c>
      <c r="K10" s="99">
        <v>2278</v>
      </c>
      <c r="L10" s="102">
        <v>2272</v>
      </c>
      <c r="M10" s="102">
        <v>246</v>
      </c>
      <c r="N10" s="373">
        <v>0.11051212938005391</v>
      </c>
      <c r="O10" s="245">
        <v>-46</v>
      </c>
      <c r="P10" s="385">
        <v>-2.0246478873239437E-2</v>
      </c>
      <c r="Q10" s="386">
        <v>7279.2</v>
      </c>
      <c r="R10" s="94">
        <v>6558.6</v>
      </c>
      <c r="S10" s="94">
        <v>1506</v>
      </c>
      <c r="T10" s="94"/>
      <c r="U10" s="408">
        <v>123</v>
      </c>
      <c r="V10" s="298">
        <v>8.8937093275488072E-2</v>
      </c>
      <c r="W10" s="105">
        <v>1383</v>
      </c>
      <c r="X10" s="105">
        <v>1383</v>
      </c>
      <c r="Y10" s="102">
        <v>1406</v>
      </c>
      <c r="Z10" s="99">
        <v>-23</v>
      </c>
      <c r="AA10" s="387">
        <v>-1.6358463726884778E-2</v>
      </c>
      <c r="AB10" s="388">
        <v>1411</v>
      </c>
      <c r="AC10" s="105">
        <v>1285</v>
      </c>
      <c r="AD10" s="105">
        <v>126</v>
      </c>
      <c r="AE10" s="391">
        <v>9.8054474708171205E-2</v>
      </c>
      <c r="AF10" s="105">
        <v>1285</v>
      </c>
      <c r="AG10" s="102">
        <v>1335</v>
      </c>
      <c r="AH10" s="245">
        <v>-50</v>
      </c>
      <c r="AI10" s="385">
        <v>-3.7453183520599252E-2</v>
      </c>
      <c r="AJ10" s="389">
        <v>41.5</v>
      </c>
      <c r="AK10" s="106">
        <v>37.794117647058826</v>
      </c>
      <c r="AL10" s="268">
        <v>980</v>
      </c>
      <c r="AM10" s="107">
        <v>1095</v>
      </c>
      <c r="AN10" s="99">
        <v>455</v>
      </c>
      <c r="AO10" s="99">
        <v>555</v>
      </c>
      <c r="AP10" s="99">
        <v>75</v>
      </c>
      <c r="AQ10" s="99">
        <v>40</v>
      </c>
      <c r="AR10" s="99">
        <v>530</v>
      </c>
      <c r="AS10" s="245">
        <v>595</v>
      </c>
      <c r="AT10" s="390">
        <v>0.54081632653061229</v>
      </c>
      <c r="AU10" s="385">
        <v>0.54337899543378998</v>
      </c>
      <c r="AV10" s="389">
        <v>0.64726245632111135</v>
      </c>
      <c r="AW10" s="108">
        <v>0.67579240833889664</v>
      </c>
      <c r="AX10" s="273">
        <v>180</v>
      </c>
      <c r="AY10" s="99">
        <v>195</v>
      </c>
      <c r="AZ10" s="298">
        <v>0.18367346938775511</v>
      </c>
      <c r="BA10" s="385">
        <v>0.17808219178082191</v>
      </c>
      <c r="BB10" s="389">
        <v>2.3646498716796476</v>
      </c>
      <c r="BC10" s="109">
        <v>1.6072980232212526</v>
      </c>
      <c r="BD10" s="268">
        <v>200</v>
      </c>
      <c r="BE10" s="99">
        <v>215</v>
      </c>
      <c r="BF10" s="99">
        <v>45</v>
      </c>
      <c r="BG10" s="99">
        <v>85</v>
      </c>
      <c r="BH10" s="99">
        <v>245</v>
      </c>
      <c r="BI10" s="245">
        <v>300</v>
      </c>
      <c r="BJ10" s="390">
        <v>0.25</v>
      </c>
      <c r="BK10" s="385">
        <v>0.27397260273972601</v>
      </c>
      <c r="BL10" s="389">
        <v>3.4814529077790977</v>
      </c>
      <c r="BM10" s="109">
        <v>3.5979907380522418</v>
      </c>
      <c r="BN10" s="268">
        <v>25</v>
      </c>
      <c r="BO10" s="99">
        <v>10</v>
      </c>
      <c r="BP10" s="99" t="s">
        <v>4</v>
      </c>
      <c r="BQ10" s="98" t="s">
        <v>4</v>
      </c>
      <c r="BR10" s="207" t="s">
        <v>4</v>
      </c>
    </row>
    <row r="11" spans="1:71">
      <c r="A11" s="137"/>
      <c r="B11" s="229">
        <v>4210008</v>
      </c>
      <c r="C11" s="141">
        <v>4210008</v>
      </c>
      <c r="D11" s="236">
        <v>0.22</v>
      </c>
      <c r="E11" s="100">
        <v>0.22</v>
      </c>
      <c r="F11" s="241">
        <v>22</v>
      </c>
      <c r="G11" s="101">
        <v>22</v>
      </c>
      <c r="H11" s="245">
        <v>1446</v>
      </c>
      <c r="I11" s="245">
        <v>1447</v>
      </c>
      <c r="J11" s="99">
        <v>1447</v>
      </c>
      <c r="K11" s="99">
        <v>1475</v>
      </c>
      <c r="L11" s="102">
        <v>1539</v>
      </c>
      <c r="M11" s="102">
        <v>-1</v>
      </c>
      <c r="N11" s="373">
        <v>-6.9108500345542499E-4</v>
      </c>
      <c r="O11" s="103">
        <v>-92</v>
      </c>
      <c r="P11" s="104">
        <v>-5.9779077322936969E-2</v>
      </c>
      <c r="Q11" s="262">
        <v>6519.4</v>
      </c>
      <c r="R11" s="94">
        <v>6497.5</v>
      </c>
      <c r="S11" s="94">
        <v>965</v>
      </c>
      <c r="T11" s="94"/>
      <c r="U11" s="408">
        <v>23</v>
      </c>
      <c r="V11" s="298">
        <v>2.4416135881104035E-2</v>
      </c>
      <c r="W11" s="105">
        <v>942</v>
      </c>
      <c r="X11" s="105">
        <v>942</v>
      </c>
      <c r="Y11" s="102">
        <v>910</v>
      </c>
      <c r="Z11" s="99">
        <v>32</v>
      </c>
      <c r="AA11" s="145">
        <v>3.5164835164835165E-2</v>
      </c>
      <c r="AB11" s="282">
        <v>889</v>
      </c>
      <c r="AC11" s="105">
        <v>863</v>
      </c>
      <c r="AD11" s="105">
        <v>26</v>
      </c>
      <c r="AE11" s="391">
        <v>3.0127462340672075E-2</v>
      </c>
      <c r="AF11" s="105">
        <v>863</v>
      </c>
      <c r="AG11" s="102">
        <v>867</v>
      </c>
      <c r="AH11" s="103">
        <v>-4</v>
      </c>
      <c r="AI11" s="104">
        <v>-4.61361014994233E-3</v>
      </c>
      <c r="AJ11" s="286">
        <v>40.409090909090907</v>
      </c>
      <c r="AK11" s="106">
        <v>39.227272727272727</v>
      </c>
      <c r="AL11" s="268">
        <v>680</v>
      </c>
      <c r="AM11" s="107">
        <v>775</v>
      </c>
      <c r="AN11" s="99">
        <v>375</v>
      </c>
      <c r="AO11" s="99">
        <v>410</v>
      </c>
      <c r="AP11" s="99">
        <v>35</v>
      </c>
      <c r="AQ11" s="99">
        <v>45</v>
      </c>
      <c r="AR11" s="99">
        <v>410</v>
      </c>
      <c r="AS11" s="103">
        <v>455</v>
      </c>
      <c r="AT11" s="292">
        <v>0.6029411764705882</v>
      </c>
      <c r="AU11" s="104">
        <v>0.58709677419354833</v>
      </c>
      <c r="AV11" s="286">
        <v>0.72161502483302575</v>
      </c>
      <c r="AW11" s="108">
        <v>0.73016356225458767</v>
      </c>
      <c r="AX11" s="273">
        <v>155</v>
      </c>
      <c r="AY11" s="99">
        <v>205</v>
      </c>
      <c r="AZ11" s="298">
        <v>0.22794117647058823</v>
      </c>
      <c r="BA11" s="104">
        <v>0.26451612903225807</v>
      </c>
      <c r="BB11" s="286">
        <v>2.9345614012102814</v>
      </c>
      <c r="BC11" s="109">
        <v>2.387415872705315</v>
      </c>
      <c r="BD11" s="268">
        <v>90</v>
      </c>
      <c r="BE11" s="99">
        <v>105</v>
      </c>
      <c r="BF11" s="99">
        <v>20</v>
      </c>
      <c r="BG11" s="99">
        <v>20</v>
      </c>
      <c r="BH11" s="99">
        <v>110</v>
      </c>
      <c r="BI11" s="103">
        <v>125</v>
      </c>
      <c r="BJ11" s="292">
        <v>0.16176470588235295</v>
      </c>
      <c r="BK11" s="104">
        <v>0.16129032258064516</v>
      </c>
      <c r="BL11" s="286">
        <v>2.2527048226805926</v>
      </c>
      <c r="BM11" s="109">
        <v>2.1181719667565617</v>
      </c>
      <c r="BN11" s="268">
        <v>0</v>
      </c>
      <c r="BO11" s="99">
        <v>0</v>
      </c>
      <c r="BP11" s="99" t="s">
        <v>4</v>
      </c>
      <c r="BQ11" s="98" t="s">
        <v>4</v>
      </c>
      <c r="BR11" s="207" t="s">
        <v>4</v>
      </c>
    </row>
    <row r="12" spans="1:71">
      <c r="A12" s="137"/>
      <c r="B12" s="229">
        <v>4210009</v>
      </c>
      <c r="C12" s="141">
        <v>4210009</v>
      </c>
      <c r="D12" s="236">
        <v>0.37</v>
      </c>
      <c r="E12" s="100">
        <v>0.37</v>
      </c>
      <c r="F12" s="241">
        <v>37</v>
      </c>
      <c r="G12" s="101">
        <v>37</v>
      </c>
      <c r="H12" s="245">
        <v>2029</v>
      </c>
      <c r="I12" s="245">
        <v>2155</v>
      </c>
      <c r="J12" s="99">
        <v>2155</v>
      </c>
      <c r="K12" s="99">
        <v>2163</v>
      </c>
      <c r="L12" s="102">
        <v>2077</v>
      </c>
      <c r="M12" s="102">
        <v>-126</v>
      </c>
      <c r="N12" s="373">
        <v>-5.8468677494199539E-2</v>
      </c>
      <c r="O12" s="103">
        <v>78</v>
      </c>
      <c r="P12" s="104">
        <v>3.7554164660568129E-2</v>
      </c>
      <c r="Q12" s="262">
        <v>5549.8</v>
      </c>
      <c r="R12" s="94">
        <v>5849.6</v>
      </c>
      <c r="S12" s="94">
        <v>1385</v>
      </c>
      <c r="T12" s="94"/>
      <c r="U12" s="408">
        <v>15</v>
      </c>
      <c r="V12" s="298">
        <v>1.0948905109489052E-2</v>
      </c>
      <c r="W12" s="105">
        <v>1370</v>
      </c>
      <c r="X12" s="105">
        <v>1370</v>
      </c>
      <c r="Y12" s="102">
        <v>1224</v>
      </c>
      <c r="Z12" s="99">
        <v>146</v>
      </c>
      <c r="AA12" s="145">
        <v>0.11928104575163399</v>
      </c>
      <c r="AB12" s="282">
        <v>1290</v>
      </c>
      <c r="AC12" s="105">
        <v>1305</v>
      </c>
      <c r="AD12" s="105">
        <v>-15</v>
      </c>
      <c r="AE12" s="391">
        <v>-1.1494252873563218E-2</v>
      </c>
      <c r="AF12" s="105">
        <v>1305</v>
      </c>
      <c r="AG12" s="102">
        <v>1172</v>
      </c>
      <c r="AH12" s="103">
        <v>133</v>
      </c>
      <c r="AI12" s="104">
        <v>0.11348122866894197</v>
      </c>
      <c r="AJ12" s="286">
        <v>34.864864864864863</v>
      </c>
      <c r="AK12" s="106">
        <v>35.270270270270274</v>
      </c>
      <c r="AL12" s="268">
        <v>815</v>
      </c>
      <c r="AM12" s="107">
        <v>1125</v>
      </c>
      <c r="AN12" s="99">
        <v>390</v>
      </c>
      <c r="AO12" s="99">
        <v>430</v>
      </c>
      <c r="AP12" s="99">
        <v>40</v>
      </c>
      <c r="AQ12" s="99">
        <v>40</v>
      </c>
      <c r="AR12" s="99">
        <v>430</v>
      </c>
      <c r="AS12" s="103">
        <v>470</v>
      </c>
      <c r="AT12" s="292">
        <v>0.52760736196319014</v>
      </c>
      <c r="AU12" s="104">
        <v>0.4177777777777778</v>
      </c>
      <c r="AV12" s="286">
        <v>0.63145363836952484</v>
      </c>
      <c r="AW12" s="108">
        <v>0.51958403428812427</v>
      </c>
      <c r="AX12" s="273">
        <v>140</v>
      </c>
      <c r="AY12" s="99">
        <v>260</v>
      </c>
      <c r="AZ12" s="298">
        <v>0.17177914110429449</v>
      </c>
      <c r="BA12" s="104">
        <v>0.2311111111111111</v>
      </c>
      <c r="BB12" s="286">
        <v>2.2115198527228879</v>
      </c>
      <c r="BC12" s="109">
        <v>2.0859156568026922</v>
      </c>
      <c r="BD12" s="268">
        <v>180</v>
      </c>
      <c r="BE12" s="99">
        <v>305</v>
      </c>
      <c r="BF12" s="99">
        <v>25</v>
      </c>
      <c r="BG12" s="99">
        <v>80</v>
      </c>
      <c r="BH12" s="99">
        <v>205</v>
      </c>
      <c r="BI12" s="103">
        <v>385</v>
      </c>
      <c r="BJ12" s="292">
        <v>0.25153374233128833</v>
      </c>
      <c r="BK12" s="104">
        <v>0.34222222222222221</v>
      </c>
      <c r="BL12" s="286">
        <v>3.5028115145752881</v>
      </c>
      <c r="BM12" s="109">
        <v>4.4942902085759222</v>
      </c>
      <c r="BN12" s="268">
        <v>40</v>
      </c>
      <c r="BO12" s="99">
        <v>10</v>
      </c>
      <c r="BP12" s="99" t="s">
        <v>4</v>
      </c>
      <c r="BQ12" s="98" t="s">
        <v>4</v>
      </c>
      <c r="BR12" s="207" t="s">
        <v>4</v>
      </c>
    </row>
    <row r="13" spans="1:71">
      <c r="A13" s="137" t="s">
        <v>400</v>
      </c>
      <c r="B13" s="229">
        <v>4210010</v>
      </c>
      <c r="C13" s="141">
        <v>4210010</v>
      </c>
      <c r="D13" s="236">
        <v>0.26</v>
      </c>
      <c r="E13" s="100">
        <v>0.27</v>
      </c>
      <c r="F13" s="241">
        <v>26</v>
      </c>
      <c r="G13" s="101">
        <v>27</v>
      </c>
      <c r="H13" s="245">
        <v>2716</v>
      </c>
      <c r="I13" s="245">
        <v>2596</v>
      </c>
      <c r="J13" s="99">
        <v>2596</v>
      </c>
      <c r="K13" s="99">
        <v>2652</v>
      </c>
      <c r="L13" s="102">
        <v>2661</v>
      </c>
      <c r="M13" s="102">
        <v>120</v>
      </c>
      <c r="N13" s="373">
        <v>4.6224961479198766E-2</v>
      </c>
      <c r="O13" s="103">
        <v>-65</v>
      </c>
      <c r="P13" s="104">
        <v>-2.4426907177752723E-2</v>
      </c>
      <c r="Q13" s="262">
        <v>10346.700000000001</v>
      </c>
      <c r="R13" s="94">
        <v>9766.7000000000007</v>
      </c>
      <c r="S13" s="94">
        <v>1598</v>
      </c>
      <c r="T13" s="94"/>
      <c r="U13" s="408">
        <v>101</v>
      </c>
      <c r="V13" s="298">
        <v>6.7468269873079495E-2</v>
      </c>
      <c r="W13" s="105">
        <v>1497</v>
      </c>
      <c r="X13" s="105">
        <v>1497</v>
      </c>
      <c r="Y13" s="102">
        <v>1472</v>
      </c>
      <c r="Z13" s="99">
        <v>25</v>
      </c>
      <c r="AA13" s="145">
        <v>1.6983695652173912E-2</v>
      </c>
      <c r="AB13" s="282">
        <v>1492</v>
      </c>
      <c r="AC13" s="105">
        <v>1418</v>
      </c>
      <c r="AD13" s="105">
        <v>74</v>
      </c>
      <c r="AE13" s="391">
        <v>5.2186177715091681E-2</v>
      </c>
      <c r="AF13" s="105">
        <v>1418</v>
      </c>
      <c r="AG13" s="102">
        <v>1422</v>
      </c>
      <c r="AH13" s="103">
        <v>-4</v>
      </c>
      <c r="AI13" s="104">
        <v>-2.8129395218002813E-3</v>
      </c>
      <c r="AJ13" s="286">
        <v>57.384615384615387</v>
      </c>
      <c r="AK13" s="106">
        <v>52.518518518518519</v>
      </c>
      <c r="AL13" s="268">
        <v>980</v>
      </c>
      <c r="AM13" s="107">
        <v>1235</v>
      </c>
      <c r="AN13" s="99">
        <v>460</v>
      </c>
      <c r="AO13" s="99">
        <v>530</v>
      </c>
      <c r="AP13" s="99">
        <v>55</v>
      </c>
      <c r="AQ13" s="99">
        <v>45</v>
      </c>
      <c r="AR13" s="99">
        <v>515</v>
      </c>
      <c r="AS13" s="103">
        <v>575</v>
      </c>
      <c r="AT13" s="292">
        <v>0.52551020408163263</v>
      </c>
      <c r="AU13" s="104">
        <v>0.46558704453441296</v>
      </c>
      <c r="AV13" s="286">
        <v>0.62894370755730622</v>
      </c>
      <c r="AW13" s="108">
        <v>0.57904371122427489</v>
      </c>
      <c r="AX13" s="273">
        <v>145</v>
      </c>
      <c r="AY13" s="99">
        <v>225</v>
      </c>
      <c r="AZ13" s="298">
        <v>0.14795918367346939</v>
      </c>
      <c r="BA13" s="104">
        <v>0.18218623481781376</v>
      </c>
      <c r="BB13" s="286">
        <v>1.9048568410752715</v>
      </c>
      <c r="BC13" s="109">
        <v>1.6443394600690797</v>
      </c>
      <c r="BD13" s="268">
        <v>255</v>
      </c>
      <c r="BE13" s="99">
        <v>355</v>
      </c>
      <c r="BF13" s="99">
        <v>50</v>
      </c>
      <c r="BG13" s="99">
        <v>75</v>
      </c>
      <c r="BH13" s="99">
        <v>305</v>
      </c>
      <c r="BI13" s="103">
        <v>430</v>
      </c>
      <c r="BJ13" s="292">
        <v>0.31122448979591838</v>
      </c>
      <c r="BK13" s="104">
        <v>0.34817813765182187</v>
      </c>
      <c r="BL13" s="286">
        <v>4.3340536198882642</v>
      </c>
      <c r="BM13" s="109">
        <v>4.5725072577918979</v>
      </c>
      <c r="BN13" s="268">
        <v>15</v>
      </c>
      <c r="BO13" s="99">
        <v>10</v>
      </c>
      <c r="BP13" s="99" t="s">
        <v>4</v>
      </c>
      <c r="BQ13" s="98" t="s">
        <v>4</v>
      </c>
      <c r="BR13" s="207" t="s">
        <v>4</v>
      </c>
    </row>
    <row r="14" spans="1:71">
      <c r="A14" s="137"/>
      <c r="B14" s="229">
        <v>4210011</v>
      </c>
      <c r="C14" s="141">
        <v>4210011</v>
      </c>
      <c r="D14" s="236">
        <v>0.13</v>
      </c>
      <c r="E14" s="100">
        <v>0.13</v>
      </c>
      <c r="F14" s="241">
        <v>13</v>
      </c>
      <c r="G14" s="101">
        <v>13</v>
      </c>
      <c r="H14" s="245">
        <v>1617</v>
      </c>
      <c r="I14" s="245">
        <v>1632</v>
      </c>
      <c r="J14" s="99">
        <v>1632</v>
      </c>
      <c r="K14" s="99">
        <v>1707</v>
      </c>
      <c r="L14" s="102">
        <v>1690</v>
      </c>
      <c r="M14" s="102">
        <v>-15</v>
      </c>
      <c r="N14" s="373">
        <v>-9.1911764705882356E-3</v>
      </c>
      <c r="O14" s="103">
        <v>-58</v>
      </c>
      <c r="P14" s="104">
        <v>-3.4319526627218933E-2</v>
      </c>
      <c r="Q14" s="262">
        <v>12362.4</v>
      </c>
      <c r="R14" s="94">
        <v>12467.5</v>
      </c>
      <c r="S14" s="94">
        <v>1124</v>
      </c>
      <c r="T14" s="94"/>
      <c r="U14" s="408">
        <v>13</v>
      </c>
      <c r="V14" s="298">
        <v>1.1701170117011701E-2</v>
      </c>
      <c r="W14" s="105">
        <v>1111</v>
      </c>
      <c r="X14" s="105">
        <v>1111</v>
      </c>
      <c r="Y14" s="102">
        <v>1086</v>
      </c>
      <c r="Z14" s="99">
        <v>25</v>
      </c>
      <c r="AA14" s="145">
        <v>2.3020257826887661E-2</v>
      </c>
      <c r="AB14" s="282">
        <v>1041</v>
      </c>
      <c r="AC14" s="105">
        <v>1032</v>
      </c>
      <c r="AD14" s="105">
        <v>9</v>
      </c>
      <c r="AE14" s="391">
        <v>8.7209302325581394E-3</v>
      </c>
      <c r="AF14" s="105">
        <v>1032</v>
      </c>
      <c r="AG14" s="102">
        <v>1010</v>
      </c>
      <c r="AH14" s="103">
        <v>22</v>
      </c>
      <c r="AI14" s="104">
        <v>2.1782178217821781E-2</v>
      </c>
      <c r="AJ14" s="286">
        <v>80.07692307692308</v>
      </c>
      <c r="AK14" s="106">
        <v>79.384615384615387</v>
      </c>
      <c r="AL14" s="268">
        <v>640</v>
      </c>
      <c r="AM14" s="107">
        <v>890</v>
      </c>
      <c r="AN14" s="99">
        <v>310</v>
      </c>
      <c r="AO14" s="99">
        <v>335</v>
      </c>
      <c r="AP14" s="99">
        <v>0</v>
      </c>
      <c r="AQ14" s="99">
        <v>35</v>
      </c>
      <c r="AR14" s="99">
        <v>310</v>
      </c>
      <c r="AS14" s="103">
        <v>370</v>
      </c>
      <c r="AT14" s="292">
        <v>0.484375</v>
      </c>
      <c r="AU14" s="104">
        <v>0.4157303370786517</v>
      </c>
      <c r="AV14" s="286">
        <v>0.57971207025458016</v>
      </c>
      <c r="AW14" s="108">
        <v>0.51703766261637996</v>
      </c>
      <c r="AX14" s="273">
        <v>125</v>
      </c>
      <c r="AY14" s="99">
        <v>185</v>
      </c>
      <c r="AZ14" s="298">
        <v>0.1953125</v>
      </c>
      <c r="BA14" s="104">
        <v>0.20786516853932585</v>
      </c>
      <c r="BB14" s="286">
        <v>2.5144931361176805</v>
      </c>
      <c r="BC14" s="109">
        <v>1.876107156750477</v>
      </c>
      <c r="BD14" s="268">
        <v>145</v>
      </c>
      <c r="BE14" s="99">
        <v>275</v>
      </c>
      <c r="BF14" s="99">
        <v>45</v>
      </c>
      <c r="BG14" s="99">
        <v>55</v>
      </c>
      <c r="BH14" s="99">
        <v>190</v>
      </c>
      <c r="BI14" s="103">
        <v>330</v>
      </c>
      <c r="BJ14" s="292">
        <v>0.296875</v>
      </c>
      <c r="BK14" s="104">
        <v>0.3707865168539326</v>
      </c>
      <c r="BL14" s="286">
        <v>4.1342253279876786</v>
      </c>
      <c r="BM14" s="109">
        <v>4.8694155550381186</v>
      </c>
      <c r="BN14" s="268">
        <v>15</v>
      </c>
      <c r="BO14" s="99">
        <v>10</v>
      </c>
      <c r="BP14" s="99" t="s">
        <v>4</v>
      </c>
      <c r="BQ14" s="98" t="s">
        <v>4</v>
      </c>
      <c r="BR14" s="207" t="s">
        <v>4</v>
      </c>
    </row>
    <row r="15" spans="1:71">
      <c r="A15" s="137"/>
      <c r="B15" s="229">
        <v>4210012</v>
      </c>
      <c r="C15" s="141">
        <v>4210012</v>
      </c>
      <c r="D15" s="236">
        <v>0.23</v>
      </c>
      <c r="E15" s="100">
        <v>0.23</v>
      </c>
      <c r="F15" s="241">
        <v>23</v>
      </c>
      <c r="G15" s="101">
        <v>23</v>
      </c>
      <c r="H15" s="245">
        <v>2657</v>
      </c>
      <c r="I15" s="245">
        <v>2598</v>
      </c>
      <c r="J15" s="99">
        <v>2598</v>
      </c>
      <c r="K15" s="99">
        <v>2675</v>
      </c>
      <c r="L15" s="102">
        <v>2559</v>
      </c>
      <c r="M15" s="102">
        <v>59</v>
      </c>
      <c r="N15" s="373">
        <v>2.270977675134719E-2</v>
      </c>
      <c r="O15" s="245">
        <v>39</v>
      </c>
      <c r="P15" s="385">
        <v>1.5240328253223915E-2</v>
      </c>
      <c r="Q15" s="386">
        <v>11497.2</v>
      </c>
      <c r="R15" s="94">
        <v>11232.2</v>
      </c>
      <c r="S15" s="94">
        <v>1633</v>
      </c>
      <c r="T15" s="94"/>
      <c r="U15" s="408">
        <v>141</v>
      </c>
      <c r="V15" s="298">
        <v>9.4504021447721173E-2</v>
      </c>
      <c r="W15" s="105">
        <v>1492</v>
      </c>
      <c r="X15" s="105">
        <v>1492</v>
      </c>
      <c r="Y15" s="102">
        <v>1454</v>
      </c>
      <c r="Z15" s="99">
        <v>38</v>
      </c>
      <c r="AA15" s="387">
        <v>2.6134800550206328E-2</v>
      </c>
      <c r="AB15" s="388">
        <v>1501</v>
      </c>
      <c r="AC15" s="105">
        <v>1370</v>
      </c>
      <c r="AD15" s="105">
        <v>131</v>
      </c>
      <c r="AE15" s="391">
        <v>9.5620437956204396E-2</v>
      </c>
      <c r="AF15" s="105">
        <v>1370</v>
      </c>
      <c r="AG15" s="102">
        <v>1373</v>
      </c>
      <c r="AH15" s="245">
        <v>-3</v>
      </c>
      <c r="AI15" s="385">
        <v>-2.1849963583394027E-3</v>
      </c>
      <c r="AJ15" s="389">
        <v>65.260869565217391</v>
      </c>
      <c r="AK15" s="106">
        <v>59.565217391304351</v>
      </c>
      <c r="AL15" s="268">
        <v>840</v>
      </c>
      <c r="AM15" s="107">
        <v>1230</v>
      </c>
      <c r="AN15" s="99">
        <v>360</v>
      </c>
      <c r="AO15" s="99">
        <v>475</v>
      </c>
      <c r="AP15" s="99">
        <v>35</v>
      </c>
      <c r="AQ15" s="99">
        <v>20</v>
      </c>
      <c r="AR15" s="99">
        <v>395</v>
      </c>
      <c r="AS15" s="245">
        <v>495</v>
      </c>
      <c r="AT15" s="390">
        <v>0.47023809523809523</v>
      </c>
      <c r="AU15" s="385">
        <v>0.40243902439024393</v>
      </c>
      <c r="AV15" s="389">
        <v>0.56279267035467695</v>
      </c>
      <c r="AW15" s="108">
        <v>0.50050745389067497</v>
      </c>
      <c r="AX15" s="273">
        <v>155</v>
      </c>
      <c r="AY15" s="99">
        <v>230</v>
      </c>
      <c r="AZ15" s="298">
        <v>0.18452380952380953</v>
      </c>
      <c r="BA15" s="385">
        <v>0.18699186991869918</v>
      </c>
      <c r="BB15" s="389">
        <v>2.3755973247892754</v>
      </c>
      <c r="BC15" s="109">
        <v>1.6877131838577131</v>
      </c>
      <c r="BD15" s="268">
        <v>215</v>
      </c>
      <c r="BE15" s="99">
        <v>430</v>
      </c>
      <c r="BF15" s="99">
        <v>45</v>
      </c>
      <c r="BG15" s="99">
        <v>50</v>
      </c>
      <c r="BH15" s="99">
        <v>260</v>
      </c>
      <c r="BI15" s="245">
        <v>480</v>
      </c>
      <c r="BJ15" s="390">
        <v>0.30952380952380953</v>
      </c>
      <c r="BK15" s="385">
        <v>0.3902439024390244</v>
      </c>
      <c r="BL15" s="389">
        <v>4.3103702667741208</v>
      </c>
      <c r="BM15" s="109">
        <v>5.1249429049329498</v>
      </c>
      <c r="BN15" s="268">
        <v>20</v>
      </c>
      <c r="BO15" s="99">
        <v>20</v>
      </c>
      <c r="BP15" s="99" t="s">
        <v>4</v>
      </c>
      <c r="BQ15" s="98" t="s">
        <v>4</v>
      </c>
      <c r="BR15" s="207" t="s">
        <v>4</v>
      </c>
    </row>
    <row r="16" spans="1:71">
      <c r="A16" s="137" t="s">
        <v>400</v>
      </c>
      <c r="B16" s="229">
        <v>4210013</v>
      </c>
      <c r="C16" s="141">
        <v>4210013</v>
      </c>
      <c r="D16" s="236">
        <v>0.13</v>
      </c>
      <c r="E16" s="100">
        <v>0.13</v>
      </c>
      <c r="F16" s="241">
        <v>13</v>
      </c>
      <c r="G16" s="101">
        <v>13</v>
      </c>
      <c r="H16" s="245">
        <v>1498</v>
      </c>
      <c r="I16" s="245">
        <v>1457</v>
      </c>
      <c r="J16" s="99">
        <v>1457</v>
      </c>
      <c r="K16" s="99">
        <v>1503</v>
      </c>
      <c r="L16" s="102">
        <v>1414</v>
      </c>
      <c r="M16" s="102">
        <v>41</v>
      </c>
      <c r="N16" s="373">
        <v>2.8140013726835965E-2</v>
      </c>
      <c r="O16" s="245">
        <v>43</v>
      </c>
      <c r="P16" s="385">
        <v>3.0410183875530409E-2</v>
      </c>
      <c r="Q16" s="386">
        <v>11314.2</v>
      </c>
      <c r="R16" s="94">
        <v>11012.8</v>
      </c>
      <c r="S16" s="94">
        <v>917</v>
      </c>
      <c r="T16" s="94"/>
      <c r="U16" s="408">
        <v>25</v>
      </c>
      <c r="V16" s="298">
        <v>2.8026905829596414E-2</v>
      </c>
      <c r="W16" s="105">
        <v>892</v>
      </c>
      <c r="X16" s="105">
        <v>892</v>
      </c>
      <c r="Y16" s="102">
        <v>853</v>
      </c>
      <c r="Z16" s="99">
        <v>39</v>
      </c>
      <c r="AA16" s="387">
        <v>4.5720984759671748E-2</v>
      </c>
      <c r="AB16" s="388">
        <v>854</v>
      </c>
      <c r="AC16" s="105">
        <v>842</v>
      </c>
      <c r="AD16" s="105">
        <v>12</v>
      </c>
      <c r="AE16" s="391">
        <v>1.4251781472684086E-2</v>
      </c>
      <c r="AF16" s="105">
        <v>842</v>
      </c>
      <c r="AG16" s="102">
        <v>815</v>
      </c>
      <c r="AH16" s="245">
        <v>27</v>
      </c>
      <c r="AI16" s="385">
        <v>3.3128834355828224E-2</v>
      </c>
      <c r="AJ16" s="389">
        <v>65.692307692307693</v>
      </c>
      <c r="AK16" s="106">
        <v>64.769230769230774</v>
      </c>
      <c r="AL16" s="268">
        <v>640</v>
      </c>
      <c r="AM16" s="107">
        <v>730</v>
      </c>
      <c r="AN16" s="99">
        <v>340</v>
      </c>
      <c r="AO16" s="99">
        <v>275</v>
      </c>
      <c r="AP16" s="99">
        <v>15</v>
      </c>
      <c r="AQ16" s="99">
        <v>25</v>
      </c>
      <c r="AR16" s="99">
        <v>355</v>
      </c>
      <c r="AS16" s="245">
        <v>300</v>
      </c>
      <c r="AT16" s="390">
        <v>0.5546875</v>
      </c>
      <c r="AU16" s="385">
        <v>0.41095890410958902</v>
      </c>
      <c r="AV16" s="389">
        <v>0.66386382238830954</v>
      </c>
      <c r="AW16" s="108">
        <v>0.51110350210504785</v>
      </c>
      <c r="AX16" s="273">
        <v>65</v>
      </c>
      <c r="AY16" s="99">
        <v>170</v>
      </c>
      <c r="AZ16" s="298">
        <v>0.1015625</v>
      </c>
      <c r="BA16" s="385">
        <v>0.23287671232876711</v>
      </c>
      <c r="BB16" s="389">
        <v>1.3075364307811939</v>
      </c>
      <c r="BC16" s="109">
        <v>2.1018512611354843</v>
      </c>
      <c r="BD16" s="268">
        <v>180</v>
      </c>
      <c r="BE16" s="99">
        <v>200</v>
      </c>
      <c r="BF16" s="99">
        <v>30</v>
      </c>
      <c r="BG16" s="99">
        <v>55</v>
      </c>
      <c r="BH16" s="99">
        <v>210</v>
      </c>
      <c r="BI16" s="245">
        <v>255</v>
      </c>
      <c r="BJ16" s="390">
        <v>0.328125</v>
      </c>
      <c r="BK16" s="385">
        <v>0.34931506849315069</v>
      </c>
      <c r="BL16" s="389">
        <v>4.5694069414600653</v>
      </c>
      <c r="BM16" s="109">
        <v>4.5874381910166084</v>
      </c>
      <c r="BN16" s="268">
        <v>15</v>
      </c>
      <c r="BO16" s="99">
        <v>0</v>
      </c>
      <c r="BP16" s="99" t="s">
        <v>4</v>
      </c>
      <c r="BQ16" s="98" t="s">
        <v>4</v>
      </c>
      <c r="BR16" s="207" t="s">
        <v>4</v>
      </c>
    </row>
    <row r="17" spans="1:71">
      <c r="A17" s="137" t="s">
        <v>394</v>
      </c>
      <c r="B17" s="229">
        <v>4210014</v>
      </c>
      <c r="C17" s="141">
        <v>4210014</v>
      </c>
      <c r="D17" s="236">
        <v>0.12</v>
      </c>
      <c r="E17" s="100">
        <v>0.12</v>
      </c>
      <c r="F17" s="241">
        <v>12</v>
      </c>
      <c r="G17" s="101">
        <v>12</v>
      </c>
      <c r="H17" s="245">
        <v>1979</v>
      </c>
      <c r="I17" s="245">
        <v>2086</v>
      </c>
      <c r="J17" s="99">
        <v>2086</v>
      </c>
      <c r="K17" s="99">
        <v>2069</v>
      </c>
      <c r="L17" s="102">
        <v>2090</v>
      </c>
      <c r="M17" s="102">
        <v>-107</v>
      </c>
      <c r="N17" s="373">
        <v>-5.1294343240651963E-2</v>
      </c>
      <c r="O17" s="103">
        <v>-4</v>
      </c>
      <c r="P17" s="104">
        <v>-1.9138755980861245E-3</v>
      </c>
      <c r="Q17" s="262">
        <v>16409.599999999999</v>
      </c>
      <c r="R17" s="94">
        <v>17325.599999999999</v>
      </c>
      <c r="S17" s="94">
        <v>1573</v>
      </c>
      <c r="T17" s="94"/>
      <c r="U17" s="408">
        <v>92</v>
      </c>
      <c r="V17" s="298">
        <v>6.2120189061444966E-2</v>
      </c>
      <c r="W17" s="105">
        <v>1481</v>
      </c>
      <c r="X17" s="105">
        <v>1481</v>
      </c>
      <c r="Y17" s="102">
        <v>1490</v>
      </c>
      <c r="Z17" s="99">
        <v>-9</v>
      </c>
      <c r="AA17" s="145">
        <v>-6.0402684563758387E-3</v>
      </c>
      <c r="AB17" s="282">
        <v>1295</v>
      </c>
      <c r="AC17" s="105">
        <v>1360</v>
      </c>
      <c r="AD17" s="105">
        <v>-65</v>
      </c>
      <c r="AE17" s="391">
        <v>-4.779411764705882E-2</v>
      </c>
      <c r="AF17" s="105">
        <v>1360</v>
      </c>
      <c r="AG17" s="102">
        <v>1376</v>
      </c>
      <c r="AH17" s="103">
        <v>-16</v>
      </c>
      <c r="AI17" s="104">
        <v>-1.1627906976744186E-2</v>
      </c>
      <c r="AJ17" s="286">
        <v>107.91666666666667</v>
      </c>
      <c r="AK17" s="106">
        <v>113.33333333333333</v>
      </c>
      <c r="AL17" s="268">
        <v>750</v>
      </c>
      <c r="AM17" s="107">
        <v>1135</v>
      </c>
      <c r="AN17" s="99">
        <v>230</v>
      </c>
      <c r="AO17" s="99">
        <v>330</v>
      </c>
      <c r="AP17" s="99">
        <v>15</v>
      </c>
      <c r="AQ17" s="99">
        <v>0</v>
      </c>
      <c r="AR17" s="99">
        <v>245</v>
      </c>
      <c r="AS17" s="103">
        <v>330</v>
      </c>
      <c r="AT17" s="292">
        <v>0.32666666666666666</v>
      </c>
      <c r="AU17" s="104">
        <v>0.29074889867841408</v>
      </c>
      <c r="AV17" s="286">
        <v>0.3909628069501857</v>
      </c>
      <c r="AW17" s="108">
        <v>0.36160009884612637</v>
      </c>
      <c r="AX17" s="273">
        <v>170</v>
      </c>
      <c r="AY17" s="99">
        <v>240</v>
      </c>
      <c r="AZ17" s="298">
        <v>0.22666666666666666</v>
      </c>
      <c r="BA17" s="104">
        <v>0.21145374449339208</v>
      </c>
      <c r="BB17" s="286">
        <v>2.9181531009024386</v>
      </c>
      <c r="BC17" s="109">
        <v>1.9084961956513959</v>
      </c>
      <c r="BD17" s="268">
        <v>290</v>
      </c>
      <c r="BE17" s="99">
        <v>475</v>
      </c>
      <c r="BF17" s="99">
        <v>40</v>
      </c>
      <c r="BG17" s="99">
        <v>70</v>
      </c>
      <c r="BH17" s="99">
        <v>330</v>
      </c>
      <c r="BI17" s="103">
        <v>545</v>
      </c>
      <c r="BJ17" s="292">
        <v>0.44</v>
      </c>
      <c r="BK17" s="104">
        <v>0.48017621145374451</v>
      </c>
      <c r="BL17" s="286">
        <v>6.1273571176912114</v>
      </c>
      <c r="BM17" s="109">
        <v>6.3059938992690947</v>
      </c>
      <c r="BN17" s="268">
        <v>0</v>
      </c>
      <c r="BO17" s="99">
        <v>10</v>
      </c>
      <c r="BP17" s="99" t="s">
        <v>4</v>
      </c>
      <c r="BQ17" s="98" t="s">
        <v>4</v>
      </c>
      <c r="BR17" s="207" t="s">
        <v>4</v>
      </c>
    </row>
    <row r="18" spans="1:71">
      <c r="A18" s="137" t="s">
        <v>396</v>
      </c>
      <c r="B18" s="229">
        <v>4210015</v>
      </c>
      <c r="C18" s="110">
        <v>4210015</v>
      </c>
      <c r="D18" s="110">
        <v>1.1000000000000001</v>
      </c>
      <c r="E18" s="241">
        <v>1.1000000000000001</v>
      </c>
      <c r="F18" s="241">
        <v>110.00000000000001</v>
      </c>
      <c r="G18" s="245">
        <v>110.00000000000001</v>
      </c>
      <c r="H18" s="245">
        <v>4341</v>
      </c>
      <c r="I18" s="245">
        <v>4394</v>
      </c>
      <c r="J18" s="99">
        <v>4394</v>
      </c>
      <c r="K18" s="99">
        <v>3897</v>
      </c>
      <c r="L18" s="102">
        <v>3882</v>
      </c>
      <c r="M18" s="102">
        <v>-53</v>
      </c>
      <c r="N18" s="373">
        <v>-1.2061902594446974E-2</v>
      </c>
      <c r="O18" s="245">
        <v>512</v>
      </c>
      <c r="P18" s="385">
        <v>0.13189077794951057</v>
      </c>
      <c r="Q18" s="386">
        <v>3959</v>
      </c>
      <c r="R18" s="94">
        <v>4008.4</v>
      </c>
      <c r="S18" s="94">
        <v>3065</v>
      </c>
      <c r="T18" s="94"/>
      <c r="U18" s="408">
        <v>111</v>
      </c>
      <c r="V18" s="298">
        <v>3.7576167907921461E-2</v>
      </c>
      <c r="W18" s="99">
        <v>2954</v>
      </c>
      <c r="X18" s="99">
        <v>2954</v>
      </c>
      <c r="Y18" s="102">
        <v>2684</v>
      </c>
      <c r="Z18" s="99">
        <v>270</v>
      </c>
      <c r="AA18" s="387">
        <v>0.10059612518628912</v>
      </c>
      <c r="AB18" s="388">
        <v>2729</v>
      </c>
      <c r="AC18" s="99">
        <v>2622</v>
      </c>
      <c r="AD18" s="99">
        <v>107</v>
      </c>
      <c r="AE18" s="298">
        <v>4.0808543096872617E-2</v>
      </c>
      <c r="AF18" s="99">
        <v>2622</v>
      </c>
      <c r="AG18" s="102">
        <v>2500</v>
      </c>
      <c r="AH18" s="245">
        <v>122</v>
      </c>
      <c r="AI18" s="385">
        <v>4.8800000000000003E-2</v>
      </c>
      <c r="AJ18" s="389">
        <v>24.809090909090905</v>
      </c>
      <c r="AK18" s="396">
        <v>23.836363636363632</v>
      </c>
      <c r="AL18" s="268">
        <v>1005</v>
      </c>
      <c r="AM18" s="99">
        <v>1560</v>
      </c>
      <c r="AN18" s="99">
        <v>425</v>
      </c>
      <c r="AO18" s="99">
        <v>580</v>
      </c>
      <c r="AP18" s="99">
        <v>25</v>
      </c>
      <c r="AQ18" s="99">
        <v>15</v>
      </c>
      <c r="AR18" s="99">
        <v>450</v>
      </c>
      <c r="AS18" s="245">
        <v>595</v>
      </c>
      <c r="AT18" s="390">
        <v>0.44776119402985076</v>
      </c>
      <c r="AU18" s="385">
        <v>0.38141025641025639</v>
      </c>
      <c r="AV18" s="389">
        <v>0.53589175488146079</v>
      </c>
      <c r="AW18" s="389">
        <v>0.47435428662249474</v>
      </c>
      <c r="AX18" s="273">
        <v>185</v>
      </c>
      <c r="AY18" s="99">
        <v>265</v>
      </c>
      <c r="AZ18" s="298">
        <v>0.18407960199004975</v>
      </c>
      <c r="BA18" s="385">
        <v>0.16987179487179488</v>
      </c>
      <c r="BB18" s="389">
        <v>2.3698785060006635</v>
      </c>
      <c r="BC18" s="397">
        <v>1.5331942928607067</v>
      </c>
      <c r="BD18" s="268">
        <v>315</v>
      </c>
      <c r="BE18" s="99">
        <v>660</v>
      </c>
      <c r="BF18" s="99">
        <v>30</v>
      </c>
      <c r="BG18" s="99">
        <v>30</v>
      </c>
      <c r="BH18" s="99">
        <v>345</v>
      </c>
      <c r="BI18" s="245">
        <v>690</v>
      </c>
      <c r="BJ18" s="390">
        <v>0.34328358208955223</v>
      </c>
      <c r="BK18" s="385">
        <v>0.44230769230769229</v>
      </c>
      <c r="BL18" s="389">
        <v>4.7805025002339843</v>
      </c>
      <c r="BM18" s="397">
        <v>5.8086792780670322</v>
      </c>
      <c r="BN18" s="268">
        <v>30</v>
      </c>
      <c r="BO18" s="99">
        <v>0</v>
      </c>
      <c r="BP18" s="99" t="s">
        <v>4</v>
      </c>
      <c r="BQ18" s="94" t="s">
        <v>4</v>
      </c>
      <c r="BR18" s="207" t="s">
        <v>4</v>
      </c>
      <c r="BS18" s="139"/>
    </row>
    <row r="19" spans="1:71">
      <c r="A19" s="137" t="s">
        <v>397</v>
      </c>
      <c r="B19" s="229">
        <v>4210016</v>
      </c>
      <c r="C19" s="141">
        <v>4210016</v>
      </c>
      <c r="D19" s="236">
        <v>0.68</v>
      </c>
      <c r="E19" s="100">
        <v>0.68</v>
      </c>
      <c r="F19" s="241">
        <v>68</v>
      </c>
      <c r="G19" s="101">
        <v>68</v>
      </c>
      <c r="H19" s="245">
        <v>2372</v>
      </c>
      <c r="I19" s="245">
        <v>2448</v>
      </c>
      <c r="J19" s="99">
        <v>2448</v>
      </c>
      <c r="K19" s="99">
        <v>2512</v>
      </c>
      <c r="L19" s="102">
        <v>2864</v>
      </c>
      <c r="M19" s="102">
        <v>-76</v>
      </c>
      <c r="N19" s="373">
        <v>-3.1045751633986929E-2</v>
      </c>
      <c r="O19" s="103">
        <v>-416</v>
      </c>
      <c r="P19" s="104">
        <v>-0.14525139664804471</v>
      </c>
      <c r="Q19" s="262">
        <v>3495.4</v>
      </c>
      <c r="R19" s="94">
        <v>3606.4</v>
      </c>
      <c r="S19" s="94">
        <v>2174</v>
      </c>
      <c r="T19" s="94"/>
      <c r="U19" s="408">
        <v>6</v>
      </c>
      <c r="V19" s="298">
        <v>2.7675276752767526E-3</v>
      </c>
      <c r="W19" s="105">
        <v>2168</v>
      </c>
      <c r="X19" s="105">
        <v>2168</v>
      </c>
      <c r="Y19" s="102">
        <v>2067</v>
      </c>
      <c r="Z19" s="99">
        <v>101</v>
      </c>
      <c r="AA19" s="145">
        <v>4.8863086598935658E-2</v>
      </c>
      <c r="AB19" s="282">
        <v>1551</v>
      </c>
      <c r="AC19" s="105">
        <v>1467</v>
      </c>
      <c r="AD19" s="105">
        <v>84</v>
      </c>
      <c r="AE19" s="391">
        <v>5.7259713701431493E-2</v>
      </c>
      <c r="AF19" s="105">
        <v>1467</v>
      </c>
      <c r="AG19" s="102">
        <v>1710</v>
      </c>
      <c r="AH19" s="103">
        <v>-243</v>
      </c>
      <c r="AI19" s="104">
        <v>-0.14210526315789473</v>
      </c>
      <c r="AJ19" s="286">
        <v>22.808823529411764</v>
      </c>
      <c r="AK19" s="106">
        <v>21.573529411764707</v>
      </c>
      <c r="AL19" s="268">
        <v>825</v>
      </c>
      <c r="AM19" s="107">
        <v>1215</v>
      </c>
      <c r="AN19" s="99">
        <v>235</v>
      </c>
      <c r="AO19" s="99">
        <v>350</v>
      </c>
      <c r="AP19" s="99">
        <v>15</v>
      </c>
      <c r="AQ19" s="99">
        <v>10</v>
      </c>
      <c r="AR19" s="99">
        <v>250</v>
      </c>
      <c r="AS19" s="103">
        <v>360</v>
      </c>
      <c r="AT19" s="292">
        <v>0.30303030303030304</v>
      </c>
      <c r="AU19" s="104">
        <v>0.29629629629629628</v>
      </c>
      <c r="AV19" s="286">
        <v>0.36267421795007954</v>
      </c>
      <c r="AW19" s="108">
        <v>0.36849931509796041</v>
      </c>
      <c r="AX19" s="273">
        <v>145</v>
      </c>
      <c r="AY19" s="99">
        <v>220</v>
      </c>
      <c r="AZ19" s="298">
        <v>0.17575757575757575</v>
      </c>
      <c r="BA19" s="104">
        <v>0.18106995884773663</v>
      </c>
      <c r="BB19" s="286">
        <v>2.2627390354591101</v>
      </c>
      <c r="BC19" s="109">
        <v>1.634264403477893</v>
      </c>
      <c r="BD19" s="268">
        <v>365</v>
      </c>
      <c r="BE19" s="99">
        <v>595</v>
      </c>
      <c r="BF19" s="99">
        <v>35</v>
      </c>
      <c r="BG19" s="99">
        <v>20</v>
      </c>
      <c r="BH19" s="99">
        <v>400</v>
      </c>
      <c r="BI19" s="103">
        <v>615</v>
      </c>
      <c r="BJ19" s="292">
        <v>0.48484848484848486</v>
      </c>
      <c r="BK19" s="104">
        <v>0.50617283950617287</v>
      </c>
      <c r="BL19" s="286">
        <v>6.7519086696321891</v>
      </c>
      <c r="BM19" s="109">
        <v>6.6473989376483704</v>
      </c>
      <c r="BN19" s="268">
        <v>30</v>
      </c>
      <c r="BO19" s="99">
        <v>20</v>
      </c>
      <c r="BP19" s="99" t="s">
        <v>4</v>
      </c>
      <c r="BQ19" s="98" t="s">
        <v>4</v>
      </c>
      <c r="BR19" s="207" t="s">
        <v>4</v>
      </c>
    </row>
    <row r="20" spans="1:71">
      <c r="A20" s="137"/>
      <c r="B20" s="229">
        <v>4210017</v>
      </c>
      <c r="C20" s="141">
        <v>4210017</v>
      </c>
      <c r="D20" s="236">
        <v>0.08</v>
      </c>
      <c r="E20" s="100">
        <v>0.08</v>
      </c>
      <c r="F20" s="241">
        <v>8</v>
      </c>
      <c r="G20" s="101">
        <v>8</v>
      </c>
      <c r="H20" s="245">
        <v>66</v>
      </c>
      <c r="I20" s="245">
        <v>61</v>
      </c>
      <c r="J20" s="99">
        <v>61</v>
      </c>
      <c r="K20" s="99">
        <v>123</v>
      </c>
      <c r="L20" s="102">
        <v>225</v>
      </c>
      <c r="M20" s="102">
        <v>5</v>
      </c>
      <c r="N20" s="373">
        <v>8.1967213114754092E-2</v>
      </c>
      <c r="O20" s="103">
        <v>-164</v>
      </c>
      <c r="P20" s="104">
        <v>-0.72888888888888892</v>
      </c>
      <c r="Q20" s="262">
        <v>815.8</v>
      </c>
      <c r="R20" s="94">
        <v>754</v>
      </c>
      <c r="S20" s="94">
        <v>59</v>
      </c>
      <c r="T20" s="94"/>
      <c r="U20" s="408">
        <v>6</v>
      </c>
      <c r="V20" s="298">
        <v>0.11320754716981132</v>
      </c>
      <c r="W20" s="105">
        <v>53</v>
      </c>
      <c r="X20" s="105">
        <v>53</v>
      </c>
      <c r="Y20" s="102">
        <v>61</v>
      </c>
      <c r="Z20" s="99">
        <v>-8</v>
      </c>
      <c r="AA20" s="145">
        <v>-0.13114754098360656</v>
      </c>
      <c r="AB20" s="282">
        <v>41</v>
      </c>
      <c r="AC20" s="105">
        <v>42</v>
      </c>
      <c r="AD20" s="105">
        <v>-1</v>
      </c>
      <c r="AE20" s="391">
        <v>-2.3809523809523808E-2</v>
      </c>
      <c r="AF20" s="105">
        <v>42</v>
      </c>
      <c r="AG20" s="102">
        <v>44</v>
      </c>
      <c r="AH20" s="103">
        <v>-2</v>
      </c>
      <c r="AI20" s="104">
        <v>-4.5454545454545456E-2</v>
      </c>
      <c r="AJ20" s="286">
        <v>5.125</v>
      </c>
      <c r="AK20" s="106">
        <v>5.25</v>
      </c>
      <c r="AL20" s="268">
        <v>35</v>
      </c>
      <c r="AM20" s="107">
        <v>55</v>
      </c>
      <c r="AN20" s="99">
        <v>15</v>
      </c>
      <c r="AO20" s="99">
        <v>10</v>
      </c>
      <c r="AP20" s="99">
        <v>0</v>
      </c>
      <c r="AQ20" s="99">
        <v>0</v>
      </c>
      <c r="AR20" s="99">
        <v>15</v>
      </c>
      <c r="AS20" s="103">
        <v>10</v>
      </c>
      <c r="AT20" s="292">
        <v>0.42857142857142855</v>
      </c>
      <c r="AU20" s="104">
        <v>0.18181818181818182</v>
      </c>
      <c r="AV20" s="286">
        <v>0.51292496538654098</v>
      </c>
      <c r="AW20" s="108">
        <v>0.22612457971920302</v>
      </c>
      <c r="AX20" s="273">
        <v>0</v>
      </c>
      <c r="AY20" s="99">
        <v>15</v>
      </c>
      <c r="AZ20" s="298">
        <v>0</v>
      </c>
      <c r="BA20" s="104">
        <v>0.27272727272727271</v>
      </c>
      <c r="BB20" s="286">
        <v>0</v>
      </c>
      <c r="BC20" s="109">
        <v>2.461526343254925</v>
      </c>
      <c r="BD20" s="268">
        <v>20</v>
      </c>
      <c r="BE20" s="99">
        <v>40</v>
      </c>
      <c r="BF20" s="99">
        <v>0</v>
      </c>
      <c r="BG20" s="99">
        <v>0</v>
      </c>
      <c r="BH20" s="99">
        <v>20</v>
      </c>
      <c r="BI20" s="103">
        <v>40</v>
      </c>
      <c r="BJ20" s="292">
        <v>0.5714285714285714</v>
      </c>
      <c r="BK20" s="104">
        <v>0.72727272727272729</v>
      </c>
      <c r="BL20" s="286">
        <v>7.9576066463522226</v>
      </c>
      <c r="BM20" s="109">
        <v>9.5510299591932242</v>
      </c>
      <c r="BN20" s="268">
        <v>0</v>
      </c>
      <c r="BO20" s="99">
        <v>0</v>
      </c>
      <c r="BP20" s="99" t="s">
        <v>4</v>
      </c>
      <c r="BQ20" s="98" t="s">
        <v>4</v>
      </c>
      <c r="BR20" s="207" t="s">
        <v>4</v>
      </c>
    </row>
    <row r="21" spans="1:71">
      <c r="A21" s="137" t="s">
        <v>395</v>
      </c>
      <c r="B21" s="229">
        <v>4210018</v>
      </c>
      <c r="C21" s="141">
        <v>4210018</v>
      </c>
      <c r="D21" s="236">
        <v>0.13</v>
      </c>
      <c r="E21" s="100">
        <v>0.13</v>
      </c>
      <c r="F21" s="241">
        <v>13</v>
      </c>
      <c r="G21" s="101">
        <v>13</v>
      </c>
      <c r="H21" s="245">
        <v>1070</v>
      </c>
      <c r="I21" s="245">
        <v>1154</v>
      </c>
      <c r="J21" s="99">
        <v>1154</v>
      </c>
      <c r="K21" s="99">
        <v>1133</v>
      </c>
      <c r="L21" s="102">
        <v>1181</v>
      </c>
      <c r="M21" s="102">
        <v>-84</v>
      </c>
      <c r="N21" s="373">
        <v>-7.2790294627383012E-2</v>
      </c>
      <c r="O21" s="245">
        <v>-27</v>
      </c>
      <c r="P21" s="385">
        <v>-2.2861981371718881E-2</v>
      </c>
      <c r="Q21" s="386">
        <v>7991</v>
      </c>
      <c r="R21" s="94">
        <v>8611.9</v>
      </c>
      <c r="S21" s="94">
        <v>866</v>
      </c>
      <c r="T21" s="94"/>
      <c r="U21" s="408">
        <v>9</v>
      </c>
      <c r="V21" s="298">
        <v>1.0501750291715286E-2</v>
      </c>
      <c r="W21" s="105">
        <v>857</v>
      </c>
      <c r="X21" s="105">
        <v>857</v>
      </c>
      <c r="Y21" s="102">
        <v>797</v>
      </c>
      <c r="Z21" s="99">
        <v>60</v>
      </c>
      <c r="AA21" s="387">
        <v>7.5282308657465491E-2</v>
      </c>
      <c r="AB21" s="388">
        <v>695</v>
      </c>
      <c r="AC21" s="105">
        <v>731</v>
      </c>
      <c r="AD21" s="105">
        <v>-36</v>
      </c>
      <c r="AE21" s="391">
        <v>-4.9247606019151846E-2</v>
      </c>
      <c r="AF21" s="105">
        <v>731</v>
      </c>
      <c r="AG21" s="102">
        <v>733</v>
      </c>
      <c r="AH21" s="245">
        <v>-2</v>
      </c>
      <c r="AI21" s="385">
        <v>-2.7285129604365621E-3</v>
      </c>
      <c r="AJ21" s="389">
        <v>53.46153846153846</v>
      </c>
      <c r="AK21" s="106">
        <v>56.230769230769234</v>
      </c>
      <c r="AL21" s="268">
        <v>365</v>
      </c>
      <c r="AM21" s="107">
        <v>700</v>
      </c>
      <c r="AN21" s="99">
        <v>110</v>
      </c>
      <c r="AO21" s="99">
        <v>145</v>
      </c>
      <c r="AP21" s="99">
        <v>0</v>
      </c>
      <c r="AQ21" s="99">
        <v>0</v>
      </c>
      <c r="AR21" s="99">
        <v>110</v>
      </c>
      <c r="AS21" s="245">
        <v>145</v>
      </c>
      <c r="AT21" s="390">
        <v>0.30136986301369861</v>
      </c>
      <c r="AU21" s="385">
        <v>0.20714285714285716</v>
      </c>
      <c r="AV21" s="389">
        <v>0.36068696196131195</v>
      </c>
      <c r="AW21" s="108">
        <v>0.25762050332294917</v>
      </c>
      <c r="AX21" s="273">
        <v>105</v>
      </c>
      <c r="AY21" s="99">
        <v>175</v>
      </c>
      <c r="AZ21" s="298">
        <v>0.28767123287671231</v>
      </c>
      <c r="BA21" s="385">
        <v>0.25</v>
      </c>
      <c r="BB21" s="389">
        <v>3.7035383834982603</v>
      </c>
      <c r="BC21" s="109">
        <v>2.2563991479836818</v>
      </c>
      <c r="BD21" s="268">
        <v>125</v>
      </c>
      <c r="BE21" s="99">
        <v>340</v>
      </c>
      <c r="BF21" s="99">
        <v>10</v>
      </c>
      <c r="BG21" s="99">
        <v>35</v>
      </c>
      <c r="BH21" s="99">
        <v>135</v>
      </c>
      <c r="BI21" s="245">
        <v>375</v>
      </c>
      <c r="BJ21" s="390">
        <v>0.36986301369863012</v>
      </c>
      <c r="BK21" s="385">
        <v>0.5357142857142857</v>
      </c>
      <c r="BL21" s="389">
        <v>5.150642658084144</v>
      </c>
      <c r="BM21" s="109">
        <v>7.0353568895842944</v>
      </c>
      <c r="BN21" s="268">
        <v>0</v>
      </c>
      <c r="BO21" s="99">
        <v>0</v>
      </c>
      <c r="BP21" s="99" t="s">
        <v>4</v>
      </c>
      <c r="BQ21" s="98" t="s">
        <v>4</v>
      </c>
      <c r="BR21" s="207" t="s">
        <v>4</v>
      </c>
    </row>
    <row r="22" spans="1:71">
      <c r="A22" s="137" t="s">
        <v>378</v>
      </c>
      <c r="B22" s="229">
        <v>4210019</v>
      </c>
      <c r="C22" s="141">
        <v>4210019</v>
      </c>
      <c r="D22" s="236">
        <v>0.16</v>
      </c>
      <c r="E22" s="100">
        <v>0.16</v>
      </c>
      <c r="F22" s="241">
        <v>16</v>
      </c>
      <c r="G22" s="101">
        <v>16</v>
      </c>
      <c r="H22" s="245">
        <v>2581</v>
      </c>
      <c r="I22" s="245">
        <v>2628</v>
      </c>
      <c r="J22" s="99">
        <v>2628</v>
      </c>
      <c r="K22" s="99">
        <v>2698</v>
      </c>
      <c r="L22" s="102">
        <v>2811</v>
      </c>
      <c r="M22" s="102">
        <v>-47</v>
      </c>
      <c r="N22" s="373">
        <v>-1.7884322678843226E-2</v>
      </c>
      <c r="O22" s="103">
        <v>-183</v>
      </c>
      <c r="P22" s="104">
        <v>-6.5101387406616862E-2</v>
      </c>
      <c r="Q22" s="262">
        <v>16544.900000000001</v>
      </c>
      <c r="R22" s="94">
        <v>16835.400000000001</v>
      </c>
      <c r="S22" s="94">
        <v>1920</v>
      </c>
      <c r="T22" s="94"/>
      <c r="U22" s="408">
        <v>20</v>
      </c>
      <c r="V22" s="298">
        <v>1.0526315789473684E-2</v>
      </c>
      <c r="W22" s="105">
        <v>1900</v>
      </c>
      <c r="X22" s="105">
        <v>1900</v>
      </c>
      <c r="Y22" s="102">
        <v>1847</v>
      </c>
      <c r="Z22" s="99">
        <v>53</v>
      </c>
      <c r="AA22" s="145">
        <v>2.8695181375203032E-2</v>
      </c>
      <c r="AB22" s="282">
        <v>1663</v>
      </c>
      <c r="AC22" s="105">
        <v>1719</v>
      </c>
      <c r="AD22" s="105">
        <v>-56</v>
      </c>
      <c r="AE22" s="391">
        <v>-3.2577079697498547E-2</v>
      </c>
      <c r="AF22" s="105">
        <v>1719</v>
      </c>
      <c r="AG22" s="102">
        <v>1752</v>
      </c>
      <c r="AH22" s="103">
        <v>-33</v>
      </c>
      <c r="AI22" s="104">
        <v>-1.8835616438356163E-2</v>
      </c>
      <c r="AJ22" s="286">
        <v>103.9375</v>
      </c>
      <c r="AK22" s="106">
        <v>107.4375</v>
      </c>
      <c r="AL22" s="268">
        <v>895</v>
      </c>
      <c r="AM22" s="107">
        <v>1540</v>
      </c>
      <c r="AN22" s="99">
        <v>275</v>
      </c>
      <c r="AO22" s="99">
        <v>360</v>
      </c>
      <c r="AP22" s="99">
        <v>15</v>
      </c>
      <c r="AQ22" s="99">
        <v>25</v>
      </c>
      <c r="AR22" s="99">
        <v>290</v>
      </c>
      <c r="AS22" s="103">
        <v>385</v>
      </c>
      <c r="AT22" s="292">
        <v>0.32402234636871508</v>
      </c>
      <c r="AU22" s="104">
        <v>0.25</v>
      </c>
      <c r="AV22" s="286">
        <v>0.38779801852315765</v>
      </c>
      <c r="AW22" s="108">
        <v>0.31092129711390415</v>
      </c>
      <c r="AX22" s="273">
        <v>175</v>
      </c>
      <c r="AY22" s="99">
        <v>285</v>
      </c>
      <c r="AZ22" s="298">
        <v>0.19553072625698323</v>
      </c>
      <c r="BA22" s="104">
        <v>0.18506493506493507</v>
      </c>
      <c r="BB22" s="286">
        <v>2.5173026256552422</v>
      </c>
      <c r="BC22" s="109">
        <v>1.6703214472086994</v>
      </c>
      <c r="BD22" s="268">
        <v>400</v>
      </c>
      <c r="BE22" s="99">
        <v>795</v>
      </c>
      <c r="BF22" s="99">
        <v>25</v>
      </c>
      <c r="BG22" s="99">
        <v>60</v>
      </c>
      <c r="BH22" s="99">
        <v>425</v>
      </c>
      <c r="BI22" s="103">
        <v>855</v>
      </c>
      <c r="BJ22" s="292">
        <v>0.47486033519553073</v>
      </c>
      <c r="BK22" s="104">
        <v>0.55519480519480524</v>
      </c>
      <c r="BL22" s="286">
        <v>6.61281557902175</v>
      </c>
      <c r="BM22" s="109">
        <v>7.2911880492055419</v>
      </c>
      <c r="BN22" s="268">
        <v>15</v>
      </c>
      <c r="BO22" s="99">
        <v>15</v>
      </c>
      <c r="BP22" s="99" t="s">
        <v>4</v>
      </c>
      <c r="BQ22" s="98" t="s">
        <v>4</v>
      </c>
      <c r="BR22" s="207" t="s">
        <v>4</v>
      </c>
    </row>
    <row r="23" spans="1:71">
      <c r="A23" s="137" t="s">
        <v>400</v>
      </c>
      <c r="B23" s="229">
        <v>4210020</v>
      </c>
      <c r="C23" s="141">
        <v>4210020</v>
      </c>
      <c r="D23" s="236">
        <v>0.26</v>
      </c>
      <c r="E23" s="100">
        <v>0.26</v>
      </c>
      <c r="F23" s="241">
        <v>26</v>
      </c>
      <c r="G23" s="101">
        <v>26</v>
      </c>
      <c r="H23" s="245">
        <v>3207</v>
      </c>
      <c r="I23" s="245">
        <v>3277</v>
      </c>
      <c r="J23" s="99">
        <v>3277</v>
      </c>
      <c r="K23" s="99">
        <v>2927</v>
      </c>
      <c r="L23" s="102">
        <v>2931</v>
      </c>
      <c r="M23" s="102">
        <v>-70</v>
      </c>
      <c r="N23" s="373">
        <v>-2.1361000915471468E-2</v>
      </c>
      <c r="O23" s="103">
        <v>346</v>
      </c>
      <c r="P23" s="104">
        <v>0.11804844762879563</v>
      </c>
      <c r="Q23" s="262">
        <v>12282.7</v>
      </c>
      <c r="R23" s="94">
        <v>12555.6</v>
      </c>
      <c r="S23" s="94">
        <v>2345</v>
      </c>
      <c r="T23" s="94"/>
      <c r="U23" s="408">
        <v>84</v>
      </c>
      <c r="V23" s="298">
        <v>3.7151702786377708E-2</v>
      </c>
      <c r="W23" s="105">
        <v>2261</v>
      </c>
      <c r="X23" s="105">
        <v>2261</v>
      </c>
      <c r="Y23" s="102">
        <v>2012</v>
      </c>
      <c r="Z23" s="99">
        <v>249</v>
      </c>
      <c r="AA23" s="145">
        <v>0.12375745526838966</v>
      </c>
      <c r="AB23" s="282">
        <v>2042</v>
      </c>
      <c r="AC23" s="105">
        <v>2063</v>
      </c>
      <c r="AD23" s="105">
        <v>-21</v>
      </c>
      <c r="AE23" s="391">
        <v>-1.0179350460494426E-2</v>
      </c>
      <c r="AF23" s="105">
        <v>2063</v>
      </c>
      <c r="AG23" s="102">
        <v>1849</v>
      </c>
      <c r="AH23" s="103">
        <v>214</v>
      </c>
      <c r="AI23" s="104">
        <v>0.1157382368848026</v>
      </c>
      <c r="AJ23" s="286">
        <v>78.538461538461533</v>
      </c>
      <c r="AK23" s="106">
        <v>79.34615384615384</v>
      </c>
      <c r="AL23" s="268">
        <v>1165</v>
      </c>
      <c r="AM23" s="107">
        <v>1705</v>
      </c>
      <c r="AN23" s="99">
        <v>410</v>
      </c>
      <c r="AO23" s="99">
        <v>505</v>
      </c>
      <c r="AP23" s="99">
        <v>55</v>
      </c>
      <c r="AQ23" s="99">
        <v>25</v>
      </c>
      <c r="AR23" s="99">
        <v>465</v>
      </c>
      <c r="AS23" s="103">
        <v>530</v>
      </c>
      <c r="AT23" s="292">
        <v>0.39914163090128757</v>
      </c>
      <c r="AU23" s="104">
        <v>0.31085043988269795</v>
      </c>
      <c r="AV23" s="286">
        <v>0.47770265016686442</v>
      </c>
      <c r="AW23" s="108">
        <v>0.38660008790702449</v>
      </c>
      <c r="AX23" s="273">
        <v>280</v>
      </c>
      <c r="AY23" s="99">
        <v>425</v>
      </c>
      <c r="AZ23" s="298">
        <v>0.24034334763948498</v>
      </c>
      <c r="BA23" s="104">
        <v>0.24926686217008798</v>
      </c>
      <c r="BB23" s="286">
        <v>3.0942294935092765</v>
      </c>
      <c r="BC23" s="109">
        <v>2.2497821416846091</v>
      </c>
      <c r="BD23" s="268">
        <v>345</v>
      </c>
      <c r="BE23" s="99">
        <v>620</v>
      </c>
      <c r="BF23" s="99">
        <v>60</v>
      </c>
      <c r="BG23" s="99">
        <v>110</v>
      </c>
      <c r="BH23" s="99">
        <v>405</v>
      </c>
      <c r="BI23" s="103">
        <v>730</v>
      </c>
      <c r="BJ23" s="292">
        <v>0.34763948497854075</v>
      </c>
      <c r="BK23" s="104">
        <v>0.42815249266862171</v>
      </c>
      <c r="BL23" s="286">
        <v>4.8411619833494743</v>
      </c>
      <c r="BM23" s="109">
        <v>5.6227837662992366</v>
      </c>
      <c r="BN23" s="268">
        <v>15</v>
      </c>
      <c r="BO23" s="99">
        <v>25</v>
      </c>
      <c r="BP23" s="99" t="s">
        <v>4</v>
      </c>
      <c r="BQ23" s="98" t="s">
        <v>4</v>
      </c>
      <c r="BR23" s="207" t="s">
        <v>4</v>
      </c>
    </row>
    <row r="24" spans="1:71">
      <c r="A24" s="137" t="s">
        <v>383</v>
      </c>
      <c r="B24" s="229">
        <v>4210021</v>
      </c>
      <c r="C24" s="141">
        <v>4210021</v>
      </c>
      <c r="D24" s="236">
        <v>0.44</v>
      </c>
      <c r="E24" s="100">
        <v>0.44</v>
      </c>
      <c r="F24" s="241">
        <v>44</v>
      </c>
      <c r="G24" s="101">
        <v>44</v>
      </c>
      <c r="H24" s="245">
        <v>2335</v>
      </c>
      <c r="I24" s="245">
        <v>1682</v>
      </c>
      <c r="J24" s="99">
        <v>1682</v>
      </c>
      <c r="K24" s="99">
        <v>1673</v>
      </c>
      <c r="L24" s="102">
        <v>1822</v>
      </c>
      <c r="M24" s="102">
        <v>653</v>
      </c>
      <c r="N24" s="373">
        <v>0.38822829964328182</v>
      </c>
      <c r="O24" s="103">
        <v>-140</v>
      </c>
      <c r="P24" s="104">
        <v>-7.6838638858397368E-2</v>
      </c>
      <c r="Q24" s="262">
        <v>5351.8</v>
      </c>
      <c r="R24" s="94">
        <v>3810.6</v>
      </c>
      <c r="S24" s="94">
        <v>1681</v>
      </c>
      <c r="T24" s="94"/>
      <c r="U24" s="408">
        <v>509</v>
      </c>
      <c r="V24" s="298">
        <v>0.43430034129692835</v>
      </c>
      <c r="W24" s="105">
        <v>1172</v>
      </c>
      <c r="X24" s="105">
        <v>1172</v>
      </c>
      <c r="Y24" s="102">
        <v>1185</v>
      </c>
      <c r="Z24" s="99">
        <v>-13</v>
      </c>
      <c r="AA24" s="145">
        <v>-1.0970464135021098E-2</v>
      </c>
      <c r="AB24" s="282">
        <v>1438</v>
      </c>
      <c r="AC24" s="105">
        <v>1088</v>
      </c>
      <c r="AD24" s="105">
        <v>350</v>
      </c>
      <c r="AE24" s="391">
        <v>0.32169117647058826</v>
      </c>
      <c r="AF24" s="105">
        <v>1088</v>
      </c>
      <c r="AG24" s="102">
        <v>1118</v>
      </c>
      <c r="AH24" s="103">
        <v>-30</v>
      </c>
      <c r="AI24" s="104">
        <v>-2.6833631484794274E-2</v>
      </c>
      <c r="AJ24" s="286">
        <v>32.68181818181818</v>
      </c>
      <c r="AK24" s="106">
        <v>24.727272727272727</v>
      </c>
      <c r="AL24" s="268">
        <v>790</v>
      </c>
      <c r="AM24" s="107">
        <v>885</v>
      </c>
      <c r="AN24" s="99">
        <v>345</v>
      </c>
      <c r="AO24" s="99">
        <v>320</v>
      </c>
      <c r="AP24" s="99">
        <v>15</v>
      </c>
      <c r="AQ24" s="99">
        <v>25</v>
      </c>
      <c r="AR24" s="99">
        <v>360</v>
      </c>
      <c r="AS24" s="103">
        <v>345</v>
      </c>
      <c r="AT24" s="292">
        <v>0.45569620253164556</v>
      </c>
      <c r="AU24" s="104">
        <v>0.38983050847457629</v>
      </c>
      <c r="AV24" s="286">
        <v>0.54538857079075242</v>
      </c>
      <c r="AW24" s="108">
        <v>0.48482642939795223</v>
      </c>
      <c r="AX24" s="273">
        <v>180</v>
      </c>
      <c r="AY24" s="99">
        <v>240</v>
      </c>
      <c r="AZ24" s="298">
        <v>0.22784810126582278</v>
      </c>
      <c r="BA24" s="104">
        <v>0.2711864406779661</v>
      </c>
      <c r="BB24" s="286">
        <v>2.9333631319570306</v>
      </c>
      <c r="BC24" s="109">
        <v>2.4476194147619599</v>
      </c>
      <c r="BD24" s="268">
        <v>195</v>
      </c>
      <c r="BE24" s="99">
        <v>255</v>
      </c>
      <c r="BF24" s="99">
        <v>35</v>
      </c>
      <c r="BG24" s="99">
        <v>45</v>
      </c>
      <c r="BH24" s="99">
        <v>230</v>
      </c>
      <c r="BI24" s="103">
        <v>300</v>
      </c>
      <c r="BJ24" s="292">
        <v>0.29113924050632911</v>
      </c>
      <c r="BK24" s="104">
        <v>0.33898305084745761</v>
      </c>
      <c r="BL24" s="286">
        <v>4.0543502217174296</v>
      </c>
      <c r="BM24" s="109">
        <v>4.4517512521663329</v>
      </c>
      <c r="BN24" s="268">
        <v>25</v>
      </c>
      <c r="BO24" s="99">
        <v>0</v>
      </c>
      <c r="BP24" s="99" t="s">
        <v>4</v>
      </c>
      <c r="BQ24" s="98" t="s">
        <v>4</v>
      </c>
      <c r="BR24" s="207" t="s">
        <v>4</v>
      </c>
    </row>
    <row r="25" spans="1:71">
      <c r="A25" s="137" t="s">
        <v>383</v>
      </c>
      <c r="B25" s="229">
        <v>4210022</v>
      </c>
      <c r="C25" s="141">
        <v>4210022</v>
      </c>
      <c r="D25" s="236">
        <v>0.33</v>
      </c>
      <c r="E25" s="100">
        <v>0.33</v>
      </c>
      <c r="F25" s="241">
        <v>33</v>
      </c>
      <c r="G25" s="101">
        <v>33</v>
      </c>
      <c r="H25" s="245">
        <v>2346</v>
      </c>
      <c r="I25" s="245">
        <v>2343</v>
      </c>
      <c r="J25" s="99">
        <v>2343</v>
      </c>
      <c r="K25" s="99">
        <v>2440</v>
      </c>
      <c r="L25" s="102">
        <v>2430</v>
      </c>
      <c r="M25" s="102">
        <v>3</v>
      </c>
      <c r="N25" s="373">
        <v>1.2804097311139564E-3</v>
      </c>
      <c r="O25" s="103">
        <v>-87</v>
      </c>
      <c r="P25" s="104">
        <v>-3.580246913580247E-2</v>
      </c>
      <c r="Q25" s="262">
        <v>7124.2</v>
      </c>
      <c r="R25" s="94">
        <v>7057.2</v>
      </c>
      <c r="S25" s="94">
        <v>1682</v>
      </c>
      <c r="T25" s="94"/>
      <c r="U25" s="408">
        <v>2</v>
      </c>
      <c r="V25" s="298">
        <v>1.1904761904761906E-3</v>
      </c>
      <c r="W25" s="105">
        <v>1680</v>
      </c>
      <c r="X25" s="105">
        <v>1680</v>
      </c>
      <c r="Y25" s="102">
        <v>1630</v>
      </c>
      <c r="Z25" s="99">
        <v>50</v>
      </c>
      <c r="AA25" s="145">
        <v>3.0674846625766871E-2</v>
      </c>
      <c r="AB25" s="282">
        <v>1540</v>
      </c>
      <c r="AC25" s="105">
        <v>1554</v>
      </c>
      <c r="AD25" s="105">
        <v>-14</v>
      </c>
      <c r="AE25" s="391">
        <v>-9.0090090090090089E-3</v>
      </c>
      <c r="AF25" s="105">
        <v>1554</v>
      </c>
      <c r="AG25" s="102">
        <v>1552</v>
      </c>
      <c r="AH25" s="103">
        <v>2</v>
      </c>
      <c r="AI25" s="104">
        <v>1.288659793814433E-3</v>
      </c>
      <c r="AJ25" s="286">
        <v>46.666666666666664</v>
      </c>
      <c r="AK25" s="106">
        <v>47.090909090909093</v>
      </c>
      <c r="AL25" s="268">
        <v>775</v>
      </c>
      <c r="AM25" s="107">
        <v>1075</v>
      </c>
      <c r="AN25" s="99">
        <v>275</v>
      </c>
      <c r="AO25" s="99">
        <v>320</v>
      </c>
      <c r="AP25" s="99">
        <v>35</v>
      </c>
      <c r="AQ25" s="99">
        <v>30</v>
      </c>
      <c r="AR25" s="99">
        <v>310</v>
      </c>
      <c r="AS25" s="103">
        <v>350</v>
      </c>
      <c r="AT25" s="292">
        <v>0.4</v>
      </c>
      <c r="AU25" s="104">
        <v>0.32558139534883723</v>
      </c>
      <c r="AV25" s="286">
        <v>0.47872996769410497</v>
      </c>
      <c r="AW25" s="108">
        <v>0.40492075903206121</v>
      </c>
      <c r="AX25" s="273">
        <v>195</v>
      </c>
      <c r="AY25" s="99">
        <v>235</v>
      </c>
      <c r="AZ25" s="298">
        <v>0.25161290322580643</v>
      </c>
      <c r="BA25" s="104">
        <v>0.21860465116279071</v>
      </c>
      <c r="BB25" s="286">
        <v>3.2393160607740543</v>
      </c>
      <c r="BC25" s="109">
        <v>1.9730373945159636</v>
      </c>
      <c r="BD25" s="268">
        <v>240</v>
      </c>
      <c r="BE25" s="99">
        <v>445</v>
      </c>
      <c r="BF25" s="99">
        <v>25</v>
      </c>
      <c r="BG25" s="99">
        <v>40</v>
      </c>
      <c r="BH25" s="99">
        <v>265</v>
      </c>
      <c r="BI25" s="103">
        <v>485</v>
      </c>
      <c r="BJ25" s="292">
        <v>0.34193548387096773</v>
      </c>
      <c r="BK25" s="104">
        <v>0.4511627906976744</v>
      </c>
      <c r="BL25" s="286">
        <v>4.7617291383817335</v>
      </c>
      <c r="BM25" s="109">
        <v>5.924970329336726</v>
      </c>
      <c r="BN25" s="268">
        <v>0</v>
      </c>
      <c r="BO25" s="99">
        <v>0</v>
      </c>
      <c r="BP25" s="99" t="s">
        <v>4</v>
      </c>
      <c r="BQ25" s="98" t="s">
        <v>4</v>
      </c>
      <c r="BR25" s="207" t="s">
        <v>4</v>
      </c>
    </row>
    <row r="26" spans="1:71">
      <c r="A26" s="137"/>
      <c r="B26" s="229">
        <v>4210023</v>
      </c>
      <c r="C26" s="141">
        <v>4210023</v>
      </c>
      <c r="D26" s="236">
        <v>0.14000000000000001</v>
      </c>
      <c r="E26" s="100">
        <v>0.15</v>
      </c>
      <c r="F26" s="241">
        <v>14.000000000000002</v>
      </c>
      <c r="G26" s="101">
        <v>15</v>
      </c>
      <c r="H26" s="245">
        <v>493</v>
      </c>
      <c r="I26" s="245">
        <v>510</v>
      </c>
      <c r="J26" s="99">
        <v>510</v>
      </c>
      <c r="K26" s="99">
        <v>544</v>
      </c>
      <c r="L26" s="102">
        <v>517</v>
      </c>
      <c r="M26" s="102">
        <v>-17</v>
      </c>
      <c r="N26" s="373">
        <v>-3.3333333333333333E-2</v>
      </c>
      <c r="O26" s="245">
        <v>-7</v>
      </c>
      <c r="P26" s="385">
        <v>-1.3539651837524178E-2</v>
      </c>
      <c r="Q26" s="386">
        <v>3421.2</v>
      </c>
      <c r="R26" s="94">
        <v>3517.2</v>
      </c>
      <c r="S26" s="94">
        <v>316</v>
      </c>
      <c r="T26" s="94"/>
      <c r="U26" s="408">
        <v>-4</v>
      </c>
      <c r="V26" s="298">
        <v>-1.2500000000000001E-2</v>
      </c>
      <c r="W26" s="105">
        <v>320</v>
      </c>
      <c r="X26" s="105">
        <v>320</v>
      </c>
      <c r="Y26" s="102">
        <v>322</v>
      </c>
      <c r="Z26" s="99">
        <v>-2</v>
      </c>
      <c r="AA26" s="387">
        <v>-6.2111801242236021E-3</v>
      </c>
      <c r="AB26" s="388">
        <v>297</v>
      </c>
      <c r="AC26" s="105">
        <v>304</v>
      </c>
      <c r="AD26" s="105">
        <v>-7</v>
      </c>
      <c r="AE26" s="391">
        <v>-2.3026315789473683E-2</v>
      </c>
      <c r="AF26" s="105">
        <v>304</v>
      </c>
      <c r="AG26" s="102">
        <v>311</v>
      </c>
      <c r="AH26" s="245">
        <v>-7</v>
      </c>
      <c r="AI26" s="385">
        <v>-2.2508038585209004E-2</v>
      </c>
      <c r="AJ26" s="389">
        <v>21.214285714285712</v>
      </c>
      <c r="AK26" s="106">
        <v>20.266666666666666</v>
      </c>
      <c r="AL26" s="268">
        <v>205</v>
      </c>
      <c r="AM26" s="107">
        <v>260</v>
      </c>
      <c r="AN26" s="99">
        <v>75</v>
      </c>
      <c r="AO26" s="99">
        <v>90</v>
      </c>
      <c r="AP26" s="99">
        <v>15</v>
      </c>
      <c r="AQ26" s="99">
        <v>10</v>
      </c>
      <c r="AR26" s="99">
        <v>90</v>
      </c>
      <c r="AS26" s="245">
        <v>100</v>
      </c>
      <c r="AT26" s="390">
        <v>0.43902439024390244</v>
      </c>
      <c r="AU26" s="385">
        <v>0.38461538461538464</v>
      </c>
      <c r="AV26" s="389">
        <v>0.5254353303959689</v>
      </c>
      <c r="AW26" s="108">
        <v>0.47834045709831408</v>
      </c>
      <c r="AX26" s="273">
        <v>30</v>
      </c>
      <c r="AY26" s="99">
        <v>45</v>
      </c>
      <c r="AZ26" s="298">
        <v>0.14634146341463414</v>
      </c>
      <c r="BA26" s="385">
        <v>0.17307692307692307</v>
      </c>
      <c r="BB26" s="389">
        <v>1.8840299790618327</v>
      </c>
      <c r="BC26" s="109">
        <v>1.5621224870656256</v>
      </c>
      <c r="BD26" s="268">
        <v>70</v>
      </c>
      <c r="BE26" s="99">
        <v>115</v>
      </c>
      <c r="BF26" s="99">
        <v>10</v>
      </c>
      <c r="BG26" s="99">
        <v>10</v>
      </c>
      <c r="BH26" s="99">
        <v>80</v>
      </c>
      <c r="BI26" s="245">
        <v>125</v>
      </c>
      <c r="BJ26" s="390">
        <v>0.3902439024390244</v>
      </c>
      <c r="BK26" s="385">
        <v>0.48076923076923078</v>
      </c>
      <c r="BL26" s="389">
        <v>5.4344630755576162</v>
      </c>
      <c r="BM26" s="109">
        <v>6.3137818239859049</v>
      </c>
      <c r="BN26" s="268">
        <v>10</v>
      </c>
      <c r="BO26" s="99">
        <v>0</v>
      </c>
      <c r="BP26" s="99" t="s">
        <v>4</v>
      </c>
      <c r="BQ26" s="98" t="s">
        <v>4</v>
      </c>
      <c r="BR26" s="207" t="s">
        <v>4</v>
      </c>
    </row>
    <row r="27" spans="1:71">
      <c r="A27" s="137"/>
      <c r="B27" s="229">
        <v>4210024</v>
      </c>
      <c r="C27" s="141">
        <v>4210024</v>
      </c>
      <c r="D27" s="236">
        <v>0.27</v>
      </c>
      <c r="E27" s="100">
        <v>0.27</v>
      </c>
      <c r="F27" s="241">
        <v>27</v>
      </c>
      <c r="G27" s="101">
        <v>27</v>
      </c>
      <c r="H27" s="245">
        <v>943</v>
      </c>
      <c r="I27" s="245">
        <v>953</v>
      </c>
      <c r="J27" s="99">
        <v>953</v>
      </c>
      <c r="K27" s="99">
        <v>908</v>
      </c>
      <c r="L27" s="102">
        <v>896</v>
      </c>
      <c r="M27" s="102">
        <v>-10</v>
      </c>
      <c r="N27" s="373">
        <v>-1.049317943336831E-2</v>
      </c>
      <c r="O27" s="245">
        <v>57</v>
      </c>
      <c r="P27" s="385">
        <v>6.3616071428571425E-2</v>
      </c>
      <c r="Q27" s="386">
        <v>3531.8</v>
      </c>
      <c r="R27" s="94">
        <v>3557.3</v>
      </c>
      <c r="S27" s="94">
        <v>801</v>
      </c>
      <c r="T27" s="94"/>
      <c r="U27" s="408">
        <v>14</v>
      </c>
      <c r="V27" s="298">
        <v>1.7789072426937738E-2</v>
      </c>
      <c r="W27" s="105">
        <v>787</v>
      </c>
      <c r="X27" s="105">
        <v>787</v>
      </c>
      <c r="Y27" s="102">
        <v>685</v>
      </c>
      <c r="Z27" s="99">
        <v>102</v>
      </c>
      <c r="AA27" s="387">
        <v>0.14890510948905109</v>
      </c>
      <c r="AB27" s="388">
        <v>655</v>
      </c>
      <c r="AC27" s="105">
        <v>645</v>
      </c>
      <c r="AD27" s="105">
        <v>10</v>
      </c>
      <c r="AE27" s="391">
        <v>1.5503875968992248E-2</v>
      </c>
      <c r="AF27" s="105">
        <v>645</v>
      </c>
      <c r="AG27" s="102">
        <v>601</v>
      </c>
      <c r="AH27" s="245">
        <v>44</v>
      </c>
      <c r="AI27" s="385">
        <v>7.3211314475873548E-2</v>
      </c>
      <c r="AJ27" s="389">
        <v>24.25925925925926</v>
      </c>
      <c r="AK27" s="106">
        <v>23.888888888888889</v>
      </c>
      <c r="AL27" s="268">
        <v>360</v>
      </c>
      <c r="AM27" s="107">
        <v>550</v>
      </c>
      <c r="AN27" s="99">
        <v>130</v>
      </c>
      <c r="AO27" s="99">
        <v>210</v>
      </c>
      <c r="AP27" s="99">
        <v>25</v>
      </c>
      <c r="AQ27" s="99">
        <v>10</v>
      </c>
      <c r="AR27" s="99">
        <v>155</v>
      </c>
      <c r="AS27" s="245">
        <v>220</v>
      </c>
      <c r="AT27" s="390">
        <v>0.43055555555555558</v>
      </c>
      <c r="AU27" s="385">
        <v>0.4</v>
      </c>
      <c r="AV27" s="389">
        <v>0.51529961800407131</v>
      </c>
      <c r="AW27" s="108">
        <v>0.49747407538224664</v>
      </c>
      <c r="AX27" s="273">
        <v>70</v>
      </c>
      <c r="AY27" s="99">
        <v>80</v>
      </c>
      <c r="AZ27" s="298">
        <v>0.19444444444444445</v>
      </c>
      <c r="BA27" s="385">
        <v>0.14545454545454545</v>
      </c>
      <c r="BB27" s="389">
        <v>2.5033176110682689</v>
      </c>
      <c r="BC27" s="109">
        <v>1.3128140497359602</v>
      </c>
      <c r="BD27" s="268">
        <v>110</v>
      </c>
      <c r="BE27" s="99">
        <v>240</v>
      </c>
      <c r="BF27" s="99">
        <v>10</v>
      </c>
      <c r="BG27" s="99">
        <v>0</v>
      </c>
      <c r="BH27" s="99">
        <v>120</v>
      </c>
      <c r="BI27" s="245">
        <v>240</v>
      </c>
      <c r="BJ27" s="390">
        <v>0.33333333333333331</v>
      </c>
      <c r="BK27" s="385">
        <v>0.43636363636363634</v>
      </c>
      <c r="BL27" s="389">
        <v>4.6419372103721299</v>
      </c>
      <c r="BM27" s="109">
        <v>5.7306179755159343</v>
      </c>
      <c r="BN27" s="268">
        <v>20</v>
      </c>
      <c r="BO27" s="99">
        <v>10</v>
      </c>
      <c r="BP27" s="99" t="s">
        <v>4</v>
      </c>
      <c r="BQ27" s="98" t="s">
        <v>4</v>
      </c>
      <c r="BR27" s="207" t="s">
        <v>4</v>
      </c>
    </row>
    <row r="28" spans="1:71">
      <c r="A28" s="137" t="s">
        <v>398</v>
      </c>
      <c r="B28" s="229">
        <v>4210025</v>
      </c>
      <c r="C28" s="141">
        <v>4210025</v>
      </c>
      <c r="D28" s="236">
        <v>0.72</v>
      </c>
      <c r="E28" s="100">
        <v>0.73</v>
      </c>
      <c r="F28" s="241">
        <v>72</v>
      </c>
      <c r="G28" s="101">
        <v>73</v>
      </c>
      <c r="H28" s="245">
        <v>716</v>
      </c>
      <c r="I28" s="245">
        <v>710</v>
      </c>
      <c r="J28" s="99">
        <v>710</v>
      </c>
      <c r="K28" s="99">
        <v>768</v>
      </c>
      <c r="L28" s="102">
        <v>876</v>
      </c>
      <c r="M28" s="102">
        <v>6</v>
      </c>
      <c r="N28" s="373">
        <v>8.4507042253521118E-3</v>
      </c>
      <c r="O28" s="103">
        <v>-166</v>
      </c>
      <c r="P28" s="104">
        <v>-0.18949771689497716</v>
      </c>
      <c r="Q28" s="262">
        <v>988</v>
      </c>
      <c r="R28" s="94">
        <v>966.1</v>
      </c>
      <c r="S28" s="94">
        <v>673</v>
      </c>
      <c r="T28" s="94"/>
      <c r="U28" s="408">
        <v>0</v>
      </c>
      <c r="V28" s="298">
        <v>0</v>
      </c>
      <c r="W28" s="105">
        <v>673</v>
      </c>
      <c r="X28" s="105">
        <v>673</v>
      </c>
      <c r="Y28" s="102">
        <v>653</v>
      </c>
      <c r="Z28" s="99">
        <v>20</v>
      </c>
      <c r="AA28" s="145">
        <v>3.0627871362940276E-2</v>
      </c>
      <c r="AB28" s="282">
        <v>487</v>
      </c>
      <c r="AC28" s="105">
        <v>488</v>
      </c>
      <c r="AD28" s="105">
        <v>-1</v>
      </c>
      <c r="AE28" s="391">
        <v>-2.0491803278688526E-3</v>
      </c>
      <c r="AF28" s="105">
        <v>488</v>
      </c>
      <c r="AG28" s="102">
        <v>552</v>
      </c>
      <c r="AH28" s="103">
        <v>-64</v>
      </c>
      <c r="AI28" s="104">
        <v>-0.11594202898550725</v>
      </c>
      <c r="AJ28" s="286">
        <v>6.7638888888888893</v>
      </c>
      <c r="AK28" s="106">
        <v>6.6849315068493151</v>
      </c>
      <c r="AL28" s="268">
        <v>210</v>
      </c>
      <c r="AM28" s="107">
        <v>285</v>
      </c>
      <c r="AN28" s="99">
        <v>95</v>
      </c>
      <c r="AO28" s="99">
        <v>120</v>
      </c>
      <c r="AP28" s="99">
        <v>0</v>
      </c>
      <c r="AQ28" s="99">
        <v>10</v>
      </c>
      <c r="AR28" s="99">
        <v>95</v>
      </c>
      <c r="AS28" s="103">
        <v>130</v>
      </c>
      <c r="AT28" s="292">
        <v>0.45238095238095238</v>
      </c>
      <c r="AU28" s="104">
        <v>0.45614035087719296</v>
      </c>
      <c r="AV28" s="286">
        <v>0.54142079679690436</v>
      </c>
      <c r="AW28" s="108">
        <v>0.56729499824291274</v>
      </c>
      <c r="AX28" s="273">
        <v>25</v>
      </c>
      <c r="AY28" s="99">
        <v>35</v>
      </c>
      <c r="AZ28" s="298">
        <v>0.11904761904761904</v>
      </c>
      <c r="BA28" s="104">
        <v>0.12280701754385964</v>
      </c>
      <c r="BB28" s="286">
        <v>1.5326434353479195</v>
      </c>
      <c r="BC28" s="109">
        <v>1.1084065990095278</v>
      </c>
      <c r="BD28" s="268">
        <v>85</v>
      </c>
      <c r="BE28" s="99">
        <v>95</v>
      </c>
      <c r="BF28" s="99">
        <v>0</v>
      </c>
      <c r="BG28" s="99">
        <v>15</v>
      </c>
      <c r="BH28" s="99">
        <v>85</v>
      </c>
      <c r="BI28" s="103">
        <v>110</v>
      </c>
      <c r="BJ28" s="292">
        <v>0.40476190476190477</v>
      </c>
      <c r="BK28" s="104">
        <v>0.38596491228070173</v>
      </c>
      <c r="BL28" s="286">
        <v>5.6366380411661581</v>
      </c>
      <c r="BM28" s="109">
        <v>5.0687483555367541</v>
      </c>
      <c r="BN28" s="268">
        <v>0</v>
      </c>
      <c r="BO28" s="99">
        <v>0</v>
      </c>
      <c r="BP28" s="99" t="s">
        <v>4</v>
      </c>
      <c r="BQ28" s="98" t="s">
        <v>4</v>
      </c>
      <c r="BR28" s="207" t="s">
        <v>4</v>
      </c>
    </row>
    <row r="29" spans="1:71">
      <c r="A29" s="137"/>
      <c r="B29" s="229">
        <v>4210026</v>
      </c>
      <c r="C29" s="141">
        <v>4210026</v>
      </c>
      <c r="D29" s="236">
        <v>1.61</v>
      </c>
      <c r="E29" s="100">
        <v>1.62</v>
      </c>
      <c r="F29" s="241">
        <v>161</v>
      </c>
      <c r="G29" s="101">
        <v>162</v>
      </c>
      <c r="H29" s="245">
        <v>5032</v>
      </c>
      <c r="I29" s="245">
        <v>4878</v>
      </c>
      <c r="J29" s="99">
        <v>4878</v>
      </c>
      <c r="K29" s="99">
        <v>5104</v>
      </c>
      <c r="L29" s="102">
        <v>4807</v>
      </c>
      <c r="M29" s="102">
        <v>154</v>
      </c>
      <c r="N29" s="373">
        <v>3.1570315703157034E-2</v>
      </c>
      <c r="O29" s="103">
        <v>71</v>
      </c>
      <c r="P29" s="104">
        <v>1.4770126898273351E-2</v>
      </c>
      <c r="Q29" s="262">
        <v>3132.9</v>
      </c>
      <c r="R29" s="94">
        <v>3018</v>
      </c>
      <c r="S29" s="94">
        <v>3132</v>
      </c>
      <c r="T29" s="94"/>
      <c r="U29" s="408">
        <v>226</v>
      </c>
      <c r="V29" s="298">
        <v>7.7770130763936685E-2</v>
      </c>
      <c r="W29" s="105">
        <v>2906</v>
      </c>
      <c r="X29" s="105">
        <v>2906</v>
      </c>
      <c r="Y29" s="102">
        <v>2731</v>
      </c>
      <c r="Z29" s="99">
        <v>175</v>
      </c>
      <c r="AA29" s="145">
        <v>6.4079091907726107E-2</v>
      </c>
      <c r="AB29" s="282">
        <v>2964</v>
      </c>
      <c r="AC29" s="105">
        <v>2775</v>
      </c>
      <c r="AD29" s="105">
        <v>189</v>
      </c>
      <c r="AE29" s="391">
        <v>6.8108108108108106E-2</v>
      </c>
      <c r="AF29" s="105">
        <v>2775</v>
      </c>
      <c r="AG29" s="102">
        <v>2611</v>
      </c>
      <c r="AH29" s="103">
        <v>164</v>
      </c>
      <c r="AI29" s="104">
        <v>6.2811183454615088E-2</v>
      </c>
      <c r="AJ29" s="286">
        <v>18.409937888198758</v>
      </c>
      <c r="AK29" s="106">
        <v>17.12962962962963</v>
      </c>
      <c r="AL29" s="268">
        <v>1815</v>
      </c>
      <c r="AM29" s="107">
        <v>2080</v>
      </c>
      <c r="AN29" s="99">
        <v>990</v>
      </c>
      <c r="AO29" s="99">
        <v>1105</v>
      </c>
      <c r="AP29" s="99">
        <v>65</v>
      </c>
      <c r="AQ29" s="99">
        <v>75</v>
      </c>
      <c r="AR29" s="99">
        <v>1055</v>
      </c>
      <c r="AS29" s="103">
        <v>1180</v>
      </c>
      <c r="AT29" s="292">
        <v>0.58126721763085398</v>
      </c>
      <c r="AU29" s="104">
        <v>0.56730769230769229</v>
      </c>
      <c r="AV29" s="286">
        <v>0.69567509079515244</v>
      </c>
      <c r="AW29" s="108">
        <v>0.70555217422001315</v>
      </c>
      <c r="AX29" s="273">
        <v>425</v>
      </c>
      <c r="AY29" s="99">
        <v>560</v>
      </c>
      <c r="AZ29" s="298">
        <v>0.23415977961432508</v>
      </c>
      <c r="BA29" s="104">
        <v>0.26923076923076922</v>
      </c>
      <c r="BB29" s="286">
        <v>3.0146209720066519</v>
      </c>
      <c r="BC29" s="109">
        <v>2.4299683132131955</v>
      </c>
      <c r="BD29" s="268">
        <v>250</v>
      </c>
      <c r="BE29" s="99">
        <v>225</v>
      </c>
      <c r="BF29" s="99">
        <v>40</v>
      </c>
      <c r="BG29" s="99">
        <v>110</v>
      </c>
      <c r="BH29" s="99">
        <v>290</v>
      </c>
      <c r="BI29" s="103">
        <v>335</v>
      </c>
      <c r="BJ29" s="292">
        <v>0.15977961432506887</v>
      </c>
      <c r="BK29" s="104">
        <v>0.16105769230769232</v>
      </c>
      <c r="BL29" s="286">
        <v>2.2250608115833352</v>
      </c>
      <c r="BM29" s="109">
        <v>2.1151169110352783</v>
      </c>
      <c r="BN29" s="268">
        <v>40</v>
      </c>
      <c r="BO29" s="99">
        <v>10</v>
      </c>
      <c r="BP29" s="99" t="s">
        <v>4</v>
      </c>
      <c r="BQ29" s="98" t="s">
        <v>4</v>
      </c>
      <c r="BR29" s="213" t="s">
        <v>5</v>
      </c>
    </row>
    <row r="30" spans="1:71">
      <c r="A30" s="137"/>
      <c r="B30" s="229">
        <v>4210027</v>
      </c>
      <c r="C30" s="141">
        <v>4210027</v>
      </c>
      <c r="D30" s="236">
        <v>0.41</v>
      </c>
      <c r="E30" s="100">
        <v>0.41</v>
      </c>
      <c r="F30" s="241">
        <v>41</v>
      </c>
      <c r="G30" s="101">
        <v>41</v>
      </c>
      <c r="H30" s="245">
        <v>2222</v>
      </c>
      <c r="I30" s="245">
        <v>2079</v>
      </c>
      <c r="J30" s="99">
        <v>2079</v>
      </c>
      <c r="K30" s="99">
        <v>1833</v>
      </c>
      <c r="L30" s="102">
        <v>2009</v>
      </c>
      <c r="M30" s="102">
        <v>143</v>
      </c>
      <c r="N30" s="373">
        <v>6.8783068783068779E-2</v>
      </c>
      <c r="O30" s="103">
        <v>70</v>
      </c>
      <c r="P30" s="104">
        <v>3.484320557491289E-2</v>
      </c>
      <c r="Q30" s="262">
        <v>5358.1</v>
      </c>
      <c r="R30" s="94">
        <v>5012.1000000000004</v>
      </c>
      <c r="S30" s="94">
        <v>1401</v>
      </c>
      <c r="T30" s="94"/>
      <c r="U30" s="408">
        <v>115</v>
      </c>
      <c r="V30" s="298">
        <v>8.9424572317262835E-2</v>
      </c>
      <c r="W30" s="105">
        <v>1286</v>
      </c>
      <c r="X30" s="105">
        <v>1286</v>
      </c>
      <c r="Y30" s="102">
        <v>1048</v>
      </c>
      <c r="Z30" s="99">
        <v>238</v>
      </c>
      <c r="AA30" s="145">
        <v>0.22709923664122136</v>
      </c>
      <c r="AB30" s="282">
        <v>1316</v>
      </c>
      <c r="AC30" s="105">
        <v>1220</v>
      </c>
      <c r="AD30" s="105">
        <v>96</v>
      </c>
      <c r="AE30" s="391">
        <v>7.8688524590163941E-2</v>
      </c>
      <c r="AF30" s="105">
        <v>1220</v>
      </c>
      <c r="AG30" s="102">
        <v>1014</v>
      </c>
      <c r="AH30" s="103">
        <v>206</v>
      </c>
      <c r="AI30" s="104">
        <v>0.20315581854043394</v>
      </c>
      <c r="AJ30" s="286">
        <v>32.097560975609753</v>
      </c>
      <c r="AK30" s="106">
        <v>29.756097560975611</v>
      </c>
      <c r="AL30" s="268">
        <v>880</v>
      </c>
      <c r="AM30" s="107">
        <v>1110</v>
      </c>
      <c r="AN30" s="99">
        <v>450</v>
      </c>
      <c r="AO30" s="99">
        <v>575</v>
      </c>
      <c r="AP30" s="99">
        <v>15</v>
      </c>
      <c r="AQ30" s="99">
        <v>35</v>
      </c>
      <c r="AR30" s="99">
        <v>465</v>
      </c>
      <c r="AS30" s="103">
        <v>610</v>
      </c>
      <c r="AT30" s="292">
        <v>0.52840909090909094</v>
      </c>
      <c r="AU30" s="104">
        <v>0.5495495495495496</v>
      </c>
      <c r="AV30" s="286">
        <v>0.63241316755045118</v>
      </c>
      <c r="AW30" s="108">
        <v>0.68346663509723071</v>
      </c>
      <c r="AX30" s="273">
        <v>135</v>
      </c>
      <c r="AY30" s="99">
        <v>215</v>
      </c>
      <c r="AZ30" s="298">
        <v>0.15340909090909091</v>
      </c>
      <c r="BA30" s="104">
        <v>0.19369369369369369</v>
      </c>
      <c r="BB30" s="286">
        <v>1.9750200632778874</v>
      </c>
      <c r="BC30" s="109">
        <v>1.7482011416810506</v>
      </c>
      <c r="BD30" s="268">
        <v>210</v>
      </c>
      <c r="BE30" s="99">
        <v>215</v>
      </c>
      <c r="BF30" s="99">
        <v>60</v>
      </c>
      <c r="BG30" s="99">
        <v>55</v>
      </c>
      <c r="BH30" s="99">
        <v>270</v>
      </c>
      <c r="BI30" s="103">
        <v>270</v>
      </c>
      <c r="BJ30" s="292">
        <v>0.30681818181818182</v>
      </c>
      <c r="BK30" s="104">
        <v>0.24324324324324326</v>
      </c>
      <c r="BL30" s="286">
        <v>4.2726922050016203</v>
      </c>
      <c r="BM30" s="109">
        <v>3.1944323174328688</v>
      </c>
      <c r="BN30" s="268">
        <v>15</v>
      </c>
      <c r="BO30" s="99">
        <v>15</v>
      </c>
      <c r="BP30" s="99" t="s">
        <v>4</v>
      </c>
      <c r="BQ30" s="98" t="s">
        <v>4</v>
      </c>
      <c r="BR30" s="207" t="s">
        <v>4</v>
      </c>
    </row>
    <row r="31" spans="1:71">
      <c r="A31" s="137"/>
      <c r="B31" s="229">
        <v>4210028</v>
      </c>
      <c r="C31" s="141">
        <v>4210028</v>
      </c>
      <c r="D31" s="236">
        <v>1.7</v>
      </c>
      <c r="E31" s="100">
        <v>1.73</v>
      </c>
      <c r="F31" s="241">
        <v>170</v>
      </c>
      <c r="G31" s="101">
        <v>173</v>
      </c>
      <c r="H31" s="245">
        <v>1534</v>
      </c>
      <c r="I31" s="245">
        <v>1669</v>
      </c>
      <c r="J31" s="99">
        <v>1669</v>
      </c>
      <c r="K31" s="99">
        <v>1674</v>
      </c>
      <c r="L31" s="102">
        <v>1775</v>
      </c>
      <c r="M31" s="102">
        <v>-135</v>
      </c>
      <c r="N31" s="373">
        <v>-8.0886758538046735E-2</v>
      </c>
      <c r="O31" s="103">
        <v>-106</v>
      </c>
      <c r="P31" s="104">
        <v>-5.9718309859154932E-2</v>
      </c>
      <c r="Q31" s="262">
        <v>903.5</v>
      </c>
      <c r="R31" s="94">
        <v>963.6</v>
      </c>
      <c r="S31" s="94">
        <v>1061</v>
      </c>
      <c r="T31" s="94"/>
      <c r="U31" s="408">
        <v>7</v>
      </c>
      <c r="V31" s="298">
        <v>6.6413662239089184E-3</v>
      </c>
      <c r="W31" s="105">
        <v>1054</v>
      </c>
      <c r="X31" s="105">
        <v>1054</v>
      </c>
      <c r="Y31" s="102">
        <v>1054</v>
      </c>
      <c r="Z31" s="99">
        <v>0</v>
      </c>
      <c r="AA31" s="145">
        <v>0</v>
      </c>
      <c r="AB31" s="282">
        <v>964</v>
      </c>
      <c r="AC31" s="105">
        <v>1017</v>
      </c>
      <c r="AD31" s="105">
        <v>-53</v>
      </c>
      <c r="AE31" s="391">
        <v>-5.2114060963618487E-2</v>
      </c>
      <c r="AF31" s="105">
        <v>1017</v>
      </c>
      <c r="AG31" s="102">
        <v>1003</v>
      </c>
      <c r="AH31" s="103">
        <v>14</v>
      </c>
      <c r="AI31" s="104">
        <v>1.3958125623130608E-2</v>
      </c>
      <c r="AJ31" s="286">
        <v>5.6705882352941179</v>
      </c>
      <c r="AK31" s="106">
        <v>5.8786127167630058</v>
      </c>
      <c r="AL31" s="268">
        <v>565</v>
      </c>
      <c r="AM31" s="107">
        <v>970</v>
      </c>
      <c r="AN31" s="99">
        <v>260</v>
      </c>
      <c r="AO31" s="99">
        <v>435</v>
      </c>
      <c r="AP31" s="99">
        <v>20</v>
      </c>
      <c r="AQ31" s="99">
        <v>25</v>
      </c>
      <c r="AR31" s="99">
        <v>280</v>
      </c>
      <c r="AS31" s="103">
        <v>460</v>
      </c>
      <c r="AT31" s="292">
        <v>0.49557522123893805</v>
      </c>
      <c r="AU31" s="104">
        <v>0.47422680412371132</v>
      </c>
      <c r="AV31" s="286">
        <v>0.59311677413428932</v>
      </c>
      <c r="AW31" s="108">
        <v>0.58978885225730271</v>
      </c>
      <c r="AX31" s="273">
        <v>100</v>
      </c>
      <c r="AY31" s="99">
        <v>210</v>
      </c>
      <c r="AZ31" s="298">
        <v>0.17699115044247787</v>
      </c>
      <c r="BA31" s="104">
        <v>0.21649484536082475</v>
      </c>
      <c r="BB31" s="286">
        <v>2.278620328658854</v>
      </c>
      <c r="BC31" s="109">
        <v>1.9539951384600955</v>
      </c>
      <c r="BD31" s="268">
        <v>145</v>
      </c>
      <c r="BE31" s="99">
        <v>245</v>
      </c>
      <c r="BF31" s="99">
        <v>30</v>
      </c>
      <c r="BG31" s="99">
        <v>45</v>
      </c>
      <c r="BH31" s="99">
        <v>175</v>
      </c>
      <c r="BI31" s="103">
        <v>290</v>
      </c>
      <c r="BJ31" s="292">
        <v>0.30973451327433627</v>
      </c>
      <c r="BK31" s="104">
        <v>0.29896907216494845</v>
      </c>
      <c r="BL31" s="286">
        <v>4.3133044875139257</v>
      </c>
      <c r="BM31" s="109">
        <v>3.9262610270394824</v>
      </c>
      <c r="BN31" s="268">
        <v>20</v>
      </c>
      <c r="BO31" s="99">
        <v>10</v>
      </c>
      <c r="BP31" s="99" t="s">
        <v>4</v>
      </c>
      <c r="BQ31" s="98" t="s">
        <v>4</v>
      </c>
      <c r="BR31" s="207" t="s">
        <v>4</v>
      </c>
    </row>
    <row r="32" spans="1:71">
      <c r="A32" s="137" t="s">
        <v>377</v>
      </c>
      <c r="B32" s="229">
        <v>4210029</v>
      </c>
      <c r="C32" s="141">
        <v>4210029</v>
      </c>
      <c r="D32" s="236">
        <v>0.31</v>
      </c>
      <c r="E32" s="100">
        <v>0.31</v>
      </c>
      <c r="F32" s="241">
        <v>31</v>
      </c>
      <c r="G32" s="101">
        <v>31</v>
      </c>
      <c r="H32" s="245">
        <v>2323</v>
      </c>
      <c r="I32" s="245">
        <v>2369</v>
      </c>
      <c r="J32" s="99">
        <v>2369</v>
      </c>
      <c r="K32" s="99">
        <v>2281</v>
      </c>
      <c r="L32" s="102">
        <v>2298</v>
      </c>
      <c r="M32" s="102">
        <v>-46</v>
      </c>
      <c r="N32" s="373">
        <v>-1.9417475728155338E-2</v>
      </c>
      <c r="O32" s="245">
        <v>71</v>
      </c>
      <c r="P32" s="385">
        <v>3.0896431679721496E-2</v>
      </c>
      <c r="Q32" s="386">
        <v>7488.7</v>
      </c>
      <c r="R32" s="94">
        <v>7699.1</v>
      </c>
      <c r="S32" s="94">
        <v>1544</v>
      </c>
      <c r="T32" s="94"/>
      <c r="U32" s="408">
        <v>159</v>
      </c>
      <c r="V32" s="298">
        <v>0.11480144404332129</v>
      </c>
      <c r="W32" s="105">
        <v>1385</v>
      </c>
      <c r="X32" s="105">
        <v>1385</v>
      </c>
      <c r="Y32" s="102">
        <v>1352</v>
      </c>
      <c r="Z32" s="99">
        <v>33</v>
      </c>
      <c r="AA32" s="387">
        <v>2.4408284023668639E-2</v>
      </c>
      <c r="AB32" s="388">
        <v>1384</v>
      </c>
      <c r="AC32" s="105">
        <v>1343</v>
      </c>
      <c r="AD32" s="105">
        <v>41</v>
      </c>
      <c r="AE32" s="391">
        <v>3.052866716306776E-2</v>
      </c>
      <c r="AF32" s="105">
        <v>1343</v>
      </c>
      <c r="AG32" s="102">
        <v>1312</v>
      </c>
      <c r="AH32" s="245">
        <v>31</v>
      </c>
      <c r="AI32" s="385">
        <v>2.3628048780487805E-2</v>
      </c>
      <c r="AJ32" s="389">
        <v>44.645161290322584</v>
      </c>
      <c r="AK32" s="106">
        <v>43.322580645161288</v>
      </c>
      <c r="AL32" s="268">
        <v>775</v>
      </c>
      <c r="AM32" s="107">
        <v>1190</v>
      </c>
      <c r="AN32" s="99">
        <v>370</v>
      </c>
      <c r="AO32" s="99">
        <v>535</v>
      </c>
      <c r="AP32" s="99">
        <v>35</v>
      </c>
      <c r="AQ32" s="99">
        <v>10</v>
      </c>
      <c r="AR32" s="99">
        <v>405</v>
      </c>
      <c r="AS32" s="245">
        <v>545</v>
      </c>
      <c r="AT32" s="390">
        <v>0.52258064516129032</v>
      </c>
      <c r="AU32" s="385">
        <v>0.45798319327731091</v>
      </c>
      <c r="AV32" s="389">
        <v>0.62543753843907257</v>
      </c>
      <c r="AW32" s="108">
        <v>0.56958691404059747</v>
      </c>
      <c r="AX32" s="273">
        <v>105</v>
      </c>
      <c r="AY32" s="99">
        <v>305</v>
      </c>
      <c r="AZ32" s="298">
        <v>0.13548387096774195</v>
      </c>
      <c r="BA32" s="385">
        <v>0.25630252100840334</v>
      </c>
      <c r="BB32" s="389">
        <v>1.744247109647568</v>
      </c>
      <c r="BC32" s="109">
        <v>2.3132831601177237</v>
      </c>
      <c r="BD32" s="268">
        <v>195</v>
      </c>
      <c r="BE32" s="99">
        <v>255</v>
      </c>
      <c r="BF32" s="99">
        <v>60</v>
      </c>
      <c r="BG32" s="99">
        <v>80</v>
      </c>
      <c r="BH32" s="99">
        <v>255</v>
      </c>
      <c r="BI32" s="245">
        <v>335</v>
      </c>
      <c r="BJ32" s="390">
        <v>0.32903225806451614</v>
      </c>
      <c r="BK32" s="385">
        <v>0.28151260504201681</v>
      </c>
      <c r="BL32" s="389">
        <v>4.5820412463673286</v>
      </c>
      <c r="BM32" s="109">
        <v>3.6970110713893938</v>
      </c>
      <c r="BN32" s="268">
        <v>10</v>
      </c>
      <c r="BO32" s="99">
        <v>10</v>
      </c>
      <c r="BP32" s="99" t="s">
        <v>4</v>
      </c>
      <c r="BQ32" s="98" t="s">
        <v>4</v>
      </c>
      <c r="BR32" s="207" t="s">
        <v>4</v>
      </c>
    </row>
    <row r="33" spans="1:71">
      <c r="A33" s="137"/>
      <c r="B33" s="229">
        <v>4210030</v>
      </c>
      <c r="C33" s="141">
        <v>4210030</v>
      </c>
      <c r="D33" s="236">
        <v>0.36</v>
      </c>
      <c r="E33" s="100">
        <v>0.36</v>
      </c>
      <c r="F33" s="241">
        <v>36</v>
      </c>
      <c r="G33" s="101">
        <v>36</v>
      </c>
      <c r="H33" s="245">
        <v>3041</v>
      </c>
      <c r="I33" s="245">
        <v>3369</v>
      </c>
      <c r="J33" s="99">
        <v>3369</v>
      </c>
      <c r="K33" s="99">
        <v>3404</v>
      </c>
      <c r="L33" s="102">
        <v>3440</v>
      </c>
      <c r="M33" s="102">
        <v>-328</v>
      </c>
      <c r="N33" s="373">
        <v>-9.735826654793707E-2</v>
      </c>
      <c r="O33" s="103">
        <v>-71</v>
      </c>
      <c r="P33" s="104">
        <v>-2.0639534883720931E-2</v>
      </c>
      <c r="Q33" s="262">
        <v>8372.7999999999993</v>
      </c>
      <c r="R33" s="94">
        <v>9273.2999999999993</v>
      </c>
      <c r="S33" s="94">
        <v>1881</v>
      </c>
      <c r="T33" s="94"/>
      <c r="U33" s="408">
        <v>-3</v>
      </c>
      <c r="V33" s="298">
        <v>-1.5923566878980893E-3</v>
      </c>
      <c r="W33" s="105">
        <v>1884</v>
      </c>
      <c r="X33" s="105">
        <v>1884</v>
      </c>
      <c r="Y33" s="102">
        <v>1996</v>
      </c>
      <c r="Z33" s="99">
        <v>-112</v>
      </c>
      <c r="AA33" s="145">
        <v>-5.6112224448897796E-2</v>
      </c>
      <c r="AB33" s="282">
        <v>1719</v>
      </c>
      <c r="AC33" s="105">
        <v>1765</v>
      </c>
      <c r="AD33" s="105">
        <v>-46</v>
      </c>
      <c r="AE33" s="391">
        <v>-2.6062322946175637E-2</v>
      </c>
      <c r="AF33" s="105">
        <v>1765</v>
      </c>
      <c r="AG33" s="102">
        <v>1909</v>
      </c>
      <c r="AH33" s="103">
        <v>-144</v>
      </c>
      <c r="AI33" s="104">
        <v>-7.5432163436354116E-2</v>
      </c>
      <c r="AJ33" s="286">
        <v>47.75</v>
      </c>
      <c r="AK33" s="106">
        <v>49.027777777777779</v>
      </c>
      <c r="AL33" s="268">
        <v>1100</v>
      </c>
      <c r="AM33" s="107">
        <v>1615</v>
      </c>
      <c r="AN33" s="99">
        <v>510</v>
      </c>
      <c r="AO33" s="99">
        <v>700</v>
      </c>
      <c r="AP33" s="99">
        <v>35</v>
      </c>
      <c r="AQ33" s="99">
        <v>45</v>
      </c>
      <c r="AR33" s="99">
        <v>545</v>
      </c>
      <c r="AS33" s="103">
        <v>745</v>
      </c>
      <c r="AT33" s="292">
        <v>0.49545454545454548</v>
      </c>
      <c r="AU33" s="104">
        <v>0.46130030959752322</v>
      </c>
      <c r="AV33" s="286">
        <v>0.59297234634838003</v>
      </c>
      <c r="AW33" s="108">
        <v>0.57371236247642987</v>
      </c>
      <c r="AX33" s="273">
        <v>210</v>
      </c>
      <c r="AY33" s="99">
        <v>430</v>
      </c>
      <c r="AZ33" s="298">
        <v>0.19090909090909092</v>
      </c>
      <c r="BA33" s="104">
        <v>0.26625386996904027</v>
      </c>
      <c r="BB33" s="286">
        <v>2.457802745412482</v>
      </c>
      <c r="BC33" s="109">
        <v>2.4031000213820017</v>
      </c>
      <c r="BD33" s="268">
        <v>270</v>
      </c>
      <c r="BE33" s="99">
        <v>325</v>
      </c>
      <c r="BF33" s="99">
        <v>55</v>
      </c>
      <c r="BG33" s="99">
        <v>90</v>
      </c>
      <c r="BH33" s="99">
        <v>325</v>
      </c>
      <c r="BI33" s="103">
        <v>415</v>
      </c>
      <c r="BJ33" s="292">
        <v>0.29545454545454547</v>
      </c>
      <c r="BK33" s="104">
        <v>0.25696594427244585</v>
      </c>
      <c r="BL33" s="286">
        <v>4.1144443455571151</v>
      </c>
      <c r="BM33" s="109">
        <v>3.3746479693279468</v>
      </c>
      <c r="BN33" s="268">
        <v>20</v>
      </c>
      <c r="BO33" s="99">
        <v>15</v>
      </c>
      <c r="BP33" s="99" t="s">
        <v>4</v>
      </c>
      <c r="BQ33" s="98" t="s">
        <v>4</v>
      </c>
      <c r="BR33" s="207" t="s">
        <v>4</v>
      </c>
    </row>
    <row r="34" spans="1:71">
      <c r="A34" s="137"/>
      <c r="B34" s="229">
        <v>4210031</v>
      </c>
      <c r="C34" s="141">
        <v>4210031</v>
      </c>
      <c r="D34" s="236">
        <v>0.93</v>
      </c>
      <c r="E34" s="100">
        <v>0.93</v>
      </c>
      <c r="F34" s="241">
        <v>93</v>
      </c>
      <c r="G34" s="101">
        <v>93</v>
      </c>
      <c r="H34" s="245">
        <v>2542</v>
      </c>
      <c r="I34" s="245">
        <v>2531</v>
      </c>
      <c r="J34" s="99">
        <v>2531</v>
      </c>
      <c r="K34" s="99">
        <v>2607</v>
      </c>
      <c r="L34" s="102">
        <v>2574</v>
      </c>
      <c r="M34" s="102">
        <v>11</v>
      </c>
      <c r="N34" s="373">
        <v>4.3461082576056898E-3</v>
      </c>
      <c r="O34" s="103">
        <v>-43</v>
      </c>
      <c r="P34" s="104">
        <v>-1.6705516705516704E-2</v>
      </c>
      <c r="Q34" s="262">
        <v>2730.7</v>
      </c>
      <c r="R34" s="94">
        <v>2719.2</v>
      </c>
      <c r="S34" s="94">
        <v>1566</v>
      </c>
      <c r="T34" s="94"/>
      <c r="U34" s="408">
        <v>22</v>
      </c>
      <c r="V34" s="298">
        <v>1.4248704663212436E-2</v>
      </c>
      <c r="W34" s="105">
        <v>1544</v>
      </c>
      <c r="X34" s="105">
        <v>1544</v>
      </c>
      <c r="Y34" s="102">
        <v>1489</v>
      </c>
      <c r="Z34" s="99">
        <v>55</v>
      </c>
      <c r="AA34" s="145">
        <v>3.6937541974479515E-2</v>
      </c>
      <c r="AB34" s="282">
        <v>1439</v>
      </c>
      <c r="AC34" s="105">
        <v>1458</v>
      </c>
      <c r="AD34" s="105">
        <v>-19</v>
      </c>
      <c r="AE34" s="391">
        <v>-1.3031550068587106E-2</v>
      </c>
      <c r="AF34" s="105">
        <v>1458</v>
      </c>
      <c r="AG34" s="102">
        <v>1428</v>
      </c>
      <c r="AH34" s="103">
        <v>30</v>
      </c>
      <c r="AI34" s="104">
        <v>2.100840336134454E-2</v>
      </c>
      <c r="AJ34" s="286">
        <v>15.473118279569892</v>
      </c>
      <c r="AK34" s="106">
        <v>15.67741935483871</v>
      </c>
      <c r="AL34" s="268">
        <v>885</v>
      </c>
      <c r="AM34" s="107">
        <v>1105</v>
      </c>
      <c r="AN34" s="99">
        <v>435</v>
      </c>
      <c r="AO34" s="99">
        <v>650</v>
      </c>
      <c r="AP34" s="99">
        <v>45</v>
      </c>
      <c r="AQ34" s="99">
        <v>30</v>
      </c>
      <c r="AR34" s="99">
        <v>480</v>
      </c>
      <c r="AS34" s="103">
        <v>680</v>
      </c>
      <c r="AT34" s="292">
        <v>0.5423728813559322</v>
      </c>
      <c r="AU34" s="104">
        <v>0.61538461538461542</v>
      </c>
      <c r="AV34" s="286">
        <v>0.64912537992421004</v>
      </c>
      <c r="AW34" s="108">
        <v>0.76534473135730252</v>
      </c>
      <c r="AX34" s="273">
        <v>195</v>
      </c>
      <c r="AY34" s="99">
        <v>235</v>
      </c>
      <c r="AZ34" s="298">
        <v>0.22033898305084745</v>
      </c>
      <c r="BA34" s="104">
        <v>0.21266968325791855</v>
      </c>
      <c r="BB34" s="286">
        <v>2.8366892057625899</v>
      </c>
      <c r="BC34" s="109">
        <v>1.9194707684205075</v>
      </c>
      <c r="BD34" s="268">
        <v>140</v>
      </c>
      <c r="BE34" s="99">
        <v>135</v>
      </c>
      <c r="BF34" s="99">
        <v>40</v>
      </c>
      <c r="BG34" s="99">
        <v>45</v>
      </c>
      <c r="BH34" s="99">
        <v>180</v>
      </c>
      <c r="BI34" s="103">
        <v>180</v>
      </c>
      <c r="BJ34" s="292">
        <v>0.20338983050847459</v>
      </c>
      <c r="BK34" s="104">
        <v>0.16289592760180996</v>
      </c>
      <c r="BL34" s="286">
        <v>2.8323684673457068</v>
      </c>
      <c r="BM34" s="109">
        <v>2.139257841538754</v>
      </c>
      <c r="BN34" s="268">
        <v>25</v>
      </c>
      <c r="BO34" s="99">
        <v>0</v>
      </c>
      <c r="BP34" s="99" t="s">
        <v>4</v>
      </c>
      <c r="BQ34" s="98" t="s">
        <v>4</v>
      </c>
      <c r="BR34" s="207" t="s">
        <v>4</v>
      </c>
    </row>
    <row r="35" spans="1:71">
      <c r="A35" s="137"/>
      <c r="B35" s="229">
        <v>4210032</v>
      </c>
      <c r="C35" s="141">
        <v>4210032</v>
      </c>
      <c r="D35" s="236">
        <v>1.3</v>
      </c>
      <c r="E35" s="100">
        <v>1.3</v>
      </c>
      <c r="F35" s="241">
        <v>130</v>
      </c>
      <c r="G35" s="101">
        <v>130</v>
      </c>
      <c r="H35" s="245">
        <v>1913</v>
      </c>
      <c r="I35" s="245">
        <v>1550</v>
      </c>
      <c r="J35" s="99">
        <v>1550</v>
      </c>
      <c r="K35" s="99">
        <v>1530</v>
      </c>
      <c r="L35" s="102">
        <v>1635</v>
      </c>
      <c r="M35" s="102">
        <v>363</v>
      </c>
      <c r="N35" s="373">
        <v>0.23419354838709677</v>
      </c>
      <c r="O35" s="245">
        <v>-85</v>
      </c>
      <c r="P35" s="385">
        <v>-5.1987767584097858E-2</v>
      </c>
      <c r="Q35" s="386">
        <v>1473.9</v>
      </c>
      <c r="R35" s="94">
        <v>1194.0999999999999</v>
      </c>
      <c r="S35" s="94">
        <v>1107</v>
      </c>
      <c r="T35" s="94"/>
      <c r="U35" s="408">
        <v>287</v>
      </c>
      <c r="V35" s="298">
        <v>0.35</v>
      </c>
      <c r="W35" s="105">
        <v>820</v>
      </c>
      <c r="X35" s="105">
        <v>820</v>
      </c>
      <c r="Y35" s="102">
        <v>785</v>
      </c>
      <c r="Z35" s="99">
        <v>35</v>
      </c>
      <c r="AA35" s="387">
        <v>4.4585987261146494E-2</v>
      </c>
      <c r="AB35" s="388">
        <v>1052</v>
      </c>
      <c r="AC35" s="105">
        <v>786</v>
      </c>
      <c r="AD35" s="105">
        <v>266</v>
      </c>
      <c r="AE35" s="391">
        <v>0.33842239185750639</v>
      </c>
      <c r="AF35" s="105">
        <v>786</v>
      </c>
      <c r="AG35" s="102">
        <v>728</v>
      </c>
      <c r="AH35" s="245">
        <v>58</v>
      </c>
      <c r="AI35" s="385">
        <v>7.9670329670329665E-2</v>
      </c>
      <c r="AJ35" s="389">
        <v>8.092307692307692</v>
      </c>
      <c r="AK35" s="106">
        <v>6.046153846153846</v>
      </c>
      <c r="AL35" s="268">
        <v>520</v>
      </c>
      <c r="AM35" s="107">
        <v>485</v>
      </c>
      <c r="AN35" s="99">
        <v>295</v>
      </c>
      <c r="AO35" s="99">
        <v>290</v>
      </c>
      <c r="AP35" s="99">
        <v>15</v>
      </c>
      <c r="AQ35" s="99">
        <v>25</v>
      </c>
      <c r="AR35" s="99">
        <v>310</v>
      </c>
      <c r="AS35" s="245">
        <v>315</v>
      </c>
      <c r="AT35" s="390">
        <v>0.59615384615384615</v>
      </c>
      <c r="AU35" s="385">
        <v>0.64948453608247425</v>
      </c>
      <c r="AV35" s="389">
        <v>0.71349177877486791</v>
      </c>
      <c r="AW35" s="108">
        <v>0.80775429765674067</v>
      </c>
      <c r="AX35" s="273">
        <v>125</v>
      </c>
      <c r="AY35" s="99">
        <v>75</v>
      </c>
      <c r="AZ35" s="298">
        <v>0.24038461538461539</v>
      </c>
      <c r="BA35" s="385">
        <v>0.15463917525773196</v>
      </c>
      <c r="BB35" s="389">
        <v>3.0947607829140686</v>
      </c>
      <c r="BC35" s="109">
        <v>1.3957108131857825</v>
      </c>
      <c r="BD35" s="268">
        <v>60</v>
      </c>
      <c r="BE35" s="99">
        <v>70</v>
      </c>
      <c r="BF35" s="99">
        <v>20</v>
      </c>
      <c r="BG35" s="99">
        <v>20</v>
      </c>
      <c r="BH35" s="99">
        <v>80</v>
      </c>
      <c r="BI35" s="245">
        <v>90</v>
      </c>
      <c r="BJ35" s="390">
        <v>0.15384615384615385</v>
      </c>
      <c r="BK35" s="385">
        <v>0.18556701030927836</v>
      </c>
      <c r="BL35" s="389">
        <v>2.1424325586332911</v>
      </c>
      <c r="BM35" s="109">
        <v>2.4369896029900238</v>
      </c>
      <c r="BN35" s="268">
        <v>0</v>
      </c>
      <c r="BO35" s="99">
        <v>0</v>
      </c>
      <c r="BP35" s="99" t="s">
        <v>4</v>
      </c>
      <c r="BQ35" s="98" t="s">
        <v>4</v>
      </c>
      <c r="BR35" s="210" t="s">
        <v>6</v>
      </c>
    </row>
    <row r="36" spans="1:71">
      <c r="A36" s="140" t="s">
        <v>376</v>
      </c>
      <c r="B36" s="231">
        <v>4210033.01</v>
      </c>
      <c r="C36" s="144">
        <v>4210033.01</v>
      </c>
      <c r="D36" s="237">
        <v>0.62</v>
      </c>
      <c r="E36" s="125">
        <v>0.62</v>
      </c>
      <c r="F36" s="242">
        <v>62</v>
      </c>
      <c r="G36" s="126">
        <v>62</v>
      </c>
      <c r="H36" s="246">
        <v>3531</v>
      </c>
      <c r="I36" s="246">
        <v>3491</v>
      </c>
      <c r="J36" s="124">
        <v>3491</v>
      </c>
      <c r="K36" s="124">
        <v>3661</v>
      </c>
      <c r="L36" s="127">
        <v>3534</v>
      </c>
      <c r="M36" s="127">
        <v>40</v>
      </c>
      <c r="N36" s="374">
        <v>1.1458034947006588E-2</v>
      </c>
      <c r="O36" s="246">
        <v>-43</v>
      </c>
      <c r="P36" s="340">
        <v>-1.2167515563101302E-2</v>
      </c>
      <c r="Q36" s="343">
        <v>5655</v>
      </c>
      <c r="R36" s="96">
        <v>5614.3</v>
      </c>
      <c r="S36" s="96">
        <v>2241</v>
      </c>
      <c r="T36" s="96"/>
      <c r="U36" s="409">
        <v>-2</v>
      </c>
      <c r="V36" s="299">
        <v>-8.9166295140436912E-4</v>
      </c>
      <c r="W36" s="130">
        <v>2243</v>
      </c>
      <c r="X36" s="130">
        <v>2243</v>
      </c>
      <c r="Y36" s="127">
        <v>2132</v>
      </c>
      <c r="Z36" s="124">
        <v>111</v>
      </c>
      <c r="AA36" s="348">
        <v>5.2063789868667915E-2</v>
      </c>
      <c r="AB36" s="351">
        <v>2137</v>
      </c>
      <c r="AC36" s="130">
        <v>2068</v>
      </c>
      <c r="AD36" s="130">
        <v>69</v>
      </c>
      <c r="AE36" s="393">
        <v>3.3365570599613155E-2</v>
      </c>
      <c r="AF36" s="130">
        <v>2068</v>
      </c>
      <c r="AG36" s="127">
        <v>2052</v>
      </c>
      <c r="AH36" s="246">
        <v>16</v>
      </c>
      <c r="AI36" s="340">
        <v>7.7972709551656916E-3</v>
      </c>
      <c r="AJ36" s="354">
        <v>34.467741935483872</v>
      </c>
      <c r="AK36" s="131">
        <v>33.354838709677416</v>
      </c>
      <c r="AL36" s="269">
        <v>1375</v>
      </c>
      <c r="AM36" s="132">
        <v>1620</v>
      </c>
      <c r="AN36" s="124">
        <v>970</v>
      </c>
      <c r="AO36" s="124">
        <v>1005</v>
      </c>
      <c r="AP36" s="124">
        <v>85</v>
      </c>
      <c r="AQ36" s="124">
        <v>40</v>
      </c>
      <c r="AR36" s="124">
        <v>1055</v>
      </c>
      <c r="AS36" s="246">
        <v>1045</v>
      </c>
      <c r="AT36" s="360">
        <v>0.76727272727272722</v>
      </c>
      <c r="AU36" s="340">
        <v>0.64506172839506171</v>
      </c>
      <c r="AV36" s="354">
        <v>0.91829111984960121</v>
      </c>
      <c r="AW36" s="133">
        <v>0.80225371724451799</v>
      </c>
      <c r="AX36" s="274">
        <v>195</v>
      </c>
      <c r="AY36" s="124">
        <v>440</v>
      </c>
      <c r="AZ36" s="299">
        <v>0.14181818181818182</v>
      </c>
      <c r="BA36" s="340">
        <v>0.27160493827160492</v>
      </c>
      <c r="BB36" s="354">
        <v>1.8257963251635581</v>
      </c>
      <c r="BC36" s="134">
        <v>2.4513966052168392</v>
      </c>
      <c r="BD36" s="269">
        <v>110</v>
      </c>
      <c r="BE36" s="124">
        <v>100</v>
      </c>
      <c r="BF36" s="124">
        <v>15</v>
      </c>
      <c r="BG36" s="124">
        <v>30</v>
      </c>
      <c r="BH36" s="124">
        <v>125</v>
      </c>
      <c r="BI36" s="246">
        <v>130</v>
      </c>
      <c r="BJ36" s="360">
        <v>9.0909090909090912E-2</v>
      </c>
      <c r="BK36" s="340">
        <v>8.0246913580246909E-2</v>
      </c>
      <c r="BL36" s="354">
        <v>1.2659828755560356</v>
      </c>
      <c r="BM36" s="134">
        <v>1.0538559291393756</v>
      </c>
      <c r="BN36" s="269">
        <v>10</v>
      </c>
      <c r="BO36" s="124">
        <v>15</v>
      </c>
      <c r="BP36" s="582" t="s">
        <v>5</v>
      </c>
      <c r="BQ36" s="123" t="s">
        <v>5</v>
      </c>
      <c r="BR36" s="213" t="s">
        <v>5</v>
      </c>
    </row>
    <row r="37" spans="1:71">
      <c r="A37" s="140"/>
      <c r="B37" s="231">
        <v>4210033.0199999996</v>
      </c>
      <c r="C37" s="144">
        <v>4210033.0199999996</v>
      </c>
      <c r="D37" s="237">
        <v>0.49</v>
      </c>
      <c r="E37" s="125">
        <v>0.49</v>
      </c>
      <c r="F37" s="242">
        <v>49</v>
      </c>
      <c r="G37" s="126">
        <v>49</v>
      </c>
      <c r="H37" s="246">
        <v>3360</v>
      </c>
      <c r="I37" s="246">
        <v>3422</v>
      </c>
      <c r="J37" s="124">
        <v>3422</v>
      </c>
      <c r="K37" s="124">
        <v>3533</v>
      </c>
      <c r="L37" s="127">
        <v>3452</v>
      </c>
      <c r="M37" s="127">
        <v>-62</v>
      </c>
      <c r="N37" s="374">
        <v>-1.8118059614260665E-2</v>
      </c>
      <c r="O37" s="128">
        <v>-30</v>
      </c>
      <c r="P37" s="129">
        <v>-8.6906141367323296E-3</v>
      </c>
      <c r="Q37" s="263">
        <v>6867</v>
      </c>
      <c r="R37" s="96">
        <v>6998</v>
      </c>
      <c r="S37" s="96">
        <v>1984</v>
      </c>
      <c r="T37" s="96"/>
      <c r="U37" s="409">
        <v>-1</v>
      </c>
      <c r="V37" s="299">
        <v>-5.0377833753148613E-4</v>
      </c>
      <c r="W37" s="130">
        <v>1985</v>
      </c>
      <c r="X37" s="130">
        <v>1985</v>
      </c>
      <c r="Y37" s="127">
        <v>1947</v>
      </c>
      <c r="Z37" s="124">
        <v>38</v>
      </c>
      <c r="AA37" s="147">
        <v>1.9517205957883924E-2</v>
      </c>
      <c r="AB37" s="283">
        <v>1866</v>
      </c>
      <c r="AC37" s="130">
        <v>1859</v>
      </c>
      <c r="AD37" s="130">
        <v>7</v>
      </c>
      <c r="AE37" s="393">
        <v>3.7654653039268424E-3</v>
      </c>
      <c r="AF37" s="130">
        <v>1859</v>
      </c>
      <c r="AG37" s="127">
        <v>1888</v>
      </c>
      <c r="AH37" s="128">
        <v>-29</v>
      </c>
      <c r="AI37" s="129">
        <v>-1.5360169491525424E-2</v>
      </c>
      <c r="AJ37" s="287">
        <v>38.081632653061227</v>
      </c>
      <c r="AK37" s="131">
        <v>37.938775510204081</v>
      </c>
      <c r="AL37" s="269">
        <v>1320</v>
      </c>
      <c r="AM37" s="132">
        <v>1610</v>
      </c>
      <c r="AN37" s="124">
        <v>905</v>
      </c>
      <c r="AO37" s="124">
        <v>1040</v>
      </c>
      <c r="AP37" s="124">
        <v>40</v>
      </c>
      <c r="AQ37" s="124">
        <v>65</v>
      </c>
      <c r="AR37" s="124">
        <v>945</v>
      </c>
      <c r="AS37" s="128">
        <v>1105</v>
      </c>
      <c r="AT37" s="293">
        <v>0.71590909090909094</v>
      </c>
      <c r="AU37" s="129">
        <v>0.68633540372670809</v>
      </c>
      <c r="AV37" s="287">
        <v>0.85681783990706284</v>
      </c>
      <c r="AW37" s="133">
        <v>0.85358517592761263</v>
      </c>
      <c r="AX37" s="274">
        <v>255</v>
      </c>
      <c r="AY37" s="124">
        <v>360</v>
      </c>
      <c r="AZ37" s="299">
        <v>0.19318181818181818</v>
      </c>
      <c r="BA37" s="129">
        <v>0.2236024844720497</v>
      </c>
      <c r="BB37" s="287">
        <v>2.4870623019054876</v>
      </c>
      <c r="BC37" s="134">
        <v>2.0181458217990693</v>
      </c>
      <c r="BD37" s="269">
        <v>70</v>
      </c>
      <c r="BE37" s="124">
        <v>95</v>
      </c>
      <c r="BF37" s="124">
        <v>20</v>
      </c>
      <c r="BG37" s="124">
        <v>45</v>
      </c>
      <c r="BH37" s="124">
        <v>90</v>
      </c>
      <c r="BI37" s="128">
        <v>140</v>
      </c>
      <c r="BJ37" s="293">
        <v>6.8181818181818177E-2</v>
      </c>
      <c r="BK37" s="129">
        <v>8.6956521739130432E-2</v>
      </c>
      <c r="BL37" s="287">
        <v>0.94948715666702654</v>
      </c>
      <c r="BM37" s="134">
        <v>1.1419709733817984</v>
      </c>
      <c r="BN37" s="269">
        <v>25</v>
      </c>
      <c r="BO37" s="124">
        <v>10</v>
      </c>
      <c r="BP37" s="124" t="s">
        <v>5</v>
      </c>
      <c r="BQ37" s="123" t="s">
        <v>5</v>
      </c>
      <c r="BR37" s="213" t="s">
        <v>5</v>
      </c>
    </row>
    <row r="38" spans="1:71">
      <c r="A38" s="140"/>
      <c r="B38" s="231">
        <v>4210034</v>
      </c>
      <c r="C38" s="144">
        <v>4210034</v>
      </c>
      <c r="D38" s="237">
        <v>0.61</v>
      </c>
      <c r="E38" s="125">
        <v>0.61</v>
      </c>
      <c r="F38" s="242">
        <v>61</v>
      </c>
      <c r="G38" s="126">
        <v>61</v>
      </c>
      <c r="H38" s="246">
        <v>4313</v>
      </c>
      <c r="I38" s="246">
        <v>4449</v>
      </c>
      <c r="J38" s="124">
        <v>4449</v>
      </c>
      <c r="K38" s="124">
        <v>4473</v>
      </c>
      <c r="L38" s="127">
        <v>4544</v>
      </c>
      <c r="M38" s="127">
        <v>-136</v>
      </c>
      <c r="N38" s="374">
        <v>-3.0568667116205889E-2</v>
      </c>
      <c r="O38" s="128">
        <v>-95</v>
      </c>
      <c r="P38" s="129">
        <v>-2.090669014084507E-2</v>
      </c>
      <c r="Q38" s="263">
        <v>7114.8</v>
      </c>
      <c r="R38" s="96">
        <v>7353.7</v>
      </c>
      <c r="S38" s="96">
        <v>2671</v>
      </c>
      <c r="T38" s="96"/>
      <c r="U38" s="409">
        <v>-13</v>
      </c>
      <c r="V38" s="299">
        <v>-4.8435171385991056E-3</v>
      </c>
      <c r="W38" s="130">
        <v>2684</v>
      </c>
      <c r="X38" s="130">
        <v>2684</v>
      </c>
      <c r="Y38" s="127">
        <v>2663</v>
      </c>
      <c r="Z38" s="124">
        <v>21</v>
      </c>
      <c r="AA38" s="147">
        <v>7.8858430341719864E-3</v>
      </c>
      <c r="AB38" s="283">
        <v>2525</v>
      </c>
      <c r="AC38" s="130">
        <v>2549</v>
      </c>
      <c r="AD38" s="130">
        <v>-24</v>
      </c>
      <c r="AE38" s="393">
        <v>-9.4154570419772467E-3</v>
      </c>
      <c r="AF38" s="130">
        <v>2549</v>
      </c>
      <c r="AG38" s="127">
        <v>2532</v>
      </c>
      <c r="AH38" s="128">
        <v>17</v>
      </c>
      <c r="AI38" s="129">
        <v>6.7140600315955768E-3</v>
      </c>
      <c r="AJ38" s="287">
        <v>41.393442622950822</v>
      </c>
      <c r="AK38" s="131">
        <v>41.786885245901637</v>
      </c>
      <c r="AL38" s="269">
        <v>1685</v>
      </c>
      <c r="AM38" s="132">
        <v>2125</v>
      </c>
      <c r="AN38" s="124">
        <v>1080</v>
      </c>
      <c r="AO38" s="124">
        <v>1265</v>
      </c>
      <c r="AP38" s="124">
        <v>55</v>
      </c>
      <c r="AQ38" s="124">
        <v>105</v>
      </c>
      <c r="AR38" s="124">
        <v>1135</v>
      </c>
      <c r="AS38" s="128">
        <v>1370</v>
      </c>
      <c r="AT38" s="293">
        <v>0.67359050445103863</v>
      </c>
      <c r="AU38" s="129">
        <v>0.64470588235294113</v>
      </c>
      <c r="AV38" s="287">
        <v>0.80616990108725395</v>
      </c>
      <c r="AW38" s="133">
        <v>0.8018111567925621</v>
      </c>
      <c r="AX38" s="274">
        <v>340</v>
      </c>
      <c r="AY38" s="124">
        <v>535</v>
      </c>
      <c r="AZ38" s="299">
        <v>0.20178041543026706</v>
      </c>
      <c r="BA38" s="129">
        <v>0.25176470588235295</v>
      </c>
      <c r="BB38" s="287">
        <v>2.5977624043641887</v>
      </c>
      <c r="BC38" s="134">
        <v>2.2723266713812134</v>
      </c>
      <c r="BD38" s="269">
        <v>130</v>
      </c>
      <c r="BE38" s="124">
        <v>170</v>
      </c>
      <c r="BF38" s="124">
        <v>55</v>
      </c>
      <c r="BG38" s="124">
        <v>45</v>
      </c>
      <c r="BH38" s="124">
        <v>185</v>
      </c>
      <c r="BI38" s="128">
        <v>215</v>
      </c>
      <c r="BJ38" s="293">
        <v>0.10979228486646884</v>
      </c>
      <c r="BK38" s="129">
        <v>0.1011764705882353</v>
      </c>
      <c r="BL38" s="287">
        <v>1.528946677600316</v>
      </c>
      <c r="BM38" s="134">
        <v>1.3287168149112927</v>
      </c>
      <c r="BN38" s="269">
        <v>15</v>
      </c>
      <c r="BO38" s="124">
        <v>0</v>
      </c>
      <c r="BP38" s="124" t="s">
        <v>5</v>
      </c>
      <c r="BQ38" s="123" t="s">
        <v>5</v>
      </c>
      <c r="BR38" s="213" t="s">
        <v>5</v>
      </c>
    </row>
    <row r="39" spans="1:71" s="328" customFormat="1">
      <c r="A39" s="332"/>
      <c r="B39" s="329">
        <v>4210035</v>
      </c>
      <c r="C39" s="333">
        <v>4210035</v>
      </c>
      <c r="D39" s="334">
        <v>0.34</v>
      </c>
      <c r="E39" s="335">
        <v>0.34</v>
      </c>
      <c r="F39" s="336">
        <v>34</v>
      </c>
      <c r="G39" s="337">
        <v>34</v>
      </c>
      <c r="H39" s="338">
        <v>1910</v>
      </c>
      <c r="I39" s="338">
        <v>2014</v>
      </c>
      <c r="J39" s="330">
        <v>2014</v>
      </c>
      <c r="K39" s="330">
        <v>2019</v>
      </c>
      <c r="L39" s="339">
        <v>2183</v>
      </c>
      <c r="M39" s="339">
        <v>-104</v>
      </c>
      <c r="N39" s="377">
        <v>-5.1638530287984111E-2</v>
      </c>
      <c r="O39" s="338">
        <v>-169</v>
      </c>
      <c r="P39" s="342">
        <v>-7.7416399450297754E-2</v>
      </c>
      <c r="Q39" s="345">
        <v>5698.1</v>
      </c>
      <c r="R39" s="346">
        <v>5985.1</v>
      </c>
      <c r="S39" s="346">
        <v>1283</v>
      </c>
      <c r="T39" s="346"/>
      <c r="U39" s="410">
        <v>87</v>
      </c>
      <c r="V39" s="365">
        <v>7.2742474916387953E-2</v>
      </c>
      <c r="W39" s="347">
        <v>1196</v>
      </c>
      <c r="X39" s="347">
        <v>1196</v>
      </c>
      <c r="Y39" s="339">
        <v>1295</v>
      </c>
      <c r="Z39" s="330">
        <v>-99</v>
      </c>
      <c r="AA39" s="350">
        <v>-7.6447876447876442E-2</v>
      </c>
      <c r="AB39" s="353">
        <v>1150</v>
      </c>
      <c r="AC39" s="347">
        <v>1126</v>
      </c>
      <c r="AD39" s="347">
        <v>24</v>
      </c>
      <c r="AE39" s="392">
        <v>2.1314387211367674E-2</v>
      </c>
      <c r="AF39" s="347">
        <v>1126</v>
      </c>
      <c r="AG39" s="339">
        <v>1235</v>
      </c>
      <c r="AH39" s="338">
        <v>-109</v>
      </c>
      <c r="AI39" s="342">
        <v>-8.8259109311740885E-2</v>
      </c>
      <c r="AJ39" s="356">
        <v>33.823529411764703</v>
      </c>
      <c r="AK39" s="357">
        <v>33.117647058823529</v>
      </c>
      <c r="AL39" s="358">
        <v>820</v>
      </c>
      <c r="AM39" s="359">
        <v>955</v>
      </c>
      <c r="AN39" s="330">
        <v>390</v>
      </c>
      <c r="AO39" s="330">
        <v>390</v>
      </c>
      <c r="AP39" s="330">
        <v>35</v>
      </c>
      <c r="AQ39" s="330">
        <v>20</v>
      </c>
      <c r="AR39" s="330">
        <v>425</v>
      </c>
      <c r="AS39" s="338">
        <v>410</v>
      </c>
      <c r="AT39" s="362">
        <v>0.51829268292682928</v>
      </c>
      <c r="AU39" s="342">
        <v>0.4293193717277487</v>
      </c>
      <c r="AV39" s="356">
        <v>0.62030559838412991</v>
      </c>
      <c r="AW39" s="363">
        <v>0.53393814373487203</v>
      </c>
      <c r="AX39" s="364">
        <v>230</v>
      </c>
      <c r="AY39" s="330">
        <v>345</v>
      </c>
      <c r="AZ39" s="365">
        <v>0.28048780487804881</v>
      </c>
      <c r="BA39" s="342">
        <v>0.36125654450261779</v>
      </c>
      <c r="BB39" s="356">
        <v>3.6110574598685132</v>
      </c>
      <c r="BC39" s="366">
        <v>3.2605558368769429</v>
      </c>
      <c r="BD39" s="358">
        <v>105</v>
      </c>
      <c r="BE39" s="330">
        <v>150</v>
      </c>
      <c r="BF39" s="330">
        <v>40</v>
      </c>
      <c r="BG39" s="330">
        <v>40</v>
      </c>
      <c r="BH39" s="330">
        <v>145</v>
      </c>
      <c r="BI39" s="338">
        <v>190</v>
      </c>
      <c r="BJ39" s="362">
        <v>0.17682926829268292</v>
      </c>
      <c r="BK39" s="342">
        <v>0.19895287958115182</v>
      </c>
      <c r="BL39" s="356">
        <v>2.4624910811120446</v>
      </c>
      <c r="BM39" s="366">
        <v>2.6127817558525965</v>
      </c>
      <c r="BN39" s="358">
        <v>0</v>
      </c>
      <c r="BO39" s="330">
        <v>0</v>
      </c>
      <c r="BP39" s="330" t="s">
        <v>4</v>
      </c>
      <c r="BQ39" s="367" t="s">
        <v>4</v>
      </c>
      <c r="BR39" s="384" t="s">
        <v>4</v>
      </c>
      <c r="BS39" s="331"/>
    </row>
    <row r="40" spans="1:71">
      <c r="A40" s="137" t="s">
        <v>375</v>
      </c>
      <c r="B40" s="229">
        <v>4210036</v>
      </c>
      <c r="C40" s="141">
        <v>4210036</v>
      </c>
      <c r="D40" s="236">
        <v>0.77</v>
      </c>
      <c r="E40" s="100">
        <v>0.78</v>
      </c>
      <c r="F40" s="241">
        <v>77</v>
      </c>
      <c r="G40" s="101">
        <v>78</v>
      </c>
      <c r="H40" s="245">
        <v>4822</v>
      </c>
      <c r="I40" s="245">
        <v>4897</v>
      </c>
      <c r="J40" s="99">
        <v>4897</v>
      </c>
      <c r="K40" s="99">
        <v>4995</v>
      </c>
      <c r="L40" s="102">
        <v>4954</v>
      </c>
      <c r="M40" s="102">
        <v>-75</v>
      </c>
      <c r="N40" s="373">
        <v>-1.53154992852767E-2</v>
      </c>
      <c r="O40" s="103">
        <v>-57</v>
      </c>
      <c r="P40" s="104">
        <v>-1.1505853855470326E-2</v>
      </c>
      <c r="Q40" s="262">
        <v>6235.6</v>
      </c>
      <c r="R40" s="94">
        <v>6304.1</v>
      </c>
      <c r="S40" s="94">
        <v>2961</v>
      </c>
      <c r="T40" s="94"/>
      <c r="U40" s="408">
        <v>8</v>
      </c>
      <c r="V40" s="298">
        <v>2.7091093802912294E-3</v>
      </c>
      <c r="W40" s="105">
        <v>2953</v>
      </c>
      <c r="X40" s="105">
        <v>2953</v>
      </c>
      <c r="Y40" s="102">
        <v>2879</v>
      </c>
      <c r="Z40" s="99">
        <v>74</v>
      </c>
      <c r="AA40" s="145">
        <v>2.5703369225425494E-2</v>
      </c>
      <c r="AB40" s="282">
        <v>2793</v>
      </c>
      <c r="AC40" s="105">
        <v>2766</v>
      </c>
      <c r="AD40" s="105">
        <v>27</v>
      </c>
      <c r="AE40" s="391">
        <v>9.7613882863340565E-3</v>
      </c>
      <c r="AF40" s="105">
        <v>2766</v>
      </c>
      <c r="AG40" s="102">
        <v>2726</v>
      </c>
      <c r="AH40" s="103">
        <v>40</v>
      </c>
      <c r="AI40" s="104">
        <v>1.4673514306676448E-2</v>
      </c>
      <c r="AJ40" s="286">
        <v>36.272727272727273</v>
      </c>
      <c r="AK40" s="106">
        <v>35.46153846153846</v>
      </c>
      <c r="AL40" s="268">
        <v>1880</v>
      </c>
      <c r="AM40" s="107">
        <v>2570</v>
      </c>
      <c r="AN40" s="99">
        <v>985</v>
      </c>
      <c r="AO40" s="99">
        <v>1235</v>
      </c>
      <c r="AP40" s="99">
        <v>75</v>
      </c>
      <c r="AQ40" s="99">
        <v>80</v>
      </c>
      <c r="AR40" s="99">
        <v>1060</v>
      </c>
      <c r="AS40" s="103">
        <v>1315</v>
      </c>
      <c r="AT40" s="292">
        <v>0.56382978723404253</v>
      </c>
      <c r="AU40" s="104">
        <v>0.51167315175097272</v>
      </c>
      <c r="AV40" s="286">
        <v>0.67480553956881817</v>
      </c>
      <c r="AW40" s="108">
        <v>0.63636032016308774</v>
      </c>
      <c r="AX40" s="273">
        <v>340</v>
      </c>
      <c r="AY40" s="99">
        <v>700</v>
      </c>
      <c r="AZ40" s="298">
        <v>0.18085106382978725</v>
      </c>
      <c r="BA40" s="104">
        <v>0.2723735408560311</v>
      </c>
      <c r="BB40" s="286">
        <v>2.3283136443370522</v>
      </c>
      <c r="BC40" s="109">
        <v>2.4583337020833884</v>
      </c>
      <c r="BD40" s="268">
        <v>375</v>
      </c>
      <c r="BE40" s="99">
        <v>395</v>
      </c>
      <c r="BF40" s="99">
        <v>80</v>
      </c>
      <c r="BG40" s="99">
        <v>140</v>
      </c>
      <c r="BH40" s="99">
        <v>455</v>
      </c>
      <c r="BI40" s="103">
        <v>535</v>
      </c>
      <c r="BJ40" s="292">
        <v>0.24202127659574468</v>
      </c>
      <c r="BK40" s="104">
        <v>0.20817120622568094</v>
      </c>
      <c r="BL40" s="286">
        <v>3.3703427085946585</v>
      </c>
      <c r="BM40" s="109">
        <v>2.7338429625414458</v>
      </c>
      <c r="BN40" s="268">
        <v>25</v>
      </c>
      <c r="BO40" s="99">
        <v>25</v>
      </c>
      <c r="BP40" s="99" t="s">
        <v>4</v>
      </c>
      <c r="BQ40" s="98" t="s">
        <v>4</v>
      </c>
      <c r="BR40" s="207" t="s">
        <v>4</v>
      </c>
    </row>
    <row r="41" spans="1:71">
      <c r="A41" s="137"/>
      <c r="B41" s="229">
        <v>4210037</v>
      </c>
      <c r="C41" s="141">
        <v>4210037</v>
      </c>
      <c r="D41" s="236">
        <v>0.7</v>
      </c>
      <c r="E41" s="100">
        <v>0.7</v>
      </c>
      <c r="F41" s="241">
        <v>70</v>
      </c>
      <c r="G41" s="101">
        <v>70</v>
      </c>
      <c r="H41" s="245">
        <v>3742</v>
      </c>
      <c r="I41" s="245">
        <v>4004</v>
      </c>
      <c r="J41" s="99">
        <v>4004</v>
      </c>
      <c r="K41" s="99">
        <v>3893</v>
      </c>
      <c r="L41" s="102">
        <v>3836</v>
      </c>
      <c r="M41" s="102">
        <v>-262</v>
      </c>
      <c r="N41" s="373">
        <v>-6.5434565434565439E-2</v>
      </c>
      <c r="O41" s="103">
        <v>168</v>
      </c>
      <c r="P41" s="104">
        <v>4.3795620437956206E-2</v>
      </c>
      <c r="Q41" s="262">
        <v>5317.6</v>
      </c>
      <c r="R41" s="94">
        <v>5712.7</v>
      </c>
      <c r="S41" s="94">
        <v>2406</v>
      </c>
      <c r="T41" s="94"/>
      <c r="U41" s="408">
        <v>13</v>
      </c>
      <c r="V41" s="298">
        <v>5.4325114918512326E-3</v>
      </c>
      <c r="W41" s="105">
        <v>2393</v>
      </c>
      <c r="X41" s="105">
        <v>2393</v>
      </c>
      <c r="Y41" s="102">
        <v>2249</v>
      </c>
      <c r="Z41" s="99">
        <v>144</v>
      </c>
      <c r="AA41" s="145">
        <v>6.4028457092040914E-2</v>
      </c>
      <c r="AB41" s="282">
        <v>2186</v>
      </c>
      <c r="AC41" s="105">
        <v>2163</v>
      </c>
      <c r="AD41" s="105">
        <v>23</v>
      </c>
      <c r="AE41" s="391">
        <v>1.06333795654184E-2</v>
      </c>
      <c r="AF41" s="105">
        <v>2163</v>
      </c>
      <c r="AG41" s="102">
        <v>2140</v>
      </c>
      <c r="AH41" s="103">
        <v>23</v>
      </c>
      <c r="AI41" s="104">
        <v>1.074766355140187E-2</v>
      </c>
      <c r="AJ41" s="286">
        <v>31.228571428571428</v>
      </c>
      <c r="AK41" s="106">
        <v>30.9</v>
      </c>
      <c r="AL41" s="268">
        <v>1520</v>
      </c>
      <c r="AM41" s="107">
        <v>1620</v>
      </c>
      <c r="AN41" s="99">
        <v>825</v>
      </c>
      <c r="AO41" s="99">
        <v>835</v>
      </c>
      <c r="AP41" s="99">
        <v>50</v>
      </c>
      <c r="AQ41" s="99">
        <v>90</v>
      </c>
      <c r="AR41" s="99">
        <v>875</v>
      </c>
      <c r="AS41" s="103">
        <v>925</v>
      </c>
      <c r="AT41" s="292">
        <v>0.57565789473684215</v>
      </c>
      <c r="AU41" s="104">
        <v>0.57098765432098764</v>
      </c>
      <c r="AV41" s="286">
        <v>0.68896171337556222</v>
      </c>
      <c r="AW41" s="108">
        <v>0.71012888847002797</v>
      </c>
      <c r="AX41" s="273">
        <v>350</v>
      </c>
      <c r="AY41" s="99">
        <v>430</v>
      </c>
      <c r="AZ41" s="298">
        <v>0.23026315789473684</v>
      </c>
      <c r="BA41" s="104">
        <v>0.26543209876543211</v>
      </c>
      <c r="BB41" s="286">
        <v>2.964455065738739</v>
      </c>
      <c r="BC41" s="109">
        <v>2.3956830460073659</v>
      </c>
      <c r="BD41" s="268">
        <v>220</v>
      </c>
      <c r="BE41" s="99">
        <v>205</v>
      </c>
      <c r="BF41" s="99">
        <v>40</v>
      </c>
      <c r="BG41" s="99">
        <v>35</v>
      </c>
      <c r="BH41" s="99">
        <v>260</v>
      </c>
      <c r="BI41" s="103">
        <v>240</v>
      </c>
      <c r="BJ41" s="292">
        <v>0.17105263157894737</v>
      </c>
      <c r="BK41" s="104">
        <v>0.14814814814814814</v>
      </c>
      <c r="BL41" s="286">
        <v>2.3820467263751719</v>
      </c>
      <c r="BM41" s="109">
        <v>1.9455801768726937</v>
      </c>
      <c r="BN41" s="268">
        <v>30</v>
      </c>
      <c r="BO41" s="99">
        <v>20</v>
      </c>
      <c r="BP41" s="99" t="s">
        <v>4</v>
      </c>
      <c r="BQ41" s="98" t="s">
        <v>4</v>
      </c>
      <c r="BR41" s="207" t="s">
        <v>4</v>
      </c>
    </row>
    <row r="42" spans="1:71">
      <c r="A42" s="140"/>
      <c r="B42" s="574">
        <v>4210038.01</v>
      </c>
      <c r="C42" s="144">
        <v>4210038.01</v>
      </c>
      <c r="D42" s="237">
        <v>0.42</v>
      </c>
      <c r="E42" s="125">
        <v>0.42</v>
      </c>
      <c r="F42" s="242">
        <v>42</v>
      </c>
      <c r="G42" s="126">
        <v>42</v>
      </c>
      <c r="H42" s="246">
        <v>3265</v>
      </c>
      <c r="I42" s="246">
        <v>3271</v>
      </c>
      <c r="J42" s="124">
        <v>3271</v>
      </c>
      <c r="K42" s="124">
        <v>3134</v>
      </c>
      <c r="L42" s="127">
        <v>3172</v>
      </c>
      <c r="M42" s="127">
        <v>-6</v>
      </c>
      <c r="N42" s="374">
        <v>-1.8343014368694588E-3</v>
      </c>
      <c r="O42" s="128">
        <v>99</v>
      </c>
      <c r="P42" s="129">
        <v>3.1210592686002521E-2</v>
      </c>
      <c r="Q42" s="263">
        <v>7696.8</v>
      </c>
      <c r="R42" s="96">
        <v>7711</v>
      </c>
      <c r="S42" s="96">
        <v>1566</v>
      </c>
      <c r="T42" s="96"/>
      <c r="U42" s="409">
        <v>-7</v>
      </c>
      <c r="V42" s="299">
        <v>-4.4500953591862687E-3</v>
      </c>
      <c r="W42" s="130">
        <v>1573</v>
      </c>
      <c r="X42" s="130">
        <v>1573</v>
      </c>
      <c r="Y42" s="127">
        <v>1486</v>
      </c>
      <c r="Z42" s="124">
        <v>87</v>
      </c>
      <c r="AA42" s="147">
        <v>5.8546433378196504E-2</v>
      </c>
      <c r="AB42" s="283">
        <v>1479</v>
      </c>
      <c r="AC42" s="130">
        <v>1486</v>
      </c>
      <c r="AD42" s="130">
        <v>-7</v>
      </c>
      <c r="AE42" s="393">
        <v>-4.7106325706594886E-3</v>
      </c>
      <c r="AF42" s="130">
        <v>1486</v>
      </c>
      <c r="AG42" s="127">
        <v>1447</v>
      </c>
      <c r="AH42" s="128">
        <v>39</v>
      </c>
      <c r="AI42" s="129">
        <v>2.6952315134761574E-2</v>
      </c>
      <c r="AJ42" s="287">
        <v>35.214285714285715</v>
      </c>
      <c r="AK42" s="131">
        <v>35.38095238095238</v>
      </c>
      <c r="AL42" s="269">
        <v>1015</v>
      </c>
      <c r="AM42" s="132">
        <v>1270</v>
      </c>
      <c r="AN42" s="124">
        <v>600</v>
      </c>
      <c r="AO42" s="124">
        <v>795</v>
      </c>
      <c r="AP42" s="124">
        <v>80</v>
      </c>
      <c r="AQ42" s="124">
        <v>35</v>
      </c>
      <c r="AR42" s="124">
        <v>680</v>
      </c>
      <c r="AS42" s="128">
        <v>830</v>
      </c>
      <c r="AT42" s="293">
        <v>0.66995073891625612</v>
      </c>
      <c r="AU42" s="129">
        <v>0.65354330708661412</v>
      </c>
      <c r="AV42" s="287">
        <v>0.80181373899505259</v>
      </c>
      <c r="AW42" s="133">
        <v>0.81280213103792254</v>
      </c>
      <c r="AX42" s="274">
        <v>240</v>
      </c>
      <c r="AY42" s="124">
        <v>330</v>
      </c>
      <c r="AZ42" s="299">
        <v>0.23645320197044334</v>
      </c>
      <c r="BA42" s="129">
        <v>0.25984251968503935</v>
      </c>
      <c r="BB42" s="287">
        <v>3.0441469612427641</v>
      </c>
      <c r="BC42" s="134">
        <v>2.3452337601090232</v>
      </c>
      <c r="BD42" s="269">
        <v>50</v>
      </c>
      <c r="BE42" s="124">
        <v>70</v>
      </c>
      <c r="BF42" s="124">
        <v>30</v>
      </c>
      <c r="BG42" s="124">
        <v>40</v>
      </c>
      <c r="BH42" s="124">
        <v>80</v>
      </c>
      <c r="BI42" s="128">
        <v>110</v>
      </c>
      <c r="BJ42" s="293">
        <v>7.8817733990147784E-2</v>
      </c>
      <c r="BK42" s="129">
        <v>8.6614173228346455E-2</v>
      </c>
      <c r="BL42" s="287">
        <v>1.0976009167382377</v>
      </c>
      <c r="BM42" s="134">
        <v>1.137475024667697</v>
      </c>
      <c r="BN42" s="269">
        <v>15</v>
      </c>
      <c r="BO42" s="124">
        <v>0</v>
      </c>
      <c r="BP42" s="124" t="s">
        <v>5</v>
      </c>
      <c r="BQ42" s="123" t="s">
        <v>5</v>
      </c>
      <c r="BR42" s="213" t="s">
        <v>5</v>
      </c>
    </row>
    <row r="43" spans="1:71">
      <c r="A43" s="140"/>
      <c r="B43" s="231">
        <v>4210038.0199999996</v>
      </c>
      <c r="C43" s="144">
        <v>4210038.0199999996</v>
      </c>
      <c r="D43" s="237">
        <v>0.47</v>
      </c>
      <c r="E43" s="125">
        <v>0.47</v>
      </c>
      <c r="F43" s="242">
        <v>47</v>
      </c>
      <c r="G43" s="126">
        <v>47</v>
      </c>
      <c r="H43" s="246">
        <v>2532</v>
      </c>
      <c r="I43" s="246">
        <v>2656</v>
      </c>
      <c r="J43" s="124">
        <v>2656</v>
      </c>
      <c r="K43" s="124">
        <v>2571</v>
      </c>
      <c r="L43" s="127">
        <v>2665</v>
      </c>
      <c r="M43" s="127">
        <v>-124</v>
      </c>
      <c r="N43" s="374">
        <v>-4.6686746987951805E-2</v>
      </c>
      <c r="O43" s="128">
        <v>-9</v>
      </c>
      <c r="P43" s="129">
        <v>-3.3771106941838649E-3</v>
      </c>
      <c r="Q43" s="263">
        <v>5406.8</v>
      </c>
      <c r="R43" s="96">
        <v>5675.2</v>
      </c>
      <c r="S43" s="96">
        <v>1564</v>
      </c>
      <c r="T43" s="96"/>
      <c r="U43" s="409">
        <v>-10</v>
      </c>
      <c r="V43" s="299">
        <v>-6.3532401524777635E-3</v>
      </c>
      <c r="W43" s="130">
        <v>1574</v>
      </c>
      <c r="X43" s="130">
        <v>1574</v>
      </c>
      <c r="Y43" s="127">
        <v>1485</v>
      </c>
      <c r="Z43" s="124">
        <v>89</v>
      </c>
      <c r="AA43" s="147">
        <v>5.9932659932659935E-2</v>
      </c>
      <c r="AB43" s="283">
        <v>1441</v>
      </c>
      <c r="AC43" s="130">
        <v>1477</v>
      </c>
      <c r="AD43" s="130">
        <v>-36</v>
      </c>
      <c r="AE43" s="393">
        <v>-2.4373730534867976E-2</v>
      </c>
      <c r="AF43" s="130">
        <v>1477</v>
      </c>
      <c r="AG43" s="127">
        <v>1413</v>
      </c>
      <c r="AH43" s="128">
        <v>64</v>
      </c>
      <c r="AI43" s="129">
        <v>4.529370134465676E-2</v>
      </c>
      <c r="AJ43" s="287">
        <v>30.659574468085108</v>
      </c>
      <c r="AK43" s="131">
        <v>31.425531914893618</v>
      </c>
      <c r="AL43" s="269">
        <v>1055</v>
      </c>
      <c r="AM43" s="132">
        <v>1345</v>
      </c>
      <c r="AN43" s="124">
        <v>685</v>
      </c>
      <c r="AO43" s="124">
        <v>850</v>
      </c>
      <c r="AP43" s="124">
        <v>65</v>
      </c>
      <c r="AQ43" s="124">
        <v>30</v>
      </c>
      <c r="AR43" s="124">
        <v>750</v>
      </c>
      <c r="AS43" s="128">
        <v>880</v>
      </c>
      <c r="AT43" s="293">
        <v>0.7109004739336493</v>
      </c>
      <c r="AU43" s="129">
        <v>0.65427509293680297</v>
      </c>
      <c r="AV43" s="287">
        <v>0.85082340229994957</v>
      </c>
      <c r="AW43" s="133">
        <v>0.81371224226092387</v>
      </c>
      <c r="AX43" s="274">
        <v>160</v>
      </c>
      <c r="AY43" s="124">
        <v>300</v>
      </c>
      <c r="AZ43" s="299">
        <v>0.15165876777251186</v>
      </c>
      <c r="BA43" s="129">
        <v>0.22304832713754646</v>
      </c>
      <c r="BB43" s="287">
        <v>1.9524860446517573</v>
      </c>
      <c r="BC43" s="134">
        <v>2.0131442212493815</v>
      </c>
      <c r="BD43" s="269">
        <v>75</v>
      </c>
      <c r="BE43" s="124">
        <v>95</v>
      </c>
      <c r="BF43" s="124">
        <v>30</v>
      </c>
      <c r="BG43" s="124">
        <v>35</v>
      </c>
      <c r="BH43" s="124">
        <v>105</v>
      </c>
      <c r="BI43" s="128">
        <v>130</v>
      </c>
      <c r="BJ43" s="293">
        <v>9.9526066350710901E-2</v>
      </c>
      <c r="BK43" s="129">
        <v>9.6654275092936809E-2</v>
      </c>
      <c r="BL43" s="287">
        <v>1.3859812523859916</v>
      </c>
      <c r="BM43" s="134">
        <v>1.2693283310080214</v>
      </c>
      <c r="BN43" s="269">
        <v>30</v>
      </c>
      <c r="BO43" s="124">
        <v>35</v>
      </c>
      <c r="BP43" s="124" t="s">
        <v>5</v>
      </c>
      <c r="BQ43" s="123" t="s">
        <v>5</v>
      </c>
      <c r="BR43" s="207" t="s">
        <v>4</v>
      </c>
    </row>
    <row r="44" spans="1:71">
      <c r="A44" s="138"/>
      <c r="B44" s="230">
        <v>4210039.01</v>
      </c>
      <c r="C44" s="142">
        <v>4210039.01</v>
      </c>
      <c r="D44" s="238">
        <v>7.55</v>
      </c>
      <c r="E44" s="112">
        <v>7.56</v>
      </c>
      <c r="F44" s="243">
        <v>755</v>
      </c>
      <c r="G44" s="113">
        <v>756</v>
      </c>
      <c r="H44" s="247">
        <v>6382</v>
      </c>
      <c r="I44" s="247">
        <v>6539</v>
      </c>
      <c r="J44" s="111">
        <v>6539</v>
      </c>
      <c r="K44" s="111">
        <v>6566</v>
      </c>
      <c r="L44" s="114">
        <v>6567</v>
      </c>
      <c r="M44" s="114">
        <v>-157</v>
      </c>
      <c r="N44" s="376">
        <v>-2.400978742927053E-2</v>
      </c>
      <c r="O44" s="115">
        <v>-28</v>
      </c>
      <c r="P44" s="116">
        <v>-4.2637429572102937E-3</v>
      </c>
      <c r="Q44" s="264">
        <v>845.2</v>
      </c>
      <c r="R44" s="95">
        <v>864.6</v>
      </c>
      <c r="S44" s="95">
        <v>3057</v>
      </c>
      <c r="T44" s="95"/>
      <c r="U44" s="301">
        <v>103</v>
      </c>
      <c r="V44" s="300">
        <v>3.4867975626269462E-2</v>
      </c>
      <c r="W44" s="117">
        <v>2954</v>
      </c>
      <c r="X44" s="117">
        <v>2954</v>
      </c>
      <c r="Y44" s="114">
        <v>2836</v>
      </c>
      <c r="Z44" s="111">
        <v>118</v>
      </c>
      <c r="AA44" s="146">
        <v>4.1607898448519039E-2</v>
      </c>
      <c r="AB44" s="284">
        <v>2959</v>
      </c>
      <c r="AC44" s="117">
        <v>2917</v>
      </c>
      <c r="AD44" s="117">
        <v>42</v>
      </c>
      <c r="AE44" s="394">
        <v>1.4398354473774426E-2</v>
      </c>
      <c r="AF44" s="117">
        <v>2917</v>
      </c>
      <c r="AG44" s="114">
        <v>2783</v>
      </c>
      <c r="AH44" s="115">
        <v>134</v>
      </c>
      <c r="AI44" s="116">
        <v>4.8149478979518504E-2</v>
      </c>
      <c r="AJ44" s="288">
        <v>3.919205298013245</v>
      </c>
      <c r="AK44" s="118">
        <v>3.8584656084656084</v>
      </c>
      <c r="AL44" s="270">
        <v>2690</v>
      </c>
      <c r="AM44" s="119">
        <v>3335</v>
      </c>
      <c r="AN44" s="111">
        <v>2175</v>
      </c>
      <c r="AO44" s="111">
        <v>2530</v>
      </c>
      <c r="AP44" s="111">
        <v>170</v>
      </c>
      <c r="AQ44" s="111">
        <v>140</v>
      </c>
      <c r="AR44" s="111">
        <v>2345</v>
      </c>
      <c r="AS44" s="115">
        <v>2670</v>
      </c>
      <c r="AT44" s="294">
        <v>0.87174721189591076</v>
      </c>
      <c r="AU44" s="116">
        <v>0.80059970014992499</v>
      </c>
      <c r="AV44" s="288">
        <v>1.0433287864708884</v>
      </c>
      <c r="AW44" s="120">
        <v>0.9956939889584695</v>
      </c>
      <c r="AX44" s="275">
        <v>210</v>
      </c>
      <c r="AY44" s="111">
        <v>445</v>
      </c>
      <c r="AZ44" s="300">
        <v>7.8066914498141265E-2</v>
      </c>
      <c r="BA44" s="116">
        <v>0.13343328335832083</v>
      </c>
      <c r="BB44" s="288">
        <v>1.0050494497969258</v>
      </c>
      <c r="BC44" s="121">
        <v>1.2043149875295212</v>
      </c>
      <c r="BD44" s="270">
        <v>70</v>
      </c>
      <c r="BE44" s="111">
        <v>135</v>
      </c>
      <c r="BF44" s="111">
        <v>40</v>
      </c>
      <c r="BG44" s="111">
        <v>40</v>
      </c>
      <c r="BH44" s="111">
        <v>110</v>
      </c>
      <c r="BI44" s="115">
        <v>175</v>
      </c>
      <c r="BJ44" s="294">
        <v>4.0892193308550186E-2</v>
      </c>
      <c r="BK44" s="116">
        <v>5.2473763118440778E-2</v>
      </c>
      <c r="BL44" s="288">
        <v>0.56945698119806798</v>
      </c>
      <c r="BM44" s="121">
        <v>0.6891204149717749</v>
      </c>
      <c r="BN44" s="270">
        <v>30</v>
      </c>
      <c r="BO44" s="111">
        <v>45</v>
      </c>
      <c r="BP44" s="95" t="s">
        <v>6</v>
      </c>
      <c r="BQ44" s="97" t="s">
        <v>6</v>
      </c>
      <c r="BR44" s="210" t="s">
        <v>6</v>
      </c>
    </row>
    <row r="45" spans="1:71" s="369" customFormat="1">
      <c r="A45" s="449" t="s">
        <v>62</v>
      </c>
      <c r="B45" s="454">
        <v>4210039.0199999996</v>
      </c>
      <c r="C45" s="458">
        <v>4210039.0199999996</v>
      </c>
      <c r="D45" s="460">
        <v>1.29</v>
      </c>
      <c r="E45" s="462">
        <v>1.3</v>
      </c>
      <c r="F45" s="464">
        <v>129</v>
      </c>
      <c r="G45" s="466">
        <v>130</v>
      </c>
      <c r="H45" s="468">
        <v>5009</v>
      </c>
      <c r="I45" s="468">
        <v>5077</v>
      </c>
      <c r="J45" s="470">
        <v>5077</v>
      </c>
      <c r="K45" s="470">
        <v>4881</v>
      </c>
      <c r="L45" s="472">
        <v>4698</v>
      </c>
      <c r="M45" s="472">
        <v>-68</v>
      </c>
      <c r="N45" s="474">
        <v>-1.3393736458538507E-2</v>
      </c>
      <c r="O45" s="468">
        <v>379</v>
      </c>
      <c r="P45" s="476">
        <v>8.0672626649638146E-2</v>
      </c>
      <c r="Q45" s="478">
        <v>3881.1</v>
      </c>
      <c r="R45" s="480">
        <v>3894.6</v>
      </c>
      <c r="S45" s="480">
        <v>2813</v>
      </c>
      <c r="T45" s="480"/>
      <c r="U45" s="482">
        <v>67</v>
      </c>
      <c r="V45" s="484">
        <v>2.4399126001456665E-2</v>
      </c>
      <c r="W45" s="486">
        <v>2746</v>
      </c>
      <c r="X45" s="486">
        <v>2746</v>
      </c>
      <c r="Y45" s="472">
        <v>2360</v>
      </c>
      <c r="Z45" s="470">
        <v>386</v>
      </c>
      <c r="AA45" s="488">
        <v>0.16355932203389831</v>
      </c>
      <c r="AB45" s="490">
        <v>2664</v>
      </c>
      <c r="AC45" s="486">
        <v>2667</v>
      </c>
      <c r="AD45" s="486">
        <v>-3</v>
      </c>
      <c r="AE45" s="496">
        <v>-1.1248593925759281E-3</v>
      </c>
      <c r="AF45" s="486">
        <v>2667</v>
      </c>
      <c r="AG45" s="472">
        <v>2271</v>
      </c>
      <c r="AH45" s="468">
        <v>396</v>
      </c>
      <c r="AI45" s="476">
        <v>0.17437252311756934</v>
      </c>
      <c r="AJ45" s="498">
        <v>20.651162790697676</v>
      </c>
      <c r="AK45" s="501">
        <v>20.515384615384615</v>
      </c>
      <c r="AL45" s="503">
        <v>1885</v>
      </c>
      <c r="AM45" s="505">
        <v>2475</v>
      </c>
      <c r="AN45" s="470">
        <v>1340</v>
      </c>
      <c r="AO45" s="470">
        <v>1775</v>
      </c>
      <c r="AP45" s="470">
        <v>65</v>
      </c>
      <c r="AQ45" s="470">
        <v>120</v>
      </c>
      <c r="AR45" s="470">
        <v>1405</v>
      </c>
      <c r="AS45" s="468">
        <v>1895</v>
      </c>
      <c r="AT45" s="507">
        <v>0.74535809018567645</v>
      </c>
      <c r="AU45" s="476">
        <v>0.7656565656565657</v>
      </c>
      <c r="AV45" s="498">
        <v>0.89206313608782162</v>
      </c>
      <c r="AW45" s="509">
        <v>0.95223573015086604</v>
      </c>
      <c r="AX45" s="511">
        <v>330</v>
      </c>
      <c r="AY45" s="470">
        <v>455</v>
      </c>
      <c r="AZ45" s="484">
        <v>0.17506631299734748</v>
      </c>
      <c r="BA45" s="476">
        <v>0.18383838383838383</v>
      </c>
      <c r="BB45" s="498">
        <v>2.2538395770739696</v>
      </c>
      <c r="BC45" s="514">
        <v>1.6592510906385052</v>
      </c>
      <c r="BD45" s="503">
        <v>120</v>
      </c>
      <c r="BE45" s="470">
        <v>90</v>
      </c>
      <c r="BF45" s="470">
        <v>0</v>
      </c>
      <c r="BG45" s="470">
        <v>15</v>
      </c>
      <c r="BH45" s="470">
        <v>120</v>
      </c>
      <c r="BI45" s="468">
        <v>105</v>
      </c>
      <c r="BJ45" s="507">
        <v>6.3660477453580902E-2</v>
      </c>
      <c r="BK45" s="476">
        <v>4.2424242424242427E-2</v>
      </c>
      <c r="BL45" s="498">
        <v>0.88652381736549968</v>
      </c>
      <c r="BM45" s="514">
        <v>0.55714341428627145</v>
      </c>
      <c r="BN45" s="503">
        <v>20</v>
      </c>
      <c r="BO45" s="470">
        <v>25</v>
      </c>
      <c r="BP45" s="470" t="s">
        <v>5</v>
      </c>
      <c r="BQ45" s="517" t="s">
        <v>5</v>
      </c>
      <c r="BR45" s="519" t="s">
        <v>5</v>
      </c>
      <c r="BS45" s="368"/>
    </row>
    <row r="46" spans="1:71" s="370" customFormat="1">
      <c r="A46" s="450"/>
      <c r="B46" s="455">
        <v>4210040.01</v>
      </c>
      <c r="C46" s="459">
        <v>4210040.01</v>
      </c>
      <c r="D46" s="461">
        <v>2.2599999999999998</v>
      </c>
      <c r="E46" s="463">
        <v>2.27</v>
      </c>
      <c r="F46" s="465">
        <v>225.99999999999997</v>
      </c>
      <c r="G46" s="467">
        <v>227</v>
      </c>
      <c r="H46" s="469">
        <v>4217</v>
      </c>
      <c r="I46" s="469">
        <v>4260</v>
      </c>
      <c r="J46" s="471">
        <v>4260</v>
      </c>
      <c r="K46" s="471">
        <v>4288</v>
      </c>
      <c r="L46" s="473">
        <v>4328</v>
      </c>
      <c r="M46" s="473">
        <v>-43</v>
      </c>
      <c r="N46" s="475">
        <v>-1.0093896713615023E-2</v>
      </c>
      <c r="O46" s="469">
        <v>-68</v>
      </c>
      <c r="P46" s="477">
        <v>-1.5711645101663587E-2</v>
      </c>
      <c r="Q46" s="479">
        <v>1862.4</v>
      </c>
      <c r="R46" s="481">
        <v>1879.6</v>
      </c>
      <c r="S46" s="481">
        <v>1901</v>
      </c>
      <c r="T46" s="481"/>
      <c r="U46" s="483">
        <v>-10</v>
      </c>
      <c r="V46" s="485">
        <v>-5.2328623757195184E-3</v>
      </c>
      <c r="W46" s="487">
        <v>1911</v>
      </c>
      <c r="X46" s="487">
        <v>1911</v>
      </c>
      <c r="Y46" s="473">
        <v>1835</v>
      </c>
      <c r="Z46" s="471">
        <v>76</v>
      </c>
      <c r="AA46" s="489">
        <v>4.1416893732970028E-2</v>
      </c>
      <c r="AB46" s="491">
        <v>1849</v>
      </c>
      <c r="AC46" s="487">
        <v>1873</v>
      </c>
      <c r="AD46" s="487">
        <v>-24</v>
      </c>
      <c r="AE46" s="497">
        <v>-1.2813667912439935E-2</v>
      </c>
      <c r="AF46" s="487">
        <v>1873</v>
      </c>
      <c r="AG46" s="473">
        <v>1819</v>
      </c>
      <c r="AH46" s="469">
        <v>54</v>
      </c>
      <c r="AI46" s="477">
        <v>2.9686641011544807E-2</v>
      </c>
      <c r="AJ46" s="499">
        <v>8.1814159292035402</v>
      </c>
      <c r="AK46" s="502">
        <v>8.251101321585903</v>
      </c>
      <c r="AL46" s="504">
        <v>1585</v>
      </c>
      <c r="AM46" s="506">
        <v>1910</v>
      </c>
      <c r="AN46" s="471">
        <v>1255</v>
      </c>
      <c r="AO46" s="471">
        <v>1405</v>
      </c>
      <c r="AP46" s="471">
        <v>85</v>
      </c>
      <c r="AQ46" s="471">
        <v>110</v>
      </c>
      <c r="AR46" s="471">
        <v>1340</v>
      </c>
      <c r="AS46" s="469">
        <v>1515</v>
      </c>
      <c r="AT46" s="508">
        <v>0.8454258675078864</v>
      </c>
      <c r="AU46" s="477">
        <v>0.79319371727748689</v>
      </c>
      <c r="AV46" s="499">
        <v>1.0118267455995278</v>
      </c>
      <c r="AW46" s="510">
        <v>0.9864832777540623</v>
      </c>
      <c r="AX46" s="512">
        <v>130</v>
      </c>
      <c r="AY46" s="471">
        <v>285</v>
      </c>
      <c r="AZ46" s="485">
        <v>8.2018927444794956E-2</v>
      </c>
      <c r="BA46" s="477">
        <v>0.14921465968586387</v>
      </c>
      <c r="BB46" s="499">
        <v>1.0559284740693553</v>
      </c>
      <c r="BC46" s="515">
        <v>1.3467513239274329</v>
      </c>
      <c r="BD46" s="504">
        <v>50</v>
      </c>
      <c r="BE46" s="471">
        <v>60</v>
      </c>
      <c r="BF46" s="471">
        <v>20</v>
      </c>
      <c r="BG46" s="471">
        <v>40</v>
      </c>
      <c r="BH46" s="471">
        <v>70</v>
      </c>
      <c r="BI46" s="469">
        <v>100</v>
      </c>
      <c r="BJ46" s="508">
        <v>4.4164037854889593E-2</v>
      </c>
      <c r="BK46" s="477">
        <v>5.2356020942408377E-2</v>
      </c>
      <c r="BL46" s="499">
        <v>0.61502007203668607</v>
      </c>
      <c r="BM46" s="515">
        <v>0.68757414627699909</v>
      </c>
      <c r="BN46" s="504">
        <v>50</v>
      </c>
      <c r="BO46" s="471">
        <v>15</v>
      </c>
      <c r="BP46" s="481" t="s">
        <v>6</v>
      </c>
      <c r="BQ46" s="518" t="s">
        <v>6</v>
      </c>
      <c r="BR46" s="520" t="s">
        <v>5</v>
      </c>
      <c r="BS46" s="368"/>
    </row>
    <row r="47" spans="1:71" s="148" customFormat="1">
      <c r="A47" s="138"/>
      <c r="B47" s="230">
        <v>4210040.04</v>
      </c>
      <c r="C47" s="142">
        <v>4210040.04</v>
      </c>
      <c r="D47" s="238">
        <v>3.03</v>
      </c>
      <c r="E47" s="112">
        <v>3.03</v>
      </c>
      <c r="F47" s="243">
        <v>303</v>
      </c>
      <c r="G47" s="113">
        <v>303</v>
      </c>
      <c r="H47" s="247">
        <v>679</v>
      </c>
      <c r="I47" s="247">
        <v>775</v>
      </c>
      <c r="J47" s="111">
        <v>775</v>
      </c>
      <c r="K47" s="111">
        <v>850</v>
      </c>
      <c r="L47" s="114" t="e">
        <v>#REF!</v>
      </c>
      <c r="M47" s="114">
        <v>-96</v>
      </c>
      <c r="N47" s="376">
        <v>-0.12387096774193548</v>
      </c>
      <c r="O47" s="115" t="e">
        <v>#REF!</v>
      </c>
      <c r="P47" s="116" t="e">
        <v>#REF!</v>
      </c>
      <c r="Q47" s="264">
        <v>224.2</v>
      </c>
      <c r="R47" s="95">
        <v>255.6</v>
      </c>
      <c r="S47" s="95">
        <v>293</v>
      </c>
      <c r="T47" s="95"/>
      <c r="U47" s="301">
        <v>-8</v>
      </c>
      <c r="V47" s="300">
        <v>-2.6578073089700997E-2</v>
      </c>
      <c r="W47" s="117">
        <v>301</v>
      </c>
      <c r="X47" s="117">
        <v>301</v>
      </c>
      <c r="Y47" s="114" t="e">
        <v>#REF!</v>
      </c>
      <c r="Z47" s="111" t="e">
        <v>#REF!</v>
      </c>
      <c r="AA47" s="146" t="e">
        <v>#REF!</v>
      </c>
      <c r="AB47" s="284">
        <v>278</v>
      </c>
      <c r="AC47" s="117">
        <v>291</v>
      </c>
      <c r="AD47" s="117">
        <v>-13</v>
      </c>
      <c r="AE47" s="394">
        <v>-4.4673539518900345E-2</v>
      </c>
      <c r="AF47" s="117">
        <v>291</v>
      </c>
      <c r="AG47" s="114" t="e">
        <v>#REF!</v>
      </c>
      <c r="AH47" s="115" t="e">
        <v>#REF!</v>
      </c>
      <c r="AI47" s="116" t="e">
        <v>#REF!</v>
      </c>
      <c r="AJ47" s="288">
        <v>0.91749174917491749</v>
      </c>
      <c r="AK47" s="118">
        <v>0.96039603960396036</v>
      </c>
      <c r="AL47" s="270">
        <v>220</v>
      </c>
      <c r="AM47" s="119">
        <v>280</v>
      </c>
      <c r="AN47" s="111">
        <v>165</v>
      </c>
      <c r="AO47" s="111">
        <v>210</v>
      </c>
      <c r="AP47" s="111">
        <v>20</v>
      </c>
      <c r="AQ47" s="111">
        <v>20</v>
      </c>
      <c r="AR47" s="111">
        <v>185</v>
      </c>
      <c r="AS47" s="115">
        <v>230</v>
      </c>
      <c r="AT47" s="294">
        <v>0.84090909090909094</v>
      </c>
      <c r="AU47" s="116">
        <v>0.8214285714285714</v>
      </c>
      <c r="AV47" s="288">
        <v>1.0064209548114706</v>
      </c>
      <c r="AW47" s="120">
        <v>1.0215985476599707</v>
      </c>
      <c r="AX47" s="275">
        <v>25</v>
      </c>
      <c r="AY47" s="111">
        <v>35</v>
      </c>
      <c r="AZ47" s="300">
        <v>0.11363636363636363</v>
      </c>
      <c r="BA47" s="116">
        <v>0.125</v>
      </c>
      <c r="BB47" s="288">
        <v>1.4629778246502869</v>
      </c>
      <c r="BC47" s="121">
        <v>1.1281995739918409</v>
      </c>
      <c r="BD47" s="270">
        <v>0</v>
      </c>
      <c r="BE47" s="111">
        <v>0</v>
      </c>
      <c r="BF47" s="111">
        <v>0</v>
      </c>
      <c r="BG47" s="111">
        <v>10</v>
      </c>
      <c r="BH47" s="111">
        <v>0</v>
      </c>
      <c r="BI47" s="115">
        <v>10</v>
      </c>
      <c r="BJ47" s="294">
        <v>0</v>
      </c>
      <c r="BK47" s="116">
        <v>3.5714285714285712E-2</v>
      </c>
      <c r="BL47" s="288">
        <v>0</v>
      </c>
      <c r="BM47" s="121">
        <v>0.46902379263895294</v>
      </c>
      <c r="BN47" s="270">
        <v>0</v>
      </c>
      <c r="BO47" s="111">
        <v>0</v>
      </c>
      <c r="BP47" s="95" t="s">
        <v>6</v>
      </c>
      <c r="BQ47" s="97" t="s">
        <v>6</v>
      </c>
      <c r="BR47" s="210" t="s">
        <v>6</v>
      </c>
    </row>
    <row r="48" spans="1:71" s="139" customFormat="1">
      <c r="A48" s="138" t="s">
        <v>401</v>
      </c>
      <c r="B48" s="230">
        <v>4210040.05</v>
      </c>
      <c r="C48" s="142">
        <v>4210040.03</v>
      </c>
      <c r="D48" s="238">
        <v>1.62</v>
      </c>
      <c r="E48" s="112">
        <v>2.85</v>
      </c>
      <c r="F48" s="243">
        <v>162</v>
      </c>
      <c r="G48" s="113">
        <v>285</v>
      </c>
      <c r="H48" s="247">
        <v>5173</v>
      </c>
      <c r="I48" s="247">
        <v>4549</v>
      </c>
      <c r="J48" s="111">
        <v>8277</v>
      </c>
      <c r="K48" s="111">
        <v>8306</v>
      </c>
      <c r="L48" s="114" t="e">
        <v>#REF!</v>
      </c>
      <c r="M48" s="114">
        <v>624</v>
      </c>
      <c r="N48" s="376">
        <v>0.13717300505605629</v>
      </c>
      <c r="O48" s="115" t="e">
        <v>#REF!</v>
      </c>
      <c r="P48" s="116" t="e">
        <v>#REF!</v>
      </c>
      <c r="Q48" s="264">
        <v>3190.5</v>
      </c>
      <c r="R48" s="95">
        <v>2904.8</v>
      </c>
      <c r="S48" s="95">
        <v>2319</v>
      </c>
      <c r="T48" s="95">
        <v>0.46634200999999997</v>
      </c>
      <c r="U48" s="301">
        <v>472.75198241000021</v>
      </c>
      <c r="V48" s="300">
        <v>0.25606092892498111</v>
      </c>
      <c r="W48" s="95">
        <v>1846.2480175899998</v>
      </c>
      <c r="X48" s="117">
        <v>3959</v>
      </c>
      <c r="Y48" s="114" t="e">
        <v>#REF!</v>
      </c>
      <c r="Z48" s="111" t="e">
        <v>#REF!</v>
      </c>
      <c r="AA48" s="146" t="e">
        <v>#REF!</v>
      </c>
      <c r="AB48" s="284">
        <v>2236</v>
      </c>
      <c r="AC48" s="352">
        <v>1781.4264781999998</v>
      </c>
      <c r="AD48" s="352">
        <v>454.57352180000021</v>
      </c>
      <c r="AE48" s="424">
        <v>0.25517388865765217</v>
      </c>
      <c r="AF48" s="117">
        <v>3820</v>
      </c>
      <c r="AG48" s="114" t="e">
        <v>#REF!</v>
      </c>
      <c r="AH48" s="115" t="e">
        <v>#REF!</v>
      </c>
      <c r="AI48" s="116" t="e">
        <v>#REF!</v>
      </c>
      <c r="AJ48" s="288">
        <v>13.802469135802468</v>
      </c>
      <c r="AK48" s="118">
        <v>13.403508771929825</v>
      </c>
      <c r="AL48" s="270">
        <v>1980</v>
      </c>
      <c r="AM48" s="119">
        <v>4860</v>
      </c>
      <c r="AN48" s="111">
        <v>1670</v>
      </c>
      <c r="AO48" s="111">
        <v>3765</v>
      </c>
      <c r="AP48" s="111">
        <v>95</v>
      </c>
      <c r="AQ48" s="111">
        <v>190</v>
      </c>
      <c r="AR48" s="111">
        <v>1765</v>
      </c>
      <c r="AS48" s="115">
        <v>3955</v>
      </c>
      <c r="AT48" s="294">
        <v>0.89141414141414144</v>
      </c>
      <c r="AU48" s="116">
        <v>0.81378600823045266</v>
      </c>
      <c r="AV48" s="288">
        <v>1.0668666578031505</v>
      </c>
      <c r="AW48" s="120">
        <v>1.0120936050086344</v>
      </c>
      <c r="AX48" s="275">
        <v>85</v>
      </c>
      <c r="AY48" s="111">
        <v>680</v>
      </c>
      <c r="AZ48" s="300">
        <v>4.2929292929292928E-2</v>
      </c>
      <c r="BA48" s="116">
        <v>0.13991769547325103</v>
      </c>
      <c r="BB48" s="288">
        <v>0.55268051153455278</v>
      </c>
      <c r="BC48" s="121">
        <v>1.2628406754147354</v>
      </c>
      <c r="BD48" s="270">
        <v>60</v>
      </c>
      <c r="BE48" s="111">
        <v>130</v>
      </c>
      <c r="BF48" s="111">
        <v>30</v>
      </c>
      <c r="BG48" s="111">
        <v>65</v>
      </c>
      <c r="BH48" s="111">
        <v>90</v>
      </c>
      <c r="BI48" s="115">
        <v>195</v>
      </c>
      <c r="BJ48" s="294">
        <v>4.5454545454545456E-2</v>
      </c>
      <c r="BK48" s="116">
        <v>4.0123456790123455E-2</v>
      </c>
      <c r="BL48" s="288">
        <v>0.63299143777801781</v>
      </c>
      <c r="BM48" s="121">
        <v>0.52692796456968782</v>
      </c>
      <c r="BN48" s="270">
        <v>45</v>
      </c>
      <c r="BO48" s="111">
        <v>20</v>
      </c>
      <c r="BP48" s="95" t="s">
        <v>6</v>
      </c>
      <c r="BQ48" s="97" t="s">
        <v>6</v>
      </c>
      <c r="BR48" s="210" t="s">
        <v>6</v>
      </c>
      <c r="BS48" s="148"/>
    </row>
    <row r="49" spans="1:71" s="139" customFormat="1">
      <c r="A49" s="138"/>
      <c r="B49" s="230">
        <v>4210040.0599999996</v>
      </c>
      <c r="C49" s="142"/>
      <c r="D49" s="238">
        <v>1.22</v>
      </c>
      <c r="E49" s="112"/>
      <c r="F49" s="243">
        <v>122</v>
      </c>
      <c r="G49" s="113"/>
      <c r="H49" s="247">
        <v>3772</v>
      </c>
      <c r="I49" s="247">
        <v>3728</v>
      </c>
      <c r="J49" s="111"/>
      <c r="K49" s="111"/>
      <c r="L49" s="114"/>
      <c r="M49" s="114">
        <v>44</v>
      </c>
      <c r="N49" s="376">
        <v>1.1802575107296138E-2</v>
      </c>
      <c r="O49" s="247"/>
      <c r="P49" s="341"/>
      <c r="Q49" s="344">
        <v>3080.7</v>
      </c>
      <c r="R49" s="95"/>
      <c r="S49" s="95">
        <v>2141</v>
      </c>
      <c r="T49" s="95">
        <v>0.53365799000000003</v>
      </c>
      <c r="U49" s="301">
        <v>28.248017590000018</v>
      </c>
      <c r="V49" s="300">
        <v>1.3370247821411448E-2</v>
      </c>
      <c r="W49" s="95">
        <v>2112.75198241</v>
      </c>
      <c r="X49" s="117"/>
      <c r="Y49" s="114"/>
      <c r="Z49" s="111"/>
      <c r="AA49" s="349"/>
      <c r="AB49" s="352">
        <v>2023</v>
      </c>
      <c r="AC49" s="352">
        <v>2038.5735218000002</v>
      </c>
      <c r="AD49" s="352">
        <v>-15.573521800000208</v>
      </c>
      <c r="AE49" s="424">
        <v>-7.639421209713961E-3</v>
      </c>
      <c r="AF49" s="117"/>
      <c r="AG49" s="114"/>
      <c r="AH49" s="247"/>
      <c r="AI49" s="341"/>
      <c r="AJ49" s="355">
        <v>16.581967213114755</v>
      </c>
      <c r="AK49" s="118"/>
      <c r="AL49" s="270">
        <v>1660</v>
      </c>
      <c r="AM49" s="119"/>
      <c r="AN49" s="111">
        <v>1205</v>
      </c>
      <c r="AO49" s="111"/>
      <c r="AP49" s="111">
        <v>100</v>
      </c>
      <c r="AQ49" s="111"/>
      <c r="AR49" s="111">
        <v>1305</v>
      </c>
      <c r="AS49" s="247"/>
      <c r="AT49" s="361">
        <v>0.78614457831325302</v>
      </c>
      <c r="AU49" s="341"/>
      <c r="AV49" s="355">
        <v>0.94087742144699849</v>
      </c>
      <c r="AW49" s="120"/>
      <c r="AX49" s="275">
        <v>250</v>
      </c>
      <c r="AY49" s="111"/>
      <c r="AZ49" s="300">
        <v>0.15060240963855423</v>
      </c>
      <c r="BA49" s="341"/>
      <c r="BB49" s="355">
        <v>1.9388862736329104</v>
      </c>
      <c r="BC49" s="121"/>
      <c r="BD49" s="270">
        <v>80</v>
      </c>
      <c r="BE49" s="111"/>
      <c r="BF49" s="111">
        <v>15</v>
      </c>
      <c r="BG49" s="111"/>
      <c r="BH49" s="111">
        <v>95</v>
      </c>
      <c r="BI49" s="247"/>
      <c r="BJ49" s="361">
        <v>5.7228915662650599E-2</v>
      </c>
      <c r="BK49" s="341"/>
      <c r="BL49" s="355">
        <v>0.79695909937111864</v>
      </c>
      <c r="BM49" s="121"/>
      <c r="BN49" s="270">
        <v>15</v>
      </c>
      <c r="BO49" s="111"/>
      <c r="BP49" s="210" t="s">
        <v>6</v>
      </c>
      <c r="BQ49" s="436" t="s">
        <v>6</v>
      </c>
      <c r="BR49" s="210"/>
      <c r="BS49" s="148" t="s">
        <v>414</v>
      </c>
    </row>
    <row r="50" spans="1:71">
      <c r="A50" s="415" t="s">
        <v>389</v>
      </c>
      <c r="B50" s="232">
        <v>4210041.03</v>
      </c>
      <c r="C50" s="143">
        <v>4210041.03</v>
      </c>
      <c r="D50" s="239">
        <v>13.84</v>
      </c>
      <c r="E50" s="55">
        <v>13.96</v>
      </c>
      <c r="F50" s="244">
        <v>1384</v>
      </c>
      <c r="G50" s="16">
        <v>1396</v>
      </c>
      <c r="H50" s="248">
        <v>1184</v>
      </c>
      <c r="I50" s="248">
        <v>1184</v>
      </c>
      <c r="J50" s="18">
        <v>1184</v>
      </c>
      <c r="K50" s="18">
        <v>1155</v>
      </c>
      <c r="L50" s="178">
        <v>1054</v>
      </c>
      <c r="M50" s="178">
        <v>0</v>
      </c>
      <c r="N50" s="379">
        <v>0</v>
      </c>
      <c r="O50" s="17">
        <v>130</v>
      </c>
      <c r="P50" s="19">
        <v>0.12333965844402277</v>
      </c>
      <c r="Q50" s="265">
        <v>85.6</v>
      </c>
      <c r="R50" s="14">
        <v>84.8</v>
      </c>
      <c r="S50" s="14">
        <v>497</v>
      </c>
      <c r="T50" s="14"/>
      <c r="U50" s="529">
        <v>12</v>
      </c>
      <c r="V50" s="296">
        <v>2.4742268041237112E-2</v>
      </c>
      <c r="W50" s="56">
        <v>485</v>
      </c>
      <c r="X50" s="56">
        <v>485</v>
      </c>
      <c r="Y50" s="178">
        <v>442</v>
      </c>
      <c r="Z50" s="18">
        <v>43</v>
      </c>
      <c r="AA50" s="20">
        <v>9.7285067873303169E-2</v>
      </c>
      <c r="AB50" s="285">
        <v>488</v>
      </c>
      <c r="AC50" s="56">
        <v>469</v>
      </c>
      <c r="AD50" s="56">
        <v>19</v>
      </c>
      <c r="AE50" s="395">
        <v>4.0511727078891259E-2</v>
      </c>
      <c r="AF50" s="56">
        <v>469</v>
      </c>
      <c r="AG50" s="178">
        <v>415</v>
      </c>
      <c r="AH50" s="17">
        <v>54</v>
      </c>
      <c r="AI50" s="19">
        <v>0.13012048192771083</v>
      </c>
      <c r="AJ50" s="289">
        <v>0.35260115606936415</v>
      </c>
      <c r="AK50" s="10">
        <v>0.33595988538681948</v>
      </c>
      <c r="AL50" s="271">
        <v>495</v>
      </c>
      <c r="AM50" s="57">
        <v>555</v>
      </c>
      <c r="AN50" s="18">
        <v>430</v>
      </c>
      <c r="AO50" s="18">
        <v>495</v>
      </c>
      <c r="AP50" s="18">
        <v>30</v>
      </c>
      <c r="AQ50" s="18">
        <v>15</v>
      </c>
      <c r="AR50" s="18">
        <v>460</v>
      </c>
      <c r="AS50" s="17">
        <v>510</v>
      </c>
      <c r="AT50" s="295">
        <v>0.92929292929292928</v>
      </c>
      <c r="AU50" s="19">
        <v>0.91891891891891897</v>
      </c>
      <c r="AV50" s="289">
        <v>1.1122009350469104</v>
      </c>
      <c r="AW50" s="11">
        <v>1.1428458488511071</v>
      </c>
      <c r="AX50" s="276">
        <v>15</v>
      </c>
      <c r="AY50" s="18">
        <v>30</v>
      </c>
      <c r="AZ50" s="296">
        <v>3.0303030303030304E-2</v>
      </c>
      <c r="BA50" s="19">
        <v>5.4054054054054057E-2</v>
      </c>
      <c r="BB50" s="289">
        <v>0.39012741990674316</v>
      </c>
      <c r="BC50" s="12">
        <v>0.48787008605052579</v>
      </c>
      <c r="BD50" s="271">
        <v>15</v>
      </c>
      <c r="BE50" s="18">
        <v>10</v>
      </c>
      <c r="BF50" s="18">
        <v>0</v>
      </c>
      <c r="BG50" s="18">
        <v>10</v>
      </c>
      <c r="BH50" s="18">
        <v>15</v>
      </c>
      <c r="BI50" s="17">
        <v>20</v>
      </c>
      <c r="BJ50" s="295">
        <v>3.0303030303030304E-2</v>
      </c>
      <c r="BK50" s="19">
        <v>3.6036036036036036E-2</v>
      </c>
      <c r="BL50" s="289">
        <v>0.42199429185201182</v>
      </c>
      <c r="BM50" s="12">
        <v>0.47324923221227683</v>
      </c>
      <c r="BN50" s="271">
        <v>15</v>
      </c>
      <c r="BO50" s="18">
        <v>0</v>
      </c>
      <c r="BP50" s="595" t="s">
        <v>2</v>
      </c>
      <c r="BQ50" s="13" t="s">
        <v>2</v>
      </c>
      <c r="BR50" s="203" t="s">
        <v>2</v>
      </c>
    </row>
    <row r="51" spans="1:71">
      <c r="A51" s="138"/>
      <c r="B51" s="230">
        <v>4210041.04</v>
      </c>
      <c r="C51" s="142">
        <v>4210041.04</v>
      </c>
      <c r="D51" s="238">
        <v>7.87</v>
      </c>
      <c r="E51" s="112">
        <v>7.88</v>
      </c>
      <c r="F51" s="243">
        <v>787</v>
      </c>
      <c r="G51" s="113">
        <v>788</v>
      </c>
      <c r="H51" s="247">
        <v>6640</v>
      </c>
      <c r="I51" s="247">
        <v>6222</v>
      </c>
      <c r="J51" s="111">
        <v>6222</v>
      </c>
      <c r="K51" s="111">
        <v>6175</v>
      </c>
      <c r="L51" s="114">
        <v>6411</v>
      </c>
      <c r="M51" s="114">
        <v>418</v>
      </c>
      <c r="N51" s="376">
        <v>6.7180970748955321E-2</v>
      </c>
      <c r="O51" s="115">
        <v>-189</v>
      </c>
      <c r="P51" s="116">
        <v>-2.9480580252690687E-2</v>
      </c>
      <c r="Q51" s="264">
        <v>843.2</v>
      </c>
      <c r="R51" s="95">
        <v>789.8</v>
      </c>
      <c r="S51" s="95">
        <v>2824</v>
      </c>
      <c r="T51" s="95"/>
      <c r="U51" s="301">
        <v>154</v>
      </c>
      <c r="V51" s="300">
        <v>5.7677902621722843E-2</v>
      </c>
      <c r="W51" s="117">
        <v>2670</v>
      </c>
      <c r="X51" s="117">
        <v>2670</v>
      </c>
      <c r="Y51" s="114">
        <v>2619</v>
      </c>
      <c r="Z51" s="111">
        <v>51</v>
      </c>
      <c r="AA51" s="146">
        <v>1.9473081328751432E-2</v>
      </c>
      <c r="AB51" s="284">
        <v>2771</v>
      </c>
      <c r="AC51" s="117">
        <v>2562</v>
      </c>
      <c r="AD51" s="117">
        <v>209</v>
      </c>
      <c r="AE51" s="394">
        <v>8.1576893052302882E-2</v>
      </c>
      <c r="AF51" s="117">
        <v>2562</v>
      </c>
      <c r="AG51" s="114">
        <v>2588</v>
      </c>
      <c r="AH51" s="115">
        <v>-26</v>
      </c>
      <c r="AI51" s="116">
        <v>-1.0046367851622875E-2</v>
      </c>
      <c r="AJ51" s="288">
        <v>3.5209656925031765</v>
      </c>
      <c r="AK51" s="118">
        <v>3.251269035532995</v>
      </c>
      <c r="AL51" s="270">
        <v>2660</v>
      </c>
      <c r="AM51" s="119">
        <v>3295</v>
      </c>
      <c r="AN51" s="111">
        <v>2260</v>
      </c>
      <c r="AO51" s="111">
        <v>2675</v>
      </c>
      <c r="AP51" s="111">
        <v>125</v>
      </c>
      <c r="AQ51" s="111">
        <v>145</v>
      </c>
      <c r="AR51" s="111">
        <v>2385</v>
      </c>
      <c r="AS51" s="115">
        <v>2820</v>
      </c>
      <c r="AT51" s="294">
        <v>0.89661654135338342</v>
      </c>
      <c r="AU51" s="116">
        <v>0.85584218512898336</v>
      </c>
      <c r="AV51" s="288">
        <v>1.0730930196902635</v>
      </c>
      <c r="AW51" s="120">
        <v>1.0643982493004063</v>
      </c>
      <c r="AX51" s="275">
        <v>125</v>
      </c>
      <c r="AY51" s="111">
        <v>345</v>
      </c>
      <c r="AZ51" s="300">
        <v>4.6992481203007516E-2</v>
      </c>
      <c r="BA51" s="116">
        <v>0.1047040971168437</v>
      </c>
      <c r="BB51" s="288">
        <v>0.60499082974259977</v>
      </c>
      <c r="BC51" s="121">
        <v>0.94501694209938714</v>
      </c>
      <c r="BD51" s="270">
        <v>110</v>
      </c>
      <c r="BE51" s="111">
        <v>95</v>
      </c>
      <c r="BF51" s="111">
        <v>10</v>
      </c>
      <c r="BG51" s="111">
        <v>10</v>
      </c>
      <c r="BH51" s="111">
        <v>120</v>
      </c>
      <c r="BI51" s="115">
        <v>105</v>
      </c>
      <c r="BJ51" s="294">
        <v>4.5112781954887216E-2</v>
      </c>
      <c r="BK51" s="116">
        <v>3.1866464339908952E-2</v>
      </c>
      <c r="BL51" s="288">
        <v>0.62823210365938598</v>
      </c>
      <c r="BM51" s="121">
        <v>0.41849163895554525</v>
      </c>
      <c r="BN51" s="270">
        <v>25</v>
      </c>
      <c r="BO51" s="111">
        <v>30</v>
      </c>
      <c r="BP51" s="95" t="s">
        <v>6</v>
      </c>
      <c r="BQ51" s="97" t="s">
        <v>6</v>
      </c>
      <c r="BR51" s="210" t="s">
        <v>6</v>
      </c>
    </row>
    <row r="52" spans="1:71">
      <c r="A52" s="138"/>
      <c r="B52" s="230">
        <v>4210041.0599999996</v>
      </c>
      <c r="C52" s="122">
        <v>4210041.0599999996</v>
      </c>
      <c r="D52" s="122">
        <v>2.65</v>
      </c>
      <c r="E52" s="243">
        <v>2.65</v>
      </c>
      <c r="F52" s="243">
        <v>265</v>
      </c>
      <c r="G52" s="247">
        <v>265</v>
      </c>
      <c r="H52" s="247">
        <v>4951</v>
      </c>
      <c r="I52" s="247">
        <v>4379</v>
      </c>
      <c r="J52" s="111">
        <v>4379</v>
      </c>
      <c r="K52" s="111">
        <v>3722</v>
      </c>
      <c r="L52" s="114">
        <v>3653</v>
      </c>
      <c r="M52" s="114">
        <v>572</v>
      </c>
      <c r="N52" s="376">
        <v>0.13062343000685087</v>
      </c>
      <c r="O52" s="247">
        <v>726</v>
      </c>
      <c r="P52" s="341">
        <v>0.19874076101834109</v>
      </c>
      <c r="Q52" s="344">
        <v>1868.3</v>
      </c>
      <c r="R52" s="95">
        <v>1651.7</v>
      </c>
      <c r="S52" s="95">
        <v>2007</v>
      </c>
      <c r="T52" s="95"/>
      <c r="U52" s="301">
        <v>360</v>
      </c>
      <c r="V52" s="300">
        <v>0.21857923497267759</v>
      </c>
      <c r="W52" s="111">
        <v>1647</v>
      </c>
      <c r="X52" s="111">
        <v>1647</v>
      </c>
      <c r="Y52" s="114">
        <v>1314</v>
      </c>
      <c r="Z52" s="111">
        <v>333</v>
      </c>
      <c r="AA52" s="349">
        <v>0.25342465753424659</v>
      </c>
      <c r="AB52" s="352">
        <v>1968</v>
      </c>
      <c r="AC52" s="111">
        <v>1627</v>
      </c>
      <c r="AD52" s="111">
        <v>341</v>
      </c>
      <c r="AE52" s="300">
        <v>0.20958819913952059</v>
      </c>
      <c r="AF52" s="111">
        <v>1627</v>
      </c>
      <c r="AG52" s="114">
        <v>1302</v>
      </c>
      <c r="AH52" s="247">
        <v>325</v>
      </c>
      <c r="AI52" s="341">
        <v>0.24961597542242703</v>
      </c>
      <c r="AJ52" s="355">
        <v>7.4264150943396228</v>
      </c>
      <c r="AK52" s="398">
        <v>6.1396226415094342</v>
      </c>
      <c r="AL52" s="270">
        <v>1985</v>
      </c>
      <c r="AM52" s="111">
        <v>2295</v>
      </c>
      <c r="AN52" s="111">
        <v>1650</v>
      </c>
      <c r="AO52" s="111">
        <v>1960</v>
      </c>
      <c r="AP52" s="111">
        <v>120</v>
      </c>
      <c r="AQ52" s="111">
        <v>75</v>
      </c>
      <c r="AR52" s="111">
        <v>1770</v>
      </c>
      <c r="AS52" s="247">
        <v>2035</v>
      </c>
      <c r="AT52" s="361">
        <v>0.89168765743073053</v>
      </c>
      <c r="AU52" s="341">
        <v>0.88671023965141615</v>
      </c>
      <c r="AV52" s="355">
        <v>1.0671940085876144</v>
      </c>
      <c r="AW52" s="355">
        <v>1.1027883915063963</v>
      </c>
      <c r="AX52" s="275">
        <v>130</v>
      </c>
      <c r="AY52" s="111">
        <v>205</v>
      </c>
      <c r="AZ52" s="300">
        <v>6.5491183879093195E-2</v>
      </c>
      <c r="BA52" s="341">
        <v>8.9324618736383449E-2</v>
      </c>
      <c r="BB52" s="355">
        <v>0.8431469175818278</v>
      </c>
      <c r="BC52" s="399">
        <v>0.80620797444297121</v>
      </c>
      <c r="BD52" s="270">
        <v>50</v>
      </c>
      <c r="BE52" s="111">
        <v>30</v>
      </c>
      <c r="BF52" s="111">
        <v>15</v>
      </c>
      <c r="BG52" s="111">
        <v>10</v>
      </c>
      <c r="BH52" s="111">
        <v>65</v>
      </c>
      <c r="BI52" s="247">
        <v>40</v>
      </c>
      <c r="BJ52" s="361">
        <v>3.2745591939546598E-2</v>
      </c>
      <c r="BK52" s="341">
        <v>1.7429193899782137E-2</v>
      </c>
      <c r="BL52" s="355">
        <v>0.45600894509952911</v>
      </c>
      <c r="BM52" s="399">
        <v>0.22889178551443459</v>
      </c>
      <c r="BN52" s="270">
        <v>20</v>
      </c>
      <c r="BO52" s="111">
        <v>10</v>
      </c>
      <c r="BP52" s="95" t="s">
        <v>6</v>
      </c>
      <c r="BQ52" s="95" t="s">
        <v>6</v>
      </c>
      <c r="BR52" s="210" t="s">
        <v>6</v>
      </c>
      <c r="BS52" s="139"/>
    </row>
    <row r="53" spans="1:71" s="427" customFormat="1">
      <c r="A53" s="138" t="s">
        <v>64</v>
      </c>
      <c r="B53" s="230">
        <v>4210041.07</v>
      </c>
      <c r="C53" s="576">
        <v>4210041.07</v>
      </c>
      <c r="D53" s="576">
        <v>0.86</v>
      </c>
      <c r="E53" s="578">
        <v>0.86</v>
      </c>
      <c r="F53" s="243">
        <v>86</v>
      </c>
      <c r="G53" s="247">
        <v>86</v>
      </c>
      <c r="H53" s="247">
        <v>2238</v>
      </c>
      <c r="I53" s="247">
        <v>2319</v>
      </c>
      <c r="J53" s="111">
        <v>2319</v>
      </c>
      <c r="K53" s="111">
        <v>2342</v>
      </c>
      <c r="L53" s="114">
        <v>3073</v>
      </c>
      <c r="M53" s="114">
        <v>-81</v>
      </c>
      <c r="N53" s="376">
        <v>-3.4928848641655887E-2</v>
      </c>
      <c r="O53" s="247">
        <v>-754</v>
      </c>
      <c r="P53" s="341">
        <v>-0.2453628376179629</v>
      </c>
      <c r="Q53" s="344">
        <v>2613</v>
      </c>
      <c r="R53" s="95">
        <v>2707.2</v>
      </c>
      <c r="S53" s="95">
        <v>1126</v>
      </c>
      <c r="T53" s="95"/>
      <c r="U53" s="301">
        <v>57</v>
      </c>
      <c r="V53" s="300">
        <v>5.3320860617399442E-2</v>
      </c>
      <c r="W53" s="581">
        <v>1069</v>
      </c>
      <c r="X53" s="581">
        <v>1069</v>
      </c>
      <c r="Y53" s="114">
        <v>1348</v>
      </c>
      <c r="Z53" s="111">
        <v>-279</v>
      </c>
      <c r="AA53" s="349">
        <v>-0.20697329376854601</v>
      </c>
      <c r="AB53" s="352">
        <v>1066</v>
      </c>
      <c r="AC53" s="581">
        <v>1048</v>
      </c>
      <c r="AD53" s="581">
        <v>18</v>
      </c>
      <c r="AE53" s="593">
        <v>1.717557251908397E-2</v>
      </c>
      <c r="AF53" s="581">
        <v>1048</v>
      </c>
      <c r="AG53" s="114">
        <v>1301</v>
      </c>
      <c r="AH53" s="247">
        <v>-253</v>
      </c>
      <c r="AI53" s="341">
        <v>-0.19446579554189086</v>
      </c>
      <c r="AJ53" s="355">
        <v>12.395348837209303</v>
      </c>
      <c r="AK53" s="398">
        <v>12.186046511627907</v>
      </c>
      <c r="AL53" s="270">
        <v>965</v>
      </c>
      <c r="AM53" s="581">
        <v>1240</v>
      </c>
      <c r="AN53" s="111">
        <v>790</v>
      </c>
      <c r="AO53" s="111">
        <v>1005</v>
      </c>
      <c r="AP53" s="111">
        <v>40</v>
      </c>
      <c r="AQ53" s="111">
        <v>45</v>
      </c>
      <c r="AR53" s="111">
        <v>830</v>
      </c>
      <c r="AS53" s="247">
        <v>1050</v>
      </c>
      <c r="AT53" s="361">
        <v>0.86010362694300513</v>
      </c>
      <c r="AU53" s="341">
        <v>0.84677419354838712</v>
      </c>
      <c r="AV53" s="355">
        <v>1.0293934538500185</v>
      </c>
      <c r="AW53" s="355">
        <v>1.0531205224825786</v>
      </c>
      <c r="AX53" s="275">
        <v>55</v>
      </c>
      <c r="AY53" s="111">
        <v>140</v>
      </c>
      <c r="AZ53" s="300">
        <v>5.6994818652849742E-2</v>
      </c>
      <c r="BA53" s="341">
        <v>0.11290322580645161</v>
      </c>
      <c r="BB53" s="355">
        <v>0.7337629711199366</v>
      </c>
      <c r="BC53" s="399">
        <v>1.0190189700571466</v>
      </c>
      <c r="BD53" s="270">
        <v>65</v>
      </c>
      <c r="BE53" s="111">
        <v>35</v>
      </c>
      <c r="BF53" s="111">
        <v>0</v>
      </c>
      <c r="BG53" s="111">
        <v>15</v>
      </c>
      <c r="BH53" s="111">
        <v>65</v>
      </c>
      <c r="BI53" s="247">
        <v>50</v>
      </c>
      <c r="BJ53" s="361">
        <v>6.7357512953367879E-2</v>
      </c>
      <c r="BK53" s="341">
        <v>4.0322580645161289E-2</v>
      </c>
      <c r="BL53" s="355">
        <v>0.93800803732908333</v>
      </c>
      <c r="BM53" s="399">
        <v>0.52954299168914043</v>
      </c>
      <c r="BN53" s="270">
        <v>15</v>
      </c>
      <c r="BO53" s="111">
        <v>0</v>
      </c>
      <c r="BP53" s="95" t="s">
        <v>6</v>
      </c>
      <c r="BQ53" s="588" t="s">
        <v>6</v>
      </c>
      <c r="BR53" s="210" t="s">
        <v>6</v>
      </c>
      <c r="BS53" s="599"/>
    </row>
    <row r="54" spans="1:71" s="428" customFormat="1">
      <c r="A54" s="138"/>
      <c r="B54" s="230">
        <v>4210041.08</v>
      </c>
      <c r="C54" s="576">
        <v>4210041.08</v>
      </c>
      <c r="D54" s="576">
        <v>1.1000000000000001</v>
      </c>
      <c r="E54" s="578">
        <v>1.1100000000000001</v>
      </c>
      <c r="F54" s="243">
        <v>110.00000000000001</v>
      </c>
      <c r="G54" s="247">
        <v>111.00000000000001</v>
      </c>
      <c r="H54" s="247">
        <v>2451</v>
      </c>
      <c r="I54" s="247">
        <v>2532</v>
      </c>
      <c r="J54" s="111">
        <v>2532</v>
      </c>
      <c r="K54" s="111">
        <v>2584</v>
      </c>
      <c r="L54" s="114" t="e">
        <v>#REF!</v>
      </c>
      <c r="M54" s="114">
        <v>-81</v>
      </c>
      <c r="N54" s="376">
        <v>-3.1990521327014215E-2</v>
      </c>
      <c r="O54" s="247" t="e">
        <v>#REF!</v>
      </c>
      <c r="P54" s="341" t="e">
        <v>#REF!</v>
      </c>
      <c r="Q54" s="344">
        <v>2234.5</v>
      </c>
      <c r="R54" s="95">
        <v>2290.4</v>
      </c>
      <c r="S54" s="95">
        <v>1230</v>
      </c>
      <c r="T54" s="95"/>
      <c r="U54" s="301">
        <v>59</v>
      </c>
      <c r="V54" s="300">
        <v>5.0384286934244238E-2</v>
      </c>
      <c r="W54" s="581">
        <v>1171</v>
      </c>
      <c r="X54" s="581">
        <v>1171</v>
      </c>
      <c r="Y54" s="114" t="e">
        <v>#REF!</v>
      </c>
      <c r="Z54" s="111" t="e">
        <v>#REF!</v>
      </c>
      <c r="AA54" s="349" t="e">
        <v>#REF!</v>
      </c>
      <c r="AB54" s="352">
        <v>1195</v>
      </c>
      <c r="AC54" s="581">
        <v>1155</v>
      </c>
      <c r="AD54" s="581">
        <v>40</v>
      </c>
      <c r="AE54" s="593">
        <v>3.4632034632034632E-2</v>
      </c>
      <c r="AF54" s="581">
        <v>1155</v>
      </c>
      <c r="AG54" s="114" t="e">
        <v>#REF!</v>
      </c>
      <c r="AH54" s="247" t="e">
        <v>#REF!</v>
      </c>
      <c r="AI54" s="341" t="e">
        <v>#REF!</v>
      </c>
      <c r="AJ54" s="355">
        <v>10.863636363636362</v>
      </c>
      <c r="AK54" s="398">
        <v>10.405405405405403</v>
      </c>
      <c r="AL54" s="270">
        <v>890</v>
      </c>
      <c r="AM54" s="581">
        <v>1240</v>
      </c>
      <c r="AN54" s="111">
        <v>690</v>
      </c>
      <c r="AO54" s="111">
        <v>965</v>
      </c>
      <c r="AP54" s="111">
        <v>45</v>
      </c>
      <c r="AQ54" s="111">
        <v>55</v>
      </c>
      <c r="AR54" s="111">
        <v>735</v>
      </c>
      <c r="AS54" s="247">
        <v>1020</v>
      </c>
      <c r="AT54" s="361">
        <v>0.8258426966292135</v>
      </c>
      <c r="AU54" s="341">
        <v>0.82258064516129037</v>
      </c>
      <c r="AV54" s="355">
        <v>0.98838911869428969</v>
      </c>
      <c r="AW54" s="355">
        <v>1.0230313646973621</v>
      </c>
      <c r="AX54" s="275">
        <v>95</v>
      </c>
      <c r="AY54" s="111">
        <v>140</v>
      </c>
      <c r="AZ54" s="300">
        <v>0.10674157303370786</v>
      </c>
      <c r="BA54" s="341">
        <v>0.11290322580645161</v>
      </c>
      <c r="BB54" s="355">
        <v>1.374212877986112</v>
      </c>
      <c r="BC54" s="399">
        <v>1.0190189700571466</v>
      </c>
      <c r="BD54" s="270">
        <v>30</v>
      </c>
      <c r="BE54" s="111">
        <v>55</v>
      </c>
      <c r="BF54" s="111">
        <v>0</v>
      </c>
      <c r="BG54" s="111">
        <v>10</v>
      </c>
      <c r="BH54" s="111">
        <v>30</v>
      </c>
      <c r="BI54" s="247">
        <v>65</v>
      </c>
      <c r="BJ54" s="361">
        <v>3.3707865168539325E-2</v>
      </c>
      <c r="BK54" s="341">
        <v>5.2419354838709679E-2</v>
      </c>
      <c r="BL54" s="355">
        <v>0.46940938082414796</v>
      </c>
      <c r="BM54" s="399">
        <v>0.68840588919588264</v>
      </c>
      <c r="BN54" s="270">
        <v>20</v>
      </c>
      <c r="BO54" s="111">
        <v>15</v>
      </c>
      <c r="BP54" s="95" t="s">
        <v>6</v>
      </c>
      <c r="BQ54" s="588" t="s">
        <v>6</v>
      </c>
      <c r="BR54" s="210" t="s">
        <v>6</v>
      </c>
      <c r="BS54" s="599"/>
    </row>
    <row r="55" spans="1:71">
      <c r="A55" s="138"/>
      <c r="B55" s="230">
        <v>4210041.09</v>
      </c>
      <c r="C55" s="576">
        <v>4210041.09</v>
      </c>
      <c r="D55" s="576">
        <v>3.49</v>
      </c>
      <c r="E55" s="578">
        <v>3.49</v>
      </c>
      <c r="F55" s="243">
        <v>349</v>
      </c>
      <c r="G55" s="247">
        <v>349</v>
      </c>
      <c r="H55" s="247">
        <v>2981</v>
      </c>
      <c r="I55" s="247">
        <v>2524</v>
      </c>
      <c r="J55" s="111">
        <v>2524</v>
      </c>
      <c r="K55" s="111">
        <v>2501</v>
      </c>
      <c r="L55" s="114" t="e">
        <v>#REF!</v>
      </c>
      <c r="M55" s="114">
        <v>457</v>
      </c>
      <c r="N55" s="376">
        <v>0.18106180665610142</v>
      </c>
      <c r="O55" s="247" t="e">
        <v>#REF!</v>
      </c>
      <c r="P55" s="341" t="e">
        <v>#REF!</v>
      </c>
      <c r="Q55" s="344">
        <v>854</v>
      </c>
      <c r="R55" s="95">
        <v>722.4</v>
      </c>
      <c r="S55" s="95">
        <v>1254</v>
      </c>
      <c r="T55" s="95"/>
      <c r="U55" s="301">
        <v>52</v>
      </c>
      <c r="V55" s="300">
        <v>4.3261231281198007E-2</v>
      </c>
      <c r="W55" s="581">
        <v>1202</v>
      </c>
      <c r="X55" s="581">
        <v>1202</v>
      </c>
      <c r="Y55" s="114" t="e">
        <v>#REF!</v>
      </c>
      <c r="Z55" s="111" t="e">
        <v>#REF!</v>
      </c>
      <c r="AA55" s="349" t="e">
        <v>#REF!</v>
      </c>
      <c r="AB55" s="352">
        <v>1177</v>
      </c>
      <c r="AC55" s="581">
        <v>1182</v>
      </c>
      <c r="AD55" s="581">
        <v>-5</v>
      </c>
      <c r="AE55" s="593">
        <v>-4.2301184433164128E-3</v>
      </c>
      <c r="AF55" s="581">
        <v>1182</v>
      </c>
      <c r="AG55" s="114" t="e">
        <v>#REF!</v>
      </c>
      <c r="AH55" s="247" t="e">
        <v>#REF!</v>
      </c>
      <c r="AI55" s="341" t="e">
        <v>#REF!</v>
      </c>
      <c r="AJ55" s="355">
        <v>3.3724928366762179</v>
      </c>
      <c r="AK55" s="398">
        <v>3.3868194842406876</v>
      </c>
      <c r="AL55" s="270">
        <v>1030</v>
      </c>
      <c r="AM55" s="581">
        <v>1300</v>
      </c>
      <c r="AN55" s="111">
        <v>755</v>
      </c>
      <c r="AO55" s="111">
        <v>1035</v>
      </c>
      <c r="AP55" s="111">
        <v>50</v>
      </c>
      <c r="AQ55" s="111">
        <v>30</v>
      </c>
      <c r="AR55" s="111">
        <v>805</v>
      </c>
      <c r="AS55" s="247">
        <v>1065</v>
      </c>
      <c r="AT55" s="361">
        <v>0.78155339805825241</v>
      </c>
      <c r="AU55" s="341">
        <v>0.81923076923076921</v>
      </c>
      <c r="AV55" s="355">
        <v>0.93538258250911277</v>
      </c>
      <c r="AW55" s="355">
        <v>1.018865173619409</v>
      </c>
      <c r="AX55" s="275">
        <v>110</v>
      </c>
      <c r="AY55" s="111">
        <v>175</v>
      </c>
      <c r="AZ55" s="300">
        <v>0.10679611650485436</v>
      </c>
      <c r="BA55" s="341">
        <v>0.13461538461538461</v>
      </c>
      <c r="BB55" s="355">
        <v>1.3749150818072597</v>
      </c>
      <c r="BC55" s="399">
        <v>1.2149841566065978</v>
      </c>
      <c r="BD55" s="270">
        <v>80</v>
      </c>
      <c r="BE55" s="111">
        <v>55</v>
      </c>
      <c r="BF55" s="111">
        <v>15</v>
      </c>
      <c r="BG55" s="111">
        <v>10</v>
      </c>
      <c r="BH55" s="111">
        <v>95</v>
      </c>
      <c r="BI55" s="247">
        <v>65</v>
      </c>
      <c r="BJ55" s="361">
        <v>9.2233009708737865E-2</v>
      </c>
      <c r="BK55" s="341">
        <v>0.05</v>
      </c>
      <c r="BL55" s="355">
        <v>1.2844195193748127</v>
      </c>
      <c r="BM55" s="399">
        <v>0.65663330969453415</v>
      </c>
      <c r="BN55" s="270">
        <v>15</v>
      </c>
      <c r="BO55" s="111">
        <v>0</v>
      </c>
      <c r="BP55" s="95" t="s">
        <v>6</v>
      </c>
      <c r="BQ55" s="588" t="s">
        <v>6</v>
      </c>
      <c r="BR55" s="210" t="s">
        <v>6</v>
      </c>
      <c r="BS55" s="599"/>
    </row>
    <row r="56" spans="1:71">
      <c r="A56" s="138" t="s">
        <v>63</v>
      </c>
      <c r="B56" s="230">
        <v>4210041.0999999996</v>
      </c>
      <c r="C56" s="142">
        <v>4210041.0199999996</v>
      </c>
      <c r="D56" s="238">
        <v>2.0299999999999998</v>
      </c>
      <c r="E56" s="112">
        <v>4.07</v>
      </c>
      <c r="F56" s="243">
        <v>202.99999999999997</v>
      </c>
      <c r="G56" s="113">
        <v>407</v>
      </c>
      <c r="H56" s="247">
        <v>5133</v>
      </c>
      <c r="I56" s="247">
        <v>4651</v>
      </c>
      <c r="J56" s="111">
        <v>8952</v>
      </c>
      <c r="K56" s="111">
        <v>7692</v>
      </c>
      <c r="L56" s="114">
        <v>4490</v>
      </c>
      <c r="M56" s="114">
        <v>482</v>
      </c>
      <c r="N56" s="376">
        <v>0.1036336271769512</v>
      </c>
      <c r="O56" s="115">
        <v>4462</v>
      </c>
      <c r="P56" s="116">
        <v>0.99376391982182632</v>
      </c>
      <c r="Q56" s="264">
        <v>2532.4</v>
      </c>
      <c r="R56" s="95">
        <v>2200</v>
      </c>
      <c r="S56" s="95">
        <v>2697</v>
      </c>
      <c r="T56" s="95">
        <v>0.52341203999999997</v>
      </c>
      <c r="U56" s="301">
        <v>442.66434372000003</v>
      </c>
      <c r="V56" s="300">
        <v>0.19636132821962465</v>
      </c>
      <c r="W56" s="588">
        <v>2254.33565628</v>
      </c>
      <c r="X56" s="117">
        <v>4307</v>
      </c>
      <c r="Y56" s="114">
        <v>1868</v>
      </c>
      <c r="Z56" s="111">
        <v>2439</v>
      </c>
      <c r="AA56" s="146">
        <v>1.3056745182012848</v>
      </c>
      <c r="AB56" s="284">
        <v>2543</v>
      </c>
      <c r="AC56" s="352">
        <v>2198.3305679999999</v>
      </c>
      <c r="AD56" s="352">
        <v>344.66943200000014</v>
      </c>
      <c r="AE56" s="424">
        <v>0.15678689866627929</v>
      </c>
      <c r="AF56" s="117">
        <v>4200</v>
      </c>
      <c r="AG56" s="114">
        <v>1842</v>
      </c>
      <c r="AH56" s="115">
        <v>2358</v>
      </c>
      <c r="AI56" s="116">
        <v>1.280130293159609</v>
      </c>
      <c r="AJ56" s="288">
        <v>12.527093596059116</v>
      </c>
      <c r="AK56" s="118">
        <v>10.31941031941032</v>
      </c>
      <c r="AL56" s="270">
        <v>1805</v>
      </c>
      <c r="AM56" s="119">
        <v>4890</v>
      </c>
      <c r="AN56" s="111">
        <v>1515</v>
      </c>
      <c r="AO56" s="111">
        <v>4015</v>
      </c>
      <c r="AP56" s="111">
        <v>80</v>
      </c>
      <c r="AQ56" s="111">
        <v>245</v>
      </c>
      <c r="AR56" s="111">
        <v>1595</v>
      </c>
      <c r="AS56" s="115">
        <v>4260</v>
      </c>
      <c r="AT56" s="294">
        <v>0.88365650969529086</v>
      </c>
      <c r="AU56" s="116">
        <v>0.87116564417177911</v>
      </c>
      <c r="AV56" s="288">
        <v>1.0575821308477804</v>
      </c>
      <c r="AW56" s="120">
        <v>1.0834558083478376</v>
      </c>
      <c r="AX56" s="275">
        <v>140</v>
      </c>
      <c r="AY56" s="111">
        <v>485</v>
      </c>
      <c r="AZ56" s="300">
        <v>7.7562326869806089E-2</v>
      </c>
      <c r="BA56" s="116">
        <v>9.9182004089979556E-2</v>
      </c>
      <c r="BB56" s="288">
        <v>0.99855328530147003</v>
      </c>
      <c r="BC56" s="121">
        <v>0.89517675809577557</v>
      </c>
      <c r="BD56" s="270">
        <v>50</v>
      </c>
      <c r="BE56" s="111">
        <v>110</v>
      </c>
      <c r="BF56" s="111">
        <v>0</v>
      </c>
      <c r="BG56" s="111">
        <v>20</v>
      </c>
      <c r="BH56" s="111">
        <v>50</v>
      </c>
      <c r="BI56" s="115">
        <v>130</v>
      </c>
      <c r="BJ56" s="294">
        <v>2.7700831024930747E-2</v>
      </c>
      <c r="BK56" s="116">
        <v>2.6584867075664622E-2</v>
      </c>
      <c r="BL56" s="288">
        <v>0.38575655487857036</v>
      </c>
      <c r="BM56" s="121">
        <v>0.34913018511365823</v>
      </c>
      <c r="BN56" s="270">
        <v>20</v>
      </c>
      <c r="BO56" s="111">
        <v>20</v>
      </c>
      <c r="BP56" s="95" t="s">
        <v>6</v>
      </c>
      <c r="BQ56" s="97" t="s">
        <v>6</v>
      </c>
      <c r="BR56" s="210" t="s">
        <v>6</v>
      </c>
    </row>
    <row r="57" spans="1:71">
      <c r="A57" s="138" t="s">
        <v>63</v>
      </c>
      <c r="B57" s="230">
        <v>4210041.1100000003</v>
      </c>
      <c r="C57" s="142"/>
      <c r="D57" s="238">
        <v>2.0299999999999998</v>
      </c>
      <c r="E57" s="112"/>
      <c r="F57" s="243">
        <v>202.99999999999997</v>
      </c>
      <c r="G57" s="113"/>
      <c r="H57" s="247">
        <v>4213</v>
      </c>
      <c r="I57" s="247">
        <v>4301</v>
      </c>
      <c r="J57" s="111"/>
      <c r="K57" s="111"/>
      <c r="L57" s="114"/>
      <c r="M57" s="114">
        <v>-88</v>
      </c>
      <c r="N57" s="376">
        <v>-2.0460358056265986E-2</v>
      </c>
      <c r="O57" s="115"/>
      <c r="P57" s="116"/>
      <c r="Q57" s="264">
        <v>2074.3000000000002</v>
      </c>
      <c r="R57" s="95"/>
      <c r="S57" s="95">
        <v>2194</v>
      </c>
      <c r="T57" s="95">
        <v>0.47658795999999998</v>
      </c>
      <c r="U57" s="301">
        <v>141.33565627999997</v>
      </c>
      <c r="V57" s="300">
        <v>6.8854733465024465E-2</v>
      </c>
      <c r="W57" s="588">
        <v>2052.66434372</v>
      </c>
      <c r="X57" s="117"/>
      <c r="Y57" s="114"/>
      <c r="Z57" s="111"/>
      <c r="AA57" s="146"/>
      <c r="AB57" s="284">
        <v>2042</v>
      </c>
      <c r="AC57" s="352">
        <v>2001.6694319999999</v>
      </c>
      <c r="AD57" s="352">
        <v>40.330568000000085</v>
      </c>
      <c r="AE57" s="424">
        <v>2.0148465753260344E-2</v>
      </c>
      <c r="AF57" s="117"/>
      <c r="AG57" s="114"/>
      <c r="AH57" s="115"/>
      <c r="AI57" s="116"/>
      <c r="AJ57" s="288">
        <v>10.059113300492612</v>
      </c>
      <c r="AK57" s="118"/>
      <c r="AL57" s="270">
        <v>1675</v>
      </c>
      <c r="AM57" s="119"/>
      <c r="AN57" s="111">
        <v>1390</v>
      </c>
      <c r="AO57" s="111"/>
      <c r="AP57" s="111">
        <v>85</v>
      </c>
      <c r="AQ57" s="111"/>
      <c r="AR57" s="111">
        <v>1475</v>
      </c>
      <c r="AS57" s="115"/>
      <c r="AT57" s="294">
        <v>0.88059701492537312</v>
      </c>
      <c r="AU57" s="116"/>
      <c r="AV57" s="288">
        <v>1.0539204512668727</v>
      </c>
      <c r="AW57" s="120"/>
      <c r="AX57" s="275">
        <v>110</v>
      </c>
      <c r="AY57" s="111"/>
      <c r="AZ57" s="300">
        <v>6.5671641791044774E-2</v>
      </c>
      <c r="BA57" s="116"/>
      <c r="BB57" s="288">
        <v>0.84547016970834488</v>
      </c>
      <c r="BC57" s="121"/>
      <c r="BD57" s="270">
        <v>50</v>
      </c>
      <c r="BE57" s="111"/>
      <c r="BF57" s="111">
        <v>15</v>
      </c>
      <c r="BG57" s="111"/>
      <c r="BH57" s="111">
        <v>65</v>
      </c>
      <c r="BI57" s="115"/>
      <c r="BJ57" s="294">
        <v>3.880597014925373E-2</v>
      </c>
      <c r="BK57" s="116"/>
      <c r="BL57" s="288">
        <v>0.54040463046123299</v>
      </c>
      <c r="BM57" s="121"/>
      <c r="BN57" s="270">
        <v>30</v>
      </c>
      <c r="BO57" s="111"/>
      <c r="BP57" s="588" t="s">
        <v>6</v>
      </c>
      <c r="BQ57" s="436" t="s">
        <v>6</v>
      </c>
      <c r="BR57" s="210"/>
    </row>
    <row r="58" spans="1:71">
      <c r="A58" s="138" t="s">
        <v>63</v>
      </c>
      <c r="B58" s="230">
        <v>4210041.12</v>
      </c>
      <c r="C58" s="142">
        <v>4210041.05</v>
      </c>
      <c r="D58" s="238">
        <v>1.55</v>
      </c>
      <c r="E58" s="112">
        <v>3.11</v>
      </c>
      <c r="F58" s="243">
        <v>155</v>
      </c>
      <c r="G58" s="113">
        <v>311</v>
      </c>
      <c r="H58" s="247">
        <v>4036</v>
      </c>
      <c r="I58" s="247">
        <v>4126</v>
      </c>
      <c r="J58" s="111">
        <v>8949</v>
      </c>
      <c r="K58" s="111">
        <v>7666</v>
      </c>
      <c r="L58" s="114">
        <v>5254</v>
      </c>
      <c r="M58" s="114">
        <v>-90</v>
      </c>
      <c r="N58" s="376">
        <v>-2.1812893843916627E-2</v>
      </c>
      <c r="O58" s="247">
        <v>3695</v>
      </c>
      <c r="P58" s="341">
        <v>0.70327369623144276</v>
      </c>
      <c r="Q58" s="344">
        <v>2601</v>
      </c>
      <c r="R58" s="95">
        <v>2875.1</v>
      </c>
      <c r="S58" s="95">
        <v>1745</v>
      </c>
      <c r="T58" s="95">
        <v>0.45671353999999997</v>
      </c>
      <c r="U58" s="301">
        <v>9.9452615400000468</v>
      </c>
      <c r="V58" s="300">
        <v>5.7319583754615504E-3</v>
      </c>
      <c r="W58" s="588">
        <v>1735.05473846</v>
      </c>
      <c r="X58" s="117">
        <v>3799</v>
      </c>
      <c r="Y58" s="114">
        <v>2097</v>
      </c>
      <c r="Z58" s="111">
        <v>1702</v>
      </c>
      <c r="AA58" s="349">
        <v>0.81163567000476877</v>
      </c>
      <c r="AB58" s="352">
        <v>1702</v>
      </c>
      <c r="AC58" s="352">
        <v>1683.44610844</v>
      </c>
      <c r="AD58" s="352">
        <v>18.553891560000011</v>
      </c>
      <c r="AE58" s="424">
        <v>1.1021375419729567E-2</v>
      </c>
      <c r="AF58" s="117">
        <v>3686</v>
      </c>
      <c r="AG58" s="114">
        <v>2070</v>
      </c>
      <c r="AH58" s="247">
        <v>1616</v>
      </c>
      <c r="AI58" s="341">
        <v>0.78067632850241542</v>
      </c>
      <c r="AJ58" s="355">
        <v>10.980645161290322</v>
      </c>
      <c r="AK58" s="118">
        <v>11.85209003215434</v>
      </c>
      <c r="AL58" s="270">
        <v>1425</v>
      </c>
      <c r="AM58" s="119">
        <v>4550</v>
      </c>
      <c r="AN58" s="111">
        <v>1220</v>
      </c>
      <c r="AO58" s="111">
        <v>3745</v>
      </c>
      <c r="AP58" s="111">
        <v>45</v>
      </c>
      <c r="AQ58" s="111">
        <v>185</v>
      </c>
      <c r="AR58" s="111">
        <v>1265</v>
      </c>
      <c r="AS58" s="247">
        <v>3930</v>
      </c>
      <c r="AT58" s="361">
        <v>0.88771929824561402</v>
      </c>
      <c r="AU58" s="341">
        <v>0.86373626373626378</v>
      </c>
      <c r="AV58" s="355">
        <v>1.0624445774263909</v>
      </c>
      <c r="AW58" s="120">
        <v>1.0742159979407853</v>
      </c>
      <c r="AX58" s="275">
        <v>100</v>
      </c>
      <c r="AY58" s="111">
        <v>395</v>
      </c>
      <c r="AZ58" s="300">
        <v>7.0175438596491224E-2</v>
      </c>
      <c r="BA58" s="341">
        <v>8.681318681318681E-2</v>
      </c>
      <c r="BB58" s="355">
        <v>0.90345297241561573</v>
      </c>
      <c r="BC58" s="121">
        <v>0.78354080303609164</v>
      </c>
      <c r="BD58" s="270">
        <v>25</v>
      </c>
      <c r="BE58" s="111">
        <v>140</v>
      </c>
      <c r="BF58" s="111">
        <v>0</v>
      </c>
      <c r="BG58" s="111">
        <v>55</v>
      </c>
      <c r="BH58" s="111">
        <v>25</v>
      </c>
      <c r="BI58" s="247">
        <v>195</v>
      </c>
      <c r="BJ58" s="361">
        <v>1.7543859649122806E-2</v>
      </c>
      <c r="BK58" s="341">
        <v>4.2857142857142858E-2</v>
      </c>
      <c r="BL58" s="355">
        <v>0.24431248475642789</v>
      </c>
      <c r="BM58" s="121">
        <v>0.56282855116674357</v>
      </c>
      <c r="BN58" s="270">
        <v>25</v>
      </c>
      <c r="BO58" s="111">
        <v>40</v>
      </c>
      <c r="BP58" s="588" t="s">
        <v>6</v>
      </c>
      <c r="BQ58" s="97" t="s">
        <v>6</v>
      </c>
      <c r="BR58" s="210" t="s">
        <v>6</v>
      </c>
    </row>
    <row r="59" spans="1:71" ht="14.1" customHeight="1">
      <c r="A59" s="138" t="s">
        <v>63</v>
      </c>
      <c r="B59" s="230">
        <v>4210041.13</v>
      </c>
      <c r="C59" s="142"/>
      <c r="D59" s="238">
        <v>1.56</v>
      </c>
      <c r="E59" s="112"/>
      <c r="F59" s="243">
        <v>156</v>
      </c>
      <c r="G59" s="113"/>
      <c r="H59" s="247">
        <v>5050</v>
      </c>
      <c r="I59" s="247">
        <v>4823</v>
      </c>
      <c r="J59" s="111"/>
      <c r="K59" s="111"/>
      <c r="L59" s="114"/>
      <c r="M59" s="114">
        <v>227</v>
      </c>
      <c r="N59" s="376">
        <v>4.7066141405764046E-2</v>
      </c>
      <c r="O59" s="115"/>
      <c r="P59" s="116"/>
      <c r="Q59" s="264">
        <v>3232.6</v>
      </c>
      <c r="R59" s="95"/>
      <c r="S59" s="95">
        <v>2268</v>
      </c>
      <c r="T59" s="95">
        <v>0.54328646000000003</v>
      </c>
      <c r="U59" s="301">
        <v>204.05473845999995</v>
      </c>
      <c r="V59" s="300">
        <v>9.8866351866204905E-2</v>
      </c>
      <c r="W59" s="95">
        <v>2063.94526154</v>
      </c>
      <c r="X59" s="117"/>
      <c r="Y59" s="114"/>
      <c r="Z59" s="111"/>
      <c r="AA59" s="146"/>
      <c r="AB59" s="284">
        <v>2203</v>
      </c>
      <c r="AC59" s="352">
        <v>2002.55389156</v>
      </c>
      <c r="AD59" s="352">
        <v>200.44610843999999</v>
      </c>
      <c r="AE59" s="424">
        <v>0.10009523802820179</v>
      </c>
      <c r="AF59" s="117"/>
      <c r="AG59" s="114"/>
      <c r="AH59" s="115"/>
      <c r="AI59" s="116"/>
      <c r="AJ59" s="288">
        <v>14.121794871794872</v>
      </c>
      <c r="AK59" s="118"/>
      <c r="AL59" s="270">
        <v>1770</v>
      </c>
      <c r="AM59" s="119"/>
      <c r="AN59" s="111">
        <v>1485</v>
      </c>
      <c r="AO59" s="111"/>
      <c r="AP59" s="111">
        <v>115</v>
      </c>
      <c r="AQ59" s="111"/>
      <c r="AR59" s="111">
        <v>1600</v>
      </c>
      <c r="AS59" s="115"/>
      <c r="AT59" s="294">
        <v>0.903954802259887</v>
      </c>
      <c r="AU59" s="116"/>
      <c r="AV59" s="288">
        <v>1.0818756332070167</v>
      </c>
      <c r="AW59" s="120"/>
      <c r="AX59" s="275">
        <v>110</v>
      </c>
      <c r="AY59" s="111"/>
      <c r="AZ59" s="300">
        <v>6.2146892655367235E-2</v>
      </c>
      <c r="BA59" s="116"/>
      <c r="BB59" s="288">
        <v>0.80009182726637162</v>
      </c>
      <c r="BC59" s="121"/>
      <c r="BD59" s="270">
        <v>25</v>
      </c>
      <c r="BE59" s="111"/>
      <c r="BF59" s="111">
        <v>25</v>
      </c>
      <c r="BG59" s="111"/>
      <c r="BH59" s="111">
        <v>50</v>
      </c>
      <c r="BI59" s="115"/>
      <c r="BJ59" s="294">
        <v>2.8248587570621469E-2</v>
      </c>
      <c r="BK59" s="116"/>
      <c r="BL59" s="288">
        <v>0.39338450935357033</v>
      </c>
      <c r="BM59" s="121"/>
      <c r="BN59" s="270">
        <v>10</v>
      </c>
      <c r="BO59" s="111"/>
      <c r="BP59" s="95" t="s">
        <v>6</v>
      </c>
      <c r="BQ59" s="436" t="s">
        <v>6</v>
      </c>
      <c r="BR59" s="210"/>
    </row>
    <row r="60" spans="1:71">
      <c r="A60" s="138"/>
      <c r="B60" s="230">
        <v>4210100</v>
      </c>
      <c r="C60" s="576">
        <v>4210100</v>
      </c>
      <c r="D60" s="576">
        <v>2.2599999999999998</v>
      </c>
      <c r="E60" s="578">
        <v>2.3199999999999998</v>
      </c>
      <c r="F60" s="243">
        <v>225.99999999999997</v>
      </c>
      <c r="G60" s="247">
        <v>231.99999999999997</v>
      </c>
      <c r="H60" s="247">
        <v>1971</v>
      </c>
      <c r="I60" s="247">
        <v>1720</v>
      </c>
      <c r="J60" s="111">
        <v>1720</v>
      </c>
      <c r="K60" s="111">
        <v>1792</v>
      </c>
      <c r="L60" s="114">
        <v>1831</v>
      </c>
      <c r="M60" s="114">
        <v>251</v>
      </c>
      <c r="N60" s="376">
        <v>0.14593023255813953</v>
      </c>
      <c r="O60" s="247">
        <v>-111</v>
      </c>
      <c r="P60" s="341">
        <v>-6.0622610595303113E-2</v>
      </c>
      <c r="Q60" s="344">
        <v>871.8</v>
      </c>
      <c r="R60" s="95">
        <v>740.9</v>
      </c>
      <c r="S60" s="95">
        <v>1072</v>
      </c>
      <c r="T60" s="95"/>
      <c r="U60" s="301">
        <v>165</v>
      </c>
      <c r="V60" s="300">
        <v>0.18191841234840131</v>
      </c>
      <c r="W60" s="581">
        <v>907</v>
      </c>
      <c r="X60" s="581">
        <v>907</v>
      </c>
      <c r="Y60" s="114">
        <v>886</v>
      </c>
      <c r="Z60" s="111">
        <v>21</v>
      </c>
      <c r="AA60" s="349">
        <v>2.3702031602708805E-2</v>
      </c>
      <c r="AB60" s="352">
        <v>1015</v>
      </c>
      <c r="AC60" s="581">
        <v>866</v>
      </c>
      <c r="AD60" s="581">
        <v>149</v>
      </c>
      <c r="AE60" s="593">
        <v>0.17205542725173209</v>
      </c>
      <c r="AF60" s="581">
        <v>866</v>
      </c>
      <c r="AG60" s="114">
        <v>846</v>
      </c>
      <c r="AH60" s="247">
        <v>20</v>
      </c>
      <c r="AI60" s="341">
        <v>2.3640661938534278E-2</v>
      </c>
      <c r="AJ60" s="355">
        <v>4.4911504424778768</v>
      </c>
      <c r="AK60" s="398">
        <v>3.7327586206896557</v>
      </c>
      <c r="AL60" s="270">
        <v>565</v>
      </c>
      <c r="AM60" s="581">
        <v>735</v>
      </c>
      <c r="AN60" s="111">
        <v>405</v>
      </c>
      <c r="AO60" s="111">
        <v>625</v>
      </c>
      <c r="AP60" s="111">
        <v>30</v>
      </c>
      <c r="AQ60" s="111">
        <v>20</v>
      </c>
      <c r="AR60" s="111">
        <v>435</v>
      </c>
      <c r="AS60" s="247">
        <v>645</v>
      </c>
      <c r="AT60" s="361">
        <v>0.76991150442477874</v>
      </c>
      <c r="AU60" s="341">
        <v>0.87755102040816324</v>
      </c>
      <c r="AV60" s="355">
        <v>0.92144927410148514</v>
      </c>
      <c r="AW60" s="355">
        <v>1.0913972061957451</v>
      </c>
      <c r="AX60" s="275">
        <v>45</v>
      </c>
      <c r="AY60" s="111">
        <v>35</v>
      </c>
      <c r="AZ60" s="300">
        <v>7.9646017699115043E-2</v>
      </c>
      <c r="BA60" s="341">
        <v>4.7619047619047616E-2</v>
      </c>
      <c r="BB60" s="355">
        <v>1.0253791478964842</v>
      </c>
      <c r="BC60" s="399">
        <v>0.42979031390165362</v>
      </c>
      <c r="BD60" s="270">
        <v>45</v>
      </c>
      <c r="BE60" s="111">
        <v>30</v>
      </c>
      <c r="BF60" s="111">
        <v>15</v>
      </c>
      <c r="BG60" s="111">
        <v>20</v>
      </c>
      <c r="BH60" s="111">
        <v>60</v>
      </c>
      <c r="BI60" s="247">
        <v>50</v>
      </c>
      <c r="BJ60" s="361">
        <v>0.10619469026548672</v>
      </c>
      <c r="BK60" s="341">
        <v>6.8027210884353748E-2</v>
      </c>
      <c r="BL60" s="355">
        <v>1.4788472528619176</v>
      </c>
      <c r="BM60" s="399">
        <v>0.89337865264562477</v>
      </c>
      <c r="BN60" s="270">
        <v>20</v>
      </c>
      <c r="BO60" s="111">
        <v>10</v>
      </c>
      <c r="BP60" s="588" t="s">
        <v>6</v>
      </c>
      <c r="BQ60" s="588" t="s">
        <v>6</v>
      </c>
      <c r="BR60" s="210" t="s">
        <v>6</v>
      </c>
      <c r="BS60" s="599"/>
    </row>
    <row r="61" spans="1:71">
      <c r="A61" s="570"/>
      <c r="B61" s="572">
        <v>4210101</v>
      </c>
      <c r="C61" s="141">
        <v>4210101</v>
      </c>
      <c r="D61" s="236">
        <v>2.48</v>
      </c>
      <c r="E61" s="100">
        <v>2.48</v>
      </c>
      <c r="F61" s="577">
        <v>248</v>
      </c>
      <c r="G61" s="101">
        <v>248</v>
      </c>
      <c r="H61" s="245">
        <v>6388</v>
      </c>
      <c r="I61" s="245">
        <v>4706</v>
      </c>
      <c r="J61" s="580">
        <v>4706</v>
      </c>
      <c r="K61" s="580">
        <v>5198</v>
      </c>
      <c r="L61" s="583">
        <v>4995</v>
      </c>
      <c r="M61" s="583">
        <v>1682</v>
      </c>
      <c r="N61" s="585">
        <v>0.35741606459838504</v>
      </c>
      <c r="O61" s="245">
        <v>-289</v>
      </c>
      <c r="P61" s="385">
        <v>-5.785785785785786E-2</v>
      </c>
      <c r="Q61" s="386">
        <v>2575.6999999999998</v>
      </c>
      <c r="R61" s="587">
        <v>1897.4</v>
      </c>
      <c r="S61" s="587">
        <v>1829</v>
      </c>
      <c r="T61" s="587"/>
      <c r="U61" s="590">
        <v>92</v>
      </c>
      <c r="V61" s="592">
        <v>5.2964881980426023E-2</v>
      </c>
      <c r="W61" s="105">
        <v>1737</v>
      </c>
      <c r="X61" s="105">
        <v>1737</v>
      </c>
      <c r="Y61" s="583">
        <v>1709</v>
      </c>
      <c r="Z61" s="580">
        <v>28</v>
      </c>
      <c r="AA61" s="387">
        <v>1.6383850204798128E-2</v>
      </c>
      <c r="AB61" s="388">
        <v>1744</v>
      </c>
      <c r="AC61" s="105">
        <v>1672</v>
      </c>
      <c r="AD61" s="105">
        <v>72</v>
      </c>
      <c r="AE61" s="391">
        <v>4.3062200956937802E-2</v>
      </c>
      <c r="AF61" s="105">
        <v>1672</v>
      </c>
      <c r="AG61" s="583">
        <v>1651</v>
      </c>
      <c r="AH61" s="245">
        <v>21</v>
      </c>
      <c r="AI61" s="385">
        <v>1.2719563900666263E-2</v>
      </c>
      <c r="AJ61" s="389">
        <v>7.032258064516129</v>
      </c>
      <c r="AK61" s="106">
        <v>6.741935483870968</v>
      </c>
      <c r="AL61" s="268">
        <v>1385</v>
      </c>
      <c r="AM61" s="107">
        <v>1880</v>
      </c>
      <c r="AN61" s="580">
        <v>1030</v>
      </c>
      <c r="AO61" s="580">
        <v>1395</v>
      </c>
      <c r="AP61" s="580">
        <v>70</v>
      </c>
      <c r="AQ61" s="580">
        <v>65</v>
      </c>
      <c r="AR61" s="580">
        <v>1100</v>
      </c>
      <c r="AS61" s="245">
        <v>1460</v>
      </c>
      <c r="AT61" s="390">
        <v>0.79422382671480141</v>
      </c>
      <c r="AU61" s="385">
        <v>0.77659574468085102</v>
      </c>
      <c r="AV61" s="389">
        <v>0.95054686726266324</v>
      </c>
      <c r="AW61" s="108">
        <v>0.96584062507723401</v>
      </c>
      <c r="AX61" s="273">
        <v>75</v>
      </c>
      <c r="AY61" s="580">
        <v>130</v>
      </c>
      <c r="AZ61" s="592">
        <v>5.4151624548736461E-2</v>
      </c>
      <c r="BA61" s="385">
        <v>6.9148936170212769E-2</v>
      </c>
      <c r="BB61" s="389">
        <v>0.69715910777558798</v>
      </c>
      <c r="BC61" s="109">
        <v>0.62411040263378426</v>
      </c>
      <c r="BD61" s="268">
        <v>135</v>
      </c>
      <c r="BE61" s="580">
        <v>180</v>
      </c>
      <c r="BF61" s="580">
        <v>50</v>
      </c>
      <c r="BG61" s="580">
        <v>100</v>
      </c>
      <c r="BH61" s="580">
        <v>185</v>
      </c>
      <c r="BI61" s="245">
        <v>280</v>
      </c>
      <c r="BJ61" s="390">
        <v>0.13357400722021662</v>
      </c>
      <c r="BK61" s="385">
        <v>0.14893617021276595</v>
      </c>
      <c r="BL61" s="389">
        <v>1.8601264633621173</v>
      </c>
      <c r="BM61" s="109">
        <v>1.9559290076007398</v>
      </c>
      <c r="BN61" s="268">
        <v>25</v>
      </c>
      <c r="BO61" s="580">
        <v>20</v>
      </c>
      <c r="BP61" s="580" t="s">
        <v>4</v>
      </c>
      <c r="BQ61" s="98" t="s">
        <v>4</v>
      </c>
      <c r="BR61" s="598" t="s">
        <v>4</v>
      </c>
    </row>
    <row r="62" spans="1:71">
      <c r="A62" s="137"/>
      <c r="B62" s="229">
        <v>4210102</v>
      </c>
      <c r="C62" s="141">
        <v>4210102</v>
      </c>
      <c r="D62" s="236">
        <v>0.41</v>
      </c>
      <c r="E62" s="100">
        <v>0.41</v>
      </c>
      <c r="F62" s="241">
        <v>41</v>
      </c>
      <c r="G62" s="101">
        <v>41</v>
      </c>
      <c r="H62" s="245">
        <v>1885</v>
      </c>
      <c r="I62" s="245">
        <v>1845</v>
      </c>
      <c r="J62" s="99">
        <v>1845</v>
      </c>
      <c r="K62" s="99">
        <v>1846</v>
      </c>
      <c r="L62" s="102">
        <v>1762</v>
      </c>
      <c r="M62" s="102">
        <v>40</v>
      </c>
      <c r="N62" s="373">
        <v>2.1680216802168022E-2</v>
      </c>
      <c r="O62" s="245">
        <v>83</v>
      </c>
      <c r="P62" s="385">
        <v>4.7105561861520998E-2</v>
      </c>
      <c r="Q62" s="386">
        <v>4579.7</v>
      </c>
      <c r="R62" s="94">
        <v>4486.8999999999996</v>
      </c>
      <c r="S62" s="94">
        <v>905</v>
      </c>
      <c r="T62" s="94"/>
      <c r="U62" s="408">
        <v>-9</v>
      </c>
      <c r="V62" s="298">
        <v>-9.8468271334792128E-3</v>
      </c>
      <c r="W62" s="105">
        <v>914</v>
      </c>
      <c r="X62" s="105">
        <v>914</v>
      </c>
      <c r="Y62" s="102">
        <v>887</v>
      </c>
      <c r="Z62" s="99">
        <v>27</v>
      </c>
      <c r="AA62" s="387">
        <v>3.0439684329199548E-2</v>
      </c>
      <c r="AB62" s="388">
        <v>854</v>
      </c>
      <c r="AC62" s="105">
        <v>838</v>
      </c>
      <c r="AD62" s="105">
        <v>16</v>
      </c>
      <c r="AE62" s="391">
        <v>1.9093078758949882E-2</v>
      </c>
      <c r="AF62" s="105">
        <v>838</v>
      </c>
      <c r="AG62" s="102">
        <v>830</v>
      </c>
      <c r="AH62" s="245">
        <v>8</v>
      </c>
      <c r="AI62" s="385">
        <v>9.6385542168674707E-3</v>
      </c>
      <c r="AJ62" s="389">
        <v>20.829268292682926</v>
      </c>
      <c r="AK62" s="106">
        <v>20.439024390243901</v>
      </c>
      <c r="AL62" s="268">
        <v>580</v>
      </c>
      <c r="AM62" s="107">
        <v>990</v>
      </c>
      <c r="AN62" s="99">
        <v>330</v>
      </c>
      <c r="AO62" s="99">
        <v>560</v>
      </c>
      <c r="AP62" s="99">
        <v>0</v>
      </c>
      <c r="AQ62" s="99">
        <v>60</v>
      </c>
      <c r="AR62" s="99">
        <v>330</v>
      </c>
      <c r="AS62" s="245">
        <v>620</v>
      </c>
      <c r="AT62" s="390">
        <v>0.56896551724137934</v>
      </c>
      <c r="AU62" s="385">
        <v>0.6262626262626263</v>
      </c>
      <c r="AV62" s="389">
        <v>0.68095210922006311</v>
      </c>
      <c r="AW62" s="108">
        <v>0.77887355236614375</v>
      </c>
      <c r="AX62" s="273">
        <v>110</v>
      </c>
      <c r="AY62" s="99">
        <v>160</v>
      </c>
      <c r="AZ62" s="298">
        <v>0.18965517241379309</v>
      </c>
      <c r="BA62" s="385">
        <v>0.16161616161616163</v>
      </c>
      <c r="BB62" s="389">
        <v>2.4416595418301337</v>
      </c>
      <c r="BC62" s="109">
        <v>1.4586822774844004</v>
      </c>
      <c r="BD62" s="268">
        <v>70</v>
      </c>
      <c r="BE62" s="99">
        <v>150</v>
      </c>
      <c r="BF62" s="99">
        <v>40</v>
      </c>
      <c r="BG62" s="99">
        <v>50</v>
      </c>
      <c r="BH62" s="99">
        <v>110</v>
      </c>
      <c r="BI62" s="245">
        <v>200</v>
      </c>
      <c r="BJ62" s="390">
        <v>0.18965517241379309</v>
      </c>
      <c r="BK62" s="385">
        <v>0.20202020202020202</v>
      </c>
      <c r="BL62" s="389">
        <v>2.6411022059013844</v>
      </c>
      <c r="BM62" s="109">
        <v>2.6530638775536732</v>
      </c>
      <c r="BN62" s="268">
        <v>30</v>
      </c>
      <c r="BO62" s="99">
        <v>10</v>
      </c>
      <c r="BP62" s="99" t="s">
        <v>4</v>
      </c>
      <c r="BQ62" s="98" t="s">
        <v>4</v>
      </c>
      <c r="BR62" s="207" t="s">
        <v>4</v>
      </c>
    </row>
    <row r="63" spans="1:71">
      <c r="A63" s="137"/>
      <c r="B63" s="229">
        <v>4210103</v>
      </c>
      <c r="C63" s="141">
        <v>4210103</v>
      </c>
      <c r="D63" s="236">
        <v>1.5</v>
      </c>
      <c r="E63" s="100">
        <v>1.5</v>
      </c>
      <c r="F63" s="241">
        <v>150</v>
      </c>
      <c r="G63" s="101">
        <v>150</v>
      </c>
      <c r="H63" s="245">
        <v>3240</v>
      </c>
      <c r="I63" s="245">
        <v>3180</v>
      </c>
      <c r="J63" s="99">
        <v>3180</v>
      </c>
      <c r="K63" s="99">
        <v>3205</v>
      </c>
      <c r="L63" s="102">
        <v>3215</v>
      </c>
      <c r="M63" s="102">
        <v>60</v>
      </c>
      <c r="N63" s="373">
        <v>1.8867924528301886E-2</v>
      </c>
      <c r="O63" s="103">
        <v>-35</v>
      </c>
      <c r="P63" s="104">
        <v>-1.088646967340591E-2</v>
      </c>
      <c r="Q63" s="262">
        <v>2166.6</v>
      </c>
      <c r="R63" s="94">
        <v>2126.4</v>
      </c>
      <c r="S63" s="94">
        <v>1611</v>
      </c>
      <c r="T63" s="94"/>
      <c r="U63" s="408">
        <v>182</v>
      </c>
      <c r="V63" s="298">
        <v>0.12736179146256124</v>
      </c>
      <c r="W63" s="105">
        <v>1429</v>
      </c>
      <c r="X63" s="105">
        <v>1429</v>
      </c>
      <c r="Y63" s="102">
        <v>1374</v>
      </c>
      <c r="Z63" s="99">
        <v>55</v>
      </c>
      <c r="AA63" s="145">
        <v>4.0029112081513829E-2</v>
      </c>
      <c r="AB63" s="282">
        <v>1511</v>
      </c>
      <c r="AC63" s="105">
        <v>1357</v>
      </c>
      <c r="AD63" s="105">
        <v>154</v>
      </c>
      <c r="AE63" s="391">
        <v>0.11348563006632277</v>
      </c>
      <c r="AF63" s="105">
        <v>1357</v>
      </c>
      <c r="AG63" s="102">
        <v>1307</v>
      </c>
      <c r="AH63" s="103">
        <v>50</v>
      </c>
      <c r="AI63" s="104">
        <v>3.8255547054322873E-2</v>
      </c>
      <c r="AJ63" s="286">
        <v>10.073333333333334</v>
      </c>
      <c r="AK63" s="106">
        <v>9.0466666666666669</v>
      </c>
      <c r="AL63" s="268">
        <v>900</v>
      </c>
      <c r="AM63" s="107">
        <v>1095</v>
      </c>
      <c r="AN63" s="99">
        <v>560</v>
      </c>
      <c r="AO63" s="99">
        <v>675</v>
      </c>
      <c r="AP63" s="99">
        <v>70</v>
      </c>
      <c r="AQ63" s="99">
        <v>45</v>
      </c>
      <c r="AR63" s="99">
        <v>630</v>
      </c>
      <c r="AS63" s="103">
        <v>720</v>
      </c>
      <c r="AT63" s="292">
        <v>0.7</v>
      </c>
      <c r="AU63" s="104">
        <v>0.65753424657534243</v>
      </c>
      <c r="AV63" s="286">
        <v>0.83777744346468364</v>
      </c>
      <c r="AW63" s="108">
        <v>0.81776560336807658</v>
      </c>
      <c r="AX63" s="273">
        <v>85</v>
      </c>
      <c r="AY63" s="99">
        <v>175</v>
      </c>
      <c r="AZ63" s="298">
        <v>9.4444444444444442E-2</v>
      </c>
      <c r="BA63" s="104">
        <v>0.15981735159817351</v>
      </c>
      <c r="BB63" s="286">
        <v>1.2158971253760162</v>
      </c>
      <c r="BC63" s="109">
        <v>1.4424469439165086</v>
      </c>
      <c r="BD63" s="268">
        <v>95</v>
      </c>
      <c r="BE63" s="99">
        <v>140</v>
      </c>
      <c r="BF63" s="99">
        <v>65</v>
      </c>
      <c r="BG63" s="99">
        <v>40</v>
      </c>
      <c r="BH63" s="99">
        <v>160</v>
      </c>
      <c r="BI63" s="103">
        <v>180</v>
      </c>
      <c r="BJ63" s="292">
        <v>0.17777777777777778</v>
      </c>
      <c r="BK63" s="104">
        <v>0.16438356164383561</v>
      </c>
      <c r="BL63" s="286">
        <v>2.4756998455318029</v>
      </c>
      <c r="BM63" s="109">
        <v>2.1587944428313448</v>
      </c>
      <c r="BN63" s="268">
        <v>25</v>
      </c>
      <c r="BO63" s="99">
        <v>15</v>
      </c>
      <c r="BP63" s="99" t="s">
        <v>4</v>
      </c>
      <c r="BQ63" s="98" t="s">
        <v>4</v>
      </c>
      <c r="BR63" s="207" t="s">
        <v>4</v>
      </c>
    </row>
    <row r="64" spans="1:71">
      <c r="A64" s="137"/>
      <c r="B64" s="229">
        <v>4210110</v>
      </c>
      <c r="C64" s="141">
        <v>4210110</v>
      </c>
      <c r="D64" s="236">
        <v>1.68</v>
      </c>
      <c r="E64" s="100">
        <v>1.68</v>
      </c>
      <c r="F64" s="241">
        <v>168</v>
      </c>
      <c r="G64" s="101">
        <v>168</v>
      </c>
      <c r="H64" s="245">
        <v>5002</v>
      </c>
      <c r="I64" s="245">
        <v>4273</v>
      </c>
      <c r="J64" s="99">
        <v>4273</v>
      </c>
      <c r="K64" s="99">
        <v>4351</v>
      </c>
      <c r="L64" s="102">
        <v>4078</v>
      </c>
      <c r="M64" s="102">
        <v>729</v>
      </c>
      <c r="N64" s="373">
        <v>0.17060613152351978</v>
      </c>
      <c r="O64" s="245">
        <v>195</v>
      </c>
      <c r="P64" s="385">
        <v>4.7817557626287394E-2</v>
      </c>
      <c r="Q64" s="386">
        <v>2972.3</v>
      </c>
      <c r="R64" s="94">
        <v>2537.9</v>
      </c>
      <c r="S64" s="94">
        <v>1895</v>
      </c>
      <c r="T64" s="94"/>
      <c r="U64" s="408">
        <v>158</v>
      </c>
      <c r="V64" s="298">
        <v>9.0961427748992518E-2</v>
      </c>
      <c r="W64" s="105">
        <v>1737</v>
      </c>
      <c r="X64" s="105">
        <v>1737</v>
      </c>
      <c r="Y64" s="102">
        <v>1646</v>
      </c>
      <c r="Z64" s="99">
        <v>91</v>
      </c>
      <c r="AA64" s="387">
        <v>5.5285540704738761E-2</v>
      </c>
      <c r="AB64" s="388">
        <v>1801</v>
      </c>
      <c r="AC64" s="105">
        <v>1642</v>
      </c>
      <c r="AD64" s="105">
        <v>159</v>
      </c>
      <c r="AE64" s="391">
        <v>9.6833130328867228E-2</v>
      </c>
      <c r="AF64" s="105">
        <v>1642</v>
      </c>
      <c r="AG64" s="102">
        <v>1591</v>
      </c>
      <c r="AH64" s="245">
        <v>51</v>
      </c>
      <c r="AI64" s="385">
        <v>3.2055311125078569E-2</v>
      </c>
      <c r="AJ64" s="389">
        <v>10.720238095238095</v>
      </c>
      <c r="AK64" s="106">
        <v>9.7738095238095237</v>
      </c>
      <c r="AL64" s="268">
        <v>1180</v>
      </c>
      <c r="AM64" s="107">
        <v>1745</v>
      </c>
      <c r="AN64" s="99">
        <v>735</v>
      </c>
      <c r="AO64" s="99">
        <v>1065</v>
      </c>
      <c r="AP64" s="99">
        <v>75</v>
      </c>
      <c r="AQ64" s="99">
        <v>80</v>
      </c>
      <c r="AR64" s="99">
        <v>810</v>
      </c>
      <c r="AS64" s="245">
        <v>1145</v>
      </c>
      <c r="AT64" s="390">
        <v>0.68644067796610164</v>
      </c>
      <c r="AU64" s="385">
        <v>0.65616045845272208</v>
      </c>
      <c r="AV64" s="389">
        <v>0.8215493089665783</v>
      </c>
      <c r="AW64" s="108">
        <v>0.81605704342789742</v>
      </c>
      <c r="AX64" s="273">
        <v>120</v>
      </c>
      <c r="AY64" s="99">
        <v>225</v>
      </c>
      <c r="AZ64" s="298">
        <v>0.10169491525423729</v>
      </c>
      <c r="BA64" s="385">
        <v>0.12893982808022922</v>
      </c>
      <c r="BB64" s="389">
        <v>1.3092411718904262</v>
      </c>
      <c r="BC64" s="109">
        <v>1.1637588728855663</v>
      </c>
      <c r="BD64" s="268">
        <v>195</v>
      </c>
      <c r="BE64" s="99">
        <v>290</v>
      </c>
      <c r="BF64" s="99">
        <v>45</v>
      </c>
      <c r="BG64" s="99">
        <v>60</v>
      </c>
      <c r="BH64" s="99">
        <v>240</v>
      </c>
      <c r="BI64" s="245">
        <v>350</v>
      </c>
      <c r="BJ64" s="390">
        <v>0.20338983050847459</v>
      </c>
      <c r="BK64" s="385">
        <v>0.20057306590257878</v>
      </c>
      <c r="BL64" s="389">
        <v>2.8323684673457068</v>
      </c>
      <c r="BM64" s="109">
        <v>2.6340591219838045</v>
      </c>
      <c r="BN64" s="268">
        <v>15</v>
      </c>
      <c r="BO64" s="99">
        <v>25</v>
      </c>
      <c r="BP64" s="99" t="s">
        <v>4</v>
      </c>
      <c r="BQ64" s="98" t="s">
        <v>4</v>
      </c>
      <c r="BR64" s="207" t="s">
        <v>4</v>
      </c>
    </row>
    <row r="65" spans="1:71">
      <c r="A65" s="137" t="s">
        <v>380</v>
      </c>
      <c r="B65" s="229">
        <v>4210111</v>
      </c>
      <c r="C65" s="141">
        <v>4210111</v>
      </c>
      <c r="D65" s="236">
        <v>2.2400000000000002</v>
      </c>
      <c r="E65" s="100">
        <v>2.2599999999999998</v>
      </c>
      <c r="F65" s="241">
        <v>224.00000000000003</v>
      </c>
      <c r="G65" s="101">
        <v>225.99999999999997</v>
      </c>
      <c r="H65" s="245">
        <v>4643</v>
      </c>
      <c r="I65" s="245">
        <v>4527</v>
      </c>
      <c r="J65" s="99">
        <v>4527</v>
      </c>
      <c r="K65" s="99">
        <v>4528</v>
      </c>
      <c r="L65" s="102">
        <v>4596</v>
      </c>
      <c r="M65" s="102">
        <v>116</v>
      </c>
      <c r="N65" s="373">
        <v>2.5624033576319857E-2</v>
      </c>
      <c r="O65" s="245">
        <v>-69</v>
      </c>
      <c r="P65" s="385">
        <v>-1.5013054830287207E-2</v>
      </c>
      <c r="Q65" s="386">
        <v>2070.1</v>
      </c>
      <c r="R65" s="94">
        <v>2003.6</v>
      </c>
      <c r="S65" s="94">
        <v>2260</v>
      </c>
      <c r="T65" s="94"/>
      <c r="U65" s="408">
        <v>38</v>
      </c>
      <c r="V65" s="298">
        <v>1.7101710171017102E-2</v>
      </c>
      <c r="W65" s="105">
        <v>2222</v>
      </c>
      <c r="X65" s="105">
        <v>2222</v>
      </c>
      <c r="Y65" s="102">
        <v>2205</v>
      </c>
      <c r="Z65" s="99">
        <v>17</v>
      </c>
      <c r="AA65" s="387">
        <v>7.7097505668934242E-3</v>
      </c>
      <c r="AB65" s="388">
        <v>2130</v>
      </c>
      <c r="AC65" s="105">
        <v>2120</v>
      </c>
      <c r="AD65" s="105">
        <v>10</v>
      </c>
      <c r="AE65" s="391">
        <v>4.7169811320754715E-3</v>
      </c>
      <c r="AF65" s="105">
        <v>2120</v>
      </c>
      <c r="AG65" s="102">
        <v>2121</v>
      </c>
      <c r="AH65" s="245">
        <v>-1</v>
      </c>
      <c r="AI65" s="385">
        <v>-4.7147571900047147E-4</v>
      </c>
      <c r="AJ65" s="389">
        <v>9.5089285714285694</v>
      </c>
      <c r="AK65" s="106">
        <v>9.3805309734513287</v>
      </c>
      <c r="AL65" s="268">
        <v>1420</v>
      </c>
      <c r="AM65" s="107">
        <v>2020</v>
      </c>
      <c r="AN65" s="99">
        <v>965</v>
      </c>
      <c r="AO65" s="99">
        <v>1300</v>
      </c>
      <c r="AP65" s="99">
        <v>70</v>
      </c>
      <c r="AQ65" s="99">
        <v>85</v>
      </c>
      <c r="AR65" s="99">
        <v>1035</v>
      </c>
      <c r="AS65" s="245">
        <v>1385</v>
      </c>
      <c r="AT65" s="390">
        <v>0.72887323943661975</v>
      </c>
      <c r="AU65" s="385">
        <v>0.6856435643564357</v>
      </c>
      <c r="AV65" s="389">
        <v>0.87233365592147649</v>
      </c>
      <c r="AW65" s="108">
        <v>0.85272474555001432</v>
      </c>
      <c r="AX65" s="273">
        <v>145</v>
      </c>
      <c r="AY65" s="99">
        <v>320</v>
      </c>
      <c r="AZ65" s="298">
        <v>0.10211267605633803</v>
      </c>
      <c r="BA65" s="385">
        <v>0.15841584158415842</v>
      </c>
      <c r="BB65" s="389">
        <v>1.3146195100378635</v>
      </c>
      <c r="BC65" s="109">
        <v>1.4297974799104518</v>
      </c>
      <c r="BD65" s="268">
        <v>165</v>
      </c>
      <c r="BE65" s="99">
        <v>240</v>
      </c>
      <c r="BF65" s="99">
        <v>45</v>
      </c>
      <c r="BG65" s="99">
        <v>40</v>
      </c>
      <c r="BH65" s="99">
        <v>210</v>
      </c>
      <c r="BI65" s="245">
        <v>280</v>
      </c>
      <c r="BJ65" s="390">
        <v>0.14788732394366197</v>
      </c>
      <c r="BK65" s="385">
        <v>0.13861386138613863</v>
      </c>
      <c r="BL65" s="389">
        <v>2.0594510158693251</v>
      </c>
      <c r="BM65" s="109">
        <v>1.8203695714303918</v>
      </c>
      <c r="BN65" s="268">
        <v>35</v>
      </c>
      <c r="BO65" s="99">
        <v>40</v>
      </c>
      <c r="BP65" s="516" t="s">
        <v>4</v>
      </c>
      <c r="BQ65" s="98" t="s">
        <v>4</v>
      </c>
      <c r="BR65" s="207" t="s">
        <v>4</v>
      </c>
    </row>
    <row r="66" spans="1:71">
      <c r="A66" s="138"/>
      <c r="B66" s="230">
        <v>4210112.01</v>
      </c>
      <c r="C66" s="142">
        <v>4210112.01</v>
      </c>
      <c r="D66" s="238">
        <v>3.03</v>
      </c>
      <c r="E66" s="112">
        <v>3.04</v>
      </c>
      <c r="F66" s="243">
        <v>303</v>
      </c>
      <c r="G66" s="113">
        <v>304</v>
      </c>
      <c r="H66" s="247">
        <v>5652</v>
      </c>
      <c r="I66" s="247">
        <v>5319</v>
      </c>
      <c r="J66" s="111">
        <v>5319</v>
      </c>
      <c r="K66" s="111">
        <v>5069</v>
      </c>
      <c r="L66" s="114">
        <v>4622</v>
      </c>
      <c r="M66" s="114">
        <v>333</v>
      </c>
      <c r="N66" s="376">
        <v>6.2605752961082908E-2</v>
      </c>
      <c r="O66" s="247">
        <v>697</v>
      </c>
      <c r="P66" s="341">
        <v>0.15080051925573346</v>
      </c>
      <c r="Q66" s="344">
        <v>1868.2</v>
      </c>
      <c r="R66" s="95">
        <v>1747.2</v>
      </c>
      <c r="S66" s="95">
        <v>2817</v>
      </c>
      <c r="T66" s="95"/>
      <c r="U66" s="301">
        <v>71</v>
      </c>
      <c r="V66" s="300">
        <v>2.5855790240349598E-2</v>
      </c>
      <c r="W66" s="117">
        <v>2746</v>
      </c>
      <c r="X66" s="117">
        <v>2746</v>
      </c>
      <c r="Y66" s="114">
        <v>2409</v>
      </c>
      <c r="Z66" s="111">
        <v>337</v>
      </c>
      <c r="AA66" s="349">
        <v>0.13989207139892071</v>
      </c>
      <c r="AB66" s="352">
        <v>2685</v>
      </c>
      <c r="AC66" s="117">
        <v>2592</v>
      </c>
      <c r="AD66" s="117">
        <v>93</v>
      </c>
      <c r="AE66" s="394">
        <v>3.5879629629629629E-2</v>
      </c>
      <c r="AF66" s="117">
        <v>2592</v>
      </c>
      <c r="AG66" s="114">
        <v>2290</v>
      </c>
      <c r="AH66" s="247">
        <v>302</v>
      </c>
      <c r="AI66" s="341">
        <v>0.13187772925764193</v>
      </c>
      <c r="AJ66" s="355">
        <v>8.8613861386138613</v>
      </c>
      <c r="AK66" s="118">
        <v>8.526315789473685</v>
      </c>
      <c r="AL66" s="270">
        <v>1625</v>
      </c>
      <c r="AM66" s="119">
        <v>2155</v>
      </c>
      <c r="AN66" s="111">
        <v>1205</v>
      </c>
      <c r="AO66" s="111">
        <v>1590</v>
      </c>
      <c r="AP66" s="111">
        <v>65</v>
      </c>
      <c r="AQ66" s="111">
        <v>95</v>
      </c>
      <c r="AR66" s="111">
        <v>1270</v>
      </c>
      <c r="AS66" s="247">
        <v>1685</v>
      </c>
      <c r="AT66" s="361">
        <v>0.78153846153846152</v>
      </c>
      <c r="AU66" s="341">
        <v>0.78190255220417637</v>
      </c>
      <c r="AV66" s="355">
        <v>0.93536470611002043</v>
      </c>
      <c r="AW66" s="120">
        <v>0.97244062299197864</v>
      </c>
      <c r="AX66" s="275">
        <v>195</v>
      </c>
      <c r="AY66" s="111">
        <v>320</v>
      </c>
      <c r="AZ66" s="300">
        <v>0.12</v>
      </c>
      <c r="BA66" s="341">
        <v>0.14849187935034802</v>
      </c>
      <c r="BB66" s="355">
        <v>1.5449045828307029</v>
      </c>
      <c r="BC66" s="121">
        <v>1.3402278001944836</v>
      </c>
      <c r="BD66" s="270">
        <v>105</v>
      </c>
      <c r="BE66" s="111">
        <v>115</v>
      </c>
      <c r="BF66" s="111">
        <v>20</v>
      </c>
      <c r="BG66" s="111">
        <v>25</v>
      </c>
      <c r="BH66" s="111">
        <v>125</v>
      </c>
      <c r="BI66" s="247">
        <v>140</v>
      </c>
      <c r="BJ66" s="361">
        <v>7.6923076923076927E-2</v>
      </c>
      <c r="BK66" s="341">
        <v>6.4965197215777259E-2</v>
      </c>
      <c r="BL66" s="355">
        <v>1.0712162793166455</v>
      </c>
      <c r="BM66" s="121">
        <v>0.85316624925507911</v>
      </c>
      <c r="BN66" s="270">
        <v>40</v>
      </c>
      <c r="BO66" s="111">
        <v>15</v>
      </c>
      <c r="BP66" s="97" t="s">
        <v>6</v>
      </c>
      <c r="BQ66" s="97" t="s">
        <v>6</v>
      </c>
      <c r="BR66" s="213" t="s">
        <v>5</v>
      </c>
      <c r="BS66" s="148" t="s">
        <v>413</v>
      </c>
    </row>
    <row r="67" spans="1:71">
      <c r="A67" s="140"/>
      <c r="B67" s="231">
        <v>4210112.0199999996</v>
      </c>
      <c r="C67" s="600">
        <v>4210112.0199999996</v>
      </c>
      <c r="D67" s="600">
        <v>0.7</v>
      </c>
      <c r="E67" s="579">
        <v>0.7</v>
      </c>
      <c r="F67" s="242">
        <v>70</v>
      </c>
      <c r="G67" s="246">
        <v>70</v>
      </c>
      <c r="H67" s="246">
        <v>4086</v>
      </c>
      <c r="I67" s="246">
        <v>4059</v>
      </c>
      <c r="J67" s="124">
        <v>4059</v>
      </c>
      <c r="K67" s="124">
        <v>4013</v>
      </c>
      <c r="L67" s="127">
        <v>3914</v>
      </c>
      <c r="M67" s="127">
        <v>27</v>
      </c>
      <c r="N67" s="374">
        <v>6.6518847006651885E-3</v>
      </c>
      <c r="O67" s="246">
        <v>145</v>
      </c>
      <c r="P67" s="340">
        <v>3.7046499744506897E-2</v>
      </c>
      <c r="Q67" s="343">
        <v>5804</v>
      </c>
      <c r="R67" s="96">
        <v>5765.6</v>
      </c>
      <c r="S67" s="96">
        <v>2236</v>
      </c>
      <c r="T67" s="96"/>
      <c r="U67" s="409">
        <v>2</v>
      </c>
      <c r="V67" s="299">
        <v>8.9525514771709937E-4</v>
      </c>
      <c r="W67" s="582">
        <v>2234</v>
      </c>
      <c r="X67" s="582">
        <v>2234</v>
      </c>
      <c r="Y67" s="127">
        <v>2218</v>
      </c>
      <c r="Z67" s="124">
        <v>16</v>
      </c>
      <c r="AA67" s="348">
        <v>7.2137060414788094E-3</v>
      </c>
      <c r="AB67" s="351">
        <v>2111</v>
      </c>
      <c r="AC67" s="582">
        <v>2079</v>
      </c>
      <c r="AD67" s="582">
        <v>32</v>
      </c>
      <c r="AE67" s="594">
        <v>1.5392015392015393E-2</v>
      </c>
      <c r="AF67" s="582">
        <v>2079</v>
      </c>
      <c r="AG67" s="127">
        <v>2124</v>
      </c>
      <c r="AH67" s="246">
        <v>-45</v>
      </c>
      <c r="AI67" s="340">
        <v>-2.1186440677966101E-2</v>
      </c>
      <c r="AJ67" s="354">
        <v>30.157142857142858</v>
      </c>
      <c r="AK67" s="500">
        <v>29.7</v>
      </c>
      <c r="AL67" s="269">
        <v>1540</v>
      </c>
      <c r="AM67" s="582">
        <v>2155</v>
      </c>
      <c r="AN67" s="124">
        <v>950</v>
      </c>
      <c r="AO67" s="124">
        <v>1175</v>
      </c>
      <c r="AP67" s="124">
        <v>90</v>
      </c>
      <c r="AQ67" s="124">
        <v>85</v>
      </c>
      <c r="AR67" s="124">
        <v>1040</v>
      </c>
      <c r="AS67" s="246">
        <v>1260</v>
      </c>
      <c r="AT67" s="360">
        <v>0.67532467532467533</v>
      </c>
      <c r="AU67" s="340">
        <v>0.58468677494199539</v>
      </c>
      <c r="AV67" s="354">
        <v>0.80824540000303435</v>
      </c>
      <c r="AW67" s="354">
        <v>0.72716628188124222</v>
      </c>
      <c r="AX67" s="274">
        <v>325</v>
      </c>
      <c r="AY67" s="124">
        <v>650</v>
      </c>
      <c r="AZ67" s="299">
        <v>0.21103896103896103</v>
      </c>
      <c r="BA67" s="340">
        <v>0.30162412993039445</v>
      </c>
      <c r="BB67" s="354">
        <v>2.7169588172076753</v>
      </c>
      <c r="BC67" s="513">
        <v>2.7223377191450453</v>
      </c>
      <c r="BD67" s="269">
        <v>140</v>
      </c>
      <c r="BE67" s="124">
        <v>205</v>
      </c>
      <c r="BF67" s="124">
        <v>10</v>
      </c>
      <c r="BG67" s="124">
        <v>15</v>
      </c>
      <c r="BH67" s="124">
        <v>150</v>
      </c>
      <c r="BI67" s="246">
        <v>220</v>
      </c>
      <c r="BJ67" s="360">
        <v>9.7402597402597407E-2</v>
      </c>
      <c r="BK67" s="340">
        <v>0.10208816705336426</v>
      </c>
      <c r="BL67" s="354">
        <v>1.3564102238100382</v>
      </c>
      <c r="BM67" s="513">
        <v>1.3406898202579816</v>
      </c>
      <c r="BN67" s="269">
        <v>30</v>
      </c>
      <c r="BO67" s="124">
        <v>30</v>
      </c>
      <c r="BP67" s="582" t="s">
        <v>5</v>
      </c>
      <c r="BQ67" s="589" t="s">
        <v>5</v>
      </c>
      <c r="BR67" s="213" t="s">
        <v>5</v>
      </c>
      <c r="BS67" s="599"/>
    </row>
    <row r="68" spans="1:71">
      <c r="A68" s="140"/>
      <c r="B68" s="231">
        <v>4210113.01</v>
      </c>
      <c r="C68" s="144">
        <v>4210113.01</v>
      </c>
      <c r="D68" s="237">
        <v>1.63</v>
      </c>
      <c r="E68" s="125">
        <v>1.63</v>
      </c>
      <c r="F68" s="242">
        <v>163</v>
      </c>
      <c r="G68" s="126">
        <v>163</v>
      </c>
      <c r="H68" s="246">
        <v>7275</v>
      </c>
      <c r="I68" s="246">
        <v>6985</v>
      </c>
      <c r="J68" s="124">
        <v>6985</v>
      </c>
      <c r="K68" s="124">
        <v>7175</v>
      </c>
      <c r="L68" s="127">
        <v>6799</v>
      </c>
      <c r="M68" s="127">
        <v>290</v>
      </c>
      <c r="N68" s="374">
        <v>4.1517537580529708E-2</v>
      </c>
      <c r="O68" s="246">
        <v>186</v>
      </c>
      <c r="P68" s="340">
        <v>2.7356964259449917E-2</v>
      </c>
      <c r="Q68" s="343">
        <v>4454.3999999999996</v>
      </c>
      <c r="R68" s="96">
        <v>4276.3999999999996</v>
      </c>
      <c r="S68" s="96">
        <v>4509</v>
      </c>
      <c r="T68" s="96"/>
      <c r="U68" s="409">
        <v>351</v>
      </c>
      <c r="V68" s="299">
        <v>8.4415584415584416E-2</v>
      </c>
      <c r="W68" s="130">
        <v>4158</v>
      </c>
      <c r="X68" s="130">
        <v>4158</v>
      </c>
      <c r="Y68" s="127">
        <v>4217</v>
      </c>
      <c r="Z68" s="124">
        <v>-59</v>
      </c>
      <c r="AA68" s="348">
        <v>-1.3990988854635997E-2</v>
      </c>
      <c r="AB68" s="351">
        <v>4268</v>
      </c>
      <c r="AC68" s="130">
        <v>4042</v>
      </c>
      <c r="AD68" s="130">
        <v>226</v>
      </c>
      <c r="AE68" s="393">
        <v>5.591291439881247E-2</v>
      </c>
      <c r="AF68" s="130">
        <v>4042</v>
      </c>
      <c r="AG68" s="127">
        <v>3916</v>
      </c>
      <c r="AH68" s="246">
        <v>126</v>
      </c>
      <c r="AI68" s="340">
        <v>3.2175689479060264E-2</v>
      </c>
      <c r="AJ68" s="354">
        <v>26.184049079754601</v>
      </c>
      <c r="AK68" s="131">
        <v>24.79754601226994</v>
      </c>
      <c r="AL68" s="269">
        <v>1815</v>
      </c>
      <c r="AM68" s="132">
        <v>2430</v>
      </c>
      <c r="AN68" s="124">
        <v>1190</v>
      </c>
      <c r="AO68" s="124">
        <v>1570</v>
      </c>
      <c r="AP68" s="124">
        <v>90</v>
      </c>
      <c r="AQ68" s="124">
        <v>65</v>
      </c>
      <c r="AR68" s="124">
        <v>1280</v>
      </c>
      <c r="AS68" s="246">
        <v>1635</v>
      </c>
      <c r="AT68" s="360">
        <v>0.70523415977961434</v>
      </c>
      <c r="AU68" s="340">
        <v>0.6728395061728395</v>
      </c>
      <c r="AV68" s="354">
        <v>0.84404181632018505</v>
      </c>
      <c r="AW68" s="133">
        <v>0.83680052803495186</v>
      </c>
      <c r="AX68" s="274">
        <v>315</v>
      </c>
      <c r="AY68" s="124">
        <v>595</v>
      </c>
      <c r="AZ68" s="299">
        <v>0.17355371900826447</v>
      </c>
      <c r="BA68" s="340">
        <v>0.2448559670781893</v>
      </c>
      <c r="BB68" s="354">
        <v>2.2343661321931654</v>
      </c>
      <c r="BC68" s="134">
        <v>2.2099711819757868</v>
      </c>
      <c r="BD68" s="269">
        <v>175</v>
      </c>
      <c r="BE68" s="124">
        <v>135</v>
      </c>
      <c r="BF68" s="124">
        <v>30</v>
      </c>
      <c r="BG68" s="124">
        <v>35</v>
      </c>
      <c r="BH68" s="124">
        <v>205</v>
      </c>
      <c r="BI68" s="246">
        <v>170</v>
      </c>
      <c r="BJ68" s="360">
        <v>0.11294765840220386</v>
      </c>
      <c r="BK68" s="340">
        <v>6.9958847736625515E-2</v>
      </c>
      <c r="BL68" s="354">
        <v>1.5728878150847714</v>
      </c>
      <c r="BM68" s="134">
        <v>0.91874619463432761</v>
      </c>
      <c r="BN68" s="269">
        <v>15</v>
      </c>
      <c r="BO68" s="124">
        <v>35</v>
      </c>
      <c r="BP68" s="123" t="s">
        <v>5</v>
      </c>
      <c r="BQ68" s="123" t="s">
        <v>5</v>
      </c>
      <c r="BR68" s="213" t="s">
        <v>5</v>
      </c>
      <c r="BS68" s="430" t="s">
        <v>355</v>
      </c>
    </row>
    <row r="69" spans="1:71">
      <c r="A69" s="138"/>
      <c r="B69" s="230">
        <v>4210113.0199999996</v>
      </c>
      <c r="C69" s="142">
        <v>4210113.0199999996</v>
      </c>
      <c r="D69" s="238">
        <v>4.1900000000000004</v>
      </c>
      <c r="E69" s="112">
        <v>4.1900000000000004</v>
      </c>
      <c r="F69" s="243">
        <v>419.00000000000006</v>
      </c>
      <c r="G69" s="113">
        <v>419.00000000000006</v>
      </c>
      <c r="H69" s="247">
        <v>7346</v>
      </c>
      <c r="I69" s="247">
        <v>7197</v>
      </c>
      <c r="J69" s="111">
        <v>7197</v>
      </c>
      <c r="K69" s="111">
        <v>7131</v>
      </c>
      <c r="L69" s="114">
        <v>6693</v>
      </c>
      <c r="M69" s="114">
        <v>149</v>
      </c>
      <c r="N69" s="376">
        <v>2.0703070723912743E-2</v>
      </c>
      <c r="O69" s="115">
        <v>504</v>
      </c>
      <c r="P69" s="116">
        <v>7.5302554908112954E-2</v>
      </c>
      <c r="Q69" s="264">
        <v>1754.9</v>
      </c>
      <c r="R69" s="95">
        <v>1717.5</v>
      </c>
      <c r="S69" s="95">
        <v>3252</v>
      </c>
      <c r="T69" s="95"/>
      <c r="U69" s="301">
        <v>65</v>
      </c>
      <c r="V69" s="300">
        <v>2.0395356134295575E-2</v>
      </c>
      <c r="W69" s="117">
        <v>3187</v>
      </c>
      <c r="X69" s="117">
        <v>3187</v>
      </c>
      <c r="Y69" s="114">
        <v>3307</v>
      </c>
      <c r="Z69" s="111">
        <v>-120</v>
      </c>
      <c r="AA69" s="146">
        <v>-3.6286664650740853E-2</v>
      </c>
      <c r="AB69" s="284">
        <v>3140</v>
      </c>
      <c r="AC69" s="117">
        <v>3090</v>
      </c>
      <c r="AD69" s="117">
        <v>50</v>
      </c>
      <c r="AE69" s="394">
        <v>1.6181229773462782E-2</v>
      </c>
      <c r="AF69" s="117">
        <v>3090</v>
      </c>
      <c r="AG69" s="114">
        <v>3239</v>
      </c>
      <c r="AH69" s="115">
        <v>-149</v>
      </c>
      <c r="AI69" s="116">
        <v>-4.6001852423587529E-2</v>
      </c>
      <c r="AJ69" s="288">
        <v>7.494033412887827</v>
      </c>
      <c r="AK69" s="118">
        <v>7.3747016706443906</v>
      </c>
      <c r="AL69" s="270">
        <v>2165</v>
      </c>
      <c r="AM69" s="119">
        <v>3080</v>
      </c>
      <c r="AN69" s="111">
        <v>1675</v>
      </c>
      <c r="AO69" s="111">
        <v>2445</v>
      </c>
      <c r="AP69" s="111">
        <v>125</v>
      </c>
      <c r="AQ69" s="111">
        <v>80</v>
      </c>
      <c r="AR69" s="111">
        <v>1800</v>
      </c>
      <c r="AS69" s="115">
        <v>2525</v>
      </c>
      <c r="AT69" s="294">
        <v>0.8314087759815243</v>
      </c>
      <c r="AU69" s="116">
        <v>0.81980519480519476</v>
      </c>
      <c r="AV69" s="288">
        <v>0.99505074116557612</v>
      </c>
      <c r="AW69" s="120">
        <v>1.019579578198192</v>
      </c>
      <c r="AX69" s="275">
        <v>245</v>
      </c>
      <c r="AY69" s="111">
        <v>430</v>
      </c>
      <c r="AZ69" s="300">
        <v>0.11316397228637413</v>
      </c>
      <c r="BA69" s="116">
        <v>0.1396103896103896</v>
      </c>
      <c r="BB69" s="288">
        <v>1.4568961616378839</v>
      </c>
      <c r="BC69" s="121">
        <v>1.2600670566662118</v>
      </c>
      <c r="BD69" s="270">
        <v>65</v>
      </c>
      <c r="BE69" s="111">
        <v>70</v>
      </c>
      <c r="BF69" s="111">
        <v>35</v>
      </c>
      <c r="BG69" s="111">
        <v>55</v>
      </c>
      <c r="BH69" s="111">
        <v>100</v>
      </c>
      <c r="BI69" s="115">
        <v>125</v>
      </c>
      <c r="BJ69" s="294">
        <v>4.6189376443418015E-2</v>
      </c>
      <c r="BK69" s="116">
        <v>4.0584415584415584E-2</v>
      </c>
      <c r="BL69" s="288">
        <v>0.643224555709764</v>
      </c>
      <c r="BM69" s="121">
        <v>0.53298158254426475</v>
      </c>
      <c r="BN69" s="270">
        <v>20</v>
      </c>
      <c r="BO69" s="111">
        <v>10</v>
      </c>
      <c r="BP69" s="97" t="s">
        <v>6</v>
      </c>
      <c r="BQ69" s="97" t="s">
        <v>6</v>
      </c>
      <c r="BR69" s="210" t="s">
        <v>6</v>
      </c>
    </row>
    <row r="70" spans="1:71">
      <c r="A70" s="140"/>
      <c r="B70" s="231">
        <v>4210114</v>
      </c>
      <c r="C70" s="144">
        <v>4210114</v>
      </c>
      <c r="D70" s="237">
        <v>1.57</v>
      </c>
      <c r="E70" s="125">
        <v>1.57</v>
      </c>
      <c r="F70" s="242">
        <v>157</v>
      </c>
      <c r="G70" s="126">
        <v>157</v>
      </c>
      <c r="H70" s="246">
        <v>6571</v>
      </c>
      <c r="I70" s="246">
        <v>6085</v>
      </c>
      <c r="J70" s="124">
        <v>6085</v>
      </c>
      <c r="K70" s="124">
        <v>5727</v>
      </c>
      <c r="L70" s="127">
        <v>5512</v>
      </c>
      <c r="M70" s="127">
        <v>486</v>
      </c>
      <c r="N70" s="374">
        <v>7.986852917009038E-2</v>
      </c>
      <c r="O70" s="128">
        <v>573</v>
      </c>
      <c r="P70" s="129">
        <v>0.10395500725689405</v>
      </c>
      <c r="Q70" s="263">
        <v>4174.7</v>
      </c>
      <c r="R70" s="96">
        <v>3866.7</v>
      </c>
      <c r="S70" s="96">
        <v>3667</v>
      </c>
      <c r="T70" s="96"/>
      <c r="U70" s="409">
        <v>287</v>
      </c>
      <c r="V70" s="299">
        <v>8.4911242603550291E-2</v>
      </c>
      <c r="W70" s="130">
        <v>3380</v>
      </c>
      <c r="X70" s="130">
        <v>3380</v>
      </c>
      <c r="Y70" s="127">
        <v>3130</v>
      </c>
      <c r="Z70" s="124">
        <v>250</v>
      </c>
      <c r="AA70" s="147">
        <v>7.9872204472843447E-2</v>
      </c>
      <c r="AB70" s="283">
        <v>3408</v>
      </c>
      <c r="AC70" s="130">
        <v>3196</v>
      </c>
      <c r="AD70" s="130">
        <v>212</v>
      </c>
      <c r="AE70" s="393">
        <v>6.6332916145181484E-2</v>
      </c>
      <c r="AF70" s="130">
        <v>3196</v>
      </c>
      <c r="AG70" s="127">
        <v>2967</v>
      </c>
      <c r="AH70" s="128">
        <v>229</v>
      </c>
      <c r="AI70" s="129">
        <v>7.7182339063026628E-2</v>
      </c>
      <c r="AJ70" s="287">
        <v>21.70700636942675</v>
      </c>
      <c r="AK70" s="131">
        <v>20.356687898089174</v>
      </c>
      <c r="AL70" s="269">
        <v>2445</v>
      </c>
      <c r="AM70" s="132">
        <v>3075</v>
      </c>
      <c r="AN70" s="124">
        <v>1570</v>
      </c>
      <c r="AO70" s="124">
        <v>1895</v>
      </c>
      <c r="AP70" s="124">
        <v>120</v>
      </c>
      <c r="AQ70" s="124">
        <v>130</v>
      </c>
      <c r="AR70" s="124">
        <v>1690</v>
      </c>
      <c r="AS70" s="128">
        <v>2025</v>
      </c>
      <c r="AT70" s="293">
        <v>0.69120654396728021</v>
      </c>
      <c r="AU70" s="129">
        <v>0.65853658536585369</v>
      </c>
      <c r="AV70" s="287">
        <v>0.82725321615852498</v>
      </c>
      <c r="AW70" s="133">
        <v>0.81901219727564989</v>
      </c>
      <c r="AX70" s="274">
        <v>470</v>
      </c>
      <c r="AY70" s="124">
        <v>705</v>
      </c>
      <c r="AZ70" s="299">
        <v>0.19222903885480572</v>
      </c>
      <c r="BA70" s="129">
        <v>0.22926829268292684</v>
      </c>
      <c r="BB70" s="287">
        <v>2.4747960256660884</v>
      </c>
      <c r="BC70" s="134">
        <v>2.0692831210777181</v>
      </c>
      <c r="BD70" s="269">
        <v>215</v>
      </c>
      <c r="BE70" s="124">
        <v>255</v>
      </c>
      <c r="BF70" s="124">
        <v>40</v>
      </c>
      <c r="BG70" s="124">
        <v>55</v>
      </c>
      <c r="BH70" s="124">
        <v>255</v>
      </c>
      <c r="BI70" s="128">
        <v>310</v>
      </c>
      <c r="BJ70" s="293">
        <v>0.10429447852760736</v>
      </c>
      <c r="BK70" s="129">
        <v>0.1008130081300813</v>
      </c>
      <c r="BL70" s="287">
        <v>1.4523852621409732</v>
      </c>
      <c r="BM70" s="134">
        <v>1.3239435837743452</v>
      </c>
      <c r="BN70" s="269">
        <v>35</v>
      </c>
      <c r="BO70" s="124">
        <v>35</v>
      </c>
      <c r="BP70" s="383" t="s">
        <v>5</v>
      </c>
      <c r="BQ70" s="123" t="s">
        <v>5</v>
      </c>
      <c r="BR70" s="207" t="s">
        <v>4</v>
      </c>
    </row>
    <row r="71" spans="1:71" s="427" customFormat="1">
      <c r="A71" s="137" t="s">
        <v>407</v>
      </c>
      <c r="B71" s="229">
        <v>4210115</v>
      </c>
      <c r="C71" s="575">
        <v>4210115</v>
      </c>
      <c r="D71" s="575">
        <v>2.36</v>
      </c>
      <c r="E71" s="577">
        <v>2.36</v>
      </c>
      <c r="F71" s="241">
        <v>236</v>
      </c>
      <c r="G71" s="245">
        <v>236</v>
      </c>
      <c r="H71" s="245">
        <v>5082</v>
      </c>
      <c r="I71" s="245">
        <v>3308</v>
      </c>
      <c r="J71" s="99">
        <v>3308</v>
      </c>
      <c r="K71" s="99">
        <v>3054</v>
      </c>
      <c r="L71" s="102">
        <v>3206</v>
      </c>
      <c r="M71" s="102">
        <v>1774</v>
      </c>
      <c r="N71" s="373">
        <v>0.53627569528415964</v>
      </c>
      <c r="O71" s="245">
        <v>102</v>
      </c>
      <c r="P71" s="385">
        <v>3.1815346225826574E-2</v>
      </c>
      <c r="Q71" s="386">
        <v>2151.1</v>
      </c>
      <c r="R71" s="94">
        <v>1400.2</v>
      </c>
      <c r="S71" s="94">
        <v>3639</v>
      </c>
      <c r="T71" s="94"/>
      <c r="U71" s="408">
        <v>1398</v>
      </c>
      <c r="V71" s="298">
        <v>0.62382864792503345</v>
      </c>
      <c r="W71" s="580">
        <v>2241</v>
      </c>
      <c r="X71" s="580">
        <v>2241</v>
      </c>
      <c r="Y71" s="102">
        <v>1775</v>
      </c>
      <c r="Z71" s="99">
        <v>466</v>
      </c>
      <c r="AA71" s="387">
        <v>0.26253521126760565</v>
      </c>
      <c r="AB71" s="388">
        <v>2948</v>
      </c>
      <c r="AC71" s="580">
        <v>1773</v>
      </c>
      <c r="AD71" s="580">
        <v>1175</v>
      </c>
      <c r="AE71" s="592">
        <v>0.66271855611957131</v>
      </c>
      <c r="AF71" s="580">
        <v>1773</v>
      </c>
      <c r="AG71" s="102">
        <v>1619</v>
      </c>
      <c r="AH71" s="245">
        <v>154</v>
      </c>
      <c r="AI71" s="385">
        <v>9.5120444718962319E-2</v>
      </c>
      <c r="AJ71" s="389">
        <v>12.491525423728813</v>
      </c>
      <c r="AK71" s="396">
        <v>7.5127118644067794</v>
      </c>
      <c r="AL71" s="268">
        <v>1875</v>
      </c>
      <c r="AM71" s="580">
        <v>1605</v>
      </c>
      <c r="AN71" s="99">
        <v>1220</v>
      </c>
      <c r="AO71" s="99">
        <v>950</v>
      </c>
      <c r="AP71" s="99">
        <v>75</v>
      </c>
      <c r="AQ71" s="99">
        <v>60</v>
      </c>
      <c r="AR71" s="99">
        <v>1295</v>
      </c>
      <c r="AS71" s="245">
        <v>1010</v>
      </c>
      <c r="AT71" s="390">
        <v>0.69066666666666665</v>
      </c>
      <c r="AU71" s="385">
        <v>0.62928348909657317</v>
      </c>
      <c r="AV71" s="389">
        <v>0.82660707755182117</v>
      </c>
      <c r="AW71" s="389">
        <v>0.7826305547290795</v>
      </c>
      <c r="AX71" s="273">
        <v>215</v>
      </c>
      <c r="AY71" s="99">
        <v>285</v>
      </c>
      <c r="AZ71" s="298">
        <v>0.11466666666666667</v>
      </c>
      <c r="BA71" s="385">
        <v>0.17757009345794392</v>
      </c>
      <c r="BB71" s="389">
        <v>1.4762421569271162</v>
      </c>
      <c r="BC71" s="397">
        <v>1.6026760303435494</v>
      </c>
      <c r="BD71" s="268">
        <v>295</v>
      </c>
      <c r="BE71" s="99">
        <v>285</v>
      </c>
      <c r="BF71" s="99">
        <v>35</v>
      </c>
      <c r="BG71" s="99">
        <v>15</v>
      </c>
      <c r="BH71" s="99">
        <v>330</v>
      </c>
      <c r="BI71" s="245">
        <v>300</v>
      </c>
      <c r="BJ71" s="390">
        <v>0.17599999999999999</v>
      </c>
      <c r="BK71" s="385">
        <v>0.18691588785046728</v>
      </c>
      <c r="BL71" s="389">
        <v>2.4509428470764845</v>
      </c>
      <c r="BM71" s="397">
        <v>2.4547039614748938</v>
      </c>
      <c r="BN71" s="268">
        <v>30</v>
      </c>
      <c r="BO71" s="99">
        <v>15</v>
      </c>
      <c r="BP71" s="99" t="s">
        <v>4</v>
      </c>
      <c r="BQ71" s="587" t="s">
        <v>4</v>
      </c>
      <c r="BR71" s="207" t="s">
        <v>4</v>
      </c>
      <c r="BS71" s="599"/>
    </row>
    <row r="72" spans="1:71">
      <c r="A72" s="570" t="s">
        <v>402</v>
      </c>
      <c r="B72" s="572">
        <v>4210116.01</v>
      </c>
      <c r="C72" s="141">
        <v>4210116</v>
      </c>
      <c r="D72" s="236">
        <v>1.64</v>
      </c>
      <c r="E72" s="100">
        <v>3.25</v>
      </c>
      <c r="F72" s="577">
        <v>164</v>
      </c>
      <c r="G72" s="101">
        <v>325</v>
      </c>
      <c r="H72" s="245">
        <v>5479</v>
      </c>
      <c r="I72" s="245">
        <v>4914</v>
      </c>
      <c r="J72" s="580">
        <v>8065</v>
      </c>
      <c r="K72" s="580">
        <v>8602</v>
      </c>
      <c r="L72" s="583">
        <v>7493</v>
      </c>
      <c r="M72" s="583">
        <v>565</v>
      </c>
      <c r="N72" s="585">
        <v>0.11497761497761498</v>
      </c>
      <c r="O72" s="245">
        <v>572</v>
      </c>
      <c r="P72" s="385">
        <v>7.6337915387695188E-2</v>
      </c>
      <c r="Q72" s="386">
        <v>3345.5</v>
      </c>
      <c r="R72" s="587">
        <v>2480.3000000000002</v>
      </c>
      <c r="S72" s="587">
        <v>4296</v>
      </c>
      <c r="T72" s="587">
        <v>0.67170054999999995</v>
      </c>
      <c r="U72" s="590">
        <v>208.0304527000003</v>
      </c>
      <c r="V72" s="592">
        <v>5.0888454596585517E-2</v>
      </c>
      <c r="W72" s="587">
        <v>4087.9695472999997</v>
      </c>
      <c r="X72" s="105">
        <v>6086</v>
      </c>
      <c r="Y72" s="583">
        <v>5786</v>
      </c>
      <c r="Z72" s="580">
        <v>300</v>
      </c>
      <c r="AA72" s="387">
        <v>5.1849291393017631E-2</v>
      </c>
      <c r="AB72" s="388">
        <v>3098</v>
      </c>
      <c r="AC72" s="388">
        <v>2856.7424391499999</v>
      </c>
      <c r="AD72" s="388">
        <v>241.25756085000012</v>
      </c>
      <c r="AE72" s="493">
        <v>8.4451981930084088E-2</v>
      </c>
      <c r="AF72" s="105">
        <v>4253</v>
      </c>
      <c r="AG72" s="583">
        <v>4193</v>
      </c>
      <c r="AH72" s="245">
        <v>60</v>
      </c>
      <c r="AI72" s="385">
        <v>1.4309563558311471E-2</v>
      </c>
      <c r="AJ72" s="389">
        <v>18.890243902439025</v>
      </c>
      <c r="AK72" s="106">
        <v>13.086153846153847</v>
      </c>
      <c r="AL72" s="268">
        <v>2160</v>
      </c>
      <c r="AM72" s="107">
        <v>4000</v>
      </c>
      <c r="AN72" s="580">
        <v>1195</v>
      </c>
      <c r="AO72" s="580">
        <v>2160</v>
      </c>
      <c r="AP72" s="580">
        <v>115</v>
      </c>
      <c r="AQ72" s="580">
        <v>150</v>
      </c>
      <c r="AR72" s="580">
        <v>1310</v>
      </c>
      <c r="AS72" s="245">
        <v>2310</v>
      </c>
      <c r="AT72" s="390">
        <v>0.60648148148148151</v>
      </c>
      <c r="AU72" s="385">
        <v>0.57750000000000001</v>
      </c>
      <c r="AV72" s="389">
        <v>0.72585215009175641</v>
      </c>
      <c r="AW72" s="108">
        <v>0.71822819633311852</v>
      </c>
      <c r="AX72" s="273">
        <v>475</v>
      </c>
      <c r="AY72" s="580">
        <v>900</v>
      </c>
      <c r="AZ72" s="592">
        <v>0.21990740740740741</v>
      </c>
      <c r="BA72" s="385">
        <v>0.22500000000000001</v>
      </c>
      <c r="BB72" s="389">
        <v>2.831133012517685</v>
      </c>
      <c r="BC72" s="109">
        <v>2.0307592331853135</v>
      </c>
      <c r="BD72" s="268">
        <v>300</v>
      </c>
      <c r="BE72" s="580">
        <v>600</v>
      </c>
      <c r="BF72" s="580">
        <v>65</v>
      </c>
      <c r="BG72" s="580">
        <v>165</v>
      </c>
      <c r="BH72" s="580">
        <v>365</v>
      </c>
      <c r="BI72" s="245">
        <v>765</v>
      </c>
      <c r="BJ72" s="390">
        <v>0.16898148148148148</v>
      </c>
      <c r="BK72" s="385">
        <v>0.19125</v>
      </c>
      <c r="BL72" s="389">
        <v>2.3532042802580939</v>
      </c>
      <c r="BM72" s="109">
        <v>2.5116224095815931</v>
      </c>
      <c r="BN72" s="268">
        <v>10</v>
      </c>
      <c r="BO72" s="580">
        <v>35</v>
      </c>
      <c r="BP72" s="516" t="s">
        <v>4</v>
      </c>
      <c r="BQ72" s="98" t="s">
        <v>4</v>
      </c>
      <c r="BR72" s="598" t="s">
        <v>4</v>
      </c>
    </row>
    <row r="73" spans="1:71">
      <c r="A73" s="570" t="s">
        <v>379</v>
      </c>
      <c r="B73" s="572">
        <v>4210116.0199999996</v>
      </c>
      <c r="C73" s="141"/>
      <c r="D73" s="236">
        <v>1.61</v>
      </c>
      <c r="E73" s="100"/>
      <c r="F73" s="577">
        <v>161</v>
      </c>
      <c r="G73" s="101"/>
      <c r="H73" s="245">
        <v>3269</v>
      </c>
      <c r="I73" s="245">
        <v>3151</v>
      </c>
      <c r="J73" s="580"/>
      <c r="K73" s="580"/>
      <c r="L73" s="583"/>
      <c r="M73" s="583">
        <v>118</v>
      </c>
      <c r="N73" s="585">
        <v>3.7448429070136464E-2</v>
      </c>
      <c r="O73" s="245"/>
      <c r="P73" s="385"/>
      <c r="Q73" s="386">
        <v>2029.2</v>
      </c>
      <c r="R73" s="587"/>
      <c r="S73" s="587">
        <v>2069</v>
      </c>
      <c r="T73" s="587">
        <v>0.32829944999999999</v>
      </c>
      <c r="U73" s="590">
        <v>70.969547299999931</v>
      </c>
      <c r="V73" s="592">
        <v>3.551975256638186E-2</v>
      </c>
      <c r="W73" s="587">
        <v>1998.0304527000001</v>
      </c>
      <c r="X73" s="105"/>
      <c r="Y73" s="583"/>
      <c r="Z73" s="580"/>
      <c r="AA73" s="387"/>
      <c r="AB73" s="388">
        <v>1634</v>
      </c>
      <c r="AC73" s="388">
        <v>1396.2575608499999</v>
      </c>
      <c r="AD73" s="388">
        <v>237.74243915000011</v>
      </c>
      <c r="AE73" s="493">
        <v>0.17027119194632659</v>
      </c>
      <c r="AF73" s="105"/>
      <c r="AG73" s="583"/>
      <c r="AH73" s="245"/>
      <c r="AI73" s="385"/>
      <c r="AJ73" s="389">
        <v>10.149068322981366</v>
      </c>
      <c r="AK73" s="106"/>
      <c r="AL73" s="268">
        <v>1035</v>
      </c>
      <c r="AM73" s="107"/>
      <c r="AN73" s="580">
        <v>545</v>
      </c>
      <c r="AO73" s="580"/>
      <c r="AP73" s="580">
        <v>40</v>
      </c>
      <c r="AQ73" s="580"/>
      <c r="AR73" s="580">
        <v>585</v>
      </c>
      <c r="AS73" s="245"/>
      <c r="AT73" s="390">
        <v>0.56521739130434778</v>
      </c>
      <c r="AU73" s="385"/>
      <c r="AV73" s="389">
        <v>0.67646625869819177</v>
      </c>
      <c r="AW73" s="108"/>
      <c r="AX73" s="273">
        <v>290</v>
      </c>
      <c r="AY73" s="580"/>
      <c r="AZ73" s="592">
        <v>0.28019323671497587</v>
      </c>
      <c r="BA73" s="385"/>
      <c r="BB73" s="389">
        <v>3.6072651289927848</v>
      </c>
      <c r="BC73" s="109"/>
      <c r="BD73" s="268">
        <v>105</v>
      </c>
      <c r="BE73" s="580"/>
      <c r="BF73" s="580">
        <v>40</v>
      </c>
      <c r="BG73" s="580"/>
      <c r="BH73" s="580">
        <v>145</v>
      </c>
      <c r="BI73" s="245"/>
      <c r="BJ73" s="390">
        <v>0.14009661835748793</v>
      </c>
      <c r="BK73" s="385"/>
      <c r="BL73" s="389">
        <v>1.9509591174027794</v>
      </c>
      <c r="BM73" s="109"/>
      <c r="BN73" s="268">
        <v>10</v>
      </c>
      <c r="BO73" s="580"/>
      <c r="BP73" s="516" t="s">
        <v>4</v>
      </c>
      <c r="BQ73" s="98"/>
      <c r="BR73" s="598"/>
    </row>
    <row r="74" spans="1:71">
      <c r="A74" s="137"/>
      <c r="B74" s="229">
        <v>4210117.01</v>
      </c>
      <c r="C74" s="141">
        <v>4210117.01</v>
      </c>
      <c r="D74" s="236">
        <v>2.13</v>
      </c>
      <c r="E74" s="100">
        <v>2.13</v>
      </c>
      <c r="F74" s="241">
        <v>213</v>
      </c>
      <c r="G74" s="101">
        <v>213</v>
      </c>
      <c r="H74" s="245">
        <v>3568</v>
      </c>
      <c r="I74" s="245">
        <v>2978</v>
      </c>
      <c r="J74" s="99">
        <v>2978</v>
      </c>
      <c r="K74" s="99">
        <v>2763</v>
      </c>
      <c r="L74" s="102" t="e">
        <v>#REF!</v>
      </c>
      <c r="M74" s="102">
        <v>590</v>
      </c>
      <c r="N74" s="373">
        <v>0.19811954331766285</v>
      </c>
      <c r="O74" s="245" t="e">
        <v>#REF!</v>
      </c>
      <c r="P74" s="385" t="e">
        <v>#REF!</v>
      </c>
      <c r="Q74" s="386">
        <v>1675</v>
      </c>
      <c r="R74" s="94">
        <v>1400.4</v>
      </c>
      <c r="S74" s="94">
        <v>1798</v>
      </c>
      <c r="T74" s="94"/>
      <c r="U74" s="408">
        <v>207</v>
      </c>
      <c r="V74" s="298">
        <v>0.13010685103708358</v>
      </c>
      <c r="W74" s="105">
        <v>1591</v>
      </c>
      <c r="X74" s="105">
        <v>1591</v>
      </c>
      <c r="Y74" s="102" t="e">
        <v>#REF!</v>
      </c>
      <c r="Z74" s="99" t="e">
        <v>#REF!</v>
      </c>
      <c r="AA74" s="387" t="e">
        <v>#REF!</v>
      </c>
      <c r="AB74" s="388">
        <v>1569</v>
      </c>
      <c r="AC74" s="105">
        <v>1295</v>
      </c>
      <c r="AD74" s="105">
        <v>274</v>
      </c>
      <c r="AE74" s="391">
        <v>0.21158301158301157</v>
      </c>
      <c r="AF74" s="105">
        <v>1295</v>
      </c>
      <c r="AG74" s="102" t="e">
        <v>#REF!</v>
      </c>
      <c r="AH74" s="245" t="e">
        <v>#REF!</v>
      </c>
      <c r="AI74" s="385" t="e">
        <v>#REF!</v>
      </c>
      <c r="AJ74" s="389">
        <v>7.3661971830985919</v>
      </c>
      <c r="AK74" s="106">
        <v>6.07981220657277</v>
      </c>
      <c r="AL74" s="268">
        <v>1255</v>
      </c>
      <c r="AM74" s="107">
        <v>1275</v>
      </c>
      <c r="AN74" s="99">
        <v>725</v>
      </c>
      <c r="AO74" s="99">
        <v>795</v>
      </c>
      <c r="AP74" s="99">
        <v>95</v>
      </c>
      <c r="AQ74" s="99">
        <v>55</v>
      </c>
      <c r="AR74" s="99">
        <v>820</v>
      </c>
      <c r="AS74" s="245">
        <v>850</v>
      </c>
      <c r="AT74" s="390">
        <v>0.65338645418326691</v>
      </c>
      <c r="AU74" s="385">
        <v>0.66666666666666663</v>
      </c>
      <c r="AV74" s="389">
        <v>0.78198919025730285</v>
      </c>
      <c r="AW74" s="108">
        <v>0.82912345897041095</v>
      </c>
      <c r="AX74" s="273">
        <v>185</v>
      </c>
      <c r="AY74" s="99">
        <v>190</v>
      </c>
      <c r="AZ74" s="298">
        <v>0.14741035856573706</v>
      </c>
      <c r="BA74" s="385">
        <v>0.14901960784313725</v>
      </c>
      <c r="BB74" s="389">
        <v>1.8977911542077028</v>
      </c>
      <c r="BC74" s="109">
        <v>1.3449908646804689</v>
      </c>
      <c r="BD74" s="268">
        <v>205</v>
      </c>
      <c r="BE74" s="99">
        <v>165</v>
      </c>
      <c r="BF74" s="99">
        <v>10</v>
      </c>
      <c r="BG74" s="99">
        <v>55</v>
      </c>
      <c r="BH74" s="99">
        <v>215</v>
      </c>
      <c r="BI74" s="245">
        <v>220</v>
      </c>
      <c r="BJ74" s="390">
        <v>0.17131474103585656</v>
      </c>
      <c r="BK74" s="385">
        <v>0.17254901960784313</v>
      </c>
      <c r="BL74" s="389">
        <v>2.3856968132988237</v>
      </c>
      <c r="BM74" s="109">
        <v>2.2660286765929021</v>
      </c>
      <c r="BN74" s="268">
        <v>30</v>
      </c>
      <c r="BO74" s="99">
        <v>20</v>
      </c>
      <c r="BP74" s="516" t="s">
        <v>4</v>
      </c>
      <c r="BQ74" s="98" t="s">
        <v>4</v>
      </c>
      <c r="BR74" s="207" t="s">
        <v>4</v>
      </c>
    </row>
    <row r="75" spans="1:71">
      <c r="A75" s="137" t="s">
        <v>409</v>
      </c>
      <c r="B75" s="229">
        <v>4210117.0199999996</v>
      </c>
      <c r="C75" s="141">
        <v>4210117.0199999996</v>
      </c>
      <c r="D75" s="236">
        <v>0.8</v>
      </c>
      <c r="E75" s="100">
        <v>0.8</v>
      </c>
      <c r="F75" s="241">
        <v>80</v>
      </c>
      <c r="G75" s="101">
        <v>80</v>
      </c>
      <c r="H75" s="245">
        <v>5246</v>
      </c>
      <c r="I75" s="245">
        <v>4788</v>
      </c>
      <c r="J75" s="99">
        <v>4788</v>
      </c>
      <c r="K75" s="99">
        <v>5195</v>
      </c>
      <c r="L75" s="102" t="e">
        <v>#REF!</v>
      </c>
      <c r="M75" s="102">
        <v>458</v>
      </c>
      <c r="N75" s="373">
        <v>9.5655806182121966E-2</v>
      </c>
      <c r="O75" s="245" t="e">
        <v>#REF!</v>
      </c>
      <c r="P75" s="385" t="e">
        <v>#REF!</v>
      </c>
      <c r="Q75" s="386">
        <v>6527.3</v>
      </c>
      <c r="R75" s="94">
        <v>5958.2</v>
      </c>
      <c r="S75" s="94">
        <v>3848</v>
      </c>
      <c r="T75" s="94"/>
      <c r="U75" s="408">
        <v>813</v>
      </c>
      <c r="V75" s="298">
        <v>0.26787479406919273</v>
      </c>
      <c r="W75" s="105">
        <v>3035</v>
      </c>
      <c r="X75" s="105">
        <v>3035</v>
      </c>
      <c r="Y75" s="102" t="e">
        <v>#REF!</v>
      </c>
      <c r="Z75" s="99" t="e">
        <v>#REF!</v>
      </c>
      <c r="AA75" s="387" t="e">
        <v>#REF!</v>
      </c>
      <c r="AB75" s="388">
        <v>3211</v>
      </c>
      <c r="AC75" s="105">
        <v>2772</v>
      </c>
      <c r="AD75" s="105">
        <v>439</v>
      </c>
      <c r="AE75" s="391">
        <v>0.15836940836940838</v>
      </c>
      <c r="AF75" s="105">
        <v>2772</v>
      </c>
      <c r="AG75" s="102" t="e">
        <v>#REF!</v>
      </c>
      <c r="AH75" s="245" t="e">
        <v>#REF!</v>
      </c>
      <c r="AI75" s="385" t="e">
        <v>#REF!</v>
      </c>
      <c r="AJ75" s="389">
        <v>40.137500000000003</v>
      </c>
      <c r="AK75" s="106">
        <v>34.65</v>
      </c>
      <c r="AL75" s="268">
        <v>1350</v>
      </c>
      <c r="AM75" s="107">
        <v>1750</v>
      </c>
      <c r="AN75" s="99">
        <v>795</v>
      </c>
      <c r="AO75" s="99">
        <v>990</v>
      </c>
      <c r="AP75" s="99">
        <v>45</v>
      </c>
      <c r="AQ75" s="99">
        <v>40</v>
      </c>
      <c r="AR75" s="99">
        <v>840</v>
      </c>
      <c r="AS75" s="245">
        <v>1030</v>
      </c>
      <c r="AT75" s="390">
        <v>0.62222222222222223</v>
      </c>
      <c r="AU75" s="385">
        <v>0.58857142857142852</v>
      </c>
      <c r="AV75" s="389">
        <v>0.74469106085749659</v>
      </c>
      <c r="AW75" s="108">
        <v>0.73199756806244853</v>
      </c>
      <c r="AX75" s="273">
        <v>280</v>
      </c>
      <c r="AY75" s="99">
        <v>450</v>
      </c>
      <c r="AZ75" s="298">
        <v>0.2074074074074074</v>
      </c>
      <c r="BA75" s="385">
        <v>0.25714285714285712</v>
      </c>
      <c r="BB75" s="389">
        <v>2.6702054518061531</v>
      </c>
      <c r="BC75" s="109">
        <v>2.3208676950689293</v>
      </c>
      <c r="BD75" s="268">
        <v>200</v>
      </c>
      <c r="BE75" s="99">
        <v>225</v>
      </c>
      <c r="BF75" s="99">
        <v>25</v>
      </c>
      <c r="BG75" s="99">
        <v>45</v>
      </c>
      <c r="BH75" s="99">
        <v>225</v>
      </c>
      <c r="BI75" s="245">
        <v>270</v>
      </c>
      <c r="BJ75" s="390">
        <v>0.16666666666666666</v>
      </c>
      <c r="BK75" s="385">
        <v>0.15428571428571428</v>
      </c>
      <c r="BL75" s="389">
        <v>2.320968605186065</v>
      </c>
      <c r="BM75" s="109">
        <v>2.0261827842002766</v>
      </c>
      <c r="BN75" s="268">
        <v>10</v>
      </c>
      <c r="BO75" s="99">
        <v>10</v>
      </c>
      <c r="BP75" s="99" t="s">
        <v>4</v>
      </c>
      <c r="BQ75" s="98" t="s">
        <v>4</v>
      </c>
      <c r="BR75" s="207" t="s">
        <v>4</v>
      </c>
    </row>
    <row r="76" spans="1:71">
      <c r="A76" s="140"/>
      <c r="B76" s="231">
        <v>4210118</v>
      </c>
      <c r="C76" s="144">
        <v>4210118</v>
      </c>
      <c r="D76" s="237">
        <v>4.49</v>
      </c>
      <c r="E76" s="125">
        <v>4.5</v>
      </c>
      <c r="F76" s="242">
        <v>449</v>
      </c>
      <c r="G76" s="126">
        <v>450</v>
      </c>
      <c r="H76" s="246">
        <v>6556</v>
      </c>
      <c r="I76" s="246">
        <v>6201</v>
      </c>
      <c r="J76" s="124">
        <v>6201</v>
      </c>
      <c r="K76" s="124">
        <v>6307</v>
      </c>
      <c r="L76" s="127">
        <v>6348</v>
      </c>
      <c r="M76" s="127">
        <v>355</v>
      </c>
      <c r="N76" s="374">
        <v>5.7248830833736497E-2</v>
      </c>
      <c r="O76" s="128">
        <v>-147</v>
      </c>
      <c r="P76" s="129">
        <v>-2.3156899810964082E-2</v>
      </c>
      <c r="Q76" s="263">
        <v>1460.8</v>
      </c>
      <c r="R76" s="96">
        <v>1376.7</v>
      </c>
      <c r="S76" s="96">
        <v>3458</v>
      </c>
      <c r="T76" s="96"/>
      <c r="U76" s="409">
        <v>100</v>
      </c>
      <c r="V76" s="299">
        <v>2.9779630732578916E-2</v>
      </c>
      <c r="W76" s="130">
        <v>3358</v>
      </c>
      <c r="X76" s="130">
        <v>3358</v>
      </c>
      <c r="Y76" s="127">
        <v>3320</v>
      </c>
      <c r="Z76" s="124">
        <v>38</v>
      </c>
      <c r="AA76" s="147">
        <v>1.144578313253012E-2</v>
      </c>
      <c r="AB76" s="283">
        <v>3192</v>
      </c>
      <c r="AC76" s="130">
        <v>3044</v>
      </c>
      <c r="AD76" s="130">
        <v>148</v>
      </c>
      <c r="AE76" s="393">
        <v>4.862023653088042E-2</v>
      </c>
      <c r="AF76" s="130">
        <v>3044</v>
      </c>
      <c r="AG76" s="127">
        <v>3153</v>
      </c>
      <c r="AH76" s="128">
        <v>-109</v>
      </c>
      <c r="AI76" s="129">
        <v>-3.4570250555026959E-2</v>
      </c>
      <c r="AJ76" s="287">
        <v>7.1091314031180399</v>
      </c>
      <c r="AK76" s="131">
        <v>6.764444444444444</v>
      </c>
      <c r="AL76" s="269">
        <v>2700</v>
      </c>
      <c r="AM76" s="132">
        <v>3450</v>
      </c>
      <c r="AN76" s="124">
        <v>1885</v>
      </c>
      <c r="AO76" s="124">
        <v>2450</v>
      </c>
      <c r="AP76" s="124">
        <v>125</v>
      </c>
      <c r="AQ76" s="124">
        <v>90</v>
      </c>
      <c r="AR76" s="124">
        <v>2010</v>
      </c>
      <c r="AS76" s="128">
        <v>2540</v>
      </c>
      <c r="AT76" s="293">
        <v>0.74444444444444446</v>
      </c>
      <c r="AU76" s="129">
        <v>0.73623188405797102</v>
      </c>
      <c r="AV76" s="287">
        <v>0.89096966209736206</v>
      </c>
      <c r="AW76" s="133">
        <v>0.91564068947167132</v>
      </c>
      <c r="AX76" s="274">
        <v>425</v>
      </c>
      <c r="AY76" s="124">
        <v>670</v>
      </c>
      <c r="AZ76" s="299">
        <v>0.15740740740740741</v>
      </c>
      <c r="BA76" s="129">
        <v>0.19420289855072465</v>
      </c>
      <c r="BB76" s="287">
        <v>2.0264952089600272</v>
      </c>
      <c r="BC76" s="134">
        <v>1.7527970193032658</v>
      </c>
      <c r="BD76" s="269">
        <v>190</v>
      </c>
      <c r="BE76" s="124">
        <v>180</v>
      </c>
      <c r="BF76" s="124">
        <v>45</v>
      </c>
      <c r="BG76" s="124">
        <v>35</v>
      </c>
      <c r="BH76" s="124">
        <v>235</v>
      </c>
      <c r="BI76" s="128">
        <v>215</v>
      </c>
      <c r="BJ76" s="293">
        <v>8.7037037037037038E-2</v>
      </c>
      <c r="BK76" s="129">
        <v>6.2318840579710148E-2</v>
      </c>
      <c r="BL76" s="287">
        <v>1.2120613827082785</v>
      </c>
      <c r="BM76" s="134">
        <v>0.81841253092362232</v>
      </c>
      <c r="BN76" s="269">
        <v>40</v>
      </c>
      <c r="BO76" s="124">
        <v>25</v>
      </c>
      <c r="BP76" s="124" t="s">
        <v>5</v>
      </c>
      <c r="BQ76" s="123" t="s">
        <v>5</v>
      </c>
      <c r="BR76" s="213" t="s">
        <v>5</v>
      </c>
    </row>
    <row r="77" spans="1:71">
      <c r="B77" s="230">
        <v>4210119.0199999996</v>
      </c>
      <c r="C77" s="143">
        <v>4210119.0199999996</v>
      </c>
      <c r="D77" s="239">
        <v>41.51</v>
      </c>
      <c r="E77" s="55">
        <v>41.5</v>
      </c>
      <c r="F77" s="244">
        <v>4151</v>
      </c>
      <c r="G77" s="16">
        <v>4150</v>
      </c>
      <c r="H77" s="248">
        <v>4530</v>
      </c>
      <c r="I77" s="248">
        <v>4574</v>
      </c>
      <c r="J77" s="18">
        <v>4574</v>
      </c>
      <c r="K77" s="18">
        <v>4554</v>
      </c>
      <c r="L77" s="178">
        <v>4776</v>
      </c>
      <c r="M77" s="178">
        <v>-44</v>
      </c>
      <c r="N77" s="379">
        <v>-9.619588981198076E-3</v>
      </c>
      <c r="O77" s="17">
        <v>-202</v>
      </c>
      <c r="P77" s="532">
        <v>-4.2294807370184255E-2</v>
      </c>
      <c r="Q77" s="533">
        <v>109.1</v>
      </c>
      <c r="R77" s="534">
        <v>110.2</v>
      </c>
      <c r="S77" s="534">
        <v>2120</v>
      </c>
      <c r="T77" s="534"/>
      <c r="U77" s="529">
        <v>-3</v>
      </c>
      <c r="V77" s="296">
        <v>-1.4130946773433821E-3</v>
      </c>
      <c r="W77" s="56">
        <v>2123</v>
      </c>
      <c r="X77" s="56">
        <v>2123</v>
      </c>
      <c r="Y77" s="178">
        <v>2012</v>
      </c>
      <c r="Z77" s="18">
        <v>111</v>
      </c>
      <c r="AA77" s="20">
        <v>5.5168986083499003E-2</v>
      </c>
      <c r="AB77" s="285">
        <v>2065</v>
      </c>
      <c r="AC77" s="56">
        <v>2077</v>
      </c>
      <c r="AD77" s="56">
        <v>-12</v>
      </c>
      <c r="AE77" s="395">
        <v>-5.7775637939335581E-3</v>
      </c>
      <c r="AF77" s="56">
        <v>2077</v>
      </c>
      <c r="AG77" s="178">
        <v>1965</v>
      </c>
      <c r="AH77" s="17">
        <v>112</v>
      </c>
      <c r="AI77" s="19">
        <v>5.6997455470737916E-2</v>
      </c>
      <c r="AJ77" s="289">
        <v>0.49747048903878582</v>
      </c>
      <c r="AK77" s="10">
        <v>0.50048192771084332</v>
      </c>
      <c r="AL77" s="271">
        <v>1930</v>
      </c>
      <c r="AM77" s="57">
        <v>2260</v>
      </c>
      <c r="AN77" s="18">
        <v>1695</v>
      </c>
      <c r="AO77" s="18">
        <v>1980</v>
      </c>
      <c r="AP77" s="18">
        <v>75</v>
      </c>
      <c r="AQ77" s="18">
        <v>50</v>
      </c>
      <c r="AR77" s="18">
        <v>1770</v>
      </c>
      <c r="AS77" s="17">
        <v>2030</v>
      </c>
      <c r="AT77" s="295">
        <v>0.91709844559585496</v>
      </c>
      <c r="AU77" s="19">
        <v>0.89823008849557517</v>
      </c>
      <c r="AV77" s="289">
        <v>1.0976062730810439</v>
      </c>
      <c r="AW77" s="11">
        <v>1.1171154568871244</v>
      </c>
      <c r="AX77" s="276">
        <v>65</v>
      </c>
      <c r="AY77" s="18">
        <v>140</v>
      </c>
      <c r="AZ77" s="296">
        <v>3.367875647668394E-2</v>
      </c>
      <c r="BA77" s="19">
        <v>6.1946902654867256E-2</v>
      </c>
      <c r="BB77" s="289">
        <v>0.43358721020723529</v>
      </c>
      <c r="BC77" s="12">
        <v>0.55910775348268216</v>
      </c>
      <c r="BD77" s="271">
        <v>60</v>
      </c>
      <c r="BE77" s="18">
        <v>60</v>
      </c>
      <c r="BF77" s="18">
        <v>0</v>
      </c>
      <c r="BG77" s="18">
        <v>0</v>
      </c>
      <c r="BH77" s="18">
        <v>60</v>
      </c>
      <c r="BI77" s="17">
        <v>60</v>
      </c>
      <c r="BJ77" s="295">
        <v>3.1088082901554404E-2</v>
      </c>
      <c r="BK77" s="19">
        <v>2.6548672566371681E-2</v>
      </c>
      <c r="BL77" s="289">
        <v>0.43292678645957688</v>
      </c>
      <c r="BM77" s="12">
        <v>0.34865485470506236</v>
      </c>
      <c r="BN77" s="271">
        <v>30</v>
      </c>
      <c r="BO77" s="18">
        <v>30</v>
      </c>
      <c r="BP77" s="595" t="s">
        <v>2</v>
      </c>
      <c r="BQ77" s="13" t="s">
        <v>2</v>
      </c>
      <c r="BR77" s="203" t="s">
        <v>2</v>
      </c>
    </row>
    <row r="78" spans="1:71">
      <c r="A78" s="138" t="s">
        <v>371</v>
      </c>
      <c r="B78" s="230">
        <v>4210119.04</v>
      </c>
      <c r="C78" s="142">
        <v>4210119.04</v>
      </c>
      <c r="D78" s="238">
        <v>7.54</v>
      </c>
      <c r="E78" s="112">
        <v>7.66</v>
      </c>
      <c r="F78" s="243">
        <v>754</v>
      </c>
      <c r="G78" s="113">
        <v>766</v>
      </c>
      <c r="H78" s="247">
        <v>2907</v>
      </c>
      <c r="I78" s="247">
        <v>2983</v>
      </c>
      <c r="J78" s="111">
        <v>2983</v>
      </c>
      <c r="K78" s="111">
        <v>2928</v>
      </c>
      <c r="L78" s="114">
        <v>2925</v>
      </c>
      <c r="M78" s="114">
        <v>-76</v>
      </c>
      <c r="N78" s="376">
        <v>-2.5477707006369428E-2</v>
      </c>
      <c r="O78" s="115">
        <v>58</v>
      </c>
      <c r="P78" s="116">
        <v>1.9829059829059831E-2</v>
      </c>
      <c r="Q78" s="264">
        <v>385.3</v>
      </c>
      <c r="R78" s="95">
        <v>389.3</v>
      </c>
      <c r="S78" s="95">
        <v>1289</v>
      </c>
      <c r="T78" s="95"/>
      <c r="U78" s="301">
        <v>44</v>
      </c>
      <c r="V78" s="300">
        <v>3.5341365461847386E-2</v>
      </c>
      <c r="W78" s="117">
        <v>1245</v>
      </c>
      <c r="X78" s="117">
        <v>1245</v>
      </c>
      <c r="Y78" s="114">
        <v>1184</v>
      </c>
      <c r="Z78" s="111">
        <v>61</v>
      </c>
      <c r="AA78" s="146">
        <v>5.1520270270270271E-2</v>
      </c>
      <c r="AB78" s="284">
        <v>1252</v>
      </c>
      <c r="AC78" s="117">
        <v>1228</v>
      </c>
      <c r="AD78" s="117">
        <v>24</v>
      </c>
      <c r="AE78" s="394">
        <v>1.9543973941368076E-2</v>
      </c>
      <c r="AF78" s="117">
        <v>1228</v>
      </c>
      <c r="AG78" s="114">
        <v>1147</v>
      </c>
      <c r="AH78" s="115">
        <v>81</v>
      </c>
      <c r="AI78" s="116">
        <v>7.0619006102877066E-2</v>
      </c>
      <c r="AJ78" s="288">
        <v>1.6604774535809019</v>
      </c>
      <c r="AK78" s="118">
        <v>1.6031331592689295</v>
      </c>
      <c r="AL78" s="270">
        <v>1110</v>
      </c>
      <c r="AM78" s="119">
        <v>1630</v>
      </c>
      <c r="AN78" s="111">
        <v>1005</v>
      </c>
      <c r="AO78" s="111">
        <v>1410</v>
      </c>
      <c r="AP78" s="111">
        <v>50</v>
      </c>
      <c r="AQ78" s="111">
        <v>90</v>
      </c>
      <c r="AR78" s="111">
        <v>1055</v>
      </c>
      <c r="AS78" s="115">
        <v>1500</v>
      </c>
      <c r="AT78" s="294">
        <v>0.9504504504504504</v>
      </c>
      <c r="AU78" s="116">
        <v>0.92024539877300615</v>
      </c>
      <c r="AV78" s="288">
        <v>1.137522783597479</v>
      </c>
      <c r="AW78" s="120">
        <v>1.1444955721984202</v>
      </c>
      <c r="AX78" s="275">
        <v>35</v>
      </c>
      <c r="AY78" s="111">
        <v>100</v>
      </c>
      <c r="AZ78" s="300">
        <v>3.1531531531531529E-2</v>
      </c>
      <c r="BA78" s="116">
        <v>6.1349693251533742E-2</v>
      </c>
      <c r="BB78" s="288">
        <v>0.40594339638944893</v>
      </c>
      <c r="BC78" s="121">
        <v>0.55371758232728385</v>
      </c>
      <c r="BD78" s="270">
        <v>0</v>
      </c>
      <c r="BE78" s="111">
        <v>20</v>
      </c>
      <c r="BF78" s="111">
        <v>0</v>
      </c>
      <c r="BG78" s="111">
        <v>10</v>
      </c>
      <c r="BH78" s="111">
        <v>0</v>
      </c>
      <c r="BI78" s="115">
        <v>30</v>
      </c>
      <c r="BJ78" s="294">
        <v>0</v>
      </c>
      <c r="BK78" s="116">
        <v>1.8404907975460124E-2</v>
      </c>
      <c r="BL78" s="288">
        <v>0</v>
      </c>
      <c r="BM78" s="121">
        <v>0.24170551277099417</v>
      </c>
      <c r="BN78" s="270">
        <v>15</v>
      </c>
      <c r="BO78" s="111">
        <v>0</v>
      </c>
      <c r="BP78" s="97" t="s">
        <v>6</v>
      </c>
      <c r="BQ78" s="97" t="s">
        <v>6</v>
      </c>
      <c r="BR78" s="210" t="s">
        <v>6</v>
      </c>
    </row>
    <row r="79" spans="1:71">
      <c r="A79" s="138" t="s">
        <v>403</v>
      </c>
      <c r="B79" s="230">
        <v>4210119.05</v>
      </c>
      <c r="C79" s="142">
        <v>4210119.03</v>
      </c>
      <c r="D79" s="238">
        <v>2.2599999999999998</v>
      </c>
      <c r="E79" s="112">
        <v>4.22</v>
      </c>
      <c r="F79" s="243">
        <v>225.99999999999997</v>
      </c>
      <c r="G79" s="113">
        <v>422</v>
      </c>
      <c r="H79" s="247">
        <v>4653</v>
      </c>
      <c r="I79" s="247">
        <v>4436</v>
      </c>
      <c r="J79" s="111">
        <v>8207</v>
      </c>
      <c r="K79" s="111">
        <v>7801</v>
      </c>
      <c r="L79" s="114">
        <v>7403</v>
      </c>
      <c r="M79" s="114">
        <v>217</v>
      </c>
      <c r="N79" s="376">
        <v>4.8917944093778178E-2</v>
      </c>
      <c r="O79" s="115">
        <v>804</v>
      </c>
      <c r="P79" s="116">
        <v>0.10860461974875051</v>
      </c>
      <c r="Q79" s="264">
        <v>2063</v>
      </c>
      <c r="R79" s="95">
        <v>1942.8</v>
      </c>
      <c r="S79" s="95">
        <v>2044</v>
      </c>
      <c r="T79" s="95">
        <v>0.56868065000000001</v>
      </c>
      <c r="U79" s="301">
        <v>146.31267094999998</v>
      </c>
      <c r="V79" s="300">
        <v>7.7100515301035108E-2</v>
      </c>
      <c r="W79" s="301">
        <v>1897.68732905</v>
      </c>
      <c r="X79" s="117">
        <v>3337</v>
      </c>
      <c r="Y79" s="114">
        <v>2744</v>
      </c>
      <c r="Z79" s="111">
        <v>593</v>
      </c>
      <c r="AA79" s="146">
        <v>0.21610787172011661</v>
      </c>
      <c r="AB79" s="284">
        <v>2000</v>
      </c>
      <c r="AC79" s="352">
        <v>1867.5472546000001</v>
      </c>
      <c r="AD79" s="352">
        <v>132.45274539999991</v>
      </c>
      <c r="AE79" s="424">
        <v>7.092337025140992E-2</v>
      </c>
      <c r="AF79" s="117">
        <v>3284</v>
      </c>
      <c r="AG79" s="114">
        <v>2704</v>
      </c>
      <c r="AH79" s="115">
        <v>580</v>
      </c>
      <c r="AI79" s="116">
        <v>0.21449704142011836</v>
      </c>
      <c r="AJ79" s="288">
        <v>8.8495575221238951</v>
      </c>
      <c r="AK79" s="118">
        <v>7.781990521327014</v>
      </c>
      <c r="AL79" s="270">
        <v>1930</v>
      </c>
      <c r="AM79" s="119">
        <v>4365</v>
      </c>
      <c r="AN79" s="111">
        <v>1625</v>
      </c>
      <c r="AO79" s="111">
        <v>3680</v>
      </c>
      <c r="AP79" s="111">
        <v>80</v>
      </c>
      <c r="AQ79" s="111">
        <v>170</v>
      </c>
      <c r="AR79" s="111">
        <v>1705</v>
      </c>
      <c r="AS79" s="115">
        <v>3850</v>
      </c>
      <c r="AT79" s="294">
        <v>0.88341968911917101</v>
      </c>
      <c r="AU79" s="116">
        <v>0.88201603665521189</v>
      </c>
      <c r="AV79" s="288">
        <v>1.0572986980808925</v>
      </c>
      <c r="AW79" s="120">
        <v>1.0969502807684133</v>
      </c>
      <c r="AX79" s="275">
        <v>115</v>
      </c>
      <c r="AY79" s="111">
        <v>335</v>
      </c>
      <c r="AZ79" s="300">
        <v>5.9585492227979271E-2</v>
      </c>
      <c r="BA79" s="116">
        <v>7.6746849942726236E-2</v>
      </c>
      <c r="BB79" s="288">
        <v>0.76711583344357004</v>
      </c>
      <c r="BC79" s="121">
        <v>0.69268610728479574</v>
      </c>
      <c r="BD79" s="270">
        <v>70</v>
      </c>
      <c r="BE79" s="111">
        <v>110</v>
      </c>
      <c r="BF79" s="111">
        <v>10</v>
      </c>
      <c r="BG79" s="111">
        <v>30</v>
      </c>
      <c r="BH79" s="111">
        <v>80</v>
      </c>
      <c r="BI79" s="115">
        <v>140</v>
      </c>
      <c r="BJ79" s="294">
        <v>4.145077720207254E-2</v>
      </c>
      <c r="BK79" s="116">
        <v>3.2073310423825885E-2</v>
      </c>
      <c r="BL79" s="288">
        <v>0.57723571527943585</v>
      </c>
      <c r="BM79" s="121">
        <v>0.42120807952913986</v>
      </c>
      <c r="BN79" s="270">
        <v>35</v>
      </c>
      <c r="BO79" s="111">
        <v>40</v>
      </c>
      <c r="BP79" s="97" t="s">
        <v>6</v>
      </c>
      <c r="BQ79" s="97" t="s">
        <v>6</v>
      </c>
      <c r="BR79" s="210" t="s">
        <v>6</v>
      </c>
    </row>
    <row r="80" spans="1:71">
      <c r="A80" s="138" t="s">
        <v>404</v>
      </c>
      <c r="B80" s="230">
        <v>4210119.0599999996</v>
      </c>
      <c r="C80" s="142"/>
      <c r="D80" s="238">
        <v>1.92</v>
      </c>
      <c r="E80" s="112"/>
      <c r="F80" s="243">
        <v>192</v>
      </c>
      <c r="G80" s="113"/>
      <c r="H80" s="247">
        <v>3637</v>
      </c>
      <c r="I80" s="247">
        <v>3771</v>
      </c>
      <c r="J80" s="111"/>
      <c r="K80" s="111"/>
      <c r="L80" s="114"/>
      <c r="M80" s="114">
        <v>-134</v>
      </c>
      <c r="N80" s="376">
        <v>-3.5534341023601167E-2</v>
      </c>
      <c r="O80" s="115"/>
      <c r="P80" s="116"/>
      <c r="Q80" s="264">
        <v>1890.2</v>
      </c>
      <c r="R80" s="95"/>
      <c r="S80" s="95">
        <v>1458</v>
      </c>
      <c r="T80" s="95">
        <v>0.43131934999999999</v>
      </c>
      <c r="U80" s="301">
        <v>18.687329050000017</v>
      </c>
      <c r="V80" s="300">
        <v>1.2983509022862756E-2</v>
      </c>
      <c r="W80" s="301">
        <v>1439.31267095</v>
      </c>
      <c r="X80" s="117"/>
      <c r="Y80" s="114"/>
      <c r="Z80" s="111"/>
      <c r="AA80" s="146"/>
      <c r="AB80" s="284">
        <v>1437</v>
      </c>
      <c r="AC80" s="352">
        <v>1416.4527453999999</v>
      </c>
      <c r="AD80" s="352">
        <v>20.547254600000088</v>
      </c>
      <c r="AE80" s="424">
        <v>1.4506134897001194E-2</v>
      </c>
      <c r="AF80" s="117"/>
      <c r="AG80" s="114"/>
      <c r="AH80" s="115"/>
      <c r="AI80" s="116"/>
      <c r="AJ80" s="288">
        <v>7.484375</v>
      </c>
      <c r="AK80" s="118"/>
      <c r="AL80" s="270">
        <v>1240</v>
      </c>
      <c r="AM80" s="119"/>
      <c r="AN80" s="111">
        <v>1025</v>
      </c>
      <c r="AO80" s="111"/>
      <c r="AP80" s="111">
        <v>60</v>
      </c>
      <c r="AQ80" s="111"/>
      <c r="AR80" s="111">
        <v>1085</v>
      </c>
      <c r="AS80" s="115"/>
      <c r="AT80" s="294">
        <v>0.875</v>
      </c>
      <c r="AU80" s="116"/>
      <c r="AV80" s="288">
        <v>1.0472218043308545</v>
      </c>
      <c r="AW80" s="120"/>
      <c r="AX80" s="275">
        <v>65</v>
      </c>
      <c r="AY80" s="111"/>
      <c r="AZ80" s="300">
        <v>5.2419354838709679E-2</v>
      </c>
      <c r="BA80" s="116"/>
      <c r="BB80" s="288">
        <v>0.67485751266126137</v>
      </c>
      <c r="BC80" s="121"/>
      <c r="BD80" s="270">
        <v>40</v>
      </c>
      <c r="BE80" s="111"/>
      <c r="BF80" s="111">
        <v>20</v>
      </c>
      <c r="BG80" s="111"/>
      <c r="BH80" s="111">
        <v>60</v>
      </c>
      <c r="BI80" s="115"/>
      <c r="BJ80" s="294">
        <v>4.8387096774193547E-2</v>
      </c>
      <c r="BK80" s="116"/>
      <c r="BL80" s="288">
        <v>0.67382959505401885</v>
      </c>
      <c r="BM80" s="121"/>
      <c r="BN80" s="270">
        <v>30</v>
      </c>
      <c r="BO80" s="111"/>
      <c r="BP80" s="97" t="s">
        <v>6</v>
      </c>
      <c r="BQ80" s="436" t="s">
        <v>6</v>
      </c>
      <c r="BR80" s="210"/>
    </row>
    <row r="81" spans="1:71">
      <c r="A81" s="138" t="s">
        <v>405</v>
      </c>
      <c r="B81" s="230">
        <v>4210120.01</v>
      </c>
      <c r="C81" s="142">
        <v>4210120.01</v>
      </c>
      <c r="D81" s="238">
        <v>1.82</v>
      </c>
      <c r="E81" s="112">
        <v>1.86</v>
      </c>
      <c r="F81" s="243">
        <v>182</v>
      </c>
      <c r="G81" s="113">
        <v>186</v>
      </c>
      <c r="H81" s="247">
        <v>3471</v>
      </c>
      <c r="I81" s="247">
        <v>3138</v>
      </c>
      <c r="J81" s="111">
        <v>3138</v>
      </c>
      <c r="K81" s="111">
        <v>3215</v>
      </c>
      <c r="L81" s="114">
        <v>3343</v>
      </c>
      <c r="M81" s="114">
        <v>333</v>
      </c>
      <c r="N81" s="376">
        <v>0.10611854684512428</v>
      </c>
      <c r="O81" s="115">
        <v>-205</v>
      </c>
      <c r="P81" s="116">
        <v>-6.13221657194137E-2</v>
      </c>
      <c r="Q81" s="264">
        <v>1910.9</v>
      </c>
      <c r="R81" s="95">
        <v>1687.5</v>
      </c>
      <c r="S81" s="95">
        <v>1739</v>
      </c>
      <c r="T81" s="95"/>
      <c r="U81" s="301">
        <v>371</v>
      </c>
      <c r="V81" s="300">
        <v>0.27119883040935672</v>
      </c>
      <c r="W81" s="117">
        <v>1368</v>
      </c>
      <c r="X81" s="117">
        <v>1368</v>
      </c>
      <c r="Y81" s="114">
        <v>1399</v>
      </c>
      <c r="Z81" s="111">
        <v>-31</v>
      </c>
      <c r="AA81" s="146">
        <v>-2.215868477483917E-2</v>
      </c>
      <c r="AB81" s="284">
        <v>1580</v>
      </c>
      <c r="AC81" s="117">
        <v>1348</v>
      </c>
      <c r="AD81" s="117">
        <v>232</v>
      </c>
      <c r="AE81" s="394">
        <v>0.17210682492581603</v>
      </c>
      <c r="AF81" s="117">
        <v>1348</v>
      </c>
      <c r="AG81" s="114">
        <v>1378</v>
      </c>
      <c r="AH81" s="115">
        <v>-30</v>
      </c>
      <c r="AI81" s="116">
        <v>-2.1770682148040638E-2</v>
      </c>
      <c r="AJ81" s="288">
        <v>8.6813186813186807</v>
      </c>
      <c r="AK81" s="118">
        <v>7.247311827956989</v>
      </c>
      <c r="AL81" s="270">
        <v>940</v>
      </c>
      <c r="AM81" s="119">
        <v>1300</v>
      </c>
      <c r="AN81" s="111">
        <v>690</v>
      </c>
      <c r="AO81" s="111">
        <v>940</v>
      </c>
      <c r="AP81" s="111">
        <v>55</v>
      </c>
      <c r="AQ81" s="111">
        <v>70</v>
      </c>
      <c r="AR81" s="111">
        <v>745</v>
      </c>
      <c r="AS81" s="115">
        <v>1010</v>
      </c>
      <c r="AT81" s="294">
        <v>0.79255319148936165</v>
      </c>
      <c r="AU81" s="116">
        <v>0.77692307692307694</v>
      </c>
      <c r="AV81" s="288">
        <v>0.94854740939390469</v>
      </c>
      <c r="AW81" s="120">
        <v>0.96624772333859443</v>
      </c>
      <c r="AX81" s="275">
        <v>105</v>
      </c>
      <c r="AY81" s="111">
        <v>185</v>
      </c>
      <c r="AZ81" s="300">
        <v>0.11170212765957446</v>
      </c>
      <c r="BA81" s="116">
        <v>0.1423076923076923</v>
      </c>
      <c r="BB81" s="288">
        <v>1.4380760744434733</v>
      </c>
      <c r="BC81" s="121">
        <v>1.2844118226984034</v>
      </c>
      <c r="BD81" s="270">
        <v>65</v>
      </c>
      <c r="BE81" s="111">
        <v>85</v>
      </c>
      <c r="BF81" s="111">
        <v>10</v>
      </c>
      <c r="BG81" s="111">
        <v>10</v>
      </c>
      <c r="BH81" s="111">
        <v>75</v>
      </c>
      <c r="BI81" s="115">
        <v>95</v>
      </c>
      <c r="BJ81" s="294">
        <v>7.9787234042553196E-2</v>
      </c>
      <c r="BK81" s="116">
        <v>7.3076923076923081E-2</v>
      </c>
      <c r="BL81" s="288">
        <v>1.111101991844393</v>
      </c>
      <c r="BM81" s="121">
        <v>0.95969483724585769</v>
      </c>
      <c r="BN81" s="270">
        <v>10</v>
      </c>
      <c r="BO81" s="111">
        <v>0</v>
      </c>
      <c r="BP81" s="97" t="s">
        <v>6</v>
      </c>
      <c r="BQ81" s="97" t="s">
        <v>6</v>
      </c>
      <c r="BR81" s="213" t="s">
        <v>5</v>
      </c>
    </row>
    <row r="82" spans="1:71">
      <c r="A82" s="138"/>
      <c r="B82" s="230">
        <v>4210120.0199999996</v>
      </c>
      <c r="C82" s="142">
        <v>4210120.0199999996</v>
      </c>
      <c r="D82" s="238">
        <v>3.16</v>
      </c>
      <c r="E82" s="112">
        <v>3.18</v>
      </c>
      <c r="F82" s="243">
        <v>316</v>
      </c>
      <c r="G82" s="113">
        <v>318</v>
      </c>
      <c r="H82" s="247">
        <v>5853</v>
      </c>
      <c r="I82" s="247">
        <v>6142</v>
      </c>
      <c r="J82" s="111">
        <v>6142</v>
      </c>
      <c r="K82" s="111">
        <v>6284</v>
      </c>
      <c r="L82" s="114">
        <v>6521</v>
      </c>
      <c r="M82" s="114">
        <v>-289</v>
      </c>
      <c r="N82" s="376">
        <v>-4.7053077173559103E-2</v>
      </c>
      <c r="O82" s="115">
        <v>-379</v>
      </c>
      <c r="P82" s="116">
        <v>-5.8119920257629201E-2</v>
      </c>
      <c r="Q82" s="264">
        <v>1852.3</v>
      </c>
      <c r="R82" s="95">
        <v>1933.9</v>
      </c>
      <c r="S82" s="95">
        <v>2559</v>
      </c>
      <c r="T82" s="95"/>
      <c r="U82" s="301">
        <v>20</v>
      </c>
      <c r="V82" s="300">
        <v>7.8771169751870821E-3</v>
      </c>
      <c r="W82" s="117">
        <v>2539</v>
      </c>
      <c r="X82" s="117">
        <v>2539</v>
      </c>
      <c r="Y82" s="114">
        <v>2522</v>
      </c>
      <c r="Z82" s="111">
        <v>17</v>
      </c>
      <c r="AA82" s="146">
        <v>6.7406819984139575E-3</v>
      </c>
      <c r="AB82" s="284">
        <v>2513</v>
      </c>
      <c r="AC82" s="117">
        <v>2500</v>
      </c>
      <c r="AD82" s="117">
        <v>13</v>
      </c>
      <c r="AE82" s="394">
        <v>5.1999999999999998E-3</v>
      </c>
      <c r="AF82" s="117">
        <v>2500</v>
      </c>
      <c r="AG82" s="114">
        <v>2472</v>
      </c>
      <c r="AH82" s="115">
        <v>28</v>
      </c>
      <c r="AI82" s="116">
        <v>1.1326860841423949E-2</v>
      </c>
      <c r="AJ82" s="288">
        <v>7.9525316455696204</v>
      </c>
      <c r="AK82" s="118">
        <v>7.8616352201257858</v>
      </c>
      <c r="AL82" s="270">
        <v>1810</v>
      </c>
      <c r="AM82" s="119">
        <v>3085</v>
      </c>
      <c r="AN82" s="111">
        <v>1475</v>
      </c>
      <c r="AO82" s="111">
        <v>2480</v>
      </c>
      <c r="AP82" s="111">
        <v>170</v>
      </c>
      <c r="AQ82" s="111">
        <v>120</v>
      </c>
      <c r="AR82" s="111">
        <v>1645</v>
      </c>
      <c r="AS82" s="115">
        <v>2600</v>
      </c>
      <c r="AT82" s="294">
        <v>0.90883977900552482</v>
      </c>
      <c r="AU82" s="116">
        <v>0.84278768233387358</v>
      </c>
      <c r="AV82" s="288">
        <v>1.0877220951060809</v>
      </c>
      <c r="AW82" s="120">
        <v>1.0481625575314759</v>
      </c>
      <c r="AX82" s="275">
        <v>80</v>
      </c>
      <c r="AY82" s="111">
        <v>325</v>
      </c>
      <c r="AZ82" s="300">
        <v>4.4198895027624308E-2</v>
      </c>
      <c r="BA82" s="116">
        <v>0.1053484602917342</v>
      </c>
      <c r="BB82" s="288">
        <v>0.56902562903524967</v>
      </c>
      <c r="BC82" s="121">
        <v>0.95083270417464705</v>
      </c>
      <c r="BD82" s="270">
        <v>55</v>
      </c>
      <c r="BE82" s="111">
        <v>80</v>
      </c>
      <c r="BF82" s="111">
        <v>10</v>
      </c>
      <c r="BG82" s="111">
        <v>40</v>
      </c>
      <c r="BH82" s="111">
        <v>65</v>
      </c>
      <c r="BI82" s="115">
        <v>120</v>
      </c>
      <c r="BJ82" s="294">
        <v>3.591160220994475E-2</v>
      </c>
      <c r="BK82" s="116">
        <v>3.8897893030794169E-2</v>
      </c>
      <c r="BL82" s="288">
        <v>0.50009820774727365</v>
      </c>
      <c r="BM82" s="121">
        <v>0.51083304481908653</v>
      </c>
      <c r="BN82" s="270">
        <v>20</v>
      </c>
      <c r="BO82" s="111">
        <v>45</v>
      </c>
      <c r="BP82" s="97" t="s">
        <v>6</v>
      </c>
      <c r="BQ82" s="97" t="s">
        <v>6</v>
      </c>
      <c r="BR82" s="210" t="s">
        <v>6</v>
      </c>
    </row>
    <row r="83" spans="1:71">
      <c r="A83" s="138" t="s">
        <v>405</v>
      </c>
      <c r="B83" s="230">
        <v>4210120.03</v>
      </c>
      <c r="C83" s="142">
        <v>4210120.03</v>
      </c>
      <c r="D83" s="238">
        <v>1.52</v>
      </c>
      <c r="E83" s="112">
        <v>1.57</v>
      </c>
      <c r="F83" s="243">
        <v>152</v>
      </c>
      <c r="G83" s="113">
        <v>157</v>
      </c>
      <c r="H83" s="247">
        <v>3464</v>
      </c>
      <c r="I83" s="247">
        <v>3525</v>
      </c>
      <c r="J83" s="111">
        <v>3525</v>
      </c>
      <c r="K83" s="111">
        <v>3654</v>
      </c>
      <c r="L83" s="114">
        <v>3801</v>
      </c>
      <c r="M83" s="114">
        <v>-61</v>
      </c>
      <c r="N83" s="376">
        <v>-1.7304964539007092E-2</v>
      </c>
      <c r="O83" s="115">
        <v>-276</v>
      </c>
      <c r="P83" s="116">
        <v>-7.261247040252565E-2</v>
      </c>
      <c r="Q83" s="264">
        <v>2276.3000000000002</v>
      </c>
      <c r="R83" s="95">
        <v>2246.8000000000002</v>
      </c>
      <c r="S83" s="95">
        <v>1425</v>
      </c>
      <c r="T83" s="95"/>
      <c r="U83" s="301">
        <v>-6</v>
      </c>
      <c r="V83" s="300">
        <v>-4.1928721174004195E-3</v>
      </c>
      <c r="W83" s="117">
        <v>1431</v>
      </c>
      <c r="X83" s="117">
        <v>1431</v>
      </c>
      <c r="Y83" s="114">
        <v>1412</v>
      </c>
      <c r="Z83" s="111">
        <v>19</v>
      </c>
      <c r="AA83" s="146">
        <v>1.3456090651558074E-2</v>
      </c>
      <c r="AB83" s="284">
        <v>1411</v>
      </c>
      <c r="AC83" s="117">
        <v>1425</v>
      </c>
      <c r="AD83" s="117">
        <v>-14</v>
      </c>
      <c r="AE83" s="394">
        <v>-9.8245614035087723E-3</v>
      </c>
      <c r="AF83" s="117">
        <v>1425</v>
      </c>
      <c r="AG83" s="114">
        <v>1403</v>
      </c>
      <c r="AH83" s="115">
        <v>22</v>
      </c>
      <c r="AI83" s="116">
        <v>1.5680684248039915E-2</v>
      </c>
      <c r="AJ83" s="288">
        <v>9.2828947368421044</v>
      </c>
      <c r="AK83" s="118">
        <v>9.0764331210191092</v>
      </c>
      <c r="AL83" s="270">
        <v>895</v>
      </c>
      <c r="AM83" s="119">
        <v>1710</v>
      </c>
      <c r="AN83" s="111">
        <v>685</v>
      </c>
      <c r="AO83" s="111">
        <v>1345</v>
      </c>
      <c r="AP83" s="111">
        <v>55</v>
      </c>
      <c r="AQ83" s="111">
        <v>65</v>
      </c>
      <c r="AR83" s="111">
        <v>740</v>
      </c>
      <c r="AS83" s="115">
        <v>1410</v>
      </c>
      <c r="AT83" s="294">
        <v>0.82681564245810057</v>
      </c>
      <c r="AU83" s="116">
        <v>0.82456140350877194</v>
      </c>
      <c r="AV83" s="288">
        <v>0.98955356450736776</v>
      </c>
      <c r="AW83" s="120">
        <v>1.0254948045160346</v>
      </c>
      <c r="AX83" s="275">
        <v>70</v>
      </c>
      <c r="AY83" s="111">
        <v>180</v>
      </c>
      <c r="AZ83" s="300">
        <v>7.8212290502793297E-2</v>
      </c>
      <c r="BA83" s="116">
        <v>0.10526315789473684</v>
      </c>
      <c r="BB83" s="288">
        <v>1.0069210502620969</v>
      </c>
      <c r="BC83" s="121">
        <v>0.95006279915102376</v>
      </c>
      <c r="BD83" s="270">
        <v>50</v>
      </c>
      <c r="BE83" s="111">
        <v>65</v>
      </c>
      <c r="BF83" s="111">
        <v>20</v>
      </c>
      <c r="BG83" s="111">
        <v>40</v>
      </c>
      <c r="BH83" s="111">
        <v>70</v>
      </c>
      <c r="BI83" s="115">
        <v>105</v>
      </c>
      <c r="BJ83" s="294">
        <v>7.8212290502793297E-2</v>
      </c>
      <c r="BK83" s="116">
        <v>6.1403508771929821E-2</v>
      </c>
      <c r="BL83" s="288">
        <v>1.0891696247800529</v>
      </c>
      <c r="BM83" s="121">
        <v>0.80639178383539278</v>
      </c>
      <c r="BN83" s="270">
        <v>25</v>
      </c>
      <c r="BO83" s="111">
        <v>15</v>
      </c>
      <c r="BP83" s="97" t="s">
        <v>6</v>
      </c>
      <c r="BQ83" s="97" t="s">
        <v>6</v>
      </c>
      <c r="BR83" s="210" t="s">
        <v>6</v>
      </c>
    </row>
    <row r="84" spans="1:71">
      <c r="A84" s="138"/>
      <c r="B84" s="230">
        <v>4210140.01</v>
      </c>
      <c r="C84" s="142">
        <v>4210140.01</v>
      </c>
      <c r="D84" s="238">
        <v>2.69</v>
      </c>
      <c r="E84" s="112">
        <v>2.69</v>
      </c>
      <c r="F84" s="243">
        <v>269</v>
      </c>
      <c r="G84" s="113">
        <v>269</v>
      </c>
      <c r="H84" s="247">
        <v>7137</v>
      </c>
      <c r="I84" s="247">
        <v>7291</v>
      </c>
      <c r="J84" s="111">
        <v>7291</v>
      </c>
      <c r="K84" s="111">
        <v>7385</v>
      </c>
      <c r="L84" s="114">
        <v>7211</v>
      </c>
      <c r="M84" s="114">
        <v>-154</v>
      </c>
      <c r="N84" s="376">
        <v>-2.1121931147990672E-2</v>
      </c>
      <c r="O84" s="115">
        <v>80</v>
      </c>
      <c r="P84" s="116">
        <v>1.109416169740674E-2</v>
      </c>
      <c r="Q84" s="264">
        <v>2651</v>
      </c>
      <c r="R84" s="95">
        <v>2710.1</v>
      </c>
      <c r="S84" s="95">
        <v>2742</v>
      </c>
      <c r="T84" s="95"/>
      <c r="U84" s="301">
        <v>20</v>
      </c>
      <c r="V84" s="300">
        <v>7.3475385745775165E-3</v>
      </c>
      <c r="W84" s="117">
        <v>2722</v>
      </c>
      <c r="X84" s="117">
        <v>2722</v>
      </c>
      <c r="Y84" s="114">
        <v>2593</v>
      </c>
      <c r="Z84" s="111">
        <v>129</v>
      </c>
      <c r="AA84" s="146">
        <v>4.9749325106054766E-2</v>
      </c>
      <c r="AB84" s="284">
        <v>2719</v>
      </c>
      <c r="AC84" s="117">
        <v>2704</v>
      </c>
      <c r="AD84" s="117">
        <v>15</v>
      </c>
      <c r="AE84" s="394">
        <v>5.5473372781065086E-3</v>
      </c>
      <c r="AF84" s="117">
        <v>2704</v>
      </c>
      <c r="AG84" s="114">
        <v>2578</v>
      </c>
      <c r="AH84" s="115">
        <v>126</v>
      </c>
      <c r="AI84" s="116">
        <v>4.8875096974398756E-2</v>
      </c>
      <c r="AJ84" s="288">
        <v>10.107806691449815</v>
      </c>
      <c r="AK84" s="118">
        <v>10.052044609665428</v>
      </c>
      <c r="AL84" s="270">
        <v>2835</v>
      </c>
      <c r="AM84" s="119">
        <v>3590</v>
      </c>
      <c r="AN84" s="111">
        <v>2385</v>
      </c>
      <c r="AO84" s="111">
        <v>3135</v>
      </c>
      <c r="AP84" s="111">
        <v>180</v>
      </c>
      <c r="AQ84" s="111">
        <v>180</v>
      </c>
      <c r="AR84" s="111">
        <v>2565</v>
      </c>
      <c r="AS84" s="115">
        <v>3315</v>
      </c>
      <c r="AT84" s="294">
        <v>0.90476190476190477</v>
      </c>
      <c r="AU84" s="116">
        <v>0.92339832869080785</v>
      </c>
      <c r="AV84" s="288">
        <v>1.0828415935938087</v>
      </c>
      <c r="AW84" s="120">
        <v>1.1484168244374287</v>
      </c>
      <c r="AX84" s="275">
        <v>115</v>
      </c>
      <c r="AY84" s="111">
        <v>210</v>
      </c>
      <c r="AZ84" s="300">
        <v>4.0564373897707229E-2</v>
      </c>
      <c r="BA84" s="116">
        <v>5.8495821727019497E-2</v>
      </c>
      <c r="BB84" s="288">
        <v>0.52223405945188373</v>
      </c>
      <c r="BC84" s="121">
        <v>0.52795968922180847</v>
      </c>
      <c r="BD84" s="270">
        <v>75</v>
      </c>
      <c r="BE84" s="111">
        <v>35</v>
      </c>
      <c r="BF84" s="111">
        <v>15</v>
      </c>
      <c r="BG84" s="111">
        <v>20</v>
      </c>
      <c r="BH84" s="111">
        <v>90</v>
      </c>
      <c r="BI84" s="115">
        <v>55</v>
      </c>
      <c r="BJ84" s="294">
        <v>3.1746031746031744E-2</v>
      </c>
      <c r="BK84" s="116">
        <v>1.532033426183844E-2</v>
      </c>
      <c r="BL84" s="288">
        <v>0.44208925813067906</v>
      </c>
      <c r="BM84" s="121">
        <v>0.20119683583955084</v>
      </c>
      <c r="BN84" s="270">
        <v>55</v>
      </c>
      <c r="BO84" s="111">
        <v>15</v>
      </c>
      <c r="BP84" s="97" t="s">
        <v>6</v>
      </c>
      <c r="BQ84" s="97" t="s">
        <v>6</v>
      </c>
      <c r="BR84" s="210" t="s">
        <v>6</v>
      </c>
    </row>
    <row r="85" spans="1:71">
      <c r="A85" s="138"/>
      <c r="B85" s="230">
        <v>4210140.0199999996</v>
      </c>
      <c r="C85" s="142">
        <v>4210140.0199999996</v>
      </c>
      <c r="D85" s="238">
        <v>2.72</v>
      </c>
      <c r="E85" s="112">
        <v>2.72</v>
      </c>
      <c r="F85" s="243">
        <v>272</v>
      </c>
      <c r="G85" s="113">
        <v>272</v>
      </c>
      <c r="H85" s="247">
        <v>4679</v>
      </c>
      <c r="I85" s="247">
        <v>4587</v>
      </c>
      <c r="J85" s="111">
        <v>4587</v>
      </c>
      <c r="K85" s="111">
        <v>4498</v>
      </c>
      <c r="L85" s="114">
        <v>4245</v>
      </c>
      <c r="M85" s="114">
        <v>92</v>
      </c>
      <c r="N85" s="376">
        <v>2.0056681927185523E-2</v>
      </c>
      <c r="O85" s="115">
        <v>342</v>
      </c>
      <c r="P85" s="116">
        <v>8.0565371024734989E-2</v>
      </c>
      <c r="Q85" s="264">
        <v>1721</v>
      </c>
      <c r="R85" s="95">
        <v>1687.8</v>
      </c>
      <c r="S85" s="95">
        <v>2556</v>
      </c>
      <c r="T85" s="95"/>
      <c r="U85" s="301">
        <v>271</v>
      </c>
      <c r="V85" s="300">
        <v>0.11859956236323851</v>
      </c>
      <c r="W85" s="117">
        <v>2285</v>
      </c>
      <c r="X85" s="117">
        <v>2285</v>
      </c>
      <c r="Y85" s="114">
        <v>2141</v>
      </c>
      <c r="Z85" s="111">
        <v>144</v>
      </c>
      <c r="AA85" s="146">
        <v>6.7258290518449323E-2</v>
      </c>
      <c r="AB85" s="284">
        <v>2428</v>
      </c>
      <c r="AC85" s="117">
        <v>2190</v>
      </c>
      <c r="AD85" s="117">
        <v>238</v>
      </c>
      <c r="AE85" s="394">
        <v>0.10867579908675799</v>
      </c>
      <c r="AF85" s="117">
        <v>2190</v>
      </c>
      <c r="AG85" s="114">
        <v>2089</v>
      </c>
      <c r="AH85" s="115">
        <v>101</v>
      </c>
      <c r="AI85" s="116">
        <v>4.8348492101483967E-2</v>
      </c>
      <c r="AJ85" s="288">
        <v>8.9264705882352935</v>
      </c>
      <c r="AK85" s="118">
        <v>8.0514705882352935</v>
      </c>
      <c r="AL85" s="270">
        <v>1710</v>
      </c>
      <c r="AM85" s="119">
        <v>2295</v>
      </c>
      <c r="AN85" s="111">
        <v>1355</v>
      </c>
      <c r="AO85" s="111">
        <v>1745</v>
      </c>
      <c r="AP85" s="111">
        <v>90</v>
      </c>
      <c r="AQ85" s="111">
        <v>100</v>
      </c>
      <c r="AR85" s="111">
        <v>1445</v>
      </c>
      <c r="AS85" s="115">
        <v>1845</v>
      </c>
      <c r="AT85" s="294">
        <v>0.84502923976608191</v>
      </c>
      <c r="AU85" s="116">
        <v>0.80392156862745101</v>
      </c>
      <c r="AV85" s="288">
        <v>1.0113520516344761</v>
      </c>
      <c r="AW85" s="120">
        <v>0.99982534758196628</v>
      </c>
      <c r="AX85" s="275">
        <v>115</v>
      </c>
      <c r="AY85" s="111">
        <v>295</v>
      </c>
      <c r="AZ85" s="300">
        <v>6.725146198830409E-2</v>
      </c>
      <c r="BA85" s="116">
        <v>0.12854030501089325</v>
      </c>
      <c r="BB85" s="288">
        <v>0.86580909856496502</v>
      </c>
      <c r="BC85" s="121">
        <v>1.1601529388325684</v>
      </c>
      <c r="BD85" s="270">
        <v>115</v>
      </c>
      <c r="BE85" s="111">
        <v>90</v>
      </c>
      <c r="BF85" s="111">
        <v>25</v>
      </c>
      <c r="BG85" s="111">
        <v>35</v>
      </c>
      <c r="BH85" s="111">
        <v>140</v>
      </c>
      <c r="BI85" s="115">
        <v>125</v>
      </c>
      <c r="BJ85" s="294">
        <v>8.1871345029239762E-2</v>
      </c>
      <c r="BK85" s="116">
        <v>5.4466230936819175E-2</v>
      </c>
      <c r="BL85" s="288">
        <v>1.1401249288633302</v>
      </c>
      <c r="BM85" s="121">
        <v>0.71528682973260804</v>
      </c>
      <c r="BN85" s="270">
        <v>10</v>
      </c>
      <c r="BO85" s="111">
        <v>25</v>
      </c>
      <c r="BP85" s="588" t="s">
        <v>6</v>
      </c>
      <c r="BQ85" s="97" t="s">
        <v>6</v>
      </c>
      <c r="BR85" s="210" t="s">
        <v>6</v>
      </c>
    </row>
    <row r="86" spans="1:71" s="149" customFormat="1">
      <c r="A86" s="138"/>
      <c r="B86" s="230">
        <v>4210140.03</v>
      </c>
      <c r="C86" s="142">
        <v>4210140.03</v>
      </c>
      <c r="D86" s="238">
        <v>2.31</v>
      </c>
      <c r="E86" s="112">
        <v>2.3199999999999998</v>
      </c>
      <c r="F86" s="243">
        <v>231</v>
      </c>
      <c r="G86" s="113">
        <v>231.99999999999997</v>
      </c>
      <c r="H86" s="247">
        <v>5154</v>
      </c>
      <c r="I86" s="247">
        <v>4665</v>
      </c>
      <c r="J86" s="111">
        <v>4665</v>
      </c>
      <c r="K86" s="111">
        <v>4862</v>
      </c>
      <c r="L86" s="114">
        <v>5060</v>
      </c>
      <c r="M86" s="114">
        <v>489</v>
      </c>
      <c r="N86" s="376">
        <v>0.10482315112540193</v>
      </c>
      <c r="O86" s="115">
        <v>-395</v>
      </c>
      <c r="P86" s="116">
        <v>-7.8063241106719361E-2</v>
      </c>
      <c r="Q86" s="264">
        <v>2227.9</v>
      </c>
      <c r="R86" s="95">
        <v>2015.1</v>
      </c>
      <c r="S86" s="95">
        <v>2218</v>
      </c>
      <c r="T86" s="95"/>
      <c r="U86" s="301">
        <v>105</v>
      </c>
      <c r="V86" s="300">
        <v>4.9692380501656412E-2</v>
      </c>
      <c r="W86" s="117">
        <v>2113</v>
      </c>
      <c r="X86" s="117">
        <v>2113</v>
      </c>
      <c r="Y86" s="114">
        <v>2084</v>
      </c>
      <c r="Z86" s="111">
        <v>29</v>
      </c>
      <c r="AA86" s="146">
        <v>1.3915547024952015E-2</v>
      </c>
      <c r="AB86" s="284">
        <v>2167</v>
      </c>
      <c r="AC86" s="117">
        <v>2095</v>
      </c>
      <c r="AD86" s="117">
        <v>72</v>
      </c>
      <c r="AE86" s="394">
        <v>3.4367541766109788E-2</v>
      </c>
      <c r="AF86" s="117">
        <v>2095</v>
      </c>
      <c r="AG86" s="114">
        <v>2063</v>
      </c>
      <c r="AH86" s="115">
        <v>32</v>
      </c>
      <c r="AI86" s="116">
        <v>1.5511391177896268E-2</v>
      </c>
      <c r="AJ86" s="288">
        <v>9.3809523809523814</v>
      </c>
      <c r="AK86" s="118">
        <v>9.030172413793105</v>
      </c>
      <c r="AL86" s="270">
        <v>1815</v>
      </c>
      <c r="AM86" s="119">
        <v>2415</v>
      </c>
      <c r="AN86" s="111">
        <v>1565</v>
      </c>
      <c r="AO86" s="111">
        <v>1855</v>
      </c>
      <c r="AP86" s="111">
        <v>55</v>
      </c>
      <c r="AQ86" s="111">
        <v>135</v>
      </c>
      <c r="AR86" s="111">
        <v>1620</v>
      </c>
      <c r="AS86" s="115">
        <v>1990</v>
      </c>
      <c r="AT86" s="294">
        <v>0.8925619834710744</v>
      </c>
      <c r="AU86" s="116">
        <v>0.82401656314699789</v>
      </c>
      <c r="AV86" s="288">
        <v>1.0682404237802343</v>
      </c>
      <c r="AW86" s="120">
        <v>1.0248171946280236</v>
      </c>
      <c r="AX86" s="275">
        <v>90</v>
      </c>
      <c r="AY86" s="111">
        <v>280</v>
      </c>
      <c r="AZ86" s="300">
        <v>4.9586776859504134E-2</v>
      </c>
      <c r="BA86" s="116">
        <v>0.11594202898550725</v>
      </c>
      <c r="BB86" s="288">
        <v>0.63839032348376157</v>
      </c>
      <c r="BC86" s="121">
        <v>1.0464459816735914</v>
      </c>
      <c r="BD86" s="270">
        <v>70</v>
      </c>
      <c r="BE86" s="111">
        <v>110</v>
      </c>
      <c r="BF86" s="111">
        <v>15</v>
      </c>
      <c r="BG86" s="111">
        <v>15</v>
      </c>
      <c r="BH86" s="111">
        <v>85</v>
      </c>
      <c r="BI86" s="115">
        <v>125</v>
      </c>
      <c r="BJ86" s="294">
        <v>4.6831955922865015E-2</v>
      </c>
      <c r="BK86" s="116">
        <v>5.1759834368530024E-2</v>
      </c>
      <c r="BL86" s="288">
        <v>0.65217299649856375</v>
      </c>
      <c r="BM86" s="121">
        <v>0.67974462701297533</v>
      </c>
      <c r="BN86" s="270">
        <v>20</v>
      </c>
      <c r="BO86" s="111">
        <v>15</v>
      </c>
      <c r="BP86" s="97" t="s">
        <v>6</v>
      </c>
      <c r="BQ86" s="97" t="s">
        <v>6</v>
      </c>
      <c r="BR86" s="210" t="s">
        <v>6</v>
      </c>
      <c r="BS86" s="148"/>
    </row>
    <row r="87" spans="1:71" s="149" customFormat="1">
      <c r="A87" s="138"/>
      <c r="B87" s="230">
        <v>4210160.01</v>
      </c>
      <c r="C87" s="142">
        <v>4210160.01</v>
      </c>
      <c r="D87" s="238">
        <v>1.5</v>
      </c>
      <c r="E87" s="112">
        <v>1.5</v>
      </c>
      <c r="F87" s="243">
        <v>150</v>
      </c>
      <c r="G87" s="113">
        <v>150</v>
      </c>
      <c r="H87" s="247">
        <v>5061</v>
      </c>
      <c r="I87" s="247">
        <v>5112</v>
      </c>
      <c r="J87" s="111">
        <v>5112</v>
      </c>
      <c r="K87" s="111">
        <v>5107</v>
      </c>
      <c r="L87" s="114">
        <v>5090</v>
      </c>
      <c r="M87" s="114">
        <v>-51</v>
      </c>
      <c r="N87" s="376">
        <v>-9.9765258215962441E-3</v>
      </c>
      <c r="O87" s="115">
        <v>22</v>
      </c>
      <c r="P87" s="116">
        <v>4.3222003929273087E-3</v>
      </c>
      <c r="Q87" s="264">
        <v>3372.7</v>
      </c>
      <c r="R87" s="95">
        <v>3407.1</v>
      </c>
      <c r="S87" s="95">
        <v>2617</v>
      </c>
      <c r="T87" s="95"/>
      <c r="U87" s="301">
        <v>49</v>
      </c>
      <c r="V87" s="300">
        <v>1.9080996884735201E-2</v>
      </c>
      <c r="W87" s="117">
        <v>2568</v>
      </c>
      <c r="X87" s="117">
        <v>2568</v>
      </c>
      <c r="Y87" s="114">
        <v>2446</v>
      </c>
      <c r="Z87" s="111">
        <v>122</v>
      </c>
      <c r="AA87" s="146">
        <v>4.9877350776778413E-2</v>
      </c>
      <c r="AB87" s="284">
        <v>2510</v>
      </c>
      <c r="AC87" s="117">
        <v>2454</v>
      </c>
      <c r="AD87" s="117">
        <v>56</v>
      </c>
      <c r="AE87" s="394">
        <v>2.2819885900570498E-2</v>
      </c>
      <c r="AF87" s="117">
        <v>2454</v>
      </c>
      <c r="AG87" s="114">
        <v>2391</v>
      </c>
      <c r="AH87" s="115">
        <v>63</v>
      </c>
      <c r="AI87" s="116">
        <v>2.6348808030112924E-2</v>
      </c>
      <c r="AJ87" s="288">
        <v>16.733333333333334</v>
      </c>
      <c r="AK87" s="118">
        <v>16.36</v>
      </c>
      <c r="AL87" s="270">
        <v>2020</v>
      </c>
      <c r="AM87" s="119">
        <v>2535</v>
      </c>
      <c r="AN87" s="111">
        <v>1580</v>
      </c>
      <c r="AO87" s="111">
        <v>1985</v>
      </c>
      <c r="AP87" s="111">
        <v>85</v>
      </c>
      <c r="AQ87" s="111">
        <v>125</v>
      </c>
      <c r="AR87" s="111">
        <v>1665</v>
      </c>
      <c r="AS87" s="115">
        <v>2110</v>
      </c>
      <c r="AT87" s="294">
        <v>0.82425742574257421</v>
      </c>
      <c r="AU87" s="116">
        <v>0.83234714003944776</v>
      </c>
      <c r="AV87" s="288">
        <v>0.98649182699342164</v>
      </c>
      <c r="AW87" s="120">
        <v>1.035177809720454</v>
      </c>
      <c r="AX87" s="275">
        <v>185</v>
      </c>
      <c r="AY87" s="111">
        <v>275</v>
      </c>
      <c r="AZ87" s="300">
        <v>9.1584158415841582E-2</v>
      </c>
      <c r="BA87" s="116">
        <v>0.10848126232741617</v>
      </c>
      <c r="BB87" s="288">
        <v>1.1790732170943896</v>
      </c>
      <c r="BC87" s="121">
        <v>0.97910811155110444</v>
      </c>
      <c r="BD87" s="270">
        <v>120</v>
      </c>
      <c r="BE87" s="111">
        <v>120</v>
      </c>
      <c r="BF87" s="111">
        <v>25</v>
      </c>
      <c r="BG87" s="111">
        <v>15</v>
      </c>
      <c r="BH87" s="111">
        <v>145</v>
      </c>
      <c r="BI87" s="115">
        <v>135</v>
      </c>
      <c r="BJ87" s="294">
        <v>7.1782178217821777E-2</v>
      </c>
      <c r="BK87" s="116">
        <v>5.3254437869822487E-2</v>
      </c>
      <c r="BL87" s="288">
        <v>0.9996250923326121</v>
      </c>
      <c r="BM87" s="121">
        <v>0.69937275588766956</v>
      </c>
      <c r="BN87" s="270">
        <v>30</v>
      </c>
      <c r="BO87" s="111">
        <v>20</v>
      </c>
      <c r="BP87" s="588" t="s">
        <v>6</v>
      </c>
      <c r="BQ87" s="97" t="s">
        <v>6</v>
      </c>
      <c r="BR87" s="213" t="s">
        <v>5</v>
      </c>
      <c r="BS87" s="148"/>
    </row>
    <row r="88" spans="1:71" s="149" customFormat="1">
      <c r="A88" s="138"/>
      <c r="B88" s="230">
        <v>4210160.03</v>
      </c>
      <c r="C88" s="142">
        <v>4210160.03</v>
      </c>
      <c r="D88" s="238">
        <v>2.52</v>
      </c>
      <c r="E88" s="112">
        <v>2.5299999999999998</v>
      </c>
      <c r="F88" s="243">
        <v>252</v>
      </c>
      <c r="G88" s="113">
        <v>252.99999999999997</v>
      </c>
      <c r="H88" s="247">
        <v>4646</v>
      </c>
      <c r="I88" s="247">
        <v>4508</v>
      </c>
      <c r="J88" s="111">
        <v>4508</v>
      </c>
      <c r="K88" s="111">
        <v>4267</v>
      </c>
      <c r="L88" s="114">
        <v>3992</v>
      </c>
      <c r="M88" s="114">
        <v>138</v>
      </c>
      <c r="N88" s="376">
        <v>3.0612244897959183E-2</v>
      </c>
      <c r="O88" s="115">
        <v>516</v>
      </c>
      <c r="P88" s="116">
        <v>0.12925851703406813</v>
      </c>
      <c r="Q88" s="264">
        <v>1840.4</v>
      </c>
      <c r="R88" s="95">
        <v>1782.7</v>
      </c>
      <c r="S88" s="95">
        <v>2050</v>
      </c>
      <c r="T88" s="95"/>
      <c r="U88" s="301">
        <v>180</v>
      </c>
      <c r="V88" s="300">
        <v>9.6256684491978606E-2</v>
      </c>
      <c r="W88" s="117">
        <v>1870</v>
      </c>
      <c r="X88" s="117">
        <v>1870</v>
      </c>
      <c r="Y88" s="114">
        <v>1559</v>
      </c>
      <c r="Z88" s="111">
        <v>311</v>
      </c>
      <c r="AA88" s="146">
        <v>0.19948685054522131</v>
      </c>
      <c r="AB88" s="284">
        <v>1976</v>
      </c>
      <c r="AC88" s="117">
        <v>1827</v>
      </c>
      <c r="AD88" s="117">
        <v>149</v>
      </c>
      <c r="AE88" s="394">
        <v>8.1554460864805695E-2</v>
      </c>
      <c r="AF88" s="117">
        <v>1827</v>
      </c>
      <c r="AG88" s="114">
        <v>1526</v>
      </c>
      <c r="AH88" s="115">
        <v>301</v>
      </c>
      <c r="AI88" s="116">
        <v>0.19724770642201836</v>
      </c>
      <c r="AJ88" s="288">
        <v>7.8412698412698409</v>
      </c>
      <c r="AK88" s="118">
        <v>7.2213438735177871</v>
      </c>
      <c r="AL88" s="270">
        <v>1725</v>
      </c>
      <c r="AM88" s="119">
        <v>2005</v>
      </c>
      <c r="AN88" s="111">
        <v>1400</v>
      </c>
      <c r="AO88" s="111">
        <v>1565</v>
      </c>
      <c r="AP88" s="111">
        <v>115</v>
      </c>
      <c r="AQ88" s="111">
        <v>100</v>
      </c>
      <c r="AR88" s="111">
        <v>1515</v>
      </c>
      <c r="AS88" s="115">
        <v>1665</v>
      </c>
      <c r="AT88" s="294">
        <v>0.87826086956521743</v>
      </c>
      <c r="AU88" s="116">
        <v>0.83042394014962595</v>
      </c>
      <c r="AV88" s="288">
        <v>1.0511244942848827</v>
      </c>
      <c r="AW88" s="120">
        <v>1.0327859545030431</v>
      </c>
      <c r="AX88" s="275">
        <v>120</v>
      </c>
      <c r="AY88" s="111">
        <v>245</v>
      </c>
      <c r="AZ88" s="300">
        <v>6.9565217391304349E-2</v>
      </c>
      <c r="BA88" s="116">
        <v>0.12219451371571072</v>
      </c>
      <c r="BB88" s="288">
        <v>0.89559685961200175</v>
      </c>
      <c r="BC88" s="121">
        <v>1.1028783865456397</v>
      </c>
      <c r="BD88" s="270">
        <v>65</v>
      </c>
      <c r="BE88" s="111">
        <v>55</v>
      </c>
      <c r="BF88" s="111">
        <v>10</v>
      </c>
      <c r="BG88" s="111">
        <v>20</v>
      </c>
      <c r="BH88" s="111">
        <v>75</v>
      </c>
      <c r="BI88" s="115">
        <v>75</v>
      </c>
      <c r="BJ88" s="294">
        <v>4.3478260869565216E-2</v>
      </c>
      <c r="BK88" s="116">
        <v>3.7406483790523692E-2</v>
      </c>
      <c r="BL88" s="288">
        <v>0.6054700709181039</v>
      </c>
      <c r="BM88" s="121">
        <v>0.49124686510813032</v>
      </c>
      <c r="BN88" s="270">
        <v>25</v>
      </c>
      <c r="BO88" s="111">
        <v>30</v>
      </c>
      <c r="BP88" s="97" t="s">
        <v>6</v>
      </c>
      <c r="BQ88" s="97" t="s">
        <v>6</v>
      </c>
      <c r="BR88" s="210" t="s">
        <v>6</v>
      </c>
      <c r="BS88" s="148"/>
    </row>
    <row r="89" spans="1:71" s="149" customFormat="1">
      <c r="A89" s="138" t="s">
        <v>388</v>
      </c>
      <c r="B89" s="230">
        <v>4210160.04</v>
      </c>
      <c r="C89" s="142">
        <v>4210160.04</v>
      </c>
      <c r="D89" s="238">
        <v>1.74</v>
      </c>
      <c r="E89" s="112">
        <v>1.7</v>
      </c>
      <c r="F89" s="243">
        <v>174</v>
      </c>
      <c r="G89" s="113">
        <v>170</v>
      </c>
      <c r="H89" s="247">
        <v>2200</v>
      </c>
      <c r="I89" s="247">
        <v>2134</v>
      </c>
      <c r="J89" s="111">
        <v>2134</v>
      </c>
      <c r="K89" s="111"/>
      <c r="L89" s="114" t="e">
        <v>#REF!</v>
      </c>
      <c r="M89" s="114">
        <v>66</v>
      </c>
      <c r="N89" s="376">
        <v>3.0927835051546393E-2</v>
      </c>
      <c r="O89" s="247" t="e">
        <v>#REF!</v>
      </c>
      <c r="P89" s="341" t="e">
        <v>#REF!</v>
      </c>
      <c r="Q89" s="344">
        <v>1262</v>
      </c>
      <c r="R89" s="95">
        <v>1253.9000000000001</v>
      </c>
      <c r="S89" s="95">
        <v>1059</v>
      </c>
      <c r="T89" s="95"/>
      <c r="U89" s="301">
        <v>86</v>
      </c>
      <c r="V89" s="300">
        <v>8.8386433710174711E-2</v>
      </c>
      <c r="W89" s="117">
        <v>973</v>
      </c>
      <c r="X89" s="117">
        <v>973</v>
      </c>
      <c r="Y89" s="114" t="e">
        <v>#REF!</v>
      </c>
      <c r="Z89" s="111" t="e">
        <v>#REF!</v>
      </c>
      <c r="AA89" s="349" t="e">
        <v>#REF!</v>
      </c>
      <c r="AB89" s="352">
        <v>1019</v>
      </c>
      <c r="AC89" s="117">
        <v>925</v>
      </c>
      <c r="AD89" s="117">
        <v>94</v>
      </c>
      <c r="AE89" s="394">
        <v>0.10162162162162162</v>
      </c>
      <c r="AF89" s="117">
        <v>925</v>
      </c>
      <c r="AG89" s="114" t="e">
        <v>#REF!</v>
      </c>
      <c r="AH89" s="247" t="e">
        <v>#REF!</v>
      </c>
      <c r="AI89" s="341" t="e">
        <v>#REF!</v>
      </c>
      <c r="AJ89" s="355">
        <v>5.8563218390804597</v>
      </c>
      <c r="AK89" s="118">
        <v>5.4411764705882355</v>
      </c>
      <c r="AL89" s="270">
        <v>920</v>
      </c>
      <c r="AM89" s="119">
        <v>1040</v>
      </c>
      <c r="AN89" s="111">
        <v>740</v>
      </c>
      <c r="AO89" s="111">
        <v>885</v>
      </c>
      <c r="AP89" s="111">
        <v>40</v>
      </c>
      <c r="AQ89" s="111">
        <v>10</v>
      </c>
      <c r="AR89" s="111">
        <v>780</v>
      </c>
      <c r="AS89" s="247">
        <v>895</v>
      </c>
      <c r="AT89" s="361">
        <v>0.84782608695652173</v>
      </c>
      <c r="AU89" s="341">
        <v>0.86057692307692313</v>
      </c>
      <c r="AV89" s="355">
        <v>1.0146993880472877</v>
      </c>
      <c r="AW89" s="120">
        <v>1.0702867727574776</v>
      </c>
      <c r="AX89" s="275">
        <v>25</v>
      </c>
      <c r="AY89" s="111">
        <v>35</v>
      </c>
      <c r="AZ89" s="300">
        <v>2.717391304347826E-2</v>
      </c>
      <c r="BA89" s="341">
        <v>3.3653846153846152E-2</v>
      </c>
      <c r="BB89" s="355">
        <v>0.34984252328593818</v>
      </c>
      <c r="BC89" s="121">
        <v>0.30374603915164944</v>
      </c>
      <c r="BD89" s="270">
        <v>90</v>
      </c>
      <c r="BE89" s="111">
        <v>100</v>
      </c>
      <c r="BF89" s="111">
        <v>15</v>
      </c>
      <c r="BG89" s="111">
        <v>0</v>
      </c>
      <c r="BH89" s="111">
        <v>105</v>
      </c>
      <c r="BI89" s="247">
        <v>100</v>
      </c>
      <c r="BJ89" s="361">
        <v>0.11413043478260869</v>
      </c>
      <c r="BK89" s="341">
        <v>9.6153846153846159E-2</v>
      </c>
      <c r="BL89" s="355">
        <v>1.5893589361600227</v>
      </c>
      <c r="BM89" s="121">
        <v>1.2627563647971811</v>
      </c>
      <c r="BN89" s="270">
        <v>10</v>
      </c>
      <c r="BO89" s="111">
        <v>0</v>
      </c>
      <c r="BP89" s="97" t="s">
        <v>6</v>
      </c>
      <c r="BQ89" s="97" t="s">
        <v>6</v>
      </c>
      <c r="BR89" s="210" t="s">
        <v>6</v>
      </c>
      <c r="BS89" s="148"/>
    </row>
    <row r="90" spans="1:71" s="372" customFormat="1">
      <c r="A90" s="304"/>
      <c r="B90" s="423">
        <v>4210160.05</v>
      </c>
      <c r="C90" s="305">
        <v>4210160.05</v>
      </c>
      <c r="D90" s="306">
        <v>2.0699999999999998</v>
      </c>
      <c r="E90" s="307">
        <v>2.06</v>
      </c>
      <c r="F90" s="308">
        <v>206.99999999999997</v>
      </c>
      <c r="G90" s="309">
        <v>206</v>
      </c>
      <c r="H90" s="310">
        <v>4762</v>
      </c>
      <c r="I90" s="310">
        <v>4861</v>
      </c>
      <c r="J90" s="311">
        <v>4861</v>
      </c>
      <c r="K90" s="311">
        <v>4896</v>
      </c>
      <c r="L90" s="312" t="e">
        <v>#REF!</v>
      </c>
      <c r="M90" s="312">
        <v>-99</v>
      </c>
      <c r="N90" s="375">
        <v>-2.0366179798395393E-2</v>
      </c>
      <c r="O90" s="310" t="e">
        <v>#REF!</v>
      </c>
      <c r="P90" s="313" t="e">
        <v>#REF!</v>
      </c>
      <c r="Q90" s="314">
        <v>2301.9</v>
      </c>
      <c r="R90" s="315">
        <v>2355.5</v>
      </c>
      <c r="S90" s="315">
        <v>2383</v>
      </c>
      <c r="T90" s="315"/>
      <c r="U90" s="411">
        <v>79</v>
      </c>
      <c r="V90" s="326">
        <v>3.4288194444444448E-2</v>
      </c>
      <c r="W90" s="316">
        <v>2304</v>
      </c>
      <c r="X90" s="316">
        <v>2304</v>
      </c>
      <c r="Y90" s="312" t="e">
        <v>#REF!</v>
      </c>
      <c r="Z90" s="311" t="e">
        <v>#REF!</v>
      </c>
      <c r="AA90" s="317" t="e">
        <v>#REF!</v>
      </c>
      <c r="AB90" s="318">
        <v>2304</v>
      </c>
      <c r="AC90" s="316">
        <v>2247</v>
      </c>
      <c r="AD90" s="316">
        <v>57</v>
      </c>
      <c r="AE90" s="495">
        <v>2.5367156208277702E-2</v>
      </c>
      <c r="AF90" s="316">
        <v>2247</v>
      </c>
      <c r="AG90" s="312" t="e">
        <v>#REF!</v>
      </c>
      <c r="AH90" s="310" t="e">
        <v>#REF!</v>
      </c>
      <c r="AI90" s="313" t="e">
        <v>#REF!</v>
      </c>
      <c r="AJ90" s="319">
        <v>11.130434782608697</v>
      </c>
      <c r="AK90" s="320">
        <v>10.907766990291263</v>
      </c>
      <c r="AL90" s="321">
        <v>1810</v>
      </c>
      <c r="AM90" s="322">
        <v>2345</v>
      </c>
      <c r="AN90" s="311">
        <v>1565</v>
      </c>
      <c r="AO90" s="311">
        <v>1925</v>
      </c>
      <c r="AP90" s="311">
        <v>65</v>
      </c>
      <c r="AQ90" s="311">
        <v>60</v>
      </c>
      <c r="AR90" s="311">
        <v>1630</v>
      </c>
      <c r="AS90" s="310">
        <v>1985</v>
      </c>
      <c r="AT90" s="323">
        <v>0.90055248618784534</v>
      </c>
      <c r="AU90" s="313">
        <v>0.84648187633262262</v>
      </c>
      <c r="AV90" s="319">
        <v>1.0778036565488827</v>
      </c>
      <c r="AW90" s="324">
        <v>1.0527569718910017</v>
      </c>
      <c r="AX90" s="325">
        <v>85</v>
      </c>
      <c r="AY90" s="311">
        <v>225</v>
      </c>
      <c r="AZ90" s="326">
        <v>4.6961325966850827E-2</v>
      </c>
      <c r="BA90" s="313">
        <v>9.5948827292110878E-2</v>
      </c>
      <c r="BB90" s="319">
        <v>0.60458973084995282</v>
      </c>
      <c r="BC90" s="327">
        <v>0.86599540860780966</v>
      </c>
      <c r="BD90" s="321">
        <v>75</v>
      </c>
      <c r="BE90" s="311">
        <v>95</v>
      </c>
      <c r="BF90" s="311">
        <v>0</v>
      </c>
      <c r="BG90" s="311">
        <v>20</v>
      </c>
      <c r="BH90" s="311">
        <v>75</v>
      </c>
      <c r="BI90" s="310">
        <v>115</v>
      </c>
      <c r="BJ90" s="323">
        <v>4.1436464088397788E-2</v>
      </c>
      <c r="BK90" s="313">
        <v>4.9040511727078892E-2</v>
      </c>
      <c r="BL90" s="319">
        <v>0.5770363935545465</v>
      </c>
      <c r="BM90" s="327">
        <v>0.64403267048930857</v>
      </c>
      <c r="BN90" s="321">
        <v>15</v>
      </c>
      <c r="BO90" s="311">
        <v>25</v>
      </c>
      <c r="BP90" s="303" t="s">
        <v>6</v>
      </c>
      <c r="BQ90" s="303" t="s">
        <v>6</v>
      </c>
      <c r="BR90" s="371" t="s">
        <v>6</v>
      </c>
      <c r="BS90" s="331"/>
    </row>
    <row r="91" spans="1:71" s="149" customFormat="1">
      <c r="A91" s="138"/>
      <c r="B91" s="230">
        <v>4210170.03</v>
      </c>
      <c r="C91" s="142">
        <v>4210170.03</v>
      </c>
      <c r="D91" s="238">
        <v>23.11</v>
      </c>
      <c r="E91" s="112">
        <v>23.11</v>
      </c>
      <c r="F91" s="243">
        <v>2311</v>
      </c>
      <c r="G91" s="113">
        <v>2311</v>
      </c>
      <c r="H91" s="247">
        <v>5579</v>
      </c>
      <c r="I91" s="247">
        <v>5477</v>
      </c>
      <c r="J91" s="111">
        <v>5477</v>
      </c>
      <c r="K91" s="111">
        <v>4629</v>
      </c>
      <c r="L91" s="114">
        <v>3740</v>
      </c>
      <c r="M91" s="114">
        <v>102</v>
      </c>
      <c r="N91" s="376">
        <v>1.8623333941939019E-2</v>
      </c>
      <c r="O91" s="115">
        <v>1737</v>
      </c>
      <c r="P91" s="116">
        <v>0.46443850267379677</v>
      </c>
      <c r="Q91" s="264">
        <v>241.5</v>
      </c>
      <c r="R91" s="95">
        <v>237</v>
      </c>
      <c r="S91" s="95">
        <v>2141</v>
      </c>
      <c r="T91" s="95"/>
      <c r="U91" s="301">
        <v>34</v>
      </c>
      <c r="V91" s="300">
        <v>1.613668723303275E-2</v>
      </c>
      <c r="W91" s="117">
        <v>2107</v>
      </c>
      <c r="X91" s="117">
        <v>2107</v>
      </c>
      <c r="Y91" s="114">
        <v>1460</v>
      </c>
      <c r="Z91" s="111">
        <v>647</v>
      </c>
      <c r="AA91" s="146">
        <v>0.44315068493150683</v>
      </c>
      <c r="AB91" s="284">
        <v>2091</v>
      </c>
      <c r="AC91" s="117">
        <v>2079</v>
      </c>
      <c r="AD91" s="117">
        <v>12</v>
      </c>
      <c r="AE91" s="394">
        <v>5.772005772005772E-3</v>
      </c>
      <c r="AF91" s="117">
        <v>2079</v>
      </c>
      <c r="AG91" s="114">
        <v>1432</v>
      </c>
      <c r="AH91" s="115">
        <v>647</v>
      </c>
      <c r="AI91" s="116">
        <v>0.45181564245810057</v>
      </c>
      <c r="AJ91" s="288">
        <v>0.90480311553440074</v>
      </c>
      <c r="AK91" s="118">
        <v>0.89961055819991342</v>
      </c>
      <c r="AL91" s="270">
        <v>2445</v>
      </c>
      <c r="AM91" s="119">
        <v>2900</v>
      </c>
      <c r="AN91" s="111">
        <v>2145</v>
      </c>
      <c r="AO91" s="111">
        <v>2635</v>
      </c>
      <c r="AP91" s="111">
        <v>110</v>
      </c>
      <c r="AQ91" s="111">
        <v>95</v>
      </c>
      <c r="AR91" s="111">
        <v>2255</v>
      </c>
      <c r="AS91" s="115">
        <v>2730</v>
      </c>
      <c r="AT91" s="294">
        <v>0.92229038854805723</v>
      </c>
      <c r="AU91" s="116">
        <v>0.94137931034482758</v>
      </c>
      <c r="AV91" s="288">
        <v>1.1038201197854873</v>
      </c>
      <c r="AW91" s="120">
        <v>1.1707795049944252</v>
      </c>
      <c r="AX91" s="275">
        <v>75</v>
      </c>
      <c r="AY91" s="111">
        <v>110</v>
      </c>
      <c r="AZ91" s="300">
        <v>3.0674846625766871E-2</v>
      </c>
      <c r="BA91" s="116">
        <v>3.793103448275862E-2</v>
      </c>
      <c r="BB91" s="288">
        <v>0.39491425941480135</v>
      </c>
      <c r="BC91" s="121">
        <v>0.34235021555614481</v>
      </c>
      <c r="BD91" s="270">
        <v>70</v>
      </c>
      <c r="BE91" s="111">
        <v>45</v>
      </c>
      <c r="BF91" s="111">
        <v>0</v>
      </c>
      <c r="BG91" s="111">
        <v>0</v>
      </c>
      <c r="BH91" s="111">
        <v>70</v>
      </c>
      <c r="BI91" s="115">
        <v>45</v>
      </c>
      <c r="BJ91" s="294">
        <v>2.8629856850715747E-2</v>
      </c>
      <c r="BK91" s="116">
        <v>1.5517241379310345E-2</v>
      </c>
      <c r="BL91" s="288">
        <v>0.39869399352889462</v>
      </c>
      <c r="BM91" s="121">
        <v>0.20378275128451059</v>
      </c>
      <c r="BN91" s="270">
        <v>40</v>
      </c>
      <c r="BO91" s="111">
        <v>10</v>
      </c>
      <c r="BP91" s="97" t="s">
        <v>6</v>
      </c>
      <c r="BQ91" s="97" t="s">
        <v>6</v>
      </c>
      <c r="BR91" s="210" t="s">
        <v>6</v>
      </c>
      <c r="BS91" s="148"/>
    </row>
    <row r="92" spans="1:71" s="149" customFormat="1">
      <c r="A92" s="138"/>
      <c r="B92" s="230">
        <v>4210170.04</v>
      </c>
      <c r="C92" s="142">
        <v>4210170.04</v>
      </c>
      <c r="D92" s="238">
        <v>2.4300000000000002</v>
      </c>
      <c r="E92" s="112">
        <v>2.4300000000000002</v>
      </c>
      <c r="F92" s="243">
        <v>243.00000000000003</v>
      </c>
      <c r="G92" s="113">
        <v>243.00000000000003</v>
      </c>
      <c r="H92" s="247">
        <v>7336</v>
      </c>
      <c r="I92" s="247">
        <v>6380</v>
      </c>
      <c r="J92" s="111">
        <v>6380</v>
      </c>
      <c r="K92" s="111">
        <v>5539</v>
      </c>
      <c r="L92" s="114">
        <v>4470</v>
      </c>
      <c r="M92" s="114">
        <v>956</v>
      </c>
      <c r="N92" s="376">
        <v>0.14984326018808777</v>
      </c>
      <c r="O92" s="115">
        <v>1910</v>
      </c>
      <c r="P92" s="116">
        <v>0.42729306487695751</v>
      </c>
      <c r="Q92" s="264">
        <v>3015.3</v>
      </c>
      <c r="R92" s="95">
        <v>2621</v>
      </c>
      <c r="S92" s="95">
        <v>2828</v>
      </c>
      <c r="T92" s="95"/>
      <c r="U92" s="301">
        <v>475</v>
      </c>
      <c r="V92" s="300">
        <v>0.20186995325116872</v>
      </c>
      <c r="W92" s="117">
        <v>2353</v>
      </c>
      <c r="X92" s="117">
        <v>2353</v>
      </c>
      <c r="Y92" s="114">
        <v>1568</v>
      </c>
      <c r="Z92" s="111">
        <v>785</v>
      </c>
      <c r="AA92" s="146">
        <v>0.50063775510204078</v>
      </c>
      <c r="AB92" s="284">
        <v>2783</v>
      </c>
      <c r="AC92" s="117">
        <v>2332</v>
      </c>
      <c r="AD92" s="117">
        <v>451</v>
      </c>
      <c r="AE92" s="394">
        <v>0.19339622641509435</v>
      </c>
      <c r="AF92" s="117">
        <v>2332</v>
      </c>
      <c r="AG92" s="114">
        <v>1549</v>
      </c>
      <c r="AH92" s="115">
        <v>783</v>
      </c>
      <c r="AI92" s="116">
        <v>0.50548741123305363</v>
      </c>
      <c r="AJ92" s="288">
        <v>11.452674897119341</v>
      </c>
      <c r="AK92" s="118">
        <v>9.5967078189300405</v>
      </c>
      <c r="AL92" s="270">
        <v>3325</v>
      </c>
      <c r="AM92" s="119">
        <v>3655</v>
      </c>
      <c r="AN92" s="111">
        <v>2880</v>
      </c>
      <c r="AO92" s="111">
        <v>3080</v>
      </c>
      <c r="AP92" s="111">
        <v>200</v>
      </c>
      <c r="AQ92" s="111">
        <v>195</v>
      </c>
      <c r="AR92" s="111">
        <v>3080</v>
      </c>
      <c r="AS92" s="115">
        <v>3275</v>
      </c>
      <c r="AT92" s="294">
        <v>0.9263157894736842</v>
      </c>
      <c r="AU92" s="116">
        <v>0.89603283173734605</v>
      </c>
      <c r="AV92" s="288">
        <v>1.1086378199231903</v>
      </c>
      <c r="AW92" s="120">
        <v>1.114382761201681</v>
      </c>
      <c r="AX92" s="275">
        <v>160</v>
      </c>
      <c r="AY92" s="111">
        <v>265</v>
      </c>
      <c r="AZ92" s="300">
        <v>4.8120300751879702E-2</v>
      </c>
      <c r="BA92" s="116">
        <v>7.2503419972640218E-2</v>
      </c>
      <c r="BB92" s="288">
        <v>0.61951060965642224</v>
      </c>
      <c r="BC92" s="121">
        <v>0.65438662020867377</v>
      </c>
      <c r="BD92" s="270">
        <v>55</v>
      </c>
      <c r="BE92" s="111">
        <v>50</v>
      </c>
      <c r="BF92" s="111">
        <v>20</v>
      </c>
      <c r="BG92" s="111">
        <v>15</v>
      </c>
      <c r="BH92" s="111">
        <v>75</v>
      </c>
      <c r="BI92" s="115">
        <v>65</v>
      </c>
      <c r="BJ92" s="294">
        <v>2.2556390977443608E-2</v>
      </c>
      <c r="BK92" s="116">
        <v>1.7783857729138167E-2</v>
      </c>
      <c r="BL92" s="288">
        <v>0.31411605182969299</v>
      </c>
      <c r="BM92" s="121">
        <v>0.23354946719641434</v>
      </c>
      <c r="BN92" s="270">
        <v>15</v>
      </c>
      <c r="BO92" s="111">
        <v>45</v>
      </c>
      <c r="BP92" s="97" t="s">
        <v>6</v>
      </c>
      <c r="BQ92" s="97" t="s">
        <v>6</v>
      </c>
      <c r="BR92" s="210" t="s">
        <v>6</v>
      </c>
      <c r="BS92" s="148"/>
    </row>
    <row r="93" spans="1:71" s="149" customFormat="1">
      <c r="A93" s="138" t="s">
        <v>390</v>
      </c>
      <c r="B93" s="230">
        <v>4210170.05</v>
      </c>
      <c r="C93" s="142">
        <v>4210170.05</v>
      </c>
      <c r="D93" s="238">
        <v>3.23</v>
      </c>
      <c r="E93" s="112">
        <v>3.23</v>
      </c>
      <c r="F93" s="243">
        <v>323</v>
      </c>
      <c r="G93" s="113">
        <v>323</v>
      </c>
      <c r="H93" s="247">
        <v>6426</v>
      </c>
      <c r="I93" s="247">
        <v>6260</v>
      </c>
      <c r="J93" s="111">
        <v>6260</v>
      </c>
      <c r="K93" s="111">
        <v>5986</v>
      </c>
      <c r="L93" s="114">
        <v>5613</v>
      </c>
      <c r="M93" s="114">
        <v>166</v>
      </c>
      <c r="N93" s="376">
        <v>2.6517571884984027E-2</v>
      </c>
      <c r="O93" s="115">
        <v>647</v>
      </c>
      <c r="P93" s="116">
        <v>0.11526812756101906</v>
      </c>
      <c r="Q93" s="264">
        <v>1990.9</v>
      </c>
      <c r="R93" s="95">
        <v>1939.8</v>
      </c>
      <c r="S93" s="95">
        <v>2625</v>
      </c>
      <c r="T93" s="95"/>
      <c r="U93" s="301">
        <v>36</v>
      </c>
      <c r="V93" s="300">
        <v>1.3904982618771726E-2</v>
      </c>
      <c r="W93" s="117">
        <v>2589</v>
      </c>
      <c r="X93" s="117">
        <v>2589</v>
      </c>
      <c r="Y93" s="114">
        <v>2263</v>
      </c>
      <c r="Z93" s="111">
        <v>326</v>
      </c>
      <c r="AA93" s="146">
        <v>0.14405656208572692</v>
      </c>
      <c r="AB93" s="284">
        <v>2576</v>
      </c>
      <c r="AC93" s="117">
        <v>2558</v>
      </c>
      <c r="AD93" s="117">
        <v>18</v>
      </c>
      <c r="AE93" s="394">
        <v>7.0367474589523062E-3</v>
      </c>
      <c r="AF93" s="117">
        <v>2558</v>
      </c>
      <c r="AG93" s="114">
        <v>2210</v>
      </c>
      <c r="AH93" s="115">
        <v>348</v>
      </c>
      <c r="AI93" s="116">
        <v>0.15746606334841629</v>
      </c>
      <c r="AJ93" s="288">
        <v>7.9752321981424146</v>
      </c>
      <c r="AK93" s="118">
        <v>7.9195046439628483</v>
      </c>
      <c r="AL93" s="270">
        <v>2795</v>
      </c>
      <c r="AM93" s="119">
        <v>3440</v>
      </c>
      <c r="AN93" s="111">
        <v>2415</v>
      </c>
      <c r="AO93" s="111">
        <v>2875</v>
      </c>
      <c r="AP93" s="111">
        <v>120</v>
      </c>
      <c r="AQ93" s="111">
        <v>125</v>
      </c>
      <c r="AR93" s="111">
        <v>2535</v>
      </c>
      <c r="AS93" s="115">
        <v>3000</v>
      </c>
      <c r="AT93" s="294">
        <v>0.90697674418604646</v>
      </c>
      <c r="AU93" s="116">
        <v>0.87209302325581395</v>
      </c>
      <c r="AV93" s="288">
        <v>1.0854923686087263</v>
      </c>
      <c r="AW93" s="120">
        <v>1.0846091759787353</v>
      </c>
      <c r="AX93" s="275">
        <v>125</v>
      </c>
      <c r="AY93" s="111">
        <v>255</v>
      </c>
      <c r="AZ93" s="300">
        <v>4.4722719141323794E-2</v>
      </c>
      <c r="BA93" s="116">
        <v>7.4127906976744193E-2</v>
      </c>
      <c r="BB93" s="288">
        <v>0.57576944798401275</v>
      </c>
      <c r="BC93" s="121">
        <v>0.6690485845765568</v>
      </c>
      <c r="BD93" s="270">
        <v>110</v>
      </c>
      <c r="BE93" s="111">
        <v>105</v>
      </c>
      <c r="BF93" s="111">
        <v>0</v>
      </c>
      <c r="BG93" s="111">
        <v>20</v>
      </c>
      <c r="BH93" s="111">
        <v>110</v>
      </c>
      <c r="BI93" s="115">
        <v>125</v>
      </c>
      <c r="BJ93" s="294">
        <v>3.9355992844364938E-2</v>
      </c>
      <c r="BK93" s="116">
        <v>3.6337209302325583E-2</v>
      </c>
      <c r="BL93" s="288">
        <v>0.54806414290619065</v>
      </c>
      <c r="BM93" s="121">
        <v>0.47720444018498126</v>
      </c>
      <c r="BN93" s="270">
        <v>20</v>
      </c>
      <c r="BO93" s="111">
        <v>55</v>
      </c>
      <c r="BP93" s="97" t="s">
        <v>6</v>
      </c>
      <c r="BQ93" s="97" t="s">
        <v>6</v>
      </c>
      <c r="BR93" s="210" t="s">
        <v>6</v>
      </c>
      <c r="BS93" s="148"/>
    </row>
    <row r="94" spans="1:71" s="149" customFormat="1">
      <c r="A94" s="138"/>
      <c r="B94" s="230">
        <v>4210170.0599999996</v>
      </c>
      <c r="C94" s="142">
        <v>4210170.0599999996</v>
      </c>
      <c r="D94" s="238">
        <v>3.39</v>
      </c>
      <c r="E94" s="112">
        <v>3.39</v>
      </c>
      <c r="F94" s="243">
        <v>339</v>
      </c>
      <c r="G94" s="113">
        <v>339</v>
      </c>
      <c r="H94" s="247">
        <v>4865</v>
      </c>
      <c r="I94" s="247">
        <v>4751</v>
      </c>
      <c r="J94" s="111">
        <v>4751</v>
      </c>
      <c r="K94" s="111">
        <v>4221</v>
      </c>
      <c r="L94" s="114">
        <v>3966</v>
      </c>
      <c r="M94" s="114">
        <v>114</v>
      </c>
      <c r="N94" s="376">
        <v>2.3994948431909073E-2</v>
      </c>
      <c r="O94" s="115">
        <v>785</v>
      </c>
      <c r="P94" s="116">
        <v>0.19793242561775087</v>
      </c>
      <c r="Q94" s="264">
        <v>1435.9</v>
      </c>
      <c r="R94" s="95">
        <v>1401.8</v>
      </c>
      <c r="S94" s="95">
        <v>2099</v>
      </c>
      <c r="T94" s="95"/>
      <c r="U94" s="301">
        <v>203</v>
      </c>
      <c r="V94" s="300">
        <v>0.1070675105485232</v>
      </c>
      <c r="W94" s="117">
        <v>1896</v>
      </c>
      <c r="X94" s="117">
        <v>1896</v>
      </c>
      <c r="Y94" s="114">
        <v>1480</v>
      </c>
      <c r="Z94" s="111">
        <v>416</v>
      </c>
      <c r="AA94" s="146">
        <v>0.2810810810810811</v>
      </c>
      <c r="AB94" s="284">
        <v>2011</v>
      </c>
      <c r="AC94" s="117">
        <v>1876</v>
      </c>
      <c r="AD94" s="117">
        <v>135</v>
      </c>
      <c r="AE94" s="394">
        <v>7.1961620469083151E-2</v>
      </c>
      <c r="AF94" s="117">
        <v>1876</v>
      </c>
      <c r="AG94" s="114">
        <v>1457</v>
      </c>
      <c r="AH94" s="115">
        <v>419</v>
      </c>
      <c r="AI94" s="116">
        <v>0.28757721345229925</v>
      </c>
      <c r="AJ94" s="288">
        <v>5.9321533923303837</v>
      </c>
      <c r="AK94" s="118">
        <v>5.5339233038348086</v>
      </c>
      <c r="AL94" s="270">
        <v>2085</v>
      </c>
      <c r="AM94" s="119">
        <v>2515</v>
      </c>
      <c r="AN94" s="111">
        <v>1820</v>
      </c>
      <c r="AO94" s="111">
        <v>2210</v>
      </c>
      <c r="AP94" s="111">
        <v>100</v>
      </c>
      <c r="AQ94" s="111">
        <v>40</v>
      </c>
      <c r="AR94" s="111">
        <v>1920</v>
      </c>
      <c r="AS94" s="115">
        <v>2250</v>
      </c>
      <c r="AT94" s="294">
        <v>0.92086330935251803</v>
      </c>
      <c r="AU94" s="116">
        <v>0.89463220675944333</v>
      </c>
      <c r="AV94" s="288">
        <v>1.1021121558425437</v>
      </c>
      <c r="AW94" s="120">
        <v>1.1126408246620823</v>
      </c>
      <c r="AX94" s="275">
        <v>70</v>
      </c>
      <c r="AY94" s="111">
        <v>155</v>
      </c>
      <c r="AZ94" s="300">
        <v>3.3573141486810551E-2</v>
      </c>
      <c r="BA94" s="116">
        <v>6.1630218687872766E-2</v>
      </c>
      <c r="BB94" s="288">
        <v>0.43222750119164349</v>
      </c>
      <c r="BC94" s="121">
        <v>0.55624949174945637</v>
      </c>
      <c r="BD94" s="270">
        <v>45</v>
      </c>
      <c r="BE94" s="111">
        <v>75</v>
      </c>
      <c r="BF94" s="111">
        <v>0</v>
      </c>
      <c r="BG94" s="111">
        <v>15</v>
      </c>
      <c r="BH94" s="111">
        <v>45</v>
      </c>
      <c r="BI94" s="115">
        <v>90</v>
      </c>
      <c r="BJ94" s="294">
        <v>2.1582733812949641E-2</v>
      </c>
      <c r="BK94" s="116">
        <v>3.5785288270377733E-2</v>
      </c>
      <c r="BL94" s="288">
        <v>0.30055708556366312</v>
      </c>
      <c r="BM94" s="121">
        <v>0.46995624550702242</v>
      </c>
      <c r="BN94" s="270">
        <v>40</v>
      </c>
      <c r="BO94" s="111">
        <v>20</v>
      </c>
      <c r="BP94" s="97" t="s">
        <v>6</v>
      </c>
      <c r="BQ94" s="97" t="s">
        <v>6</v>
      </c>
      <c r="BR94" s="210" t="s">
        <v>6</v>
      </c>
      <c r="BS94" s="148"/>
    </row>
    <row r="95" spans="1:71" s="432" customFormat="1">
      <c r="A95" s="138"/>
      <c r="B95" s="230">
        <v>4210170.07</v>
      </c>
      <c r="C95" s="142">
        <v>4210170.07</v>
      </c>
      <c r="D95" s="238">
        <v>37.89</v>
      </c>
      <c r="E95" s="112">
        <v>37.96</v>
      </c>
      <c r="F95" s="243">
        <v>3789</v>
      </c>
      <c r="G95" s="113">
        <v>3796</v>
      </c>
      <c r="H95" s="247">
        <v>5797</v>
      </c>
      <c r="I95" s="247">
        <v>5616</v>
      </c>
      <c r="J95" s="111">
        <v>5616</v>
      </c>
      <c r="K95" s="111">
        <v>4977</v>
      </c>
      <c r="L95" s="114">
        <v>4626</v>
      </c>
      <c r="M95" s="114">
        <v>181</v>
      </c>
      <c r="N95" s="376">
        <v>3.222934472934473E-2</v>
      </c>
      <c r="O95" s="115">
        <v>990</v>
      </c>
      <c r="P95" s="116">
        <v>0.2140077821011673</v>
      </c>
      <c r="Q95" s="264">
        <v>153</v>
      </c>
      <c r="R95" s="95">
        <v>148</v>
      </c>
      <c r="S95" s="95">
        <v>2612</v>
      </c>
      <c r="T95" s="95"/>
      <c r="U95" s="301">
        <v>163</v>
      </c>
      <c r="V95" s="300">
        <v>6.6557778685177621E-2</v>
      </c>
      <c r="W95" s="117">
        <v>2449</v>
      </c>
      <c r="X95" s="117">
        <v>2449</v>
      </c>
      <c r="Y95" s="114">
        <v>1938</v>
      </c>
      <c r="Z95" s="111">
        <v>511</v>
      </c>
      <c r="AA95" s="146">
        <v>0.26367389060887514</v>
      </c>
      <c r="AB95" s="284">
        <v>2533</v>
      </c>
      <c r="AC95" s="117">
        <v>2377</v>
      </c>
      <c r="AD95" s="117">
        <v>156</v>
      </c>
      <c r="AE95" s="394">
        <v>6.5628944047118221E-2</v>
      </c>
      <c r="AF95" s="117">
        <v>2377</v>
      </c>
      <c r="AG95" s="114">
        <v>1881</v>
      </c>
      <c r="AH95" s="115">
        <v>496</v>
      </c>
      <c r="AI95" s="116">
        <v>0.26368952684742158</v>
      </c>
      <c r="AJ95" s="288">
        <v>0.6685141198205331</v>
      </c>
      <c r="AK95" s="118">
        <v>0.62618545837723916</v>
      </c>
      <c r="AL95" s="270">
        <v>2635</v>
      </c>
      <c r="AM95" s="119">
        <v>2950</v>
      </c>
      <c r="AN95" s="111">
        <v>2360</v>
      </c>
      <c r="AO95" s="111">
        <v>2655</v>
      </c>
      <c r="AP95" s="111">
        <v>100</v>
      </c>
      <c r="AQ95" s="111">
        <v>85</v>
      </c>
      <c r="AR95" s="111">
        <v>2460</v>
      </c>
      <c r="AS95" s="115">
        <v>2740</v>
      </c>
      <c r="AT95" s="294">
        <v>0.93358633776091082</v>
      </c>
      <c r="AU95" s="116">
        <v>0.92881355932203391</v>
      </c>
      <c r="AV95" s="288">
        <v>1.1173393932898465</v>
      </c>
      <c r="AW95" s="120">
        <v>1.1551516665655557</v>
      </c>
      <c r="AX95" s="275">
        <v>135</v>
      </c>
      <c r="AY95" s="111">
        <v>135</v>
      </c>
      <c r="AZ95" s="300">
        <v>5.1233396584440226E-2</v>
      </c>
      <c r="BA95" s="116">
        <v>4.576271186440678E-2</v>
      </c>
      <c r="BB95" s="288">
        <v>0.65958924314403822</v>
      </c>
      <c r="BC95" s="121">
        <v>0.41303577624108068</v>
      </c>
      <c r="BD95" s="270">
        <v>10</v>
      </c>
      <c r="BE95" s="111">
        <v>35</v>
      </c>
      <c r="BF95" s="111">
        <v>0</v>
      </c>
      <c r="BG95" s="111">
        <v>30</v>
      </c>
      <c r="BH95" s="111">
        <v>10</v>
      </c>
      <c r="BI95" s="115">
        <v>65</v>
      </c>
      <c r="BJ95" s="294">
        <v>3.7950664136622392E-3</v>
      </c>
      <c r="BK95" s="116">
        <v>2.2033898305084745E-2</v>
      </c>
      <c r="BL95" s="288">
        <v>5.2849380004236779E-2</v>
      </c>
      <c r="BM95" s="121">
        <v>0.28936383139081162</v>
      </c>
      <c r="BN95" s="270">
        <v>25</v>
      </c>
      <c r="BO95" s="111">
        <v>15</v>
      </c>
      <c r="BP95" s="97" t="s">
        <v>6</v>
      </c>
      <c r="BQ95" s="433" t="s">
        <v>2</v>
      </c>
      <c r="BR95" s="434" t="s">
        <v>2</v>
      </c>
      <c r="BS95" s="431"/>
    </row>
    <row r="96" spans="1:71" s="149" customFormat="1" ht="12.95" customHeight="1">
      <c r="A96" s="139"/>
      <c r="B96" s="435">
        <v>4210190</v>
      </c>
      <c r="C96" s="143">
        <v>4210190</v>
      </c>
      <c r="D96" s="239">
        <v>432.62</v>
      </c>
      <c r="E96" s="55">
        <v>435.22</v>
      </c>
      <c r="F96" s="244">
        <v>43262</v>
      </c>
      <c r="G96" s="16">
        <v>43522</v>
      </c>
      <c r="H96" s="248">
        <v>3223</v>
      </c>
      <c r="I96" s="248">
        <v>3382</v>
      </c>
      <c r="J96" s="18">
        <v>3382</v>
      </c>
      <c r="K96" s="18">
        <v>2933</v>
      </c>
      <c r="L96" s="178">
        <v>2827</v>
      </c>
      <c r="M96" s="178">
        <v>-159</v>
      </c>
      <c r="N96" s="379">
        <v>-4.7013601419278531E-2</v>
      </c>
      <c r="O96" s="17">
        <v>555</v>
      </c>
      <c r="P96" s="532">
        <v>0.19632118853908737</v>
      </c>
      <c r="Q96" s="533">
        <v>7.5</v>
      </c>
      <c r="R96" s="534">
        <v>7.8</v>
      </c>
      <c r="S96" s="534">
        <v>1136</v>
      </c>
      <c r="T96" s="534"/>
      <c r="U96" s="529">
        <v>-68</v>
      </c>
      <c r="V96" s="296">
        <v>-5.647840531561462E-2</v>
      </c>
      <c r="W96" s="56">
        <v>1204</v>
      </c>
      <c r="X96" s="56">
        <v>1204</v>
      </c>
      <c r="Y96" s="178">
        <v>941</v>
      </c>
      <c r="Z96" s="18">
        <v>263</v>
      </c>
      <c r="AA96" s="20">
        <v>0.27948990435706694</v>
      </c>
      <c r="AB96" s="285">
        <v>1067</v>
      </c>
      <c r="AC96" s="56">
        <v>1124</v>
      </c>
      <c r="AD96" s="56">
        <v>-57</v>
      </c>
      <c r="AE96" s="395">
        <v>-5.0711743772241996E-2</v>
      </c>
      <c r="AF96" s="56">
        <v>1124</v>
      </c>
      <c r="AG96" s="178">
        <v>798</v>
      </c>
      <c r="AH96" s="17">
        <v>326</v>
      </c>
      <c r="AI96" s="19">
        <v>0.40852130325814534</v>
      </c>
      <c r="AJ96" s="289">
        <v>2.4663677130044841E-2</v>
      </c>
      <c r="AK96" s="10">
        <v>2.582601902486099E-2</v>
      </c>
      <c r="AL96" s="271">
        <v>1160</v>
      </c>
      <c r="AM96" s="57">
        <v>1495</v>
      </c>
      <c r="AN96" s="18">
        <v>1080</v>
      </c>
      <c r="AO96" s="18">
        <v>1385</v>
      </c>
      <c r="AP96" s="18">
        <v>25</v>
      </c>
      <c r="AQ96" s="18">
        <v>25</v>
      </c>
      <c r="AR96" s="18">
        <v>1105</v>
      </c>
      <c r="AS96" s="17">
        <v>1410</v>
      </c>
      <c r="AT96" s="295">
        <v>0.95258620689655171</v>
      </c>
      <c r="AU96" s="19">
        <v>0.94314381270903014</v>
      </c>
      <c r="AV96" s="289">
        <v>1.1400789101335904</v>
      </c>
      <c r="AW96" s="11">
        <v>1.1729739904497789</v>
      </c>
      <c r="AX96" s="276">
        <v>0</v>
      </c>
      <c r="AY96" s="18">
        <v>10</v>
      </c>
      <c r="AZ96" s="296">
        <v>0</v>
      </c>
      <c r="BA96" s="19">
        <v>6.688963210702341E-3</v>
      </c>
      <c r="BB96" s="289">
        <v>0</v>
      </c>
      <c r="BC96" s="12">
        <v>6.0371883558091817E-2</v>
      </c>
      <c r="BD96" s="271">
        <v>15</v>
      </c>
      <c r="BE96" s="18">
        <v>45</v>
      </c>
      <c r="BF96" s="18">
        <v>0</v>
      </c>
      <c r="BG96" s="18">
        <v>10</v>
      </c>
      <c r="BH96" s="18">
        <v>15</v>
      </c>
      <c r="BI96" s="17">
        <v>55</v>
      </c>
      <c r="BJ96" s="295">
        <v>1.2931034482758621E-2</v>
      </c>
      <c r="BK96" s="19">
        <v>3.678929765886288E-2</v>
      </c>
      <c r="BL96" s="289">
        <v>0.1800751504023671</v>
      </c>
      <c r="BM96" s="12">
        <v>0.48314156566153016</v>
      </c>
      <c r="BN96" s="271">
        <v>30</v>
      </c>
      <c r="BO96" s="18">
        <v>15</v>
      </c>
      <c r="BP96" s="595" t="s">
        <v>2</v>
      </c>
      <c r="BQ96" s="13" t="s">
        <v>2</v>
      </c>
      <c r="BR96" s="216" t="s">
        <v>79</v>
      </c>
      <c r="BS96" s="148"/>
    </row>
    <row r="97" spans="1:71" s="149" customFormat="1">
      <c r="A97" s="139" t="s">
        <v>65</v>
      </c>
      <c r="B97" s="435">
        <v>4210200</v>
      </c>
      <c r="C97" s="143">
        <v>4210200</v>
      </c>
      <c r="D97" s="239">
        <v>671.61</v>
      </c>
      <c r="E97" s="55">
        <v>672.25</v>
      </c>
      <c r="F97" s="244">
        <v>67161</v>
      </c>
      <c r="G97" s="16">
        <v>67225</v>
      </c>
      <c r="H97" s="248">
        <v>10453</v>
      </c>
      <c r="I97" s="248">
        <v>8997</v>
      </c>
      <c r="J97" s="18">
        <v>8997</v>
      </c>
      <c r="K97" s="18">
        <v>7704</v>
      </c>
      <c r="L97" s="178">
        <v>5866</v>
      </c>
      <c r="M97" s="178">
        <v>1456</v>
      </c>
      <c r="N97" s="379">
        <v>0.16183172168500612</v>
      </c>
      <c r="O97" s="17">
        <v>3131</v>
      </c>
      <c r="P97" s="532">
        <v>0.53375383566314349</v>
      </c>
      <c r="Q97" s="533">
        <v>15.6</v>
      </c>
      <c r="R97" s="534">
        <v>13.4</v>
      </c>
      <c r="S97" s="534">
        <v>4737</v>
      </c>
      <c r="T97" s="534"/>
      <c r="U97" s="529">
        <v>559</v>
      </c>
      <c r="V97" s="296">
        <v>0.1337960746768789</v>
      </c>
      <c r="W97" s="56">
        <v>4178</v>
      </c>
      <c r="X97" s="56">
        <v>4178</v>
      </c>
      <c r="Y97" s="178">
        <v>2948</v>
      </c>
      <c r="Z97" s="18">
        <v>1230</v>
      </c>
      <c r="AA97" s="20">
        <v>0.41723202170963364</v>
      </c>
      <c r="AB97" s="285">
        <v>4170</v>
      </c>
      <c r="AC97" s="56">
        <v>3494</v>
      </c>
      <c r="AD97" s="56">
        <v>676</v>
      </c>
      <c r="AE97" s="395">
        <v>0.19347452776187751</v>
      </c>
      <c r="AF97" s="56">
        <v>3494</v>
      </c>
      <c r="AG97" s="178">
        <v>2361</v>
      </c>
      <c r="AH97" s="17">
        <v>1133</v>
      </c>
      <c r="AI97" s="19">
        <v>0.47988140618382041</v>
      </c>
      <c r="AJ97" s="289">
        <v>6.2089605574663864E-2</v>
      </c>
      <c r="AK97" s="10">
        <v>5.1974711788769057E-2</v>
      </c>
      <c r="AL97" s="271">
        <v>4260</v>
      </c>
      <c r="AM97" s="57">
        <v>4605</v>
      </c>
      <c r="AN97" s="18">
        <v>3820</v>
      </c>
      <c r="AO97" s="18">
        <v>4135</v>
      </c>
      <c r="AP97" s="18">
        <v>165</v>
      </c>
      <c r="AQ97" s="18">
        <v>225</v>
      </c>
      <c r="AR97" s="18">
        <v>3985</v>
      </c>
      <c r="AS97" s="17">
        <v>4360</v>
      </c>
      <c r="AT97" s="295">
        <v>0.93544600938967137</v>
      </c>
      <c r="AU97" s="19">
        <v>0.94679695982627576</v>
      </c>
      <c r="AV97" s="289">
        <v>1.1195650946367419</v>
      </c>
      <c r="AW97" s="11">
        <v>1.1775173554107465</v>
      </c>
      <c r="AX97" s="276">
        <v>55</v>
      </c>
      <c r="AY97" s="18">
        <v>90</v>
      </c>
      <c r="AZ97" s="296">
        <v>1.2910798122065728E-2</v>
      </c>
      <c r="BA97" s="19">
        <v>1.9543973941368076E-2</v>
      </c>
      <c r="BB97" s="289">
        <v>0.16621625988984481</v>
      </c>
      <c r="BC97" s="12">
        <v>0.17639602459807283</v>
      </c>
      <c r="BD97" s="271">
        <v>100</v>
      </c>
      <c r="BE97" s="18">
        <v>80</v>
      </c>
      <c r="BF97" s="18">
        <v>35</v>
      </c>
      <c r="BG97" s="18">
        <v>15</v>
      </c>
      <c r="BH97" s="18">
        <v>135</v>
      </c>
      <c r="BI97" s="17">
        <v>95</v>
      </c>
      <c r="BJ97" s="295">
        <v>3.1690140845070422E-2</v>
      </c>
      <c r="BK97" s="19">
        <v>2.0629750271444081E-2</v>
      </c>
      <c r="BL97" s="289">
        <v>0.44131093197199828</v>
      </c>
      <c r="BM97" s="12">
        <v>0.2709236239782008</v>
      </c>
      <c r="BN97" s="271">
        <v>85</v>
      </c>
      <c r="BO97" s="18">
        <v>60</v>
      </c>
      <c r="BP97" s="382" t="s">
        <v>2</v>
      </c>
      <c r="BQ97" s="13" t="s">
        <v>2</v>
      </c>
      <c r="BR97" s="203" t="s">
        <v>2</v>
      </c>
      <c r="BS97" s="148"/>
    </row>
    <row r="98" spans="1:71" s="149" customFormat="1">
      <c r="A98" s="138"/>
      <c r="B98" s="230">
        <v>4210210.01</v>
      </c>
      <c r="C98" s="142">
        <v>4210210.01</v>
      </c>
      <c r="D98" s="238">
        <v>8.84</v>
      </c>
      <c r="E98" s="112">
        <v>8.9</v>
      </c>
      <c r="F98" s="243">
        <v>884</v>
      </c>
      <c r="G98" s="113">
        <v>890</v>
      </c>
      <c r="H98" s="247">
        <v>5398</v>
      </c>
      <c r="I98" s="247">
        <v>5488</v>
      </c>
      <c r="J98" s="111">
        <v>5488</v>
      </c>
      <c r="K98" s="111">
        <v>5357</v>
      </c>
      <c r="L98" s="114">
        <v>4891</v>
      </c>
      <c r="M98" s="114">
        <v>-90</v>
      </c>
      <c r="N98" s="376">
        <v>-1.639941690962099E-2</v>
      </c>
      <c r="O98" s="115">
        <v>597</v>
      </c>
      <c r="P98" s="116">
        <v>0.12206092823553466</v>
      </c>
      <c r="Q98" s="264">
        <v>610.6</v>
      </c>
      <c r="R98" s="95">
        <v>616.9</v>
      </c>
      <c r="S98" s="95">
        <v>2187</v>
      </c>
      <c r="T98" s="95"/>
      <c r="U98" s="301">
        <v>53</v>
      </c>
      <c r="V98" s="300">
        <v>2.4835988753514528E-2</v>
      </c>
      <c r="W98" s="117">
        <v>2134</v>
      </c>
      <c r="X98" s="117">
        <v>2134</v>
      </c>
      <c r="Y98" s="114">
        <v>1868</v>
      </c>
      <c r="Z98" s="111">
        <v>266</v>
      </c>
      <c r="AA98" s="146">
        <v>0.14239828693790149</v>
      </c>
      <c r="AB98" s="284">
        <v>2150</v>
      </c>
      <c r="AC98" s="117">
        <v>2109</v>
      </c>
      <c r="AD98" s="117">
        <v>41</v>
      </c>
      <c r="AE98" s="394">
        <v>1.944049312470365E-2</v>
      </c>
      <c r="AF98" s="117">
        <v>2109</v>
      </c>
      <c r="AG98" s="114">
        <v>1835</v>
      </c>
      <c r="AH98" s="115">
        <v>274</v>
      </c>
      <c r="AI98" s="116">
        <v>0.14931880108991827</v>
      </c>
      <c r="AJ98" s="288">
        <v>2.432126696832579</v>
      </c>
      <c r="AK98" s="118">
        <v>2.3696629213483145</v>
      </c>
      <c r="AL98" s="270">
        <v>2590</v>
      </c>
      <c r="AM98" s="119">
        <v>3120</v>
      </c>
      <c r="AN98" s="111">
        <v>2300</v>
      </c>
      <c r="AO98" s="111">
        <v>2715</v>
      </c>
      <c r="AP98" s="111">
        <v>120</v>
      </c>
      <c r="AQ98" s="111">
        <v>120</v>
      </c>
      <c r="AR98" s="111">
        <v>2420</v>
      </c>
      <c r="AS98" s="115">
        <v>2835</v>
      </c>
      <c r="AT98" s="294">
        <v>0.93436293436293438</v>
      </c>
      <c r="AU98" s="116">
        <v>0.90865384615384615</v>
      </c>
      <c r="AV98" s="288">
        <v>1.1182688434553416</v>
      </c>
      <c r="AW98" s="120">
        <v>1.1300793298947669</v>
      </c>
      <c r="AX98" s="275">
        <v>90</v>
      </c>
      <c r="AY98" s="111">
        <v>195</v>
      </c>
      <c r="AZ98" s="300">
        <v>3.4749034749034749E-2</v>
      </c>
      <c r="BA98" s="116">
        <v>6.25E-2</v>
      </c>
      <c r="BB98" s="288">
        <v>0.44736619193939275</v>
      </c>
      <c r="BC98" s="121">
        <v>0.56409978699592045</v>
      </c>
      <c r="BD98" s="270">
        <v>30</v>
      </c>
      <c r="BE98" s="111">
        <v>40</v>
      </c>
      <c r="BF98" s="111">
        <v>10</v>
      </c>
      <c r="BG98" s="111">
        <v>10</v>
      </c>
      <c r="BH98" s="111">
        <v>40</v>
      </c>
      <c r="BI98" s="115">
        <v>50</v>
      </c>
      <c r="BJ98" s="294">
        <v>1.5444015444015444E-2</v>
      </c>
      <c r="BK98" s="116">
        <v>1.6025641025641024E-2</v>
      </c>
      <c r="BL98" s="288">
        <v>0.21507044990141144</v>
      </c>
      <c r="BM98" s="121">
        <v>0.21045939413286349</v>
      </c>
      <c r="BN98" s="270">
        <v>45</v>
      </c>
      <c r="BO98" s="111">
        <v>45</v>
      </c>
      <c r="BP98" s="97" t="s">
        <v>6</v>
      </c>
      <c r="BQ98" s="97" t="s">
        <v>6</v>
      </c>
      <c r="BR98" s="210" t="s">
        <v>6</v>
      </c>
      <c r="BS98" s="148"/>
    </row>
    <row r="99" spans="1:71" s="149" customFormat="1">
      <c r="A99" s="571"/>
      <c r="B99" s="573">
        <v>4210210.0199999996</v>
      </c>
      <c r="C99" s="142">
        <v>4210210.0199999996</v>
      </c>
      <c r="D99" s="238">
        <v>25.15</v>
      </c>
      <c r="E99" s="112">
        <v>25.11</v>
      </c>
      <c r="F99" s="578">
        <v>2515</v>
      </c>
      <c r="G99" s="113">
        <v>2511</v>
      </c>
      <c r="H99" s="247">
        <v>4587</v>
      </c>
      <c r="I99" s="247">
        <v>4605</v>
      </c>
      <c r="J99" s="581">
        <v>4605</v>
      </c>
      <c r="K99" s="581">
        <v>4529</v>
      </c>
      <c r="L99" s="584">
        <v>4951</v>
      </c>
      <c r="M99" s="584">
        <v>-18</v>
      </c>
      <c r="N99" s="586">
        <v>-3.9087947882736158E-3</v>
      </c>
      <c r="O99" s="247">
        <v>-346</v>
      </c>
      <c r="P99" s="341">
        <v>-6.9884871743082208E-2</v>
      </c>
      <c r="Q99" s="344">
        <v>182.4</v>
      </c>
      <c r="R99" s="588">
        <v>183.4</v>
      </c>
      <c r="S99" s="588">
        <v>1977</v>
      </c>
      <c r="T99" s="588"/>
      <c r="U99" s="591">
        <v>79</v>
      </c>
      <c r="V99" s="593">
        <v>4.1622760800842991E-2</v>
      </c>
      <c r="W99" s="117">
        <v>1898</v>
      </c>
      <c r="X99" s="117">
        <v>1898</v>
      </c>
      <c r="Y99" s="584">
        <v>1938</v>
      </c>
      <c r="Z99" s="581">
        <v>-40</v>
      </c>
      <c r="AA99" s="349">
        <v>-2.063983488132095E-2</v>
      </c>
      <c r="AB99" s="352">
        <v>1905</v>
      </c>
      <c r="AC99" s="117">
        <v>1834</v>
      </c>
      <c r="AD99" s="117">
        <v>71</v>
      </c>
      <c r="AE99" s="394">
        <v>3.8713195201744821E-2</v>
      </c>
      <c r="AF99" s="117">
        <v>1834</v>
      </c>
      <c r="AG99" s="584">
        <v>1866</v>
      </c>
      <c r="AH99" s="247">
        <v>-32</v>
      </c>
      <c r="AI99" s="341">
        <v>-1.7148981779206859E-2</v>
      </c>
      <c r="AJ99" s="355">
        <v>0.75745526838966204</v>
      </c>
      <c r="AK99" s="118">
        <v>0.73038630027877338</v>
      </c>
      <c r="AL99" s="270">
        <v>1940</v>
      </c>
      <c r="AM99" s="119">
        <v>2210</v>
      </c>
      <c r="AN99" s="581">
        <v>1700</v>
      </c>
      <c r="AO99" s="581">
        <v>2010</v>
      </c>
      <c r="AP99" s="581">
        <v>85</v>
      </c>
      <c r="AQ99" s="581">
        <v>50</v>
      </c>
      <c r="AR99" s="581">
        <v>1785</v>
      </c>
      <c r="AS99" s="247">
        <v>2060</v>
      </c>
      <c r="AT99" s="361">
        <v>0.92010309278350511</v>
      </c>
      <c r="AU99" s="341">
        <v>0.9321266968325792</v>
      </c>
      <c r="AV99" s="355">
        <v>1.1012023097087336</v>
      </c>
      <c r="AW99" s="120">
        <v>1.1592721666147376</v>
      </c>
      <c r="AX99" s="275">
        <v>80</v>
      </c>
      <c r="AY99" s="581">
        <v>85</v>
      </c>
      <c r="AZ99" s="593">
        <v>4.1237113402061855E-2</v>
      </c>
      <c r="BA99" s="341">
        <v>3.8461538461538464E-2</v>
      </c>
      <c r="BB99" s="355">
        <v>0.53089504564628964</v>
      </c>
      <c r="BC99" s="121">
        <v>0.34713833045902798</v>
      </c>
      <c r="BD99" s="270">
        <v>35</v>
      </c>
      <c r="BE99" s="581">
        <v>50</v>
      </c>
      <c r="BF99" s="581">
        <v>0</v>
      </c>
      <c r="BG99" s="581">
        <v>10</v>
      </c>
      <c r="BH99" s="581">
        <v>35</v>
      </c>
      <c r="BI99" s="247">
        <v>60</v>
      </c>
      <c r="BJ99" s="361">
        <v>1.804123711340206E-2</v>
      </c>
      <c r="BK99" s="341">
        <v>2.7149321266968326E-2</v>
      </c>
      <c r="BL99" s="355">
        <v>0.25123886963354308</v>
      </c>
      <c r="BM99" s="121">
        <v>0.35654297358979231</v>
      </c>
      <c r="BN99" s="270">
        <v>40</v>
      </c>
      <c r="BO99" s="581">
        <v>10</v>
      </c>
      <c r="BP99" s="97" t="s">
        <v>6</v>
      </c>
      <c r="BQ99" s="97" t="s">
        <v>6</v>
      </c>
      <c r="BR99" s="596" t="s">
        <v>6</v>
      </c>
      <c r="BS99" s="148"/>
    </row>
    <row r="100" spans="1:71" s="149" customFormat="1">
      <c r="A100" s="138"/>
      <c r="B100" s="230">
        <v>4210220.0199999996</v>
      </c>
      <c r="C100" s="142">
        <v>4210220.0199999996</v>
      </c>
      <c r="D100" s="238">
        <v>19.73</v>
      </c>
      <c r="E100" s="112">
        <v>19.760000000000002</v>
      </c>
      <c r="F100" s="243">
        <v>1973</v>
      </c>
      <c r="G100" s="113">
        <v>1976.0000000000002</v>
      </c>
      <c r="H100" s="247">
        <v>6383</v>
      </c>
      <c r="I100" s="247">
        <v>6431</v>
      </c>
      <c r="J100" s="111">
        <v>6431</v>
      </c>
      <c r="K100" s="111">
        <v>6182</v>
      </c>
      <c r="L100" s="114">
        <v>5686</v>
      </c>
      <c r="M100" s="114">
        <v>-48</v>
      </c>
      <c r="N100" s="376">
        <v>-7.463846991136682E-3</v>
      </c>
      <c r="O100" s="115">
        <v>745</v>
      </c>
      <c r="P100" s="116">
        <v>0.13102356665494197</v>
      </c>
      <c r="Q100" s="264">
        <v>323.5</v>
      </c>
      <c r="R100" s="95">
        <v>325.5</v>
      </c>
      <c r="S100" s="95">
        <v>2787</v>
      </c>
      <c r="T100" s="95"/>
      <c r="U100" s="301">
        <v>66</v>
      </c>
      <c r="V100" s="300">
        <v>2.4255788313120176E-2</v>
      </c>
      <c r="W100" s="117">
        <v>2721</v>
      </c>
      <c r="X100" s="117">
        <v>2721</v>
      </c>
      <c r="Y100" s="114">
        <v>2351</v>
      </c>
      <c r="Z100" s="111">
        <v>370</v>
      </c>
      <c r="AA100" s="146">
        <v>0.15737983836665248</v>
      </c>
      <c r="AB100" s="284">
        <v>2693</v>
      </c>
      <c r="AC100" s="117">
        <v>2643</v>
      </c>
      <c r="AD100" s="117">
        <v>50</v>
      </c>
      <c r="AE100" s="394">
        <v>1.8917896329928113E-2</v>
      </c>
      <c r="AF100" s="117">
        <v>2643</v>
      </c>
      <c r="AG100" s="114">
        <v>2296</v>
      </c>
      <c r="AH100" s="115">
        <v>347</v>
      </c>
      <c r="AI100" s="116">
        <v>0.15113240418118468</v>
      </c>
      <c r="AJ100" s="288">
        <v>1.3649265078560568</v>
      </c>
      <c r="AK100" s="118">
        <v>1.3375506072874492</v>
      </c>
      <c r="AL100" s="270">
        <v>2755</v>
      </c>
      <c r="AM100" s="119">
        <v>3280</v>
      </c>
      <c r="AN100" s="111">
        <v>2475</v>
      </c>
      <c r="AO100" s="111">
        <v>2795</v>
      </c>
      <c r="AP100" s="111">
        <v>115</v>
      </c>
      <c r="AQ100" s="111">
        <v>145</v>
      </c>
      <c r="AR100" s="111">
        <v>2590</v>
      </c>
      <c r="AS100" s="115">
        <v>2940</v>
      </c>
      <c r="AT100" s="294">
        <v>0.94010889292196009</v>
      </c>
      <c r="AU100" s="116">
        <v>0.89634146341463417</v>
      </c>
      <c r="AV100" s="288">
        <v>1.1251457498436768</v>
      </c>
      <c r="AW100" s="120">
        <v>1.1147666018474125</v>
      </c>
      <c r="AX100" s="275">
        <v>85</v>
      </c>
      <c r="AY100" s="111">
        <v>215</v>
      </c>
      <c r="AZ100" s="300">
        <v>3.0852994555353903E-2</v>
      </c>
      <c r="BA100" s="116">
        <v>6.5548780487804881E-2</v>
      </c>
      <c r="BB100" s="288">
        <v>0.39720777235514143</v>
      </c>
      <c r="BC100" s="121">
        <v>0.59161684977620921</v>
      </c>
      <c r="BD100" s="270">
        <v>60</v>
      </c>
      <c r="BE100" s="111">
        <v>105</v>
      </c>
      <c r="BF100" s="111">
        <v>0</v>
      </c>
      <c r="BG100" s="111">
        <v>0</v>
      </c>
      <c r="BH100" s="111">
        <v>60</v>
      </c>
      <c r="BI100" s="115">
        <v>105</v>
      </c>
      <c r="BJ100" s="294">
        <v>2.1778584392014518E-2</v>
      </c>
      <c r="BK100" s="116">
        <v>3.201219512195122E-2</v>
      </c>
      <c r="BL100" s="288">
        <v>0.30328446383556568</v>
      </c>
      <c r="BM100" s="121">
        <v>0.420405472670281</v>
      </c>
      <c r="BN100" s="270">
        <v>15</v>
      </c>
      <c r="BO100" s="111">
        <v>20</v>
      </c>
      <c r="BP100" s="97" t="s">
        <v>6</v>
      </c>
      <c r="BQ100" s="97" t="s">
        <v>6</v>
      </c>
      <c r="BR100" s="210" t="s">
        <v>6</v>
      </c>
      <c r="BS100" s="148"/>
    </row>
    <row r="101" spans="1:71" s="149" customFormat="1">
      <c r="A101" s="138" t="s">
        <v>406</v>
      </c>
      <c r="B101" s="230">
        <v>4210220.03</v>
      </c>
      <c r="C101" s="142">
        <v>4210220.01</v>
      </c>
      <c r="D101" s="238">
        <v>14.11</v>
      </c>
      <c r="E101" s="112">
        <v>16.28</v>
      </c>
      <c r="F101" s="243">
        <v>1411</v>
      </c>
      <c r="G101" s="113">
        <v>1628</v>
      </c>
      <c r="H101" s="247">
        <v>5799</v>
      </c>
      <c r="I101" s="247">
        <v>5438</v>
      </c>
      <c r="J101" s="111">
        <v>9442</v>
      </c>
      <c r="K101" s="111">
        <v>7942</v>
      </c>
      <c r="L101" s="114">
        <v>5791</v>
      </c>
      <c r="M101" s="114">
        <v>361</v>
      </c>
      <c r="N101" s="376">
        <v>6.6384700257447596E-2</v>
      </c>
      <c r="O101" s="247">
        <v>3651</v>
      </c>
      <c r="P101" s="341">
        <v>0.63046106026592985</v>
      </c>
      <c r="Q101" s="344">
        <v>410.9</v>
      </c>
      <c r="R101" s="95">
        <v>580.1</v>
      </c>
      <c r="S101" s="95">
        <v>2382</v>
      </c>
      <c r="T101" s="95">
        <v>0.56987536000000005</v>
      </c>
      <c r="U101" s="301">
        <v>127.00320047999958</v>
      </c>
      <c r="V101" s="300">
        <v>5.6320789682288479E-2</v>
      </c>
      <c r="W101" s="591">
        <v>2254.9967995200004</v>
      </c>
      <c r="X101" s="117">
        <v>3957</v>
      </c>
      <c r="Y101" s="114">
        <v>2415</v>
      </c>
      <c r="Z101" s="111">
        <v>1542</v>
      </c>
      <c r="AA101" s="349">
        <v>0.6385093167701863</v>
      </c>
      <c r="AB101" s="352">
        <v>2336</v>
      </c>
      <c r="AC101" s="352">
        <v>2216.2452750400003</v>
      </c>
      <c r="AD101" s="352">
        <v>119.75472495999975</v>
      </c>
      <c r="AE101" s="424">
        <v>5.4034960078070932E-2</v>
      </c>
      <c r="AF101" s="117">
        <v>3889</v>
      </c>
      <c r="AG101" s="114">
        <v>2372</v>
      </c>
      <c r="AH101" s="247">
        <v>1517</v>
      </c>
      <c r="AI101" s="341">
        <v>0.6395446880269815</v>
      </c>
      <c r="AJ101" s="355">
        <v>1.6555634301913535</v>
      </c>
      <c r="AK101" s="118">
        <v>2.388820638820639</v>
      </c>
      <c r="AL101" s="270">
        <v>2250</v>
      </c>
      <c r="AM101" s="119">
        <v>4955</v>
      </c>
      <c r="AN101" s="111">
        <v>1905</v>
      </c>
      <c r="AO101" s="111">
        <v>4110</v>
      </c>
      <c r="AP101" s="111">
        <v>100</v>
      </c>
      <c r="AQ101" s="111">
        <v>220</v>
      </c>
      <c r="AR101" s="111">
        <v>2005</v>
      </c>
      <c r="AS101" s="247">
        <v>4330</v>
      </c>
      <c r="AT101" s="361">
        <v>0.89111111111111108</v>
      </c>
      <c r="AU101" s="341">
        <v>0.87386478304742687</v>
      </c>
      <c r="AV101" s="355">
        <v>1.0665039835852004</v>
      </c>
      <c r="AW101" s="120">
        <v>1.0868126873890656</v>
      </c>
      <c r="AX101" s="275">
        <v>175</v>
      </c>
      <c r="AY101" s="111">
        <v>520</v>
      </c>
      <c r="AZ101" s="300">
        <v>7.7777777777777779E-2</v>
      </c>
      <c r="BA101" s="341">
        <v>0.10494450050454086</v>
      </c>
      <c r="BB101" s="355">
        <v>1.0013270444273075</v>
      </c>
      <c r="BC101" s="121">
        <v>0.94718672609607624</v>
      </c>
      <c r="BD101" s="270">
        <v>50</v>
      </c>
      <c r="BE101" s="111">
        <v>70</v>
      </c>
      <c r="BF101" s="111">
        <v>20</v>
      </c>
      <c r="BG101" s="111">
        <v>10</v>
      </c>
      <c r="BH101" s="111">
        <v>70</v>
      </c>
      <c r="BI101" s="247">
        <v>80</v>
      </c>
      <c r="BJ101" s="361">
        <v>3.111111111111111E-2</v>
      </c>
      <c r="BK101" s="341">
        <v>1.6145307769929364E-2</v>
      </c>
      <c r="BL101" s="355">
        <v>0.43324747296806548</v>
      </c>
      <c r="BM101" s="121">
        <v>0.21203093754011193</v>
      </c>
      <c r="BN101" s="270">
        <v>10</v>
      </c>
      <c r="BO101" s="111">
        <v>25</v>
      </c>
      <c r="BP101" s="97" t="s">
        <v>6</v>
      </c>
      <c r="BQ101" s="97" t="s">
        <v>6</v>
      </c>
      <c r="BR101" s="210" t="s">
        <v>6</v>
      </c>
      <c r="BS101" s="148"/>
    </row>
    <row r="102" spans="1:71" s="149" customFormat="1">
      <c r="A102" s="138" t="s">
        <v>406</v>
      </c>
      <c r="B102" s="230">
        <v>4210220.04</v>
      </c>
      <c r="C102" s="142"/>
      <c r="D102" s="238">
        <v>2.16</v>
      </c>
      <c r="E102" s="112"/>
      <c r="F102" s="243">
        <v>216</v>
      </c>
      <c r="G102" s="113"/>
      <c r="H102" s="247">
        <v>4379</v>
      </c>
      <c r="I102" s="247">
        <v>4004</v>
      </c>
      <c r="J102" s="111"/>
      <c r="K102" s="111"/>
      <c r="L102" s="114"/>
      <c r="M102" s="114">
        <v>375</v>
      </c>
      <c r="N102" s="376">
        <v>9.3656343656343663E-2</v>
      </c>
      <c r="O102" s="115"/>
      <c r="P102" s="116"/>
      <c r="Q102" s="264">
        <v>2023.1</v>
      </c>
      <c r="R102" s="95"/>
      <c r="S102" s="95">
        <v>1863</v>
      </c>
      <c r="T102" s="95">
        <v>0.43012464</v>
      </c>
      <c r="U102" s="301">
        <v>160.99679951999997</v>
      </c>
      <c r="V102" s="300">
        <v>9.4592536297578966E-2</v>
      </c>
      <c r="W102" s="591">
        <v>1702.00320048</v>
      </c>
      <c r="X102" s="117"/>
      <c r="Y102" s="114"/>
      <c r="Z102" s="111"/>
      <c r="AA102" s="146"/>
      <c r="AB102" s="284">
        <v>1822</v>
      </c>
      <c r="AC102" s="352">
        <v>1672.75472496</v>
      </c>
      <c r="AD102" s="352">
        <v>149.24527504000002</v>
      </c>
      <c r="AE102" s="424">
        <v>8.9221254504941769E-2</v>
      </c>
      <c r="AF102" s="117"/>
      <c r="AG102" s="114"/>
      <c r="AH102" s="115"/>
      <c r="AI102" s="116"/>
      <c r="AJ102" s="288">
        <v>8.4351851851851851</v>
      </c>
      <c r="AK102" s="118"/>
      <c r="AL102" s="270">
        <v>1835</v>
      </c>
      <c r="AM102" s="119"/>
      <c r="AN102" s="111">
        <v>1490</v>
      </c>
      <c r="AO102" s="111"/>
      <c r="AP102" s="111">
        <v>95</v>
      </c>
      <c r="AQ102" s="111"/>
      <c r="AR102" s="111">
        <v>1585</v>
      </c>
      <c r="AS102" s="115"/>
      <c r="AT102" s="294">
        <v>0.86376021798365121</v>
      </c>
      <c r="AU102" s="116"/>
      <c r="AV102" s="288">
        <v>1.0337697531269159</v>
      </c>
      <c r="AW102" s="120"/>
      <c r="AX102" s="275">
        <v>155</v>
      </c>
      <c r="AY102" s="111"/>
      <c r="AZ102" s="300">
        <v>8.4468664850136238E-2</v>
      </c>
      <c r="BA102" s="116"/>
      <c r="BB102" s="288">
        <v>1.0874668952713848</v>
      </c>
      <c r="BC102" s="121"/>
      <c r="BD102" s="270">
        <v>50</v>
      </c>
      <c r="BE102" s="111"/>
      <c r="BF102" s="111">
        <v>0</v>
      </c>
      <c r="BG102" s="111"/>
      <c r="BH102" s="111">
        <v>50</v>
      </c>
      <c r="BI102" s="115"/>
      <c r="BJ102" s="294">
        <v>2.7247956403269755E-2</v>
      </c>
      <c r="BK102" s="116"/>
      <c r="BL102" s="288">
        <v>0.37944990820480629</v>
      </c>
      <c r="BM102" s="121"/>
      <c r="BN102" s="270">
        <v>30</v>
      </c>
      <c r="BO102" s="111"/>
      <c r="BP102" s="97" t="s">
        <v>6</v>
      </c>
      <c r="BQ102" s="436" t="s">
        <v>6</v>
      </c>
      <c r="BR102" s="210"/>
      <c r="BS102" s="148"/>
    </row>
    <row r="103" spans="1:71">
      <c r="A103" s="138" t="s">
        <v>66</v>
      </c>
      <c r="B103" s="230">
        <v>4210230.01</v>
      </c>
      <c r="C103" s="142">
        <v>4210230.01</v>
      </c>
      <c r="D103" s="238">
        <v>2.1800000000000002</v>
      </c>
      <c r="E103" s="112">
        <v>2.1800000000000002</v>
      </c>
      <c r="F103" s="243">
        <v>218.00000000000003</v>
      </c>
      <c r="G103" s="113">
        <v>218.00000000000003</v>
      </c>
      <c r="H103" s="247">
        <v>7028</v>
      </c>
      <c r="I103" s="247">
        <v>7334</v>
      </c>
      <c r="J103" s="111">
        <v>7334</v>
      </c>
      <c r="K103" s="111">
        <v>7235</v>
      </c>
      <c r="L103" s="114">
        <v>7461</v>
      </c>
      <c r="M103" s="114">
        <v>-306</v>
      </c>
      <c r="N103" s="376">
        <v>-4.1723479683665118E-2</v>
      </c>
      <c r="O103" s="247">
        <v>-127</v>
      </c>
      <c r="P103" s="341">
        <v>-1.7021846937407853E-2</v>
      </c>
      <c r="Q103" s="344">
        <v>3221.8</v>
      </c>
      <c r="R103" s="95">
        <v>3357.8</v>
      </c>
      <c r="S103" s="95">
        <v>2936</v>
      </c>
      <c r="T103" s="95"/>
      <c r="U103" s="301">
        <v>23</v>
      </c>
      <c r="V103" s="300">
        <v>7.8956402334363195E-3</v>
      </c>
      <c r="W103" s="117">
        <v>2913</v>
      </c>
      <c r="X103" s="117">
        <v>2913</v>
      </c>
      <c r="Y103" s="114">
        <v>2731</v>
      </c>
      <c r="Z103" s="111">
        <v>182</v>
      </c>
      <c r="AA103" s="349">
        <v>6.6642255584035151E-2</v>
      </c>
      <c r="AB103" s="352">
        <v>2894</v>
      </c>
      <c r="AC103" s="117">
        <v>2897</v>
      </c>
      <c r="AD103" s="117">
        <v>-3</v>
      </c>
      <c r="AE103" s="394">
        <v>-1.0355540214014498E-3</v>
      </c>
      <c r="AF103" s="117">
        <v>2897</v>
      </c>
      <c r="AG103" s="114">
        <v>2709</v>
      </c>
      <c r="AH103" s="247">
        <v>188</v>
      </c>
      <c r="AI103" s="341">
        <v>6.9398301956441491E-2</v>
      </c>
      <c r="AJ103" s="355">
        <v>13.275229357798164</v>
      </c>
      <c r="AK103" s="118">
        <v>13.288990825688071</v>
      </c>
      <c r="AL103" s="270">
        <v>3090</v>
      </c>
      <c r="AM103" s="119">
        <v>4155</v>
      </c>
      <c r="AN103" s="111">
        <v>2660</v>
      </c>
      <c r="AO103" s="111">
        <v>3440</v>
      </c>
      <c r="AP103" s="111">
        <v>130</v>
      </c>
      <c r="AQ103" s="111">
        <v>220</v>
      </c>
      <c r="AR103" s="111">
        <v>2790</v>
      </c>
      <c r="AS103" s="247">
        <v>3660</v>
      </c>
      <c r="AT103" s="361">
        <v>0.90291262135922334</v>
      </c>
      <c r="AU103" s="341">
        <v>0.88086642599277976</v>
      </c>
      <c r="AV103" s="355">
        <v>1.0806283251347515</v>
      </c>
      <c r="AW103" s="120">
        <v>1.0955205270150556</v>
      </c>
      <c r="AX103" s="275">
        <v>155</v>
      </c>
      <c r="AY103" s="111">
        <v>345</v>
      </c>
      <c r="AZ103" s="300">
        <v>5.0161812297734629E-2</v>
      </c>
      <c r="BA103" s="341">
        <v>8.3032490974729242E-2</v>
      </c>
      <c r="BB103" s="355">
        <v>0.64579344751553114</v>
      </c>
      <c r="BC103" s="121">
        <v>0.74941776756136713</v>
      </c>
      <c r="BD103" s="270">
        <v>85</v>
      </c>
      <c r="BE103" s="111">
        <v>70</v>
      </c>
      <c r="BF103" s="111">
        <v>35</v>
      </c>
      <c r="BG103" s="111">
        <v>25</v>
      </c>
      <c r="BH103" s="111">
        <v>120</v>
      </c>
      <c r="BI103" s="247">
        <v>95</v>
      </c>
      <c r="BJ103" s="361">
        <v>3.8834951456310676E-2</v>
      </c>
      <c r="BK103" s="341">
        <v>2.2864019253910951E-2</v>
      </c>
      <c r="BL103" s="355">
        <v>0.54080821868413165</v>
      </c>
      <c r="BM103" s="121">
        <v>0.300265532712302</v>
      </c>
      <c r="BN103" s="270">
        <v>40</v>
      </c>
      <c r="BO103" s="111">
        <v>60</v>
      </c>
      <c r="BP103" s="97" t="s">
        <v>6</v>
      </c>
      <c r="BQ103" s="97" t="s">
        <v>6</v>
      </c>
      <c r="BR103" s="210" t="s">
        <v>6</v>
      </c>
    </row>
    <row r="104" spans="1:71">
      <c r="A104" s="138" t="s">
        <v>66</v>
      </c>
      <c r="B104" s="230">
        <v>4210230.03</v>
      </c>
      <c r="C104" s="142">
        <v>4210230.0199999996</v>
      </c>
      <c r="D104" s="238">
        <v>4.74</v>
      </c>
      <c r="E104" s="112">
        <v>6.23</v>
      </c>
      <c r="F104" s="243">
        <v>474</v>
      </c>
      <c r="G104" s="113">
        <v>623</v>
      </c>
      <c r="H104" s="247">
        <v>3693</v>
      </c>
      <c r="I104" s="247">
        <v>3499</v>
      </c>
      <c r="J104" s="111">
        <v>8310</v>
      </c>
      <c r="K104" s="111">
        <v>7031</v>
      </c>
      <c r="L104" s="114">
        <v>4951</v>
      </c>
      <c r="M104" s="114">
        <v>194</v>
      </c>
      <c r="N104" s="376">
        <v>5.5444412689339813E-2</v>
      </c>
      <c r="O104" s="115">
        <v>3359</v>
      </c>
      <c r="P104" s="116">
        <v>0.67844879822258131</v>
      </c>
      <c r="Q104" s="264">
        <v>778.6</v>
      </c>
      <c r="R104" s="95">
        <v>1333.8</v>
      </c>
      <c r="S104" s="95">
        <v>1472</v>
      </c>
      <c r="T104" s="95">
        <v>0.45246799999999998</v>
      </c>
      <c r="U104" s="301">
        <v>105.99910799999998</v>
      </c>
      <c r="V104" s="300">
        <v>7.7598125023771933E-2</v>
      </c>
      <c r="W104" s="591">
        <v>1366.000892</v>
      </c>
      <c r="X104" s="117">
        <v>3019</v>
      </c>
      <c r="Y104" s="114">
        <v>1854</v>
      </c>
      <c r="Z104" s="111">
        <v>1165</v>
      </c>
      <c r="AA104" s="146">
        <v>0.62837108953613807</v>
      </c>
      <c r="AB104" s="284">
        <v>1440</v>
      </c>
      <c r="AC104" s="352">
        <v>1346.9972359999999</v>
      </c>
      <c r="AD104" s="352">
        <v>93.00276400000007</v>
      </c>
      <c r="AE104" s="424">
        <v>6.9044509902765741E-2</v>
      </c>
      <c r="AF104" s="117">
        <v>2977</v>
      </c>
      <c r="AG104" s="114">
        <v>1827</v>
      </c>
      <c r="AH104" s="115">
        <v>1150</v>
      </c>
      <c r="AI104" s="116">
        <v>0.62944718117131915</v>
      </c>
      <c r="AJ104" s="288">
        <v>3.037974683544304</v>
      </c>
      <c r="AK104" s="118">
        <v>4.7784911717495984</v>
      </c>
      <c r="AL104" s="270">
        <v>1625</v>
      </c>
      <c r="AM104" s="119">
        <v>4430</v>
      </c>
      <c r="AN104" s="111">
        <v>1440</v>
      </c>
      <c r="AO104" s="111">
        <v>3730</v>
      </c>
      <c r="AP104" s="111">
        <v>65</v>
      </c>
      <c r="AQ104" s="111">
        <v>210</v>
      </c>
      <c r="AR104" s="111">
        <v>1505</v>
      </c>
      <c r="AS104" s="115">
        <v>3940</v>
      </c>
      <c r="AT104" s="294">
        <v>0.92615384615384611</v>
      </c>
      <c r="AU104" s="116">
        <v>0.8893905191873589</v>
      </c>
      <c r="AV104" s="288">
        <v>1.1084440021225044</v>
      </c>
      <c r="AW104" s="120">
        <v>1.1061218154661692</v>
      </c>
      <c r="AX104" s="275">
        <v>55</v>
      </c>
      <c r="AY104" s="111">
        <v>350</v>
      </c>
      <c r="AZ104" s="300">
        <v>3.3846153846153845E-2</v>
      </c>
      <c r="BA104" s="116">
        <v>7.900677200902935E-2</v>
      </c>
      <c r="BB104" s="288">
        <v>0.43574231823430082</v>
      </c>
      <c r="BC104" s="121">
        <v>0.71308325218445923</v>
      </c>
      <c r="BD104" s="270">
        <v>10</v>
      </c>
      <c r="BE104" s="111">
        <v>85</v>
      </c>
      <c r="BF104" s="111">
        <v>15</v>
      </c>
      <c r="BG104" s="111">
        <v>15</v>
      </c>
      <c r="BH104" s="111">
        <v>25</v>
      </c>
      <c r="BI104" s="115">
        <v>100</v>
      </c>
      <c r="BJ104" s="294">
        <v>1.5384615384615385E-2</v>
      </c>
      <c r="BK104" s="116">
        <v>2.2573363431151242E-2</v>
      </c>
      <c r="BL104" s="288">
        <v>0.2142432558633291</v>
      </c>
      <c r="BM104" s="121">
        <v>0.29644844681468813</v>
      </c>
      <c r="BN104" s="270">
        <v>40</v>
      </c>
      <c r="BO104" s="111">
        <v>45</v>
      </c>
      <c r="BP104" s="97" t="s">
        <v>6</v>
      </c>
      <c r="BQ104" s="97" t="s">
        <v>6</v>
      </c>
      <c r="BR104" s="210" t="s">
        <v>6</v>
      </c>
    </row>
    <row r="105" spans="1:71">
      <c r="A105" s="138" t="s">
        <v>66</v>
      </c>
      <c r="B105" s="230">
        <v>4210230.04</v>
      </c>
      <c r="C105" s="142"/>
      <c r="D105" s="238">
        <v>1.53</v>
      </c>
      <c r="E105" s="112"/>
      <c r="F105" s="243">
        <v>153</v>
      </c>
      <c r="G105" s="113"/>
      <c r="H105" s="247">
        <v>5079</v>
      </c>
      <c r="I105" s="247">
        <v>4811</v>
      </c>
      <c r="J105" s="111"/>
      <c r="K105" s="111"/>
      <c r="L105" s="114"/>
      <c r="M105" s="114">
        <v>268</v>
      </c>
      <c r="N105" s="376">
        <v>5.5705674495946787E-2</v>
      </c>
      <c r="O105" s="115"/>
      <c r="P105" s="116"/>
      <c r="Q105" s="264">
        <v>3327.2</v>
      </c>
      <c r="R105" s="95"/>
      <c r="S105" s="95">
        <v>1859</v>
      </c>
      <c r="T105" s="95">
        <v>0.54753200000000002</v>
      </c>
      <c r="U105" s="301">
        <v>206.00089200000002</v>
      </c>
      <c r="V105" s="300">
        <v>0.12462250645086254</v>
      </c>
      <c r="W105" s="591">
        <v>1652.999108</v>
      </c>
      <c r="X105" s="117"/>
      <c r="Y105" s="114"/>
      <c r="Z105" s="111"/>
      <c r="AA105" s="146"/>
      <c r="AB105" s="284">
        <v>1826</v>
      </c>
      <c r="AC105" s="352">
        <v>1630.0027640000001</v>
      </c>
      <c r="AD105" s="352">
        <v>195.99723599999993</v>
      </c>
      <c r="AE105" s="424">
        <v>0.12024349916991915</v>
      </c>
      <c r="AF105" s="117"/>
      <c r="AG105" s="114"/>
      <c r="AH105" s="115"/>
      <c r="AI105" s="116"/>
      <c r="AJ105" s="288">
        <v>11.934640522875817</v>
      </c>
      <c r="AK105" s="118"/>
      <c r="AL105" s="270">
        <v>2190</v>
      </c>
      <c r="AM105" s="119"/>
      <c r="AN105" s="111">
        <v>1835</v>
      </c>
      <c r="AO105" s="111"/>
      <c r="AP105" s="111">
        <v>125</v>
      </c>
      <c r="AQ105" s="111"/>
      <c r="AR105" s="111">
        <v>1960</v>
      </c>
      <c r="AS105" s="115"/>
      <c r="AT105" s="294">
        <v>0.89497716894977164</v>
      </c>
      <c r="AU105" s="116"/>
      <c r="AV105" s="288">
        <v>1.0711309779457141</v>
      </c>
      <c r="AW105" s="120"/>
      <c r="AX105" s="275">
        <v>105</v>
      </c>
      <c r="AY105" s="111"/>
      <c r="AZ105" s="300">
        <v>4.7945205479452052E-2</v>
      </c>
      <c r="BA105" s="116"/>
      <c r="BB105" s="288">
        <v>0.61725639724971004</v>
      </c>
      <c r="BC105" s="121"/>
      <c r="BD105" s="270">
        <v>90</v>
      </c>
      <c r="BE105" s="111"/>
      <c r="BF105" s="111">
        <v>0</v>
      </c>
      <c r="BG105" s="111"/>
      <c r="BH105" s="111">
        <v>90</v>
      </c>
      <c r="BI105" s="115"/>
      <c r="BJ105" s="294">
        <v>4.1095890410958902E-2</v>
      </c>
      <c r="BK105" s="116"/>
      <c r="BL105" s="288">
        <v>0.57229362867601596</v>
      </c>
      <c r="BM105" s="121"/>
      <c r="BN105" s="270">
        <v>35</v>
      </c>
      <c r="BO105" s="111"/>
      <c r="BP105" s="97" t="s">
        <v>6</v>
      </c>
      <c r="BQ105" s="436" t="s">
        <v>6</v>
      </c>
      <c r="BR105" s="210"/>
    </row>
    <row r="106" spans="1:71" ht="12.95" customHeight="1">
      <c r="A106" s="138" t="s">
        <v>386</v>
      </c>
      <c r="B106" s="230">
        <v>4210240.0199999996</v>
      </c>
      <c r="C106" s="142">
        <v>4210240.0199999996</v>
      </c>
      <c r="D106" s="238">
        <v>6.87</v>
      </c>
      <c r="E106" s="112">
        <v>6.87</v>
      </c>
      <c r="F106" s="243">
        <v>687</v>
      </c>
      <c r="G106" s="113">
        <v>687</v>
      </c>
      <c r="H106" s="247">
        <v>7533</v>
      </c>
      <c r="I106" s="247">
        <v>6862</v>
      </c>
      <c r="J106" s="111">
        <v>6862</v>
      </c>
      <c r="K106" s="111">
        <v>6684</v>
      </c>
      <c r="L106" s="114">
        <v>6110</v>
      </c>
      <c r="M106" s="114">
        <v>671</v>
      </c>
      <c r="N106" s="376">
        <v>9.778490236082775E-2</v>
      </c>
      <c r="O106" s="115">
        <v>752</v>
      </c>
      <c r="P106" s="116">
        <v>0.12307692307692308</v>
      </c>
      <c r="Q106" s="264">
        <v>1096.3</v>
      </c>
      <c r="R106" s="95">
        <v>999.5</v>
      </c>
      <c r="S106" s="95">
        <v>4137</v>
      </c>
      <c r="T106" s="95"/>
      <c r="U106" s="301">
        <v>473</v>
      </c>
      <c r="V106" s="300">
        <v>0.12909388646288208</v>
      </c>
      <c r="W106" s="117">
        <v>3664</v>
      </c>
      <c r="X106" s="117">
        <v>3664</v>
      </c>
      <c r="Y106" s="114">
        <v>3177</v>
      </c>
      <c r="Z106" s="111">
        <v>487</v>
      </c>
      <c r="AA106" s="146">
        <v>0.1532892666037142</v>
      </c>
      <c r="AB106" s="284">
        <v>3924</v>
      </c>
      <c r="AC106" s="117">
        <v>3514</v>
      </c>
      <c r="AD106" s="117">
        <v>410</v>
      </c>
      <c r="AE106" s="394">
        <v>0.11667615253272624</v>
      </c>
      <c r="AF106" s="117">
        <v>3514</v>
      </c>
      <c r="AG106" s="114">
        <v>3112</v>
      </c>
      <c r="AH106" s="115">
        <v>402</v>
      </c>
      <c r="AI106" s="116">
        <v>0.12917737789203085</v>
      </c>
      <c r="AJ106" s="288">
        <v>5.7117903930131009</v>
      </c>
      <c r="AK106" s="118">
        <v>5.1149927219796218</v>
      </c>
      <c r="AL106" s="270">
        <v>2440</v>
      </c>
      <c r="AM106" s="119">
        <v>3175</v>
      </c>
      <c r="AN106" s="111">
        <v>2040</v>
      </c>
      <c r="AO106" s="111">
        <v>2630</v>
      </c>
      <c r="AP106" s="111">
        <v>115</v>
      </c>
      <c r="AQ106" s="111">
        <v>120</v>
      </c>
      <c r="AR106" s="111">
        <v>2155</v>
      </c>
      <c r="AS106" s="115">
        <v>2750</v>
      </c>
      <c r="AT106" s="294">
        <v>0.88319672131147542</v>
      </c>
      <c r="AU106" s="116">
        <v>0.86614173228346458</v>
      </c>
      <c r="AV106" s="288">
        <v>1.0570318446524551</v>
      </c>
      <c r="AW106" s="120">
        <v>1.0772076435442348</v>
      </c>
      <c r="AX106" s="275">
        <v>155</v>
      </c>
      <c r="AY106" s="111">
        <v>270</v>
      </c>
      <c r="AZ106" s="300">
        <v>6.3524590163934427E-2</v>
      </c>
      <c r="BA106" s="116">
        <v>8.5039370078740156E-2</v>
      </c>
      <c r="BB106" s="288">
        <v>0.81782858722253737</v>
      </c>
      <c r="BC106" s="121">
        <v>0.76753104876295308</v>
      </c>
      <c r="BD106" s="270">
        <v>95</v>
      </c>
      <c r="BE106" s="111">
        <v>105</v>
      </c>
      <c r="BF106" s="111">
        <v>10</v>
      </c>
      <c r="BG106" s="111">
        <v>25</v>
      </c>
      <c r="BH106" s="111">
        <v>105</v>
      </c>
      <c r="BI106" s="115">
        <v>130</v>
      </c>
      <c r="BJ106" s="294">
        <v>4.3032786885245901E-2</v>
      </c>
      <c r="BK106" s="116">
        <v>4.0944881889763779E-2</v>
      </c>
      <c r="BL106" s="288">
        <v>0.59926648412591021</v>
      </c>
      <c r="BM106" s="121">
        <v>0.53771546620654764</v>
      </c>
      <c r="BN106" s="270">
        <v>20</v>
      </c>
      <c r="BO106" s="111">
        <v>30</v>
      </c>
      <c r="BP106" s="97" t="s">
        <v>6</v>
      </c>
      <c r="BQ106" s="97" t="s">
        <v>6</v>
      </c>
      <c r="BR106" s="210" t="s">
        <v>6</v>
      </c>
    </row>
    <row r="107" spans="1:71">
      <c r="A107" s="138" t="s">
        <v>387</v>
      </c>
      <c r="B107" s="230">
        <v>4210240.03</v>
      </c>
      <c r="C107" s="142">
        <v>4210240.01</v>
      </c>
      <c r="D107" s="238">
        <v>9.0500000000000007</v>
      </c>
      <c r="E107" s="112">
        <v>10.93</v>
      </c>
      <c r="F107" s="243">
        <v>905.00000000000011</v>
      </c>
      <c r="G107" s="113">
        <v>1093</v>
      </c>
      <c r="H107" s="247">
        <v>3782</v>
      </c>
      <c r="I107" s="247">
        <v>3437</v>
      </c>
      <c r="J107" s="111">
        <v>8130</v>
      </c>
      <c r="K107" s="111">
        <v>6575</v>
      </c>
      <c r="L107" s="114">
        <v>5061</v>
      </c>
      <c r="M107" s="114">
        <v>345</v>
      </c>
      <c r="N107" s="376">
        <v>0.10037823683444864</v>
      </c>
      <c r="O107" s="247">
        <v>3069</v>
      </c>
      <c r="P107" s="341">
        <v>0.60640189685832835</v>
      </c>
      <c r="Q107" s="344">
        <v>418.1</v>
      </c>
      <c r="R107" s="95">
        <v>743.9</v>
      </c>
      <c r="S107" s="95">
        <v>1604</v>
      </c>
      <c r="T107" s="95">
        <v>0.37487903</v>
      </c>
      <c r="U107" s="301">
        <v>162.96500867999998</v>
      </c>
      <c r="V107" s="300">
        <v>0.1130888629780757</v>
      </c>
      <c r="W107" s="591">
        <v>1441.03499132</v>
      </c>
      <c r="X107" s="117">
        <v>3844</v>
      </c>
      <c r="Y107" s="114">
        <v>2145</v>
      </c>
      <c r="Z107" s="111">
        <v>1699</v>
      </c>
      <c r="AA107" s="349">
        <v>0.79207459207459208</v>
      </c>
      <c r="AB107" s="352">
        <v>1544</v>
      </c>
      <c r="AC107" s="352">
        <v>1385.5528948799999</v>
      </c>
      <c r="AD107" s="352">
        <v>158.44710512000006</v>
      </c>
      <c r="AE107" s="424">
        <v>0.11435659057514572</v>
      </c>
      <c r="AF107" s="117">
        <v>3696</v>
      </c>
      <c r="AG107" s="114">
        <v>2116</v>
      </c>
      <c r="AH107" s="247">
        <v>1580</v>
      </c>
      <c r="AI107" s="341">
        <v>0.74669187145557658</v>
      </c>
      <c r="AJ107" s="355">
        <v>1.7060773480662981</v>
      </c>
      <c r="AK107" s="118">
        <v>3.3815187557182069</v>
      </c>
      <c r="AL107" s="270">
        <v>1345</v>
      </c>
      <c r="AM107" s="119">
        <v>4210</v>
      </c>
      <c r="AN107" s="111">
        <v>1160</v>
      </c>
      <c r="AO107" s="111">
        <v>3515</v>
      </c>
      <c r="AP107" s="111">
        <v>55</v>
      </c>
      <c r="AQ107" s="111">
        <v>225</v>
      </c>
      <c r="AR107" s="111">
        <v>1215</v>
      </c>
      <c r="AS107" s="247">
        <v>3740</v>
      </c>
      <c r="AT107" s="361">
        <v>0.90334572490706322</v>
      </c>
      <c r="AU107" s="341">
        <v>0.88836104513064129</v>
      </c>
      <c r="AV107" s="355">
        <v>1.0811466742534155</v>
      </c>
      <c r="AW107" s="120">
        <v>1.1048414738299301</v>
      </c>
      <c r="AX107" s="275">
        <v>70</v>
      </c>
      <c r="AY107" s="111">
        <v>325</v>
      </c>
      <c r="AZ107" s="300">
        <v>5.204460966542751E-2</v>
      </c>
      <c r="BA107" s="341">
        <v>7.7197149643705457E-2</v>
      </c>
      <c r="BB107" s="355">
        <v>0.67003296653128386</v>
      </c>
      <c r="BC107" s="121">
        <v>0.6967503307313031</v>
      </c>
      <c r="BD107" s="270">
        <v>40</v>
      </c>
      <c r="BE107" s="111">
        <v>90</v>
      </c>
      <c r="BF107" s="111">
        <v>10</v>
      </c>
      <c r="BG107" s="111">
        <v>35</v>
      </c>
      <c r="BH107" s="111">
        <v>50</v>
      </c>
      <c r="BI107" s="247">
        <v>125</v>
      </c>
      <c r="BJ107" s="361">
        <v>3.717472118959108E-2</v>
      </c>
      <c r="BK107" s="341">
        <v>2.9691211401425176E-2</v>
      </c>
      <c r="BL107" s="355">
        <v>0.51768816472551638</v>
      </c>
      <c r="BM107" s="121">
        <v>0.38992476822715799</v>
      </c>
      <c r="BN107" s="270">
        <v>0</v>
      </c>
      <c r="BO107" s="111">
        <v>0</v>
      </c>
      <c r="BP107" s="97" t="s">
        <v>6</v>
      </c>
      <c r="BQ107" s="97" t="s">
        <v>6</v>
      </c>
      <c r="BR107" s="210" t="s">
        <v>6</v>
      </c>
    </row>
    <row r="108" spans="1:71">
      <c r="A108" s="138" t="s">
        <v>408</v>
      </c>
      <c r="B108" s="230">
        <v>4210240.04</v>
      </c>
      <c r="C108" s="142"/>
      <c r="D108" s="238">
        <v>1.8</v>
      </c>
      <c r="E108" s="112"/>
      <c r="F108" s="243">
        <v>180</v>
      </c>
      <c r="G108" s="113"/>
      <c r="H108" s="247">
        <v>6272</v>
      </c>
      <c r="I108" s="247">
        <v>4693</v>
      </c>
      <c r="J108" s="111"/>
      <c r="K108" s="111"/>
      <c r="L108" s="114"/>
      <c r="M108" s="114">
        <v>1579</v>
      </c>
      <c r="N108" s="376">
        <v>0.33645855529512037</v>
      </c>
      <c r="O108" s="115"/>
      <c r="P108" s="116"/>
      <c r="Q108" s="264">
        <v>3487</v>
      </c>
      <c r="R108" s="95"/>
      <c r="S108" s="95">
        <v>3531</v>
      </c>
      <c r="T108" s="95">
        <v>0.62512097</v>
      </c>
      <c r="U108" s="301">
        <v>1128.0349913199998</v>
      </c>
      <c r="V108" s="300">
        <v>0.46943463065225965</v>
      </c>
      <c r="W108" s="591">
        <v>2402.9650086800002</v>
      </c>
      <c r="X108" s="117"/>
      <c r="Y108" s="114"/>
      <c r="Z108" s="111"/>
      <c r="AA108" s="146"/>
      <c r="AB108" s="284">
        <v>3217</v>
      </c>
      <c r="AC108" s="352">
        <v>2310.4471051199998</v>
      </c>
      <c r="AD108" s="352">
        <v>906.55289488000017</v>
      </c>
      <c r="AE108" s="424">
        <v>0.39237119641088503</v>
      </c>
      <c r="AF108" s="117"/>
      <c r="AG108" s="114"/>
      <c r="AH108" s="115"/>
      <c r="AI108" s="116"/>
      <c r="AJ108" s="288">
        <v>17.872222222222224</v>
      </c>
      <c r="AK108" s="118"/>
      <c r="AL108" s="270">
        <v>2320</v>
      </c>
      <c r="AM108" s="119"/>
      <c r="AN108" s="111">
        <v>1945</v>
      </c>
      <c r="AO108" s="111"/>
      <c r="AP108" s="111">
        <v>130</v>
      </c>
      <c r="AQ108" s="111"/>
      <c r="AR108" s="111">
        <v>2075</v>
      </c>
      <c r="AS108" s="115"/>
      <c r="AT108" s="294">
        <v>0.8943965517241379</v>
      </c>
      <c r="AU108" s="116"/>
      <c r="AV108" s="288">
        <v>1.0704360807815385</v>
      </c>
      <c r="AW108" s="120"/>
      <c r="AX108" s="275">
        <v>135</v>
      </c>
      <c r="AY108" s="111"/>
      <c r="AZ108" s="300">
        <v>5.8189655172413791E-2</v>
      </c>
      <c r="BA108" s="116"/>
      <c r="BB108" s="288">
        <v>0.74914554124333654</v>
      </c>
      <c r="BC108" s="121"/>
      <c r="BD108" s="270">
        <v>80</v>
      </c>
      <c r="BE108" s="111"/>
      <c r="BF108" s="111">
        <v>0</v>
      </c>
      <c r="BG108" s="111"/>
      <c r="BH108" s="111">
        <v>80</v>
      </c>
      <c r="BI108" s="115"/>
      <c r="BJ108" s="294">
        <v>3.4482758620689655E-2</v>
      </c>
      <c r="BK108" s="116"/>
      <c r="BL108" s="288">
        <v>0.48020040107297896</v>
      </c>
      <c r="BM108" s="121"/>
      <c r="BN108" s="270">
        <v>25</v>
      </c>
      <c r="BO108" s="111"/>
      <c r="BP108" s="97" t="s">
        <v>6</v>
      </c>
      <c r="BQ108" s="436" t="s">
        <v>6</v>
      </c>
      <c r="BR108" s="210"/>
    </row>
    <row r="109" spans="1:71">
      <c r="A109" s="137" t="s">
        <v>384</v>
      </c>
      <c r="B109" s="229">
        <v>4210260.01</v>
      </c>
      <c r="C109" s="141">
        <v>4210260.01</v>
      </c>
      <c r="D109" s="236">
        <v>0.87</v>
      </c>
      <c r="E109" s="100">
        <v>0.86</v>
      </c>
      <c r="F109" s="241">
        <v>87</v>
      </c>
      <c r="G109" s="101">
        <v>86</v>
      </c>
      <c r="H109" s="245">
        <v>4214</v>
      </c>
      <c r="I109" s="245">
        <v>4196</v>
      </c>
      <c r="J109" s="99">
        <v>4196</v>
      </c>
      <c r="K109" s="99">
        <v>3967</v>
      </c>
      <c r="L109" s="102">
        <v>2893</v>
      </c>
      <c r="M109" s="102">
        <v>18</v>
      </c>
      <c r="N109" s="373">
        <v>4.2897998093422308E-3</v>
      </c>
      <c r="O109" s="103">
        <v>1303</v>
      </c>
      <c r="P109" s="104">
        <v>0.45039751123401311</v>
      </c>
      <c r="Q109" s="262">
        <v>4855.3999999999996</v>
      </c>
      <c r="R109" s="94">
        <v>4877.3999999999996</v>
      </c>
      <c r="S109" s="94">
        <v>2261</v>
      </c>
      <c r="T109" s="94"/>
      <c r="U109" s="408">
        <v>-30</v>
      </c>
      <c r="V109" s="298">
        <v>-1.3094718463553033E-2</v>
      </c>
      <c r="W109" s="105">
        <v>2291</v>
      </c>
      <c r="X109" s="105">
        <v>2291</v>
      </c>
      <c r="Y109" s="102">
        <v>1625</v>
      </c>
      <c r="Z109" s="99">
        <v>666</v>
      </c>
      <c r="AA109" s="145">
        <v>0.40984615384615386</v>
      </c>
      <c r="AB109" s="282">
        <v>2099</v>
      </c>
      <c r="AC109" s="105">
        <v>2151</v>
      </c>
      <c r="AD109" s="105">
        <v>-52</v>
      </c>
      <c r="AE109" s="391">
        <v>-2.417480241748024E-2</v>
      </c>
      <c r="AF109" s="105">
        <v>2151</v>
      </c>
      <c r="AG109" s="102">
        <v>1577</v>
      </c>
      <c r="AH109" s="103">
        <v>574</v>
      </c>
      <c r="AI109" s="104">
        <v>0.3639822447685479</v>
      </c>
      <c r="AJ109" s="286">
        <v>24.126436781609197</v>
      </c>
      <c r="AK109" s="106">
        <v>25.011627906976745</v>
      </c>
      <c r="AL109" s="268">
        <v>1210</v>
      </c>
      <c r="AM109" s="107">
        <v>1560</v>
      </c>
      <c r="AN109" s="99">
        <v>750</v>
      </c>
      <c r="AO109" s="99">
        <v>960</v>
      </c>
      <c r="AP109" s="99">
        <v>85</v>
      </c>
      <c r="AQ109" s="99">
        <v>60</v>
      </c>
      <c r="AR109" s="99">
        <v>835</v>
      </c>
      <c r="AS109" s="103">
        <v>1020</v>
      </c>
      <c r="AT109" s="292">
        <v>0.69008264462809921</v>
      </c>
      <c r="AU109" s="104">
        <v>0.65384615384615385</v>
      </c>
      <c r="AV109" s="286">
        <v>0.82590810542268112</v>
      </c>
      <c r="AW109" s="108">
        <v>0.81317877706713393</v>
      </c>
      <c r="AX109" s="273">
        <v>225</v>
      </c>
      <c r="AY109" s="99">
        <v>315</v>
      </c>
      <c r="AZ109" s="298">
        <v>0.18595041322314049</v>
      </c>
      <c r="BA109" s="104">
        <v>0.20192307692307693</v>
      </c>
      <c r="BB109" s="286">
        <v>2.3939637130641058</v>
      </c>
      <c r="BC109" s="109">
        <v>1.8224762349098966</v>
      </c>
      <c r="BD109" s="268">
        <v>110</v>
      </c>
      <c r="BE109" s="99">
        <v>185</v>
      </c>
      <c r="BF109" s="99">
        <v>25</v>
      </c>
      <c r="BG109" s="99">
        <v>25</v>
      </c>
      <c r="BH109" s="99">
        <v>135</v>
      </c>
      <c r="BI109" s="103">
        <v>210</v>
      </c>
      <c r="BJ109" s="292">
        <v>0.1115702479338843</v>
      </c>
      <c r="BK109" s="104">
        <v>0.13461538461538461</v>
      </c>
      <c r="BL109" s="286">
        <v>1.5537062563642254</v>
      </c>
      <c r="BM109" s="109">
        <v>1.7678589107160534</v>
      </c>
      <c r="BN109" s="268">
        <v>20</v>
      </c>
      <c r="BO109" s="99">
        <v>20</v>
      </c>
      <c r="BP109" s="516" t="s">
        <v>4</v>
      </c>
      <c r="BQ109" s="98" t="s">
        <v>4</v>
      </c>
      <c r="BR109" s="207" t="s">
        <v>4</v>
      </c>
      <c r="BS109" s="437" t="s">
        <v>422</v>
      </c>
    </row>
    <row r="110" spans="1:71">
      <c r="A110" s="137" t="s">
        <v>67</v>
      </c>
      <c r="B110" s="229">
        <v>4210260.0199999996</v>
      </c>
      <c r="C110" s="141">
        <v>4210260.0199999996</v>
      </c>
      <c r="D110" s="236">
        <v>0.72</v>
      </c>
      <c r="E110" s="100">
        <v>0.72</v>
      </c>
      <c r="F110" s="241">
        <v>72</v>
      </c>
      <c r="G110" s="101">
        <v>72</v>
      </c>
      <c r="H110" s="245">
        <v>3862</v>
      </c>
      <c r="I110" s="245">
        <v>3563</v>
      </c>
      <c r="J110" s="99">
        <v>3563</v>
      </c>
      <c r="K110" s="99">
        <v>3802</v>
      </c>
      <c r="L110" s="102">
        <v>3551</v>
      </c>
      <c r="M110" s="102">
        <v>299</v>
      </c>
      <c r="N110" s="373">
        <v>8.3918046589952291E-2</v>
      </c>
      <c r="O110" s="245">
        <v>12</v>
      </c>
      <c r="P110" s="385">
        <v>3.3793297662630243E-3</v>
      </c>
      <c r="Q110" s="386">
        <v>5375.1</v>
      </c>
      <c r="R110" s="94">
        <v>4961</v>
      </c>
      <c r="S110" s="94">
        <v>1949</v>
      </c>
      <c r="T110" s="94"/>
      <c r="U110" s="408">
        <v>42</v>
      </c>
      <c r="V110" s="298">
        <v>2.2024121657052961E-2</v>
      </c>
      <c r="W110" s="105">
        <v>1907</v>
      </c>
      <c r="X110" s="105">
        <v>1907</v>
      </c>
      <c r="Y110" s="102">
        <v>2111</v>
      </c>
      <c r="Z110" s="99">
        <v>-204</v>
      </c>
      <c r="AA110" s="387">
        <v>-9.6636665087636187E-2</v>
      </c>
      <c r="AB110" s="388">
        <v>1846</v>
      </c>
      <c r="AC110" s="105">
        <v>1820</v>
      </c>
      <c r="AD110" s="105">
        <v>26</v>
      </c>
      <c r="AE110" s="391">
        <v>1.4285714285714285E-2</v>
      </c>
      <c r="AF110" s="105">
        <v>1820</v>
      </c>
      <c r="AG110" s="102">
        <v>2035</v>
      </c>
      <c r="AH110" s="245">
        <v>-215</v>
      </c>
      <c r="AI110" s="385">
        <v>-0.10565110565110565</v>
      </c>
      <c r="AJ110" s="389">
        <v>25.638888888888889</v>
      </c>
      <c r="AK110" s="106">
        <v>25.277777777777779</v>
      </c>
      <c r="AL110" s="268">
        <v>1315</v>
      </c>
      <c r="AM110" s="107">
        <v>1420</v>
      </c>
      <c r="AN110" s="99">
        <v>875</v>
      </c>
      <c r="AO110" s="99">
        <v>960</v>
      </c>
      <c r="AP110" s="99">
        <v>60</v>
      </c>
      <c r="AQ110" s="99">
        <v>65</v>
      </c>
      <c r="AR110" s="99">
        <v>935</v>
      </c>
      <c r="AS110" s="245">
        <v>1025</v>
      </c>
      <c r="AT110" s="390">
        <v>0.71102661596958172</v>
      </c>
      <c r="AU110" s="385">
        <v>0.721830985915493</v>
      </c>
      <c r="AV110" s="389">
        <v>0.85097437223191652</v>
      </c>
      <c r="AW110" s="108">
        <v>0.89773050575141333</v>
      </c>
      <c r="AX110" s="273">
        <v>150</v>
      </c>
      <c r="AY110" s="99">
        <v>205</v>
      </c>
      <c r="AZ110" s="298">
        <v>0.11406844106463879</v>
      </c>
      <c r="BA110" s="385">
        <v>0.14436619718309859</v>
      </c>
      <c r="BB110" s="389">
        <v>1.4685404779759534</v>
      </c>
      <c r="BC110" s="109">
        <v>1.3029910572863515</v>
      </c>
      <c r="BD110" s="268">
        <v>170</v>
      </c>
      <c r="BE110" s="99">
        <v>165</v>
      </c>
      <c r="BF110" s="99">
        <v>40</v>
      </c>
      <c r="BG110" s="99">
        <v>25</v>
      </c>
      <c r="BH110" s="99">
        <v>210</v>
      </c>
      <c r="BI110" s="245">
        <v>190</v>
      </c>
      <c r="BJ110" s="390">
        <v>0.1596958174904943</v>
      </c>
      <c r="BK110" s="385">
        <v>0.13380281690140844</v>
      </c>
      <c r="BL110" s="389">
        <v>2.2238938726497657</v>
      </c>
      <c r="BM110" s="109">
        <v>1.7571877301684715</v>
      </c>
      <c r="BN110" s="268">
        <v>25</v>
      </c>
      <c r="BO110" s="99">
        <v>10</v>
      </c>
      <c r="BP110" s="99" t="s">
        <v>4</v>
      </c>
      <c r="BQ110" s="98" t="s">
        <v>4</v>
      </c>
      <c r="BR110" s="207" t="s">
        <v>4</v>
      </c>
    </row>
    <row r="111" spans="1:71">
      <c r="A111" s="138" t="s">
        <v>385</v>
      </c>
      <c r="B111" s="230">
        <v>4210260.03</v>
      </c>
      <c r="C111" s="142">
        <v>4210260.03</v>
      </c>
      <c r="D111" s="238">
        <v>3.36</v>
      </c>
      <c r="E111" s="112">
        <v>3.37</v>
      </c>
      <c r="F111" s="243">
        <v>336</v>
      </c>
      <c r="G111" s="113">
        <v>337</v>
      </c>
      <c r="H111" s="247">
        <v>3775</v>
      </c>
      <c r="I111" s="247">
        <v>4065</v>
      </c>
      <c r="J111" s="111">
        <v>4065</v>
      </c>
      <c r="K111" s="111">
        <v>4383</v>
      </c>
      <c r="L111" s="114">
        <v>4325</v>
      </c>
      <c r="M111" s="114">
        <v>-290</v>
      </c>
      <c r="N111" s="376">
        <v>-7.1340713407134076E-2</v>
      </c>
      <c r="O111" s="247">
        <v>-260</v>
      </c>
      <c r="P111" s="341">
        <v>-6.0115606936416183E-2</v>
      </c>
      <c r="Q111" s="344">
        <v>1122.5</v>
      </c>
      <c r="R111" s="95">
        <v>1207.5999999999999</v>
      </c>
      <c r="S111" s="95">
        <v>1964</v>
      </c>
      <c r="T111" s="95"/>
      <c r="U111" s="301">
        <v>5</v>
      </c>
      <c r="V111" s="300">
        <v>2.5523226135783562E-3</v>
      </c>
      <c r="W111" s="117">
        <v>1959</v>
      </c>
      <c r="X111" s="117">
        <v>1959</v>
      </c>
      <c r="Y111" s="114">
        <v>1992</v>
      </c>
      <c r="Z111" s="111">
        <v>-33</v>
      </c>
      <c r="AA111" s="349">
        <v>-1.6566265060240965E-2</v>
      </c>
      <c r="AB111" s="352">
        <v>1880</v>
      </c>
      <c r="AC111" s="117">
        <v>1876</v>
      </c>
      <c r="AD111" s="117">
        <v>4</v>
      </c>
      <c r="AE111" s="394">
        <v>2.1321961620469083E-3</v>
      </c>
      <c r="AF111" s="117">
        <v>1876</v>
      </c>
      <c r="AG111" s="114">
        <v>1950</v>
      </c>
      <c r="AH111" s="247">
        <v>-74</v>
      </c>
      <c r="AI111" s="341">
        <v>-3.7948717948717951E-2</v>
      </c>
      <c r="AJ111" s="355">
        <v>5.5952380952380949</v>
      </c>
      <c r="AK111" s="118">
        <v>5.5667655786350148</v>
      </c>
      <c r="AL111" s="270">
        <v>1530</v>
      </c>
      <c r="AM111" s="119">
        <v>1910</v>
      </c>
      <c r="AN111" s="111">
        <v>1200</v>
      </c>
      <c r="AO111" s="111">
        <v>1425</v>
      </c>
      <c r="AP111" s="111">
        <v>65</v>
      </c>
      <c r="AQ111" s="111">
        <v>70</v>
      </c>
      <c r="AR111" s="111">
        <v>1265</v>
      </c>
      <c r="AS111" s="247">
        <v>1495</v>
      </c>
      <c r="AT111" s="361">
        <v>0.82679738562091498</v>
      </c>
      <c r="AU111" s="341">
        <v>0.7827225130890052</v>
      </c>
      <c r="AV111" s="355">
        <v>0.98953171426967768</v>
      </c>
      <c r="AW111" s="120">
        <v>0.97346039619955316</v>
      </c>
      <c r="AX111" s="275">
        <v>130</v>
      </c>
      <c r="AY111" s="111">
        <v>250</v>
      </c>
      <c r="AZ111" s="300">
        <v>8.4967320261437912E-2</v>
      </c>
      <c r="BA111" s="341">
        <v>0.13089005235602094</v>
      </c>
      <c r="BB111" s="355">
        <v>1.0938866871894957</v>
      </c>
      <c r="BC111" s="121">
        <v>1.1813608104626605</v>
      </c>
      <c r="BD111" s="270">
        <v>100</v>
      </c>
      <c r="BE111" s="111">
        <v>145</v>
      </c>
      <c r="BF111" s="111">
        <v>15</v>
      </c>
      <c r="BG111" s="111">
        <v>15</v>
      </c>
      <c r="BH111" s="111">
        <v>115</v>
      </c>
      <c r="BI111" s="247">
        <v>160</v>
      </c>
      <c r="BJ111" s="361">
        <v>7.5163398692810454E-2</v>
      </c>
      <c r="BK111" s="341">
        <v>8.3769633507853408E-2</v>
      </c>
      <c r="BL111" s="355">
        <v>1.0467113317505783</v>
      </c>
      <c r="BM111" s="121">
        <v>1.1001186340431985</v>
      </c>
      <c r="BN111" s="270">
        <v>20</v>
      </c>
      <c r="BO111" s="111">
        <v>0</v>
      </c>
      <c r="BP111" s="97" t="s">
        <v>6</v>
      </c>
      <c r="BQ111" s="97" t="s">
        <v>6</v>
      </c>
      <c r="BR111" s="210" t="s">
        <v>6</v>
      </c>
    </row>
    <row r="112" spans="1:71">
      <c r="A112" s="140"/>
      <c r="B112" s="231">
        <v>4210270.01</v>
      </c>
      <c r="C112" s="144">
        <v>4210270.01</v>
      </c>
      <c r="D112" s="237">
        <v>1.37</v>
      </c>
      <c r="E112" s="125">
        <v>1.37</v>
      </c>
      <c r="F112" s="242">
        <v>137</v>
      </c>
      <c r="G112" s="126">
        <v>137</v>
      </c>
      <c r="H112" s="246">
        <v>4119</v>
      </c>
      <c r="I112" s="246">
        <v>4230</v>
      </c>
      <c r="J112" s="124">
        <v>4230</v>
      </c>
      <c r="K112" s="124">
        <v>4237</v>
      </c>
      <c r="L112" s="127">
        <v>4252</v>
      </c>
      <c r="M112" s="127">
        <v>-111</v>
      </c>
      <c r="N112" s="374">
        <v>-2.6241134751773049E-2</v>
      </c>
      <c r="O112" s="246">
        <v>-22</v>
      </c>
      <c r="P112" s="340">
        <v>-5.1740357478833494E-3</v>
      </c>
      <c r="Q112" s="343">
        <v>3016.3</v>
      </c>
      <c r="R112" s="96">
        <v>3096.9</v>
      </c>
      <c r="S112" s="96">
        <v>2467</v>
      </c>
      <c r="T112" s="96"/>
      <c r="U112" s="409">
        <v>4</v>
      </c>
      <c r="V112" s="299">
        <v>1.6240357287860333E-3</v>
      </c>
      <c r="W112" s="130">
        <v>2463</v>
      </c>
      <c r="X112" s="130">
        <v>2463</v>
      </c>
      <c r="Y112" s="127">
        <v>2420</v>
      </c>
      <c r="Z112" s="124">
        <v>43</v>
      </c>
      <c r="AA112" s="348">
        <v>1.7768595041322315E-2</v>
      </c>
      <c r="AB112" s="351">
        <v>2336</v>
      </c>
      <c r="AC112" s="130">
        <v>2368</v>
      </c>
      <c r="AD112" s="130">
        <v>-32</v>
      </c>
      <c r="AE112" s="393">
        <v>-1.3513513513513514E-2</v>
      </c>
      <c r="AF112" s="130">
        <v>2368</v>
      </c>
      <c r="AG112" s="127">
        <v>2326</v>
      </c>
      <c r="AH112" s="246">
        <v>42</v>
      </c>
      <c r="AI112" s="340">
        <v>1.8056749785038694E-2</v>
      </c>
      <c r="AJ112" s="354">
        <v>17.051094890510949</v>
      </c>
      <c r="AK112" s="131">
        <v>17.284671532846716</v>
      </c>
      <c r="AL112" s="269">
        <v>1600</v>
      </c>
      <c r="AM112" s="132">
        <v>2105</v>
      </c>
      <c r="AN112" s="124">
        <v>1135</v>
      </c>
      <c r="AO112" s="124">
        <v>1400</v>
      </c>
      <c r="AP112" s="124">
        <v>75</v>
      </c>
      <c r="AQ112" s="124">
        <v>65</v>
      </c>
      <c r="AR112" s="124">
        <v>1210</v>
      </c>
      <c r="AS112" s="246">
        <v>1465</v>
      </c>
      <c r="AT112" s="360">
        <v>0.75624999999999998</v>
      </c>
      <c r="AU112" s="340">
        <v>0.69596199524940616</v>
      </c>
      <c r="AV112" s="354">
        <v>0.90509884517166717</v>
      </c>
      <c r="AW112" s="133">
        <v>0.86555762521970459</v>
      </c>
      <c r="AX112" s="274">
        <v>255</v>
      </c>
      <c r="AY112" s="124">
        <v>425</v>
      </c>
      <c r="AZ112" s="299">
        <v>0.15937499999999999</v>
      </c>
      <c r="BA112" s="340">
        <v>0.20190023752969122</v>
      </c>
      <c r="BB112" s="354">
        <v>2.0518263990720271</v>
      </c>
      <c r="BC112" s="134">
        <v>1.8222700957587927</v>
      </c>
      <c r="BD112" s="269">
        <v>105</v>
      </c>
      <c r="BE112" s="124">
        <v>160</v>
      </c>
      <c r="BF112" s="124">
        <v>0</v>
      </c>
      <c r="BG112" s="124">
        <v>30</v>
      </c>
      <c r="BH112" s="124">
        <v>105</v>
      </c>
      <c r="BI112" s="246">
        <v>190</v>
      </c>
      <c r="BJ112" s="360">
        <v>6.5625000000000003E-2</v>
      </c>
      <c r="BK112" s="340">
        <v>9.0261282660332537E-2</v>
      </c>
      <c r="BL112" s="354">
        <v>0.91388138829201315</v>
      </c>
      <c r="BM112" s="134">
        <v>1.1853712954105604</v>
      </c>
      <c r="BN112" s="269">
        <v>25</v>
      </c>
      <c r="BO112" s="124">
        <v>15</v>
      </c>
      <c r="BP112" s="383" t="s">
        <v>5</v>
      </c>
      <c r="BQ112" s="123" t="s">
        <v>5</v>
      </c>
      <c r="BR112" s="213" t="s">
        <v>5</v>
      </c>
    </row>
    <row r="113" spans="1:71">
      <c r="A113" s="140" t="s">
        <v>412</v>
      </c>
      <c r="B113" s="231">
        <v>4210270.03</v>
      </c>
      <c r="C113" s="144">
        <v>4210270.03</v>
      </c>
      <c r="D113" s="237">
        <v>0.87</v>
      </c>
      <c r="E113" s="125">
        <v>0.87</v>
      </c>
      <c r="F113" s="242">
        <v>87</v>
      </c>
      <c r="G113" s="126">
        <v>87</v>
      </c>
      <c r="H113" s="246">
        <v>4769</v>
      </c>
      <c r="I113" s="246">
        <v>5149</v>
      </c>
      <c r="J113" s="124">
        <v>5149</v>
      </c>
      <c r="K113" s="124">
        <v>5157</v>
      </c>
      <c r="L113" s="127" t="e">
        <v>#REF!</v>
      </c>
      <c r="M113" s="127">
        <v>-380</v>
      </c>
      <c r="N113" s="374">
        <v>-7.3800738007380073E-2</v>
      </c>
      <c r="O113" s="128" t="e">
        <v>#REF!</v>
      </c>
      <c r="P113" s="129" t="e">
        <v>#REF!</v>
      </c>
      <c r="Q113" s="263">
        <v>5476.6</v>
      </c>
      <c r="R113" s="96">
        <v>5912.3</v>
      </c>
      <c r="S113" s="96">
        <v>2442</v>
      </c>
      <c r="T113" s="96"/>
      <c r="U113" s="409">
        <v>-299</v>
      </c>
      <c r="V113" s="299">
        <v>-0.10908427581174754</v>
      </c>
      <c r="W113" s="130">
        <v>2741</v>
      </c>
      <c r="X113" s="130">
        <v>2741</v>
      </c>
      <c r="Y113" s="127" t="e">
        <v>#REF!</v>
      </c>
      <c r="Z113" s="124" t="e">
        <v>#REF!</v>
      </c>
      <c r="AA113" s="147" t="e">
        <v>#REF!</v>
      </c>
      <c r="AB113" s="283">
        <v>2366</v>
      </c>
      <c r="AC113" s="130">
        <v>2623</v>
      </c>
      <c r="AD113" s="130">
        <v>-257</v>
      </c>
      <c r="AE113" s="393">
        <v>-9.7979412886008393E-2</v>
      </c>
      <c r="AF113" s="130">
        <v>2623</v>
      </c>
      <c r="AG113" s="127" t="e">
        <v>#REF!</v>
      </c>
      <c r="AH113" s="128" t="e">
        <v>#REF!</v>
      </c>
      <c r="AI113" s="129" t="e">
        <v>#REF!</v>
      </c>
      <c r="AJ113" s="287">
        <v>27.195402298850574</v>
      </c>
      <c r="AK113" s="131">
        <v>30.149425287356323</v>
      </c>
      <c r="AL113" s="269">
        <v>1630</v>
      </c>
      <c r="AM113" s="132">
        <v>2020</v>
      </c>
      <c r="AN113" s="124">
        <v>1175</v>
      </c>
      <c r="AO113" s="124">
        <v>1415</v>
      </c>
      <c r="AP113" s="124">
        <v>80</v>
      </c>
      <c r="AQ113" s="124">
        <v>45</v>
      </c>
      <c r="AR113" s="124">
        <v>1255</v>
      </c>
      <c r="AS113" s="128">
        <v>1460</v>
      </c>
      <c r="AT113" s="293">
        <v>0.76993865030674846</v>
      </c>
      <c r="AU113" s="129">
        <v>0.72277227722772275</v>
      </c>
      <c r="AV113" s="287">
        <v>0.92148176296948114</v>
      </c>
      <c r="AW113" s="133">
        <v>0.8989011758144555</v>
      </c>
      <c r="AX113" s="274">
        <v>275</v>
      </c>
      <c r="AY113" s="124">
        <v>435</v>
      </c>
      <c r="AZ113" s="299">
        <v>0.16871165644171779</v>
      </c>
      <c r="BA113" s="129">
        <v>0.21534653465346534</v>
      </c>
      <c r="BB113" s="287">
        <v>2.1720284267814076</v>
      </c>
      <c r="BC113" s="134">
        <v>1.9436309492532702</v>
      </c>
      <c r="BD113" s="269">
        <v>65</v>
      </c>
      <c r="BE113" s="124">
        <v>90</v>
      </c>
      <c r="BF113" s="124">
        <v>10</v>
      </c>
      <c r="BG113" s="124">
        <v>20</v>
      </c>
      <c r="BH113" s="124">
        <v>75</v>
      </c>
      <c r="BI113" s="128">
        <v>110</v>
      </c>
      <c r="BJ113" s="293">
        <v>4.6012269938650305E-2</v>
      </c>
      <c r="BK113" s="129">
        <v>5.4455445544554455E-2</v>
      </c>
      <c r="BL113" s="287">
        <v>0.64075820388572347</v>
      </c>
      <c r="BM113" s="134">
        <v>0.71514518877622535</v>
      </c>
      <c r="BN113" s="269">
        <v>25</v>
      </c>
      <c r="BO113" s="124">
        <v>10</v>
      </c>
      <c r="BP113" s="383" t="s">
        <v>5</v>
      </c>
      <c r="BQ113" s="123" t="s">
        <v>5</v>
      </c>
      <c r="BR113" s="213" t="s">
        <v>5</v>
      </c>
    </row>
    <row r="114" spans="1:71">
      <c r="A114" s="140"/>
      <c r="B114" s="231">
        <v>4210270.04</v>
      </c>
      <c r="C114" s="144">
        <v>4210270.04</v>
      </c>
      <c r="D114" s="237">
        <v>0.73</v>
      </c>
      <c r="E114" s="125">
        <v>0.73</v>
      </c>
      <c r="F114" s="242">
        <v>73</v>
      </c>
      <c r="G114" s="126">
        <v>73</v>
      </c>
      <c r="H114" s="246">
        <v>3130</v>
      </c>
      <c r="I114" s="246">
        <v>2890</v>
      </c>
      <c r="J114" s="124">
        <v>2890</v>
      </c>
      <c r="K114" s="124">
        <v>2866</v>
      </c>
      <c r="L114" s="127" t="e">
        <v>#REF!</v>
      </c>
      <c r="M114" s="127">
        <v>240</v>
      </c>
      <c r="N114" s="374">
        <v>8.3044982698961933E-2</v>
      </c>
      <c r="O114" s="246" t="e">
        <v>#REF!</v>
      </c>
      <c r="P114" s="340" t="e">
        <v>#REF!</v>
      </c>
      <c r="Q114" s="343">
        <v>4297.1000000000004</v>
      </c>
      <c r="R114" s="96">
        <v>3969.2</v>
      </c>
      <c r="S114" s="96">
        <v>1731</v>
      </c>
      <c r="T114" s="96"/>
      <c r="U114" s="409">
        <v>152</v>
      </c>
      <c r="V114" s="299">
        <v>9.6263457884737169E-2</v>
      </c>
      <c r="W114" s="130">
        <v>1579</v>
      </c>
      <c r="X114" s="130">
        <v>1579</v>
      </c>
      <c r="Y114" s="127" t="e">
        <v>#REF!</v>
      </c>
      <c r="Z114" s="124" t="e">
        <v>#REF!</v>
      </c>
      <c r="AA114" s="348" t="e">
        <v>#REF!</v>
      </c>
      <c r="AB114" s="351">
        <v>1621</v>
      </c>
      <c r="AC114" s="130">
        <v>1485</v>
      </c>
      <c r="AD114" s="130">
        <v>136</v>
      </c>
      <c r="AE114" s="393">
        <v>9.1582491582491585E-2</v>
      </c>
      <c r="AF114" s="130">
        <v>1485</v>
      </c>
      <c r="AG114" s="127" t="e">
        <v>#REF!</v>
      </c>
      <c r="AH114" s="246" t="e">
        <v>#REF!</v>
      </c>
      <c r="AI114" s="340" t="e">
        <v>#REF!</v>
      </c>
      <c r="AJ114" s="354">
        <v>22.205479452054796</v>
      </c>
      <c r="AK114" s="131">
        <v>20.342465753424658</v>
      </c>
      <c r="AL114" s="269">
        <v>1290</v>
      </c>
      <c r="AM114" s="132">
        <v>1385</v>
      </c>
      <c r="AN114" s="124">
        <v>900</v>
      </c>
      <c r="AO114" s="124">
        <v>915</v>
      </c>
      <c r="AP114" s="124">
        <v>95</v>
      </c>
      <c r="AQ114" s="124">
        <v>40</v>
      </c>
      <c r="AR114" s="124">
        <v>995</v>
      </c>
      <c r="AS114" s="246">
        <v>955</v>
      </c>
      <c r="AT114" s="360">
        <v>0.77131782945736438</v>
      </c>
      <c r="AU114" s="340">
        <v>0.68953068592057765</v>
      </c>
      <c r="AV114" s="354">
        <v>0.92313239894502797</v>
      </c>
      <c r="AW114" s="133">
        <v>0.85755910106506417</v>
      </c>
      <c r="AX114" s="274">
        <v>170</v>
      </c>
      <c r="AY114" s="124">
        <v>305</v>
      </c>
      <c r="AZ114" s="299">
        <v>0.13178294573643412</v>
      </c>
      <c r="BA114" s="340">
        <v>0.22021660649819494</v>
      </c>
      <c r="BB114" s="354">
        <v>1.6966006400595577</v>
      </c>
      <c r="BC114" s="134">
        <v>1.987586253097539</v>
      </c>
      <c r="BD114" s="269">
        <v>105</v>
      </c>
      <c r="BE114" s="124">
        <v>95</v>
      </c>
      <c r="BF114" s="124">
        <v>0</v>
      </c>
      <c r="BG114" s="124">
        <v>10</v>
      </c>
      <c r="BH114" s="124">
        <v>105</v>
      </c>
      <c r="BI114" s="246">
        <v>105</v>
      </c>
      <c r="BJ114" s="360">
        <v>8.1395348837209308E-2</v>
      </c>
      <c r="BK114" s="340">
        <v>7.5812274368231042E-2</v>
      </c>
      <c r="BL114" s="354">
        <v>1.1334962955559853</v>
      </c>
      <c r="BM114" s="134">
        <v>0.99561729267763288</v>
      </c>
      <c r="BN114" s="269">
        <v>10</v>
      </c>
      <c r="BO114" s="124">
        <v>20</v>
      </c>
      <c r="BP114" s="383" t="s">
        <v>5</v>
      </c>
      <c r="BQ114" s="123" t="s">
        <v>5</v>
      </c>
      <c r="BR114" s="213" t="s">
        <v>5</v>
      </c>
    </row>
    <row r="115" spans="1:71">
      <c r="A115" s="138"/>
      <c r="B115" s="230">
        <v>4210271.01</v>
      </c>
      <c r="C115" s="142">
        <v>4210271.01</v>
      </c>
      <c r="D115" s="238">
        <v>1.59</v>
      </c>
      <c r="E115" s="112">
        <v>1.59</v>
      </c>
      <c r="F115" s="243">
        <v>159</v>
      </c>
      <c r="G115" s="113">
        <v>159</v>
      </c>
      <c r="H115" s="247">
        <v>3964</v>
      </c>
      <c r="I115" s="247">
        <v>3969</v>
      </c>
      <c r="J115" s="111">
        <v>3969</v>
      </c>
      <c r="K115" s="111">
        <v>3760</v>
      </c>
      <c r="L115" s="114">
        <v>3679</v>
      </c>
      <c r="M115" s="114">
        <v>-5</v>
      </c>
      <c r="N115" s="376">
        <v>-1.2597631645250692E-3</v>
      </c>
      <c r="O115" s="115">
        <v>290</v>
      </c>
      <c r="P115" s="116">
        <v>7.8825767871704269E-2</v>
      </c>
      <c r="Q115" s="264">
        <v>2498.6999999999998</v>
      </c>
      <c r="R115" s="95">
        <v>2501.6</v>
      </c>
      <c r="S115" s="95">
        <v>1836</v>
      </c>
      <c r="T115" s="95"/>
      <c r="U115" s="301">
        <v>10</v>
      </c>
      <c r="V115" s="300">
        <v>5.4764512595837896E-3</v>
      </c>
      <c r="W115" s="117">
        <v>1826</v>
      </c>
      <c r="X115" s="117">
        <v>1826</v>
      </c>
      <c r="Y115" s="114">
        <v>1609</v>
      </c>
      <c r="Z115" s="111">
        <v>217</v>
      </c>
      <c r="AA115" s="146">
        <v>0.1348663766314481</v>
      </c>
      <c r="AB115" s="284">
        <v>1785</v>
      </c>
      <c r="AC115" s="117">
        <v>1760</v>
      </c>
      <c r="AD115" s="117">
        <v>25</v>
      </c>
      <c r="AE115" s="394">
        <v>1.4204545454545454E-2</v>
      </c>
      <c r="AF115" s="117">
        <v>1760</v>
      </c>
      <c r="AG115" s="114">
        <v>1592</v>
      </c>
      <c r="AH115" s="115">
        <v>168</v>
      </c>
      <c r="AI115" s="116">
        <v>0.10552763819095477</v>
      </c>
      <c r="AJ115" s="288">
        <v>11.226415094339623</v>
      </c>
      <c r="AK115" s="118">
        <v>11.069182389937106</v>
      </c>
      <c r="AL115" s="270">
        <v>1295</v>
      </c>
      <c r="AM115" s="119">
        <v>1650</v>
      </c>
      <c r="AN115" s="111">
        <v>975</v>
      </c>
      <c r="AO115" s="111">
        <v>1250</v>
      </c>
      <c r="AP115" s="111">
        <v>95</v>
      </c>
      <c r="AQ115" s="111">
        <v>70</v>
      </c>
      <c r="AR115" s="111">
        <v>1070</v>
      </c>
      <c r="AS115" s="115">
        <v>1320</v>
      </c>
      <c r="AT115" s="294">
        <v>0.82625482625482627</v>
      </c>
      <c r="AU115" s="116">
        <v>0.8</v>
      </c>
      <c r="AV115" s="288">
        <v>0.98888236570017818</v>
      </c>
      <c r="AW115" s="120">
        <v>0.99494815076449328</v>
      </c>
      <c r="AX115" s="275">
        <v>125</v>
      </c>
      <c r="AY115" s="111">
        <v>245</v>
      </c>
      <c r="AZ115" s="300">
        <v>9.6525096525096526E-2</v>
      </c>
      <c r="BA115" s="116">
        <v>0.1484848484848485</v>
      </c>
      <c r="BB115" s="288">
        <v>1.2426838664983131</v>
      </c>
      <c r="BC115" s="121">
        <v>1.3401643424387928</v>
      </c>
      <c r="BD115" s="270">
        <v>40</v>
      </c>
      <c r="BE115" s="111">
        <v>55</v>
      </c>
      <c r="BF115" s="111">
        <v>40</v>
      </c>
      <c r="BG115" s="111">
        <v>10</v>
      </c>
      <c r="BH115" s="111">
        <v>80</v>
      </c>
      <c r="BI115" s="115">
        <v>65</v>
      </c>
      <c r="BJ115" s="294">
        <v>6.1776061776061778E-2</v>
      </c>
      <c r="BK115" s="116">
        <v>3.9393939393939391E-2</v>
      </c>
      <c r="BL115" s="288">
        <v>0.86028179960564577</v>
      </c>
      <c r="BM115" s="121">
        <v>0.51734745612296629</v>
      </c>
      <c r="BN115" s="270">
        <v>20</v>
      </c>
      <c r="BO115" s="111">
        <v>15</v>
      </c>
      <c r="BP115" s="588" t="s">
        <v>6</v>
      </c>
      <c r="BQ115" s="97" t="s">
        <v>6</v>
      </c>
      <c r="BR115" s="210" t="s">
        <v>6</v>
      </c>
    </row>
    <row r="116" spans="1:71">
      <c r="A116" s="140"/>
      <c r="B116" s="231">
        <v>4210271.0199999996</v>
      </c>
      <c r="C116" s="144">
        <v>4210271.0199999996</v>
      </c>
      <c r="D116" s="237">
        <v>1.4</v>
      </c>
      <c r="E116" s="125">
        <v>1.4</v>
      </c>
      <c r="F116" s="242">
        <v>140</v>
      </c>
      <c r="G116" s="126">
        <v>140</v>
      </c>
      <c r="H116" s="246">
        <v>4332</v>
      </c>
      <c r="I116" s="246">
        <v>4279</v>
      </c>
      <c r="J116" s="124">
        <v>4279</v>
      </c>
      <c r="K116" s="124">
        <v>4318</v>
      </c>
      <c r="L116" s="127">
        <v>4033</v>
      </c>
      <c r="M116" s="127">
        <v>53</v>
      </c>
      <c r="N116" s="374">
        <v>1.2386071512035522E-2</v>
      </c>
      <c r="O116" s="246">
        <v>246</v>
      </c>
      <c r="P116" s="340">
        <v>6.0996776593106872E-2</v>
      </c>
      <c r="Q116" s="343">
        <v>3100.9</v>
      </c>
      <c r="R116" s="96">
        <v>3062.8</v>
      </c>
      <c r="S116" s="96">
        <v>1992</v>
      </c>
      <c r="T116" s="96"/>
      <c r="U116" s="409">
        <v>98</v>
      </c>
      <c r="V116" s="299">
        <v>5.1742344244984161E-2</v>
      </c>
      <c r="W116" s="130">
        <v>1894</v>
      </c>
      <c r="X116" s="130">
        <v>1894</v>
      </c>
      <c r="Y116" s="127">
        <v>1777</v>
      </c>
      <c r="Z116" s="124">
        <v>117</v>
      </c>
      <c r="AA116" s="348">
        <v>6.5841305571187392E-2</v>
      </c>
      <c r="AB116" s="351">
        <v>1912</v>
      </c>
      <c r="AC116" s="130">
        <v>1823</v>
      </c>
      <c r="AD116" s="130">
        <v>89</v>
      </c>
      <c r="AE116" s="393">
        <v>4.882062534284147E-2</v>
      </c>
      <c r="AF116" s="130">
        <v>1823</v>
      </c>
      <c r="AG116" s="127">
        <v>1707</v>
      </c>
      <c r="AH116" s="246">
        <v>116</v>
      </c>
      <c r="AI116" s="340">
        <v>6.795547744581136E-2</v>
      </c>
      <c r="AJ116" s="354">
        <v>13.657142857142857</v>
      </c>
      <c r="AK116" s="131">
        <v>13.021428571428572</v>
      </c>
      <c r="AL116" s="269">
        <v>1430</v>
      </c>
      <c r="AM116" s="132">
        <v>1860</v>
      </c>
      <c r="AN116" s="124">
        <v>1090</v>
      </c>
      <c r="AO116" s="124">
        <v>1320</v>
      </c>
      <c r="AP116" s="124">
        <v>90</v>
      </c>
      <c r="AQ116" s="124">
        <v>55</v>
      </c>
      <c r="AR116" s="124">
        <v>1180</v>
      </c>
      <c r="AS116" s="246">
        <v>1375</v>
      </c>
      <c r="AT116" s="360">
        <v>0.82517482517482521</v>
      </c>
      <c r="AU116" s="340">
        <v>0.739247311827957</v>
      </c>
      <c r="AV116" s="354">
        <v>0.98758979349483189</v>
      </c>
      <c r="AW116" s="133">
        <v>0.91939093232606062</v>
      </c>
      <c r="AX116" s="274">
        <v>155</v>
      </c>
      <c r="AY116" s="124">
        <v>355</v>
      </c>
      <c r="AZ116" s="299">
        <v>0.10839160839160839</v>
      </c>
      <c r="BA116" s="340">
        <v>0.19086021505376344</v>
      </c>
      <c r="BB116" s="354">
        <v>1.395455771204889</v>
      </c>
      <c r="BC116" s="134">
        <v>1.7226273065251763</v>
      </c>
      <c r="BD116" s="269">
        <v>60</v>
      </c>
      <c r="BE116" s="124">
        <v>90</v>
      </c>
      <c r="BF116" s="124">
        <v>15</v>
      </c>
      <c r="BG116" s="124">
        <v>25</v>
      </c>
      <c r="BH116" s="124">
        <v>75</v>
      </c>
      <c r="BI116" s="246">
        <v>115</v>
      </c>
      <c r="BJ116" s="360">
        <v>5.2447552447552448E-2</v>
      </c>
      <c r="BK116" s="340">
        <v>6.1827956989247312E-2</v>
      </c>
      <c r="BL116" s="354">
        <v>0.73037473589771273</v>
      </c>
      <c r="BM116" s="134">
        <v>0.81196592059001538</v>
      </c>
      <c r="BN116" s="269">
        <v>20</v>
      </c>
      <c r="BO116" s="124">
        <v>15</v>
      </c>
      <c r="BP116" s="123" t="s">
        <v>5</v>
      </c>
      <c r="BQ116" s="123" t="s">
        <v>5</v>
      </c>
      <c r="BR116" s="213" t="s">
        <v>5</v>
      </c>
      <c r="BS116" s="148" t="s">
        <v>355</v>
      </c>
    </row>
    <row r="117" spans="1:71">
      <c r="A117" s="138"/>
      <c r="B117" s="230">
        <v>4210272</v>
      </c>
      <c r="C117" s="142">
        <v>4210272</v>
      </c>
      <c r="D117" s="238">
        <v>0.7</v>
      </c>
      <c r="E117" s="112">
        <v>0.7</v>
      </c>
      <c r="F117" s="243">
        <v>70</v>
      </c>
      <c r="G117" s="113">
        <v>70</v>
      </c>
      <c r="H117" s="247">
        <v>1364</v>
      </c>
      <c r="I117" s="247">
        <v>1432</v>
      </c>
      <c r="J117" s="111">
        <v>1432</v>
      </c>
      <c r="K117" s="111">
        <v>1432</v>
      </c>
      <c r="L117" s="114">
        <v>1462</v>
      </c>
      <c r="M117" s="114">
        <v>-68</v>
      </c>
      <c r="N117" s="376">
        <v>-4.7486033519553071E-2</v>
      </c>
      <c r="O117" s="247">
        <v>-30</v>
      </c>
      <c r="P117" s="341">
        <v>-2.0519835841313269E-2</v>
      </c>
      <c r="Q117" s="344">
        <v>1959.8</v>
      </c>
      <c r="R117" s="95">
        <v>2057.1999999999998</v>
      </c>
      <c r="S117" s="95">
        <v>711</v>
      </c>
      <c r="T117" s="95"/>
      <c r="U117" s="301">
        <v>11</v>
      </c>
      <c r="V117" s="300">
        <v>1.5714285714285715E-2</v>
      </c>
      <c r="W117" s="117">
        <v>700</v>
      </c>
      <c r="X117" s="117">
        <v>700</v>
      </c>
      <c r="Y117" s="114">
        <v>709</v>
      </c>
      <c r="Z117" s="111">
        <v>-9</v>
      </c>
      <c r="AA117" s="349">
        <v>-1.2693935119887164E-2</v>
      </c>
      <c r="AB117" s="352">
        <v>679</v>
      </c>
      <c r="AC117" s="117">
        <v>678</v>
      </c>
      <c r="AD117" s="117">
        <v>1</v>
      </c>
      <c r="AE117" s="394">
        <v>1.4749262536873156E-3</v>
      </c>
      <c r="AF117" s="117">
        <v>678</v>
      </c>
      <c r="AG117" s="114">
        <v>697</v>
      </c>
      <c r="AH117" s="247">
        <v>-19</v>
      </c>
      <c r="AI117" s="341">
        <v>-2.7259684361549498E-2</v>
      </c>
      <c r="AJ117" s="355">
        <v>9.6999999999999993</v>
      </c>
      <c r="AK117" s="118">
        <v>9.6857142857142851</v>
      </c>
      <c r="AL117" s="270">
        <v>455</v>
      </c>
      <c r="AM117" s="119">
        <v>730</v>
      </c>
      <c r="AN117" s="111">
        <v>335</v>
      </c>
      <c r="AO117" s="111">
        <v>530</v>
      </c>
      <c r="AP117" s="111">
        <v>10</v>
      </c>
      <c r="AQ117" s="111">
        <v>35</v>
      </c>
      <c r="AR117" s="111">
        <v>345</v>
      </c>
      <c r="AS117" s="247">
        <v>565</v>
      </c>
      <c r="AT117" s="361">
        <v>0.75824175824175821</v>
      </c>
      <c r="AU117" s="341">
        <v>0.77397260273972601</v>
      </c>
      <c r="AV117" s="355">
        <v>0.90748263106849558</v>
      </c>
      <c r="AW117" s="120">
        <v>0.96257826229784016</v>
      </c>
      <c r="AX117" s="275">
        <v>70</v>
      </c>
      <c r="AY117" s="111">
        <v>105</v>
      </c>
      <c r="AZ117" s="300">
        <v>0.15384615384615385</v>
      </c>
      <c r="BA117" s="341">
        <v>0.14383561643835616</v>
      </c>
      <c r="BB117" s="355">
        <v>1.9806469010650039</v>
      </c>
      <c r="BC117" s="121">
        <v>1.2982022495248577</v>
      </c>
      <c r="BD117" s="270">
        <v>35</v>
      </c>
      <c r="BE117" s="111">
        <v>45</v>
      </c>
      <c r="BF117" s="111">
        <v>0</v>
      </c>
      <c r="BG117" s="111">
        <v>10</v>
      </c>
      <c r="BH117" s="111">
        <v>35</v>
      </c>
      <c r="BI117" s="247">
        <v>55</v>
      </c>
      <c r="BJ117" s="361">
        <v>7.6923076923076927E-2</v>
      </c>
      <c r="BK117" s="341">
        <v>7.5342465753424653E-2</v>
      </c>
      <c r="BL117" s="355">
        <v>1.0712162793166455</v>
      </c>
      <c r="BM117" s="121">
        <v>0.98944745296436643</v>
      </c>
      <c r="BN117" s="270">
        <v>0</v>
      </c>
      <c r="BO117" s="111">
        <v>0</v>
      </c>
      <c r="BP117" s="97" t="s">
        <v>6</v>
      </c>
      <c r="BQ117" s="97" t="s">
        <v>6</v>
      </c>
      <c r="BR117" s="207" t="s">
        <v>4</v>
      </c>
      <c r="BS117" s="438" t="s">
        <v>413</v>
      </c>
    </row>
    <row r="118" spans="1:71">
      <c r="A118" s="140"/>
      <c r="B118" s="231">
        <v>4210273.01</v>
      </c>
      <c r="C118" s="144">
        <v>4210273.01</v>
      </c>
      <c r="D118" s="237">
        <v>1</v>
      </c>
      <c r="E118" s="125">
        <v>1</v>
      </c>
      <c r="F118" s="242">
        <v>100</v>
      </c>
      <c r="G118" s="126">
        <v>100</v>
      </c>
      <c r="H118" s="246">
        <v>5311</v>
      </c>
      <c r="I118" s="246">
        <v>4506</v>
      </c>
      <c r="J118" s="124">
        <v>4506</v>
      </c>
      <c r="K118" s="124">
        <v>4748</v>
      </c>
      <c r="L118" s="127">
        <v>5009</v>
      </c>
      <c r="M118" s="127">
        <v>805</v>
      </c>
      <c r="N118" s="374">
        <v>0.17865068797159342</v>
      </c>
      <c r="O118" s="246">
        <v>-503</v>
      </c>
      <c r="P118" s="340">
        <v>-0.10041924535835496</v>
      </c>
      <c r="Q118" s="343">
        <v>5312.6</v>
      </c>
      <c r="R118" s="96">
        <v>4507.3999999999996</v>
      </c>
      <c r="S118" s="96">
        <v>3363</v>
      </c>
      <c r="T118" s="96"/>
      <c r="U118" s="409">
        <v>478</v>
      </c>
      <c r="V118" s="299">
        <v>0.16568457538994802</v>
      </c>
      <c r="W118" s="130">
        <v>2885</v>
      </c>
      <c r="X118" s="130">
        <v>2885</v>
      </c>
      <c r="Y118" s="127">
        <v>2914</v>
      </c>
      <c r="Z118" s="124">
        <v>-29</v>
      </c>
      <c r="AA118" s="348">
        <v>-9.9519560741249142E-3</v>
      </c>
      <c r="AB118" s="351">
        <v>3225</v>
      </c>
      <c r="AC118" s="130">
        <v>2743</v>
      </c>
      <c r="AD118" s="130">
        <v>482</v>
      </c>
      <c r="AE118" s="393">
        <v>0.17572001458257383</v>
      </c>
      <c r="AF118" s="130">
        <v>2743</v>
      </c>
      <c r="AG118" s="127">
        <v>2813</v>
      </c>
      <c r="AH118" s="246">
        <v>-70</v>
      </c>
      <c r="AI118" s="340">
        <v>-2.4884464984002843E-2</v>
      </c>
      <c r="AJ118" s="354">
        <v>32.25</v>
      </c>
      <c r="AK118" s="131">
        <v>27.43</v>
      </c>
      <c r="AL118" s="269">
        <v>1830</v>
      </c>
      <c r="AM118" s="132">
        <v>2190</v>
      </c>
      <c r="AN118" s="124">
        <v>1380</v>
      </c>
      <c r="AO118" s="124">
        <v>1535</v>
      </c>
      <c r="AP118" s="124">
        <v>105</v>
      </c>
      <c r="AQ118" s="124">
        <v>55</v>
      </c>
      <c r="AR118" s="124">
        <v>1485</v>
      </c>
      <c r="AS118" s="246">
        <v>1590</v>
      </c>
      <c r="AT118" s="360">
        <v>0.81147540983606559</v>
      </c>
      <c r="AU118" s="340">
        <v>0.72602739726027399</v>
      </c>
      <c r="AV118" s="354">
        <v>0.97119399183845068</v>
      </c>
      <c r="AW118" s="133">
        <v>0.90294952038558463</v>
      </c>
      <c r="AX118" s="274">
        <v>205</v>
      </c>
      <c r="AY118" s="124">
        <v>485</v>
      </c>
      <c r="AZ118" s="299">
        <v>0.11202185792349727</v>
      </c>
      <c r="BA118" s="340">
        <v>0.22146118721461186</v>
      </c>
      <c r="BB118" s="354">
        <v>1.4421923473601734</v>
      </c>
      <c r="BC118" s="134">
        <v>1.9988193365700193</v>
      </c>
      <c r="BD118" s="269">
        <v>85</v>
      </c>
      <c r="BE118" s="124">
        <v>80</v>
      </c>
      <c r="BF118" s="124">
        <v>10</v>
      </c>
      <c r="BG118" s="124">
        <v>10</v>
      </c>
      <c r="BH118" s="124">
        <v>95</v>
      </c>
      <c r="BI118" s="246">
        <v>90</v>
      </c>
      <c r="BJ118" s="360">
        <v>5.1912568306010931E-2</v>
      </c>
      <c r="BK118" s="340">
        <v>4.1095890410958902E-2</v>
      </c>
      <c r="BL118" s="354">
        <v>0.72292464751697116</v>
      </c>
      <c r="BM118" s="134">
        <v>0.5396986107078362</v>
      </c>
      <c r="BN118" s="269">
        <v>45</v>
      </c>
      <c r="BO118" s="124">
        <v>30</v>
      </c>
      <c r="BP118" s="123" t="s">
        <v>5</v>
      </c>
      <c r="BQ118" s="123" t="s">
        <v>5</v>
      </c>
      <c r="BR118" s="210" t="s">
        <v>6</v>
      </c>
      <c r="BS118" s="148" t="s">
        <v>355</v>
      </c>
    </row>
    <row r="119" spans="1:71">
      <c r="A119" s="138"/>
      <c r="B119" s="230">
        <v>4210273.0199999996</v>
      </c>
      <c r="C119" s="142">
        <v>4210273.0199999996</v>
      </c>
      <c r="D119" s="238">
        <v>1.1499999999999999</v>
      </c>
      <c r="E119" s="112">
        <v>1.1499999999999999</v>
      </c>
      <c r="F119" s="243">
        <v>114.99999999999999</v>
      </c>
      <c r="G119" s="113">
        <v>114.99999999999999</v>
      </c>
      <c r="H119" s="247">
        <v>2962</v>
      </c>
      <c r="I119" s="247">
        <v>3038</v>
      </c>
      <c r="J119" s="111">
        <v>3038</v>
      </c>
      <c r="K119" s="111">
        <v>3026</v>
      </c>
      <c r="L119" s="114">
        <v>2759</v>
      </c>
      <c r="M119" s="114">
        <v>-76</v>
      </c>
      <c r="N119" s="376">
        <v>-2.5016458196181698E-2</v>
      </c>
      <c r="O119" s="247">
        <v>279</v>
      </c>
      <c r="P119" s="341">
        <v>0.10112359550561797</v>
      </c>
      <c r="Q119" s="344">
        <v>2566.5</v>
      </c>
      <c r="R119" s="95">
        <v>2631.9</v>
      </c>
      <c r="S119" s="95">
        <v>1204</v>
      </c>
      <c r="T119" s="95"/>
      <c r="U119" s="301">
        <v>-1</v>
      </c>
      <c r="V119" s="300">
        <v>-8.2987551867219915E-4</v>
      </c>
      <c r="W119" s="117">
        <v>1205</v>
      </c>
      <c r="X119" s="117">
        <v>1205</v>
      </c>
      <c r="Y119" s="114">
        <v>1078</v>
      </c>
      <c r="Z119" s="111">
        <v>127</v>
      </c>
      <c r="AA119" s="349">
        <v>0.11781076066790352</v>
      </c>
      <c r="AB119" s="352">
        <v>1173</v>
      </c>
      <c r="AC119" s="117">
        <v>1184</v>
      </c>
      <c r="AD119" s="117">
        <v>-11</v>
      </c>
      <c r="AE119" s="394">
        <v>-9.2905405405405411E-3</v>
      </c>
      <c r="AF119" s="117">
        <v>1184</v>
      </c>
      <c r="AG119" s="114">
        <v>1060</v>
      </c>
      <c r="AH119" s="247">
        <v>124</v>
      </c>
      <c r="AI119" s="341">
        <v>0.1169811320754717</v>
      </c>
      <c r="AJ119" s="355">
        <v>10.200000000000001</v>
      </c>
      <c r="AK119" s="118">
        <v>10.295652173913044</v>
      </c>
      <c r="AL119" s="270">
        <v>1110</v>
      </c>
      <c r="AM119" s="119">
        <v>1400</v>
      </c>
      <c r="AN119" s="111">
        <v>800</v>
      </c>
      <c r="AO119" s="111">
        <v>1015</v>
      </c>
      <c r="AP119" s="111">
        <v>90</v>
      </c>
      <c r="AQ119" s="111">
        <v>70</v>
      </c>
      <c r="AR119" s="111">
        <v>890</v>
      </c>
      <c r="AS119" s="247">
        <v>1085</v>
      </c>
      <c r="AT119" s="361">
        <v>0.80180180180180183</v>
      </c>
      <c r="AU119" s="341">
        <v>0.77500000000000002</v>
      </c>
      <c r="AV119" s="355">
        <v>0.95961637668412936</v>
      </c>
      <c r="AW119" s="120">
        <v>0.96385602105310286</v>
      </c>
      <c r="AX119" s="275">
        <v>150</v>
      </c>
      <c r="AY119" s="111">
        <v>210</v>
      </c>
      <c r="AZ119" s="300">
        <v>0.13513513513513514</v>
      </c>
      <c r="BA119" s="341">
        <v>0.15</v>
      </c>
      <c r="BB119" s="355">
        <v>1.7397574130976385</v>
      </c>
      <c r="BC119" s="121">
        <v>1.353839488790209</v>
      </c>
      <c r="BD119" s="270">
        <v>45</v>
      </c>
      <c r="BE119" s="111">
        <v>75</v>
      </c>
      <c r="BF119" s="111">
        <v>0</v>
      </c>
      <c r="BG119" s="111">
        <v>25</v>
      </c>
      <c r="BH119" s="111">
        <v>45</v>
      </c>
      <c r="BI119" s="247">
        <v>100</v>
      </c>
      <c r="BJ119" s="361">
        <v>4.0540540540540543E-2</v>
      </c>
      <c r="BK119" s="341">
        <v>7.1428571428571425E-2</v>
      </c>
      <c r="BL119" s="355">
        <v>0.56455993099120505</v>
      </c>
      <c r="BM119" s="121">
        <v>0.93804758527790588</v>
      </c>
      <c r="BN119" s="270">
        <v>20</v>
      </c>
      <c r="BO119" s="111">
        <v>15</v>
      </c>
      <c r="BP119" s="97" t="s">
        <v>6</v>
      </c>
      <c r="BQ119" s="97" t="s">
        <v>6</v>
      </c>
      <c r="BR119" s="213" t="s">
        <v>5</v>
      </c>
    </row>
    <row r="120" spans="1:71">
      <c r="A120" s="140"/>
      <c r="B120" s="231">
        <v>4210273.03</v>
      </c>
      <c r="C120" s="144">
        <v>4210273.03</v>
      </c>
      <c r="D120" s="237">
        <v>1.29</v>
      </c>
      <c r="E120" s="125">
        <v>1.29</v>
      </c>
      <c r="F120" s="242">
        <v>129</v>
      </c>
      <c r="G120" s="126">
        <v>129</v>
      </c>
      <c r="H120" s="246">
        <v>3405</v>
      </c>
      <c r="I120" s="246">
        <v>3398</v>
      </c>
      <c r="J120" s="124">
        <v>3398</v>
      </c>
      <c r="K120" s="124">
        <v>3365</v>
      </c>
      <c r="L120" s="127">
        <v>3472</v>
      </c>
      <c r="M120" s="127">
        <v>7</v>
      </c>
      <c r="N120" s="374">
        <v>2.0600353148911123E-3</v>
      </c>
      <c r="O120" s="246">
        <v>-74</v>
      </c>
      <c r="P120" s="340">
        <v>-2.1313364055299541E-2</v>
      </c>
      <c r="Q120" s="343">
        <v>2629.5</v>
      </c>
      <c r="R120" s="96">
        <v>2624.3</v>
      </c>
      <c r="S120" s="96">
        <v>1506</v>
      </c>
      <c r="T120" s="96"/>
      <c r="U120" s="409">
        <v>8</v>
      </c>
      <c r="V120" s="299">
        <v>5.3404539385847796E-3</v>
      </c>
      <c r="W120" s="130">
        <v>1498</v>
      </c>
      <c r="X120" s="130">
        <v>1498</v>
      </c>
      <c r="Y120" s="127">
        <v>1481</v>
      </c>
      <c r="Z120" s="124">
        <v>17</v>
      </c>
      <c r="AA120" s="348">
        <v>1.1478730587440918E-2</v>
      </c>
      <c r="AB120" s="351">
        <v>1478</v>
      </c>
      <c r="AC120" s="130">
        <v>1474</v>
      </c>
      <c r="AD120" s="130">
        <v>4</v>
      </c>
      <c r="AE120" s="393">
        <v>2.7137042062415195E-3</v>
      </c>
      <c r="AF120" s="130">
        <v>1474</v>
      </c>
      <c r="AG120" s="127">
        <v>1455</v>
      </c>
      <c r="AH120" s="246">
        <v>19</v>
      </c>
      <c r="AI120" s="340">
        <v>1.3058419243986255E-2</v>
      </c>
      <c r="AJ120" s="354">
        <v>11.457364341085272</v>
      </c>
      <c r="AK120" s="131">
        <v>11.426356589147288</v>
      </c>
      <c r="AL120" s="269">
        <v>1215</v>
      </c>
      <c r="AM120" s="132">
        <v>1630</v>
      </c>
      <c r="AN120" s="124">
        <v>895</v>
      </c>
      <c r="AO120" s="124">
        <v>1165</v>
      </c>
      <c r="AP120" s="124">
        <v>85</v>
      </c>
      <c r="AQ120" s="124">
        <v>75</v>
      </c>
      <c r="AR120" s="124">
        <v>980</v>
      </c>
      <c r="AS120" s="246">
        <v>1240</v>
      </c>
      <c r="AT120" s="360">
        <v>0.80658436213991769</v>
      </c>
      <c r="AU120" s="340">
        <v>0.76073619631901845</v>
      </c>
      <c r="AV120" s="354">
        <v>0.96534026407453255</v>
      </c>
      <c r="AW120" s="133">
        <v>0.94611633968402731</v>
      </c>
      <c r="AX120" s="274">
        <v>100</v>
      </c>
      <c r="AY120" s="124">
        <v>275</v>
      </c>
      <c r="AZ120" s="299">
        <v>8.2304526748971193E-2</v>
      </c>
      <c r="BA120" s="340">
        <v>0.16871165644171779</v>
      </c>
      <c r="BB120" s="354">
        <v>1.0596053380183148</v>
      </c>
      <c r="BC120" s="134">
        <v>1.5227233514000305</v>
      </c>
      <c r="BD120" s="269">
        <v>65</v>
      </c>
      <c r="BE120" s="124">
        <v>95</v>
      </c>
      <c r="BF120" s="124">
        <v>30</v>
      </c>
      <c r="BG120" s="124">
        <v>15</v>
      </c>
      <c r="BH120" s="124">
        <v>95</v>
      </c>
      <c r="BI120" s="246">
        <v>110</v>
      </c>
      <c r="BJ120" s="360">
        <v>7.8189300411522639E-2</v>
      </c>
      <c r="BK120" s="340">
        <v>6.7484662576687116E-2</v>
      </c>
      <c r="BL120" s="354">
        <v>1.0888494690996355</v>
      </c>
      <c r="BM120" s="134">
        <v>0.88625354682697854</v>
      </c>
      <c r="BN120" s="269">
        <v>50</v>
      </c>
      <c r="BO120" s="124">
        <v>10</v>
      </c>
      <c r="BP120" s="123" t="s">
        <v>5</v>
      </c>
      <c r="BQ120" s="123" t="s">
        <v>5</v>
      </c>
      <c r="BR120" s="596" t="s">
        <v>6</v>
      </c>
      <c r="BS120" s="439" t="s">
        <v>355</v>
      </c>
    </row>
    <row r="121" spans="1:71" s="148" customFormat="1">
      <c r="A121" s="138"/>
      <c r="B121" s="230">
        <v>4210273.04</v>
      </c>
      <c r="C121" s="142">
        <v>4210273.04</v>
      </c>
      <c r="D121" s="238">
        <v>1.42</v>
      </c>
      <c r="E121" s="112">
        <v>1.42</v>
      </c>
      <c r="F121" s="243">
        <v>142</v>
      </c>
      <c r="G121" s="113">
        <v>142</v>
      </c>
      <c r="H121" s="247">
        <v>4114</v>
      </c>
      <c r="I121" s="247">
        <v>4186</v>
      </c>
      <c r="J121" s="111">
        <v>4186</v>
      </c>
      <c r="K121" s="111">
        <v>4345</v>
      </c>
      <c r="L121" s="114">
        <v>4350</v>
      </c>
      <c r="M121" s="114">
        <v>-72</v>
      </c>
      <c r="N121" s="376">
        <v>-1.7200191113234592E-2</v>
      </c>
      <c r="O121" s="115">
        <v>-164</v>
      </c>
      <c r="P121" s="116">
        <v>-3.7701149425287357E-2</v>
      </c>
      <c r="Q121" s="264">
        <v>2897.8</v>
      </c>
      <c r="R121" s="95">
        <v>2948.7</v>
      </c>
      <c r="S121" s="95">
        <v>2014</v>
      </c>
      <c r="T121" s="95"/>
      <c r="U121" s="301">
        <v>31</v>
      </c>
      <c r="V121" s="300">
        <v>1.5632879475542108E-2</v>
      </c>
      <c r="W121" s="117">
        <v>1983</v>
      </c>
      <c r="X121" s="117">
        <v>1983</v>
      </c>
      <c r="Y121" s="114">
        <v>1936</v>
      </c>
      <c r="Z121" s="111">
        <v>47</v>
      </c>
      <c r="AA121" s="146">
        <v>2.427685950413223E-2</v>
      </c>
      <c r="AB121" s="284">
        <v>1980</v>
      </c>
      <c r="AC121" s="117">
        <v>1951</v>
      </c>
      <c r="AD121" s="117">
        <v>29</v>
      </c>
      <c r="AE121" s="394">
        <v>1.486417221937468E-2</v>
      </c>
      <c r="AF121" s="117">
        <v>1951</v>
      </c>
      <c r="AG121" s="114">
        <v>1902</v>
      </c>
      <c r="AH121" s="115">
        <v>49</v>
      </c>
      <c r="AI121" s="116">
        <v>2.576235541535226E-2</v>
      </c>
      <c r="AJ121" s="288">
        <v>13.943661971830986</v>
      </c>
      <c r="AK121" s="118">
        <v>13.73943661971831</v>
      </c>
      <c r="AL121" s="270">
        <v>1485</v>
      </c>
      <c r="AM121" s="119">
        <v>1860</v>
      </c>
      <c r="AN121" s="111">
        <v>1160</v>
      </c>
      <c r="AO121" s="111">
        <v>1375</v>
      </c>
      <c r="AP121" s="111">
        <v>45</v>
      </c>
      <c r="AQ121" s="111">
        <v>90</v>
      </c>
      <c r="AR121" s="111">
        <v>1205</v>
      </c>
      <c r="AS121" s="115">
        <v>1465</v>
      </c>
      <c r="AT121" s="294">
        <v>0.81144781144781142</v>
      </c>
      <c r="AU121" s="116">
        <v>0.7876344086021505</v>
      </c>
      <c r="AV121" s="288">
        <v>0.97116096139965735</v>
      </c>
      <c r="AW121" s="120">
        <v>0.97956924789649358</v>
      </c>
      <c r="AX121" s="275">
        <v>155</v>
      </c>
      <c r="AY121" s="111">
        <v>275</v>
      </c>
      <c r="AZ121" s="300">
        <v>0.10437710437710437</v>
      </c>
      <c r="BA121" s="116">
        <v>0.14784946236559141</v>
      </c>
      <c r="BB121" s="288">
        <v>1.3437722241232264</v>
      </c>
      <c r="BC121" s="121">
        <v>1.3344296036462633</v>
      </c>
      <c r="BD121" s="270">
        <v>65</v>
      </c>
      <c r="BE121" s="111">
        <v>95</v>
      </c>
      <c r="BF121" s="111">
        <v>15</v>
      </c>
      <c r="BG121" s="111">
        <v>15</v>
      </c>
      <c r="BH121" s="111">
        <v>80</v>
      </c>
      <c r="BI121" s="115">
        <v>110</v>
      </c>
      <c r="BJ121" s="294">
        <v>5.387205387205387E-2</v>
      </c>
      <c r="BK121" s="116">
        <v>5.9139784946236562E-2</v>
      </c>
      <c r="BL121" s="288">
        <v>0.75021207440357651</v>
      </c>
      <c r="BM121" s="121">
        <v>0.77666305447740602</v>
      </c>
      <c r="BN121" s="270">
        <v>50</v>
      </c>
      <c r="BO121" s="111">
        <v>10</v>
      </c>
      <c r="BP121" s="97" t="s">
        <v>6</v>
      </c>
      <c r="BQ121" s="97" t="s">
        <v>6</v>
      </c>
      <c r="BR121" s="213" t="s">
        <v>5</v>
      </c>
    </row>
    <row r="122" spans="1:71" s="148" customFormat="1">
      <c r="A122" s="138"/>
      <c r="B122" s="230">
        <v>4210280.01</v>
      </c>
      <c r="C122" s="142">
        <v>4210280.01</v>
      </c>
      <c r="D122" s="238">
        <v>1.53</v>
      </c>
      <c r="E122" s="112">
        <v>1.53</v>
      </c>
      <c r="F122" s="243">
        <v>153</v>
      </c>
      <c r="G122" s="113">
        <v>153</v>
      </c>
      <c r="H122" s="247">
        <v>4069</v>
      </c>
      <c r="I122" s="247">
        <v>4105</v>
      </c>
      <c r="J122" s="111">
        <v>4105</v>
      </c>
      <c r="K122" s="111">
        <v>4153</v>
      </c>
      <c r="L122" s="114">
        <v>3716</v>
      </c>
      <c r="M122" s="114">
        <v>-36</v>
      </c>
      <c r="N122" s="376">
        <v>-8.7697929354445796E-3</v>
      </c>
      <c r="O122" s="247">
        <v>389</v>
      </c>
      <c r="P122" s="341">
        <v>0.10468245425188374</v>
      </c>
      <c r="Q122" s="344">
        <v>2652.9</v>
      </c>
      <c r="R122" s="95">
        <v>2676.4</v>
      </c>
      <c r="S122" s="95">
        <v>1869</v>
      </c>
      <c r="T122" s="95"/>
      <c r="U122" s="301">
        <v>4</v>
      </c>
      <c r="V122" s="300">
        <v>2.1447721179624667E-3</v>
      </c>
      <c r="W122" s="117">
        <v>1865</v>
      </c>
      <c r="X122" s="117">
        <v>1865</v>
      </c>
      <c r="Y122" s="114">
        <v>1587</v>
      </c>
      <c r="Z122" s="111">
        <v>278</v>
      </c>
      <c r="AA122" s="349">
        <v>0.1751732829237555</v>
      </c>
      <c r="AB122" s="352">
        <v>1829</v>
      </c>
      <c r="AC122" s="117">
        <v>1843</v>
      </c>
      <c r="AD122" s="117">
        <v>-14</v>
      </c>
      <c r="AE122" s="394">
        <v>-7.5963103635377106E-3</v>
      </c>
      <c r="AF122" s="117">
        <v>1843</v>
      </c>
      <c r="AG122" s="114">
        <v>1561</v>
      </c>
      <c r="AH122" s="247">
        <v>282</v>
      </c>
      <c r="AI122" s="341">
        <v>0.18065342729019859</v>
      </c>
      <c r="AJ122" s="355">
        <v>11.954248366013072</v>
      </c>
      <c r="AK122" s="118">
        <v>12.045751633986928</v>
      </c>
      <c r="AL122" s="270">
        <v>1550</v>
      </c>
      <c r="AM122" s="119">
        <v>1915</v>
      </c>
      <c r="AN122" s="111">
        <v>1210</v>
      </c>
      <c r="AO122" s="111">
        <v>1470</v>
      </c>
      <c r="AP122" s="111">
        <v>105</v>
      </c>
      <c r="AQ122" s="111">
        <v>80</v>
      </c>
      <c r="AR122" s="111">
        <v>1315</v>
      </c>
      <c r="AS122" s="247">
        <v>1550</v>
      </c>
      <c r="AT122" s="361">
        <v>0.84838709677419355</v>
      </c>
      <c r="AU122" s="341">
        <v>0.80939947780678856</v>
      </c>
      <c r="AV122" s="355">
        <v>1.0153708185770129</v>
      </c>
      <c r="AW122" s="120">
        <v>1.0066381420920134</v>
      </c>
      <c r="AX122" s="275">
        <v>170</v>
      </c>
      <c r="AY122" s="111">
        <v>315</v>
      </c>
      <c r="AZ122" s="300">
        <v>0.10967741935483871</v>
      </c>
      <c r="BA122" s="341">
        <v>0.16449086161879894</v>
      </c>
      <c r="BB122" s="355">
        <v>1.4120095649527931</v>
      </c>
      <c r="BC122" s="121">
        <v>1.4846281600310385</v>
      </c>
      <c r="BD122" s="270">
        <v>55</v>
      </c>
      <c r="BE122" s="111">
        <v>30</v>
      </c>
      <c r="BF122" s="111">
        <v>10</v>
      </c>
      <c r="BG122" s="111">
        <v>0</v>
      </c>
      <c r="BH122" s="111">
        <v>65</v>
      </c>
      <c r="BI122" s="247">
        <v>30</v>
      </c>
      <c r="BJ122" s="361">
        <v>4.1935483870967745E-2</v>
      </c>
      <c r="BK122" s="341">
        <v>1.5665796344647518E-2</v>
      </c>
      <c r="BL122" s="355">
        <v>0.58398564904681638</v>
      </c>
      <c r="BM122" s="121">
        <v>0.2057336740557287</v>
      </c>
      <c r="BN122" s="270">
        <v>10</v>
      </c>
      <c r="BO122" s="111">
        <v>15</v>
      </c>
      <c r="BP122" s="97" t="s">
        <v>6</v>
      </c>
      <c r="BQ122" s="97" t="s">
        <v>6</v>
      </c>
      <c r="BR122" s="213" t="s">
        <v>5</v>
      </c>
    </row>
    <row r="123" spans="1:71" s="148" customFormat="1">
      <c r="A123" s="138"/>
      <c r="B123" s="230">
        <v>4210280.0199999996</v>
      </c>
      <c r="C123" s="142">
        <v>4210280.0199999996</v>
      </c>
      <c r="D123" s="238">
        <v>1.57</v>
      </c>
      <c r="E123" s="112">
        <v>1.57</v>
      </c>
      <c r="F123" s="243">
        <v>157</v>
      </c>
      <c r="G123" s="113">
        <v>157</v>
      </c>
      <c r="H123" s="247">
        <v>4720</v>
      </c>
      <c r="I123" s="247">
        <v>4476</v>
      </c>
      <c r="J123" s="111">
        <v>4476</v>
      </c>
      <c r="K123" s="111">
        <v>4576</v>
      </c>
      <c r="L123" s="114">
        <v>4640</v>
      </c>
      <c r="M123" s="114">
        <v>244</v>
      </c>
      <c r="N123" s="376">
        <v>5.4512957998212687E-2</v>
      </c>
      <c r="O123" s="247">
        <v>-164</v>
      </c>
      <c r="P123" s="341">
        <v>-3.5344827586206898E-2</v>
      </c>
      <c r="Q123" s="344">
        <v>3015</v>
      </c>
      <c r="R123" s="95">
        <v>2859.2</v>
      </c>
      <c r="S123" s="95">
        <v>2156</v>
      </c>
      <c r="T123" s="95"/>
      <c r="U123" s="301">
        <v>121</v>
      </c>
      <c r="V123" s="300">
        <v>5.9459459459459463E-2</v>
      </c>
      <c r="W123" s="117">
        <v>2035</v>
      </c>
      <c r="X123" s="117">
        <v>2035</v>
      </c>
      <c r="Y123" s="114">
        <v>1935</v>
      </c>
      <c r="Z123" s="111">
        <v>100</v>
      </c>
      <c r="AA123" s="349">
        <v>5.1679586563307491E-2</v>
      </c>
      <c r="AB123" s="352">
        <v>2103</v>
      </c>
      <c r="AC123" s="117">
        <v>1970</v>
      </c>
      <c r="AD123" s="117">
        <v>133</v>
      </c>
      <c r="AE123" s="394">
        <v>6.7512690355329946E-2</v>
      </c>
      <c r="AF123" s="117">
        <v>1970</v>
      </c>
      <c r="AG123" s="114">
        <v>1904</v>
      </c>
      <c r="AH123" s="247">
        <v>66</v>
      </c>
      <c r="AI123" s="341">
        <v>3.4663865546218489E-2</v>
      </c>
      <c r="AJ123" s="355">
        <v>13.394904458598726</v>
      </c>
      <c r="AK123" s="118">
        <v>12.547770700636942</v>
      </c>
      <c r="AL123" s="270">
        <v>1820</v>
      </c>
      <c r="AM123" s="119">
        <v>2215</v>
      </c>
      <c r="AN123" s="111">
        <v>1410</v>
      </c>
      <c r="AO123" s="111">
        <v>1725</v>
      </c>
      <c r="AP123" s="111">
        <v>140</v>
      </c>
      <c r="AQ123" s="111">
        <v>115</v>
      </c>
      <c r="AR123" s="111">
        <v>1550</v>
      </c>
      <c r="AS123" s="247">
        <v>1840</v>
      </c>
      <c r="AT123" s="361">
        <v>0.85164835164835162</v>
      </c>
      <c r="AU123" s="341">
        <v>0.83069977426636565</v>
      </c>
      <c r="AV123" s="355">
        <v>1.0192739696783828</v>
      </c>
      <c r="AW123" s="120">
        <v>1.0331290053085032</v>
      </c>
      <c r="AX123" s="275">
        <v>200</v>
      </c>
      <c r="AY123" s="111">
        <v>305</v>
      </c>
      <c r="AZ123" s="300">
        <v>0.10989010989010989</v>
      </c>
      <c r="BA123" s="341">
        <v>0.13769751693002258</v>
      </c>
      <c r="BB123" s="355">
        <v>1.4147477864750027</v>
      </c>
      <c r="BC123" s="121">
        <v>1.2428022395214862</v>
      </c>
      <c r="BD123" s="270">
        <v>45</v>
      </c>
      <c r="BE123" s="111">
        <v>55</v>
      </c>
      <c r="BF123" s="111">
        <v>0</v>
      </c>
      <c r="BG123" s="111">
        <v>0</v>
      </c>
      <c r="BH123" s="111">
        <v>45</v>
      </c>
      <c r="BI123" s="247">
        <v>55</v>
      </c>
      <c r="BJ123" s="361">
        <v>2.4725274725274724E-2</v>
      </c>
      <c r="BK123" s="341">
        <v>2.4830699774266364E-2</v>
      </c>
      <c r="BL123" s="355">
        <v>0.34431951835177887</v>
      </c>
      <c r="BM123" s="121">
        <v>0.3260932914961569</v>
      </c>
      <c r="BN123" s="270">
        <v>25</v>
      </c>
      <c r="BO123" s="111">
        <v>15</v>
      </c>
      <c r="BP123" s="97" t="s">
        <v>6</v>
      </c>
      <c r="BQ123" s="97" t="s">
        <v>6</v>
      </c>
      <c r="BR123" s="213" t="s">
        <v>5</v>
      </c>
    </row>
    <row r="124" spans="1:71" s="148" customFormat="1">
      <c r="A124" s="138"/>
      <c r="B124" s="230">
        <v>4210280.03</v>
      </c>
      <c r="C124" s="142">
        <v>4210280.03</v>
      </c>
      <c r="D124" s="238">
        <v>3.66</v>
      </c>
      <c r="E124" s="112">
        <v>3.66</v>
      </c>
      <c r="F124" s="243">
        <v>366</v>
      </c>
      <c r="G124" s="113">
        <v>366</v>
      </c>
      <c r="H124" s="247">
        <v>5623</v>
      </c>
      <c r="I124" s="247">
        <v>5603</v>
      </c>
      <c r="J124" s="111">
        <v>5603</v>
      </c>
      <c r="K124" s="111">
        <v>5312</v>
      </c>
      <c r="L124" s="114">
        <v>4950</v>
      </c>
      <c r="M124" s="114">
        <v>20</v>
      </c>
      <c r="N124" s="376">
        <v>3.5695163305372122E-3</v>
      </c>
      <c r="O124" s="115">
        <v>653</v>
      </c>
      <c r="P124" s="116">
        <v>0.13191919191919191</v>
      </c>
      <c r="Q124" s="264">
        <v>1534.7</v>
      </c>
      <c r="R124" s="95">
        <v>1529.6</v>
      </c>
      <c r="S124" s="95">
        <v>2727</v>
      </c>
      <c r="T124" s="95"/>
      <c r="U124" s="301">
        <v>58</v>
      </c>
      <c r="V124" s="300">
        <v>2.1730985387785687E-2</v>
      </c>
      <c r="W124" s="117">
        <v>2669</v>
      </c>
      <c r="X124" s="117">
        <v>2669</v>
      </c>
      <c r="Y124" s="114">
        <v>2201</v>
      </c>
      <c r="Z124" s="111">
        <v>468</v>
      </c>
      <c r="AA124" s="146">
        <v>0.21263062244434347</v>
      </c>
      <c r="AB124" s="284">
        <v>2634</v>
      </c>
      <c r="AC124" s="117">
        <v>2582</v>
      </c>
      <c r="AD124" s="117">
        <v>52</v>
      </c>
      <c r="AE124" s="394">
        <v>2.0139426800929512E-2</v>
      </c>
      <c r="AF124" s="117">
        <v>2582</v>
      </c>
      <c r="AG124" s="114">
        <v>2149</v>
      </c>
      <c r="AH124" s="115">
        <v>433</v>
      </c>
      <c r="AI124" s="116">
        <v>0.20148906468124708</v>
      </c>
      <c r="AJ124" s="288">
        <v>7.1967213114754101</v>
      </c>
      <c r="AK124" s="118">
        <v>7.054644808743169</v>
      </c>
      <c r="AL124" s="270">
        <v>2075</v>
      </c>
      <c r="AM124" s="119">
        <v>2630</v>
      </c>
      <c r="AN124" s="111">
        <v>1635</v>
      </c>
      <c r="AO124" s="111">
        <v>2050</v>
      </c>
      <c r="AP124" s="111">
        <v>110</v>
      </c>
      <c r="AQ124" s="111">
        <v>100</v>
      </c>
      <c r="AR124" s="111">
        <v>1745</v>
      </c>
      <c r="AS124" s="115">
        <v>2150</v>
      </c>
      <c r="AT124" s="294">
        <v>0.84096385542168672</v>
      </c>
      <c r="AU124" s="116">
        <v>0.81749049429657794</v>
      </c>
      <c r="AV124" s="288">
        <v>1.0064864983448352</v>
      </c>
      <c r="AW124" s="120">
        <v>1.0167008194599148</v>
      </c>
      <c r="AX124" s="275">
        <v>210</v>
      </c>
      <c r="AY124" s="111">
        <v>405</v>
      </c>
      <c r="AZ124" s="300">
        <v>0.10120481927710843</v>
      </c>
      <c r="BA124" s="116">
        <v>0.15399239543726237</v>
      </c>
      <c r="BB124" s="288">
        <v>1.3029315758813158</v>
      </c>
      <c r="BC124" s="121">
        <v>1.38987323944242</v>
      </c>
      <c r="BD124" s="270">
        <v>45</v>
      </c>
      <c r="BE124" s="111">
        <v>40</v>
      </c>
      <c r="BF124" s="111">
        <v>0</v>
      </c>
      <c r="BG124" s="111">
        <v>15</v>
      </c>
      <c r="BH124" s="111">
        <v>45</v>
      </c>
      <c r="BI124" s="115">
        <v>55</v>
      </c>
      <c r="BJ124" s="294">
        <v>2.1686746987951807E-2</v>
      </c>
      <c r="BK124" s="116">
        <v>2.0912547528517109E-2</v>
      </c>
      <c r="BL124" s="288">
        <v>0.30200555344589763</v>
      </c>
      <c r="BM124" s="121">
        <v>0.27463750595588876</v>
      </c>
      <c r="BN124" s="270">
        <v>70</v>
      </c>
      <c r="BO124" s="111">
        <v>25</v>
      </c>
      <c r="BP124" s="97" t="s">
        <v>6</v>
      </c>
      <c r="BQ124" s="97" t="s">
        <v>6</v>
      </c>
      <c r="BR124" s="213" t="s">
        <v>5</v>
      </c>
    </row>
    <row r="125" spans="1:71" s="148" customFormat="1">
      <c r="A125" s="138"/>
      <c r="B125" s="230">
        <v>4210290.01</v>
      </c>
      <c r="C125" s="142">
        <v>4210290.01</v>
      </c>
      <c r="D125" s="238">
        <v>2.59</v>
      </c>
      <c r="E125" s="112">
        <v>2.59</v>
      </c>
      <c r="F125" s="243">
        <v>259</v>
      </c>
      <c r="G125" s="113">
        <v>259</v>
      </c>
      <c r="H125" s="247">
        <v>3667</v>
      </c>
      <c r="I125" s="247">
        <v>3812</v>
      </c>
      <c r="J125" s="111">
        <v>3812</v>
      </c>
      <c r="K125" s="111">
        <v>3899</v>
      </c>
      <c r="L125" s="114">
        <v>3838</v>
      </c>
      <c r="M125" s="114">
        <v>-145</v>
      </c>
      <c r="N125" s="376">
        <v>-3.8037775445960126E-2</v>
      </c>
      <c r="O125" s="247">
        <v>-26</v>
      </c>
      <c r="P125" s="341">
        <v>-6.7743616466909851E-3</v>
      </c>
      <c r="Q125" s="344">
        <v>1414.4</v>
      </c>
      <c r="R125" s="95">
        <v>1470.1</v>
      </c>
      <c r="S125" s="95">
        <v>1678</v>
      </c>
      <c r="T125" s="95"/>
      <c r="U125" s="301">
        <v>20</v>
      </c>
      <c r="V125" s="300">
        <v>1.2062726176115802E-2</v>
      </c>
      <c r="W125" s="117">
        <v>1658</v>
      </c>
      <c r="X125" s="117">
        <v>1658</v>
      </c>
      <c r="Y125" s="114">
        <v>1565</v>
      </c>
      <c r="Z125" s="111">
        <v>93</v>
      </c>
      <c r="AA125" s="349">
        <v>5.942492012779553E-2</v>
      </c>
      <c r="AB125" s="352">
        <v>1652</v>
      </c>
      <c r="AC125" s="117">
        <v>1644</v>
      </c>
      <c r="AD125" s="117">
        <v>8</v>
      </c>
      <c r="AE125" s="394">
        <v>4.8661800486618006E-3</v>
      </c>
      <c r="AF125" s="117">
        <v>1644</v>
      </c>
      <c r="AG125" s="114">
        <v>1546</v>
      </c>
      <c r="AH125" s="247">
        <v>98</v>
      </c>
      <c r="AI125" s="341">
        <v>6.3389391979301421E-2</v>
      </c>
      <c r="AJ125" s="355">
        <v>6.3783783783783781</v>
      </c>
      <c r="AK125" s="118">
        <v>6.3474903474903472</v>
      </c>
      <c r="AL125" s="270">
        <v>1420</v>
      </c>
      <c r="AM125" s="119">
        <v>2005</v>
      </c>
      <c r="AN125" s="111">
        <v>1190</v>
      </c>
      <c r="AO125" s="111">
        <v>1640</v>
      </c>
      <c r="AP125" s="111">
        <v>80</v>
      </c>
      <c r="AQ125" s="111">
        <v>85</v>
      </c>
      <c r="AR125" s="111">
        <v>1270</v>
      </c>
      <c r="AS125" s="247">
        <v>1725</v>
      </c>
      <c r="AT125" s="361">
        <v>0.89436619718309862</v>
      </c>
      <c r="AU125" s="341">
        <v>0.86034912718204493</v>
      </c>
      <c r="AV125" s="355">
        <v>1.0703997517104107</v>
      </c>
      <c r="AW125" s="120">
        <v>1.0700034663770268</v>
      </c>
      <c r="AX125" s="275">
        <v>80</v>
      </c>
      <c r="AY125" s="111">
        <v>220</v>
      </c>
      <c r="AZ125" s="300">
        <v>5.6338028169014086E-2</v>
      </c>
      <c r="BA125" s="341">
        <v>0.10972568578553615</v>
      </c>
      <c r="BB125" s="355">
        <v>0.72530731588295916</v>
      </c>
      <c r="BC125" s="121">
        <v>0.99033977567363574</v>
      </c>
      <c r="BD125" s="270">
        <v>15</v>
      </c>
      <c r="BE125" s="111">
        <v>20</v>
      </c>
      <c r="BF125" s="111">
        <v>0</v>
      </c>
      <c r="BG125" s="111">
        <v>10</v>
      </c>
      <c r="BH125" s="111">
        <v>15</v>
      </c>
      <c r="BI125" s="247">
        <v>30</v>
      </c>
      <c r="BJ125" s="361">
        <v>1.0563380281690141E-2</v>
      </c>
      <c r="BK125" s="341">
        <v>1.4962593516209476E-2</v>
      </c>
      <c r="BL125" s="355">
        <v>0.14710364399066608</v>
      </c>
      <c r="BM125" s="121">
        <v>0.1964987460432521</v>
      </c>
      <c r="BN125" s="270">
        <v>35</v>
      </c>
      <c r="BO125" s="111">
        <v>20</v>
      </c>
      <c r="BP125" s="97" t="s">
        <v>6</v>
      </c>
      <c r="BQ125" s="97" t="s">
        <v>6</v>
      </c>
      <c r="BR125" s="210" t="s">
        <v>6</v>
      </c>
    </row>
    <row r="126" spans="1:71" s="148" customFormat="1">
      <c r="A126" s="138"/>
      <c r="B126" s="230">
        <v>4210290.03</v>
      </c>
      <c r="C126" s="142">
        <v>4210290.03</v>
      </c>
      <c r="D126" s="238">
        <v>4.16</v>
      </c>
      <c r="E126" s="112">
        <v>4.17</v>
      </c>
      <c r="F126" s="243">
        <v>416</v>
      </c>
      <c r="G126" s="113">
        <v>417</v>
      </c>
      <c r="H126" s="247">
        <v>2433</v>
      </c>
      <c r="I126" s="247">
        <v>2377</v>
      </c>
      <c r="J126" s="111">
        <v>2377</v>
      </c>
      <c r="K126" s="111">
        <v>2373</v>
      </c>
      <c r="L126" s="114" t="e">
        <v>#REF!</v>
      </c>
      <c r="M126" s="114">
        <v>56</v>
      </c>
      <c r="N126" s="376">
        <v>2.3559108119478336E-2</v>
      </c>
      <c r="O126" s="115" t="e">
        <v>#REF!</v>
      </c>
      <c r="P126" s="116" t="e">
        <v>#REF!</v>
      </c>
      <c r="Q126" s="264">
        <v>584.79999999999995</v>
      </c>
      <c r="R126" s="95">
        <v>570.6</v>
      </c>
      <c r="S126" s="95">
        <v>1038</v>
      </c>
      <c r="T126" s="95"/>
      <c r="U126" s="301">
        <v>41</v>
      </c>
      <c r="V126" s="300">
        <v>4.1123370110330994E-2</v>
      </c>
      <c r="W126" s="117">
        <v>997</v>
      </c>
      <c r="X126" s="117">
        <v>997</v>
      </c>
      <c r="Y126" s="114" t="e">
        <v>#REF!</v>
      </c>
      <c r="Z126" s="111" t="e">
        <v>#REF!</v>
      </c>
      <c r="AA126" s="146" t="e">
        <v>#REF!</v>
      </c>
      <c r="AB126" s="284">
        <v>1026</v>
      </c>
      <c r="AC126" s="117">
        <v>990</v>
      </c>
      <c r="AD126" s="117">
        <v>36</v>
      </c>
      <c r="AE126" s="394">
        <v>3.6363636363636362E-2</v>
      </c>
      <c r="AF126" s="117">
        <v>990</v>
      </c>
      <c r="AG126" s="114" t="e">
        <v>#REF!</v>
      </c>
      <c r="AH126" s="115" t="e">
        <v>#REF!</v>
      </c>
      <c r="AI126" s="116" t="e">
        <v>#REF!</v>
      </c>
      <c r="AJ126" s="288">
        <v>2.4663461538461537</v>
      </c>
      <c r="AK126" s="118">
        <v>2.3741007194244603</v>
      </c>
      <c r="AL126" s="270">
        <v>825</v>
      </c>
      <c r="AM126" s="119">
        <v>1255</v>
      </c>
      <c r="AN126" s="111">
        <v>740</v>
      </c>
      <c r="AO126" s="111">
        <v>1010</v>
      </c>
      <c r="AP126" s="111">
        <v>40</v>
      </c>
      <c r="AQ126" s="111">
        <v>70</v>
      </c>
      <c r="AR126" s="111">
        <v>780</v>
      </c>
      <c r="AS126" s="115">
        <v>1080</v>
      </c>
      <c r="AT126" s="294">
        <v>0.94545454545454544</v>
      </c>
      <c r="AU126" s="116">
        <v>0.8605577689243028</v>
      </c>
      <c r="AV126" s="288">
        <v>1.1315435600042481</v>
      </c>
      <c r="AW126" s="120">
        <v>1.0702629510215664</v>
      </c>
      <c r="AX126" s="275">
        <v>30</v>
      </c>
      <c r="AY126" s="111">
        <v>115</v>
      </c>
      <c r="AZ126" s="300">
        <v>3.6363636363636362E-2</v>
      </c>
      <c r="BA126" s="116">
        <v>9.1633466135458169E-2</v>
      </c>
      <c r="BB126" s="288">
        <v>0.46815290388809178</v>
      </c>
      <c r="BC126" s="121">
        <v>0.8270466996593574</v>
      </c>
      <c r="BD126" s="270">
        <v>0</v>
      </c>
      <c r="BE126" s="111">
        <v>25</v>
      </c>
      <c r="BF126" s="111">
        <v>0</v>
      </c>
      <c r="BG126" s="111">
        <v>20</v>
      </c>
      <c r="BH126" s="111">
        <v>0</v>
      </c>
      <c r="BI126" s="115">
        <v>45</v>
      </c>
      <c r="BJ126" s="294">
        <v>0</v>
      </c>
      <c r="BK126" s="116">
        <v>3.5856573705179286E-2</v>
      </c>
      <c r="BL126" s="288">
        <v>0</v>
      </c>
      <c r="BM126" s="121">
        <v>0.47089241332675758</v>
      </c>
      <c r="BN126" s="270">
        <v>10</v>
      </c>
      <c r="BO126" s="111">
        <v>20</v>
      </c>
      <c r="BP126" s="97" t="s">
        <v>6</v>
      </c>
      <c r="BQ126" s="97" t="s">
        <v>6</v>
      </c>
      <c r="BR126" s="210" t="s">
        <v>6</v>
      </c>
    </row>
    <row r="127" spans="1:71" s="148" customFormat="1">
      <c r="A127" s="138" t="s">
        <v>68</v>
      </c>
      <c r="B127" s="230">
        <v>4210290.05</v>
      </c>
      <c r="C127" s="142">
        <v>4210290.04</v>
      </c>
      <c r="D127" s="238">
        <v>3.67</v>
      </c>
      <c r="E127" s="112">
        <v>5.03</v>
      </c>
      <c r="F127" s="243">
        <v>367</v>
      </c>
      <c r="G127" s="113">
        <v>503</v>
      </c>
      <c r="H127" s="247">
        <v>4472</v>
      </c>
      <c r="I127" s="247">
        <v>3883</v>
      </c>
      <c r="J127" s="111">
        <v>7712</v>
      </c>
      <c r="K127" s="111">
        <v>7017</v>
      </c>
      <c r="L127" s="114" t="e">
        <v>#REF!</v>
      </c>
      <c r="M127" s="114">
        <v>589</v>
      </c>
      <c r="N127" s="376">
        <v>0.1516868400721092</v>
      </c>
      <c r="O127" s="247" t="e">
        <v>#REF!</v>
      </c>
      <c r="P127" s="341" t="e">
        <v>#REF!</v>
      </c>
      <c r="Q127" s="344">
        <v>1219.5</v>
      </c>
      <c r="R127" s="95">
        <v>1532.7</v>
      </c>
      <c r="S127" s="95">
        <v>2691</v>
      </c>
      <c r="T127" s="95">
        <v>0.60741270999999997</v>
      </c>
      <c r="U127" s="301">
        <v>528.0033396900003</v>
      </c>
      <c r="V127" s="300">
        <v>0.24410733006602381</v>
      </c>
      <c r="W127" s="591">
        <v>2162.9966603099997</v>
      </c>
      <c r="X127" s="117">
        <v>3561</v>
      </c>
      <c r="Y127" s="114" t="e">
        <v>#REF!</v>
      </c>
      <c r="Z127" s="111" t="e">
        <v>#REF!</v>
      </c>
      <c r="AA127" s="349" t="e">
        <v>#REF!</v>
      </c>
      <c r="AB127" s="352">
        <v>2481</v>
      </c>
      <c r="AC127" s="352">
        <v>2134.4482629399999</v>
      </c>
      <c r="AD127" s="352">
        <v>346.55173706000005</v>
      </c>
      <c r="AE127" s="424">
        <v>0.16236127297021383</v>
      </c>
      <c r="AF127" s="117">
        <v>3514</v>
      </c>
      <c r="AG127" s="114" t="e">
        <v>#REF!</v>
      </c>
      <c r="AH127" s="247" t="e">
        <v>#REF!</v>
      </c>
      <c r="AI127" s="341" t="e">
        <v>#REF!</v>
      </c>
      <c r="AJ127" s="355">
        <v>6.7602179836512262</v>
      </c>
      <c r="AK127" s="118">
        <v>6.9860834990059644</v>
      </c>
      <c r="AL127" s="270">
        <v>1430</v>
      </c>
      <c r="AM127" s="119">
        <v>3665</v>
      </c>
      <c r="AN127" s="111">
        <v>1170</v>
      </c>
      <c r="AO127" s="111">
        <v>3040</v>
      </c>
      <c r="AP127" s="111">
        <v>110</v>
      </c>
      <c r="AQ127" s="111">
        <v>155</v>
      </c>
      <c r="AR127" s="111">
        <v>1280</v>
      </c>
      <c r="AS127" s="247">
        <v>3195</v>
      </c>
      <c r="AT127" s="361">
        <v>0.8951048951048951</v>
      </c>
      <c r="AU127" s="341">
        <v>0.87175989085948158</v>
      </c>
      <c r="AV127" s="355">
        <v>1.0712838437910042</v>
      </c>
      <c r="AW127" s="120">
        <v>1.0841948641516221</v>
      </c>
      <c r="AX127" s="275">
        <v>95</v>
      </c>
      <c r="AY127" s="111">
        <v>390</v>
      </c>
      <c r="AZ127" s="300">
        <v>6.6433566433566432E-2</v>
      </c>
      <c r="BA127" s="341">
        <v>0.10641200545702592</v>
      </c>
      <c r="BB127" s="355">
        <v>0.8552793436417061</v>
      </c>
      <c r="BC127" s="121">
        <v>0.96043183379387265</v>
      </c>
      <c r="BD127" s="270">
        <v>55</v>
      </c>
      <c r="BE127" s="111">
        <v>45</v>
      </c>
      <c r="BF127" s="111">
        <v>10</v>
      </c>
      <c r="BG127" s="111">
        <v>15</v>
      </c>
      <c r="BH127" s="111">
        <v>65</v>
      </c>
      <c r="BI127" s="247">
        <v>60</v>
      </c>
      <c r="BJ127" s="361">
        <v>4.5454545454545456E-2</v>
      </c>
      <c r="BK127" s="341">
        <v>1.6371077762619372E-2</v>
      </c>
      <c r="BL127" s="355">
        <v>0.63299143777801781</v>
      </c>
      <c r="BM127" s="121">
        <v>0.21499589949070694</v>
      </c>
      <c r="BN127" s="270">
        <v>0</v>
      </c>
      <c r="BO127" s="111">
        <v>10</v>
      </c>
      <c r="BP127" s="97" t="s">
        <v>6</v>
      </c>
      <c r="BQ127" s="97" t="s">
        <v>6</v>
      </c>
      <c r="BR127" s="210" t="s">
        <v>6</v>
      </c>
    </row>
    <row r="128" spans="1:71" s="148" customFormat="1">
      <c r="A128" s="138" t="s">
        <v>374</v>
      </c>
      <c r="B128" s="230">
        <v>4210290.0599999996</v>
      </c>
      <c r="C128" s="142"/>
      <c r="D128" s="238">
        <v>1.34</v>
      </c>
      <c r="E128" s="112"/>
      <c r="F128" s="243">
        <v>134</v>
      </c>
      <c r="G128" s="113"/>
      <c r="H128" s="247">
        <v>3858</v>
      </c>
      <c r="I128" s="247">
        <v>3829</v>
      </c>
      <c r="J128" s="111"/>
      <c r="K128" s="111"/>
      <c r="L128" s="114"/>
      <c r="M128" s="114">
        <v>29</v>
      </c>
      <c r="N128" s="376">
        <v>7.573779054583442E-3</v>
      </c>
      <c r="O128" s="115"/>
      <c r="P128" s="116"/>
      <c r="Q128" s="264">
        <v>2877.6</v>
      </c>
      <c r="R128" s="95"/>
      <c r="S128" s="95">
        <v>1434</v>
      </c>
      <c r="T128" s="95">
        <v>0.39258728999999998</v>
      </c>
      <c r="U128" s="301">
        <v>35.996660310000152</v>
      </c>
      <c r="V128" s="300">
        <v>2.5748622544766044E-2</v>
      </c>
      <c r="W128" s="591">
        <v>1398.0033396899998</v>
      </c>
      <c r="X128" s="117"/>
      <c r="Y128" s="114"/>
      <c r="Z128" s="111"/>
      <c r="AA128" s="146"/>
      <c r="AB128" s="284">
        <v>1415</v>
      </c>
      <c r="AC128" s="352">
        <v>1379.5517370599998</v>
      </c>
      <c r="AD128" s="352">
        <v>35.448262940000177</v>
      </c>
      <c r="AE128" s="424">
        <v>2.5695493679378009E-2</v>
      </c>
      <c r="AF128" s="117"/>
      <c r="AG128" s="114"/>
      <c r="AH128" s="115"/>
      <c r="AI128" s="116"/>
      <c r="AJ128" s="288">
        <v>10.559701492537313</v>
      </c>
      <c r="AK128" s="118"/>
      <c r="AL128" s="270">
        <v>1590</v>
      </c>
      <c r="AM128" s="119"/>
      <c r="AN128" s="111">
        <v>1275</v>
      </c>
      <c r="AO128" s="111"/>
      <c r="AP128" s="111">
        <v>185</v>
      </c>
      <c r="AQ128" s="111"/>
      <c r="AR128" s="111">
        <v>1460</v>
      </c>
      <c r="AS128" s="115"/>
      <c r="AT128" s="294">
        <v>0.91823899371069184</v>
      </c>
      <c r="AU128" s="116"/>
      <c r="AV128" s="288">
        <v>1.0989713094864673</v>
      </c>
      <c r="AW128" s="120"/>
      <c r="AX128" s="275">
        <v>85</v>
      </c>
      <c r="AY128" s="111"/>
      <c r="AZ128" s="300">
        <v>5.3459119496855348E-2</v>
      </c>
      <c r="BA128" s="116"/>
      <c r="BB128" s="288">
        <v>0.68824365587321679</v>
      </c>
      <c r="BC128" s="121"/>
      <c r="BD128" s="270">
        <v>20</v>
      </c>
      <c r="BE128" s="111"/>
      <c r="BF128" s="111">
        <v>0</v>
      </c>
      <c r="BG128" s="111"/>
      <c r="BH128" s="111">
        <v>20</v>
      </c>
      <c r="BI128" s="115"/>
      <c r="BJ128" s="294">
        <v>1.2578616352201259E-2</v>
      </c>
      <c r="BK128" s="116"/>
      <c r="BL128" s="288">
        <v>0.17516744190083511</v>
      </c>
      <c r="BM128" s="121"/>
      <c r="BN128" s="270">
        <v>20</v>
      </c>
      <c r="BO128" s="111"/>
      <c r="BP128" s="97" t="s">
        <v>6</v>
      </c>
      <c r="BQ128" s="596" t="s">
        <v>6</v>
      </c>
      <c r="BR128" s="210"/>
    </row>
    <row r="129" spans="1:71" s="148" customFormat="1">
      <c r="A129" s="138" t="s">
        <v>391</v>
      </c>
      <c r="B129" s="230">
        <v>4210300</v>
      </c>
      <c r="C129" s="142">
        <v>4210300</v>
      </c>
      <c r="D129" s="238">
        <v>3.09</v>
      </c>
      <c r="E129" s="112">
        <v>3.09</v>
      </c>
      <c r="F129" s="243">
        <v>309</v>
      </c>
      <c r="G129" s="113">
        <v>309</v>
      </c>
      <c r="H129" s="247">
        <v>3475</v>
      </c>
      <c r="I129" s="247">
        <v>3326</v>
      </c>
      <c r="J129" s="111">
        <v>3326</v>
      </c>
      <c r="K129" s="111">
        <v>2883</v>
      </c>
      <c r="L129" s="114">
        <v>2727</v>
      </c>
      <c r="M129" s="114">
        <v>149</v>
      </c>
      <c r="N129" s="376">
        <v>4.4798556825015032E-2</v>
      </c>
      <c r="O129" s="247">
        <v>599</v>
      </c>
      <c r="P129" s="341">
        <v>0.21965529886321966</v>
      </c>
      <c r="Q129" s="344">
        <v>1125.3</v>
      </c>
      <c r="R129" s="95">
        <v>1076.7</v>
      </c>
      <c r="S129" s="95">
        <v>1573</v>
      </c>
      <c r="T129" s="95"/>
      <c r="U129" s="301">
        <v>185</v>
      </c>
      <c r="V129" s="300">
        <v>0.13328530259365995</v>
      </c>
      <c r="W129" s="117">
        <v>1388</v>
      </c>
      <c r="X129" s="117">
        <v>1388</v>
      </c>
      <c r="Y129" s="114">
        <v>703</v>
      </c>
      <c r="Z129" s="111">
        <v>685</v>
      </c>
      <c r="AA129" s="349">
        <v>0.97439544807965861</v>
      </c>
      <c r="AB129" s="352">
        <v>1487</v>
      </c>
      <c r="AC129" s="117">
        <v>1335</v>
      </c>
      <c r="AD129" s="117">
        <v>152</v>
      </c>
      <c r="AE129" s="394">
        <v>0.11385767790262172</v>
      </c>
      <c r="AF129" s="117">
        <v>1335</v>
      </c>
      <c r="AG129" s="114">
        <v>687</v>
      </c>
      <c r="AH129" s="247">
        <v>648</v>
      </c>
      <c r="AI129" s="341">
        <v>0.94323144104803491</v>
      </c>
      <c r="AJ129" s="355">
        <v>4.8122977346278315</v>
      </c>
      <c r="AK129" s="118">
        <v>4.3203883495145634</v>
      </c>
      <c r="AL129" s="270">
        <v>765</v>
      </c>
      <c r="AM129" s="119">
        <v>865</v>
      </c>
      <c r="AN129" s="111">
        <v>595</v>
      </c>
      <c r="AO129" s="111">
        <v>645</v>
      </c>
      <c r="AP129" s="111">
        <v>35</v>
      </c>
      <c r="AQ129" s="111">
        <v>65</v>
      </c>
      <c r="AR129" s="111">
        <v>630</v>
      </c>
      <c r="AS129" s="247">
        <v>710</v>
      </c>
      <c r="AT129" s="361">
        <v>0.82352941176470584</v>
      </c>
      <c r="AU129" s="341">
        <v>0.82080924855491333</v>
      </c>
      <c r="AV129" s="355">
        <v>0.98562052172315717</v>
      </c>
      <c r="AW129" s="120">
        <v>1.0208283049751303</v>
      </c>
      <c r="AX129" s="275">
        <v>75</v>
      </c>
      <c r="AY129" s="111">
        <v>110</v>
      </c>
      <c r="AZ129" s="300">
        <v>9.8039215686274508E-2</v>
      </c>
      <c r="BA129" s="341">
        <v>0.12716763005780346</v>
      </c>
      <c r="BB129" s="355">
        <v>1.2621769467571102</v>
      </c>
      <c r="BC129" s="121">
        <v>1.1477637284541269</v>
      </c>
      <c r="BD129" s="270">
        <v>55</v>
      </c>
      <c r="BE129" s="111">
        <v>20</v>
      </c>
      <c r="BF129" s="111">
        <v>0</v>
      </c>
      <c r="BG129" s="111">
        <v>20</v>
      </c>
      <c r="BH129" s="111">
        <v>55</v>
      </c>
      <c r="BI129" s="247">
        <v>40</v>
      </c>
      <c r="BJ129" s="361">
        <v>7.1895424836601302E-2</v>
      </c>
      <c r="BK129" s="341">
        <v>4.6242774566473986E-2</v>
      </c>
      <c r="BL129" s="355">
        <v>1.0012021434135967</v>
      </c>
      <c r="BM129" s="121">
        <v>0.6072909222608408</v>
      </c>
      <c r="BN129" s="270">
        <v>0</v>
      </c>
      <c r="BO129" s="111">
        <v>10</v>
      </c>
      <c r="BP129" s="97" t="s">
        <v>6</v>
      </c>
      <c r="BQ129" s="97" t="s">
        <v>6</v>
      </c>
      <c r="BR129" s="210" t="s">
        <v>6</v>
      </c>
    </row>
    <row r="130" spans="1:71" s="148" customFormat="1">
      <c r="A130" s="138"/>
      <c r="B130" s="230">
        <v>4210310</v>
      </c>
      <c r="C130" s="142">
        <v>4210310</v>
      </c>
      <c r="D130" s="238">
        <v>1.39</v>
      </c>
      <c r="E130" s="112">
        <v>1.45</v>
      </c>
      <c r="F130" s="243">
        <v>139</v>
      </c>
      <c r="G130" s="113">
        <v>145</v>
      </c>
      <c r="H130" s="247">
        <v>2013</v>
      </c>
      <c r="I130" s="247">
        <v>2017</v>
      </c>
      <c r="J130" s="111">
        <v>2017</v>
      </c>
      <c r="K130" s="111">
        <v>2076</v>
      </c>
      <c r="L130" s="114">
        <v>2119</v>
      </c>
      <c r="M130" s="114">
        <v>-4</v>
      </c>
      <c r="N130" s="376">
        <v>-1.9831432821021317E-3</v>
      </c>
      <c r="O130" s="247">
        <v>-102</v>
      </c>
      <c r="P130" s="341">
        <v>-4.8135913166588017E-2</v>
      </c>
      <c r="Q130" s="344">
        <v>1452.9</v>
      </c>
      <c r="R130" s="95">
        <v>1395.8</v>
      </c>
      <c r="S130" s="95">
        <v>1162</v>
      </c>
      <c r="T130" s="95"/>
      <c r="U130" s="301">
        <v>-13</v>
      </c>
      <c r="V130" s="300">
        <v>-1.1063829787234043E-2</v>
      </c>
      <c r="W130" s="117">
        <v>1175</v>
      </c>
      <c r="X130" s="117">
        <v>1175</v>
      </c>
      <c r="Y130" s="114">
        <v>1193</v>
      </c>
      <c r="Z130" s="111">
        <v>-18</v>
      </c>
      <c r="AA130" s="349">
        <v>-1.5088013411567477E-2</v>
      </c>
      <c r="AB130" s="352">
        <v>1087</v>
      </c>
      <c r="AC130" s="117">
        <v>1077</v>
      </c>
      <c r="AD130" s="117">
        <v>10</v>
      </c>
      <c r="AE130" s="394">
        <v>9.285051067780872E-3</v>
      </c>
      <c r="AF130" s="117">
        <v>1077</v>
      </c>
      <c r="AG130" s="114">
        <v>1152</v>
      </c>
      <c r="AH130" s="247">
        <v>-75</v>
      </c>
      <c r="AI130" s="341">
        <v>-6.5104166666666671E-2</v>
      </c>
      <c r="AJ130" s="355">
        <v>7.8201438848920866</v>
      </c>
      <c r="AK130" s="118">
        <v>7.4275862068965521</v>
      </c>
      <c r="AL130" s="270">
        <v>740</v>
      </c>
      <c r="AM130" s="119">
        <v>1040</v>
      </c>
      <c r="AN130" s="111">
        <v>470</v>
      </c>
      <c r="AO130" s="111">
        <v>710</v>
      </c>
      <c r="AP130" s="111">
        <v>40</v>
      </c>
      <c r="AQ130" s="111">
        <v>70</v>
      </c>
      <c r="AR130" s="111">
        <v>510</v>
      </c>
      <c r="AS130" s="247">
        <v>780</v>
      </c>
      <c r="AT130" s="361">
        <v>0.68918918918918914</v>
      </c>
      <c r="AU130" s="341">
        <v>0.75</v>
      </c>
      <c r="AV130" s="355">
        <v>0.82483879568916729</v>
      </c>
      <c r="AW130" s="120">
        <v>0.93276389134171234</v>
      </c>
      <c r="AX130" s="275">
        <v>160</v>
      </c>
      <c r="AY130" s="111">
        <v>150</v>
      </c>
      <c r="AZ130" s="300">
        <v>0.21621621621621623</v>
      </c>
      <c r="BA130" s="341">
        <v>0.14423076923076922</v>
      </c>
      <c r="BB130" s="355">
        <v>2.7836118609562215</v>
      </c>
      <c r="BC130" s="121">
        <v>1.3017687392213546</v>
      </c>
      <c r="BD130" s="270">
        <v>65</v>
      </c>
      <c r="BE130" s="111">
        <v>80</v>
      </c>
      <c r="BF130" s="111">
        <v>0</v>
      </c>
      <c r="BG130" s="111">
        <v>20</v>
      </c>
      <c r="BH130" s="111">
        <v>65</v>
      </c>
      <c r="BI130" s="247">
        <v>100</v>
      </c>
      <c r="BJ130" s="361">
        <v>8.7837837837837843E-2</v>
      </c>
      <c r="BK130" s="341">
        <v>9.6153846153846159E-2</v>
      </c>
      <c r="BL130" s="355">
        <v>1.2232131838142777</v>
      </c>
      <c r="BM130" s="121">
        <v>1.2627563647971811</v>
      </c>
      <c r="BN130" s="270">
        <v>15</v>
      </c>
      <c r="BO130" s="111">
        <v>15</v>
      </c>
      <c r="BP130" s="400" t="s">
        <v>6</v>
      </c>
      <c r="BQ130" s="400" t="s">
        <v>6</v>
      </c>
      <c r="BR130" s="213" t="s">
        <v>5</v>
      </c>
      <c r="BS130" s="438" t="s">
        <v>413</v>
      </c>
    </row>
    <row r="131" spans="1:71" s="148" customFormat="1">
      <c r="A131" s="140" t="s">
        <v>392</v>
      </c>
      <c r="B131" s="574">
        <v>4210311.01</v>
      </c>
      <c r="C131" s="144">
        <v>4210311.01</v>
      </c>
      <c r="D131" s="237">
        <v>3.43</v>
      </c>
      <c r="E131" s="125">
        <v>3.43</v>
      </c>
      <c r="F131" s="242">
        <v>343</v>
      </c>
      <c r="G131" s="126">
        <v>343</v>
      </c>
      <c r="H131" s="246">
        <v>7692</v>
      </c>
      <c r="I131" s="246">
        <v>6970</v>
      </c>
      <c r="J131" s="124">
        <v>6970</v>
      </c>
      <c r="K131" s="124">
        <v>6469</v>
      </c>
      <c r="L131" s="127">
        <v>6838</v>
      </c>
      <c r="M131" s="127">
        <v>722</v>
      </c>
      <c r="N131" s="374">
        <v>0.1035868005738881</v>
      </c>
      <c r="O131" s="128">
        <v>132</v>
      </c>
      <c r="P131" s="129">
        <v>1.9303890026323486E-2</v>
      </c>
      <c r="Q131" s="263">
        <v>2239.6</v>
      </c>
      <c r="R131" s="96">
        <v>2031.5</v>
      </c>
      <c r="S131" s="96">
        <v>4705</v>
      </c>
      <c r="T131" s="96"/>
      <c r="U131" s="409">
        <v>644</v>
      </c>
      <c r="V131" s="299">
        <v>0.15858163014035953</v>
      </c>
      <c r="W131" s="130">
        <v>4061</v>
      </c>
      <c r="X131" s="130">
        <v>4061</v>
      </c>
      <c r="Y131" s="127">
        <v>3803</v>
      </c>
      <c r="Z131" s="124">
        <v>258</v>
      </c>
      <c r="AA131" s="147">
        <v>6.7841178017354717E-2</v>
      </c>
      <c r="AB131" s="283">
        <v>4478</v>
      </c>
      <c r="AC131" s="130">
        <v>3898</v>
      </c>
      <c r="AD131" s="130">
        <v>580</v>
      </c>
      <c r="AE131" s="393">
        <v>0.14879425346331451</v>
      </c>
      <c r="AF131" s="130">
        <v>3898</v>
      </c>
      <c r="AG131" s="127">
        <v>3686</v>
      </c>
      <c r="AH131" s="128">
        <v>212</v>
      </c>
      <c r="AI131" s="129">
        <v>5.7514921323928381E-2</v>
      </c>
      <c r="AJ131" s="287">
        <v>13.055393586005831</v>
      </c>
      <c r="AK131" s="131">
        <v>11.364431486880466</v>
      </c>
      <c r="AL131" s="269">
        <v>2645</v>
      </c>
      <c r="AM131" s="132">
        <v>3060</v>
      </c>
      <c r="AN131" s="124">
        <v>2020</v>
      </c>
      <c r="AO131" s="124">
        <v>2130</v>
      </c>
      <c r="AP131" s="124">
        <v>90</v>
      </c>
      <c r="AQ131" s="124">
        <v>135</v>
      </c>
      <c r="AR131" s="124">
        <v>2110</v>
      </c>
      <c r="AS131" s="128">
        <v>2265</v>
      </c>
      <c r="AT131" s="293">
        <v>0.7977315689981096</v>
      </c>
      <c r="AU131" s="129">
        <v>0.74019607843137258</v>
      </c>
      <c r="AV131" s="287">
        <v>0.9547450206375816</v>
      </c>
      <c r="AW131" s="133">
        <v>0.92057089929802993</v>
      </c>
      <c r="AX131" s="274">
        <v>315</v>
      </c>
      <c r="AY131" s="124">
        <v>530</v>
      </c>
      <c r="AZ131" s="299">
        <v>0.11909262759924386</v>
      </c>
      <c r="BA131" s="129">
        <v>0.17320261437908496</v>
      </c>
      <c r="BB131" s="287">
        <v>1.5332228846618507</v>
      </c>
      <c r="BC131" s="134">
        <v>1.5632569260540539</v>
      </c>
      <c r="BD131" s="269">
        <v>135</v>
      </c>
      <c r="BE131" s="124">
        <v>175</v>
      </c>
      <c r="BF131" s="124">
        <v>30</v>
      </c>
      <c r="BG131" s="124">
        <v>75</v>
      </c>
      <c r="BH131" s="124">
        <v>165</v>
      </c>
      <c r="BI131" s="128">
        <v>250</v>
      </c>
      <c r="BJ131" s="293">
        <v>6.2381852551984876E-2</v>
      </c>
      <c r="BK131" s="129">
        <v>8.1699346405228759E-2</v>
      </c>
      <c r="BL131" s="287">
        <v>0.86871792783901869</v>
      </c>
      <c r="BM131" s="134">
        <v>1.072930244598912</v>
      </c>
      <c r="BN131" s="269">
        <v>60</v>
      </c>
      <c r="BO131" s="124">
        <v>20</v>
      </c>
      <c r="BP131" s="383" t="s">
        <v>5</v>
      </c>
      <c r="BQ131" s="123" t="s">
        <v>5</v>
      </c>
      <c r="BR131" s="596" t="s">
        <v>6</v>
      </c>
    </row>
    <row r="132" spans="1:71" s="148" customFormat="1">
      <c r="A132" s="138"/>
      <c r="B132" s="230">
        <v>4210311.0199999996</v>
      </c>
      <c r="C132" s="142">
        <v>4210311.0199999996</v>
      </c>
      <c r="D132" s="238">
        <v>0.7</v>
      </c>
      <c r="E132" s="112">
        <v>0.7</v>
      </c>
      <c r="F132" s="243">
        <v>70</v>
      </c>
      <c r="G132" s="113">
        <v>70</v>
      </c>
      <c r="H132" s="247">
        <v>2755</v>
      </c>
      <c r="I132" s="247">
        <v>2829</v>
      </c>
      <c r="J132" s="111">
        <v>2829</v>
      </c>
      <c r="K132" s="111">
        <v>2873</v>
      </c>
      <c r="L132" s="114">
        <v>3005</v>
      </c>
      <c r="M132" s="114">
        <v>-74</v>
      </c>
      <c r="N132" s="376">
        <v>-2.6157652880876636E-2</v>
      </c>
      <c r="O132" s="247">
        <v>-176</v>
      </c>
      <c r="P132" s="341">
        <v>-5.8569051580698833E-2</v>
      </c>
      <c r="Q132" s="344">
        <v>3942.5</v>
      </c>
      <c r="R132" s="95">
        <v>4048.9</v>
      </c>
      <c r="S132" s="95">
        <v>1549</v>
      </c>
      <c r="T132" s="95"/>
      <c r="U132" s="301">
        <v>27</v>
      </c>
      <c r="V132" s="300">
        <v>1.7739816031537452E-2</v>
      </c>
      <c r="W132" s="117">
        <v>1522</v>
      </c>
      <c r="X132" s="117">
        <v>1522</v>
      </c>
      <c r="Y132" s="114">
        <v>1634</v>
      </c>
      <c r="Z132" s="111">
        <v>-112</v>
      </c>
      <c r="AA132" s="349">
        <v>-6.8543451652386775E-2</v>
      </c>
      <c r="AB132" s="352">
        <v>1455</v>
      </c>
      <c r="AC132" s="117">
        <v>1454</v>
      </c>
      <c r="AD132" s="117">
        <v>1</v>
      </c>
      <c r="AE132" s="394">
        <v>6.8775790921595599E-4</v>
      </c>
      <c r="AF132" s="117">
        <v>1454</v>
      </c>
      <c r="AG132" s="114">
        <v>1585</v>
      </c>
      <c r="AH132" s="247">
        <v>-131</v>
      </c>
      <c r="AI132" s="341">
        <v>-8.2649842271293378E-2</v>
      </c>
      <c r="AJ132" s="355">
        <v>20.785714285714285</v>
      </c>
      <c r="AK132" s="118">
        <v>20.771428571428572</v>
      </c>
      <c r="AL132" s="270">
        <v>970</v>
      </c>
      <c r="AM132" s="119">
        <v>1135</v>
      </c>
      <c r="AN132" s="111">
        <v>710</v>
      </c>
      <c r="AO132" s="111">
        <v>830</v>
      </c>
      <c r="AP132" s="111">
        <v>40</v>
      </c>
      <c r="AQ132" s="111">
        <v>70</v>
      </c>
      <c r="AR132" s="111">
        <v>750</v>
      </c>
      <c r="AS132" s="247">
        <v>900</v>
      </c>
      <c r="AT132" s="361">
        <v>0.77319587628865982</v>
      </c>
      <c r="AU132" s="341">
        <v>0.79295154185022021</v>
      </c>
      <c r="AV132" s="355">
        <v>0.92538009219221318</v>
      </c>
      <c r="AW132" s="120">
        <v>0.98618208776216276</v>
      </c>
      <c r="AX132" s="275">
        <v>150</v>
      </c>
      <c r="AY132" s="111">
        <v>145</v>
      </c>
      <c r="AZ132" s="300">
        <v>0.15463917525773196</v>
      </c>
      <c r="BA132" s="341">
        <v>0.1277533039647577</v>
      </c>
      <c r="BB132" s="355">
        <v>1.9908564211735864</v>
      </c>
      <c r="BC132" s="121">
        <v>1.1530497848727184</v>
      </c>
      <c r="BD132" s="270">
        <v>65</v>
      </c>
      <c r="BE132" s="111">
        <v>75</v>
      </c>
      <c r="BF132" s="111">
        <v>0</v>
      </c>
      <c r="BG132" s="111">
        <v>10</v>
      </c>
      <c r="BH132" s="111">
        <v>65</v>
      </c>
      <c r="BI132" s="247">
        <v>85</v>
      </c>
      <c r="BJ132" s="361">
        <v>6.7010309278350513E-2</v>
      </c>
      <c r="BK132" s="341">
        <v>7.4889867841409691E-2</v>
      </c>
      <c r="BL132" s="355">
        <v>0.93317294435316012</v>
      </c>
      <c r="BM132" s="121">
        <v>0.983503635665822</v>
      </c>
      <c r="BN132" s="270">
        <v>10</v>
      </c>
      <c r="BO132" s="111">
        <v>0</v>
      </c>
      <c r="BP132" s="400" t="s">
        <v>6</v>
      </c>
      <c r="BQ132" s="400" t="s">
        <v>6</v>
      </c>
      <c r="BR132" s="213" t="s">
        <v>5</v>
      </c>
      <c r="BS132" s="438" t="s">
        <v>413</v>
      </c>
    </row>
    <row r="133" spans="1:71" s="148" customFormat="1">
      <c r="A133" s="138" t="s">
        <v>69</v>
      </c>
      <c r="B133" s="230">
        <v>4210320.0199999996</v>
      </c>
      <c r="C133" s="142">
        <v>4210320.0199999996</v>
      </c>
      <c r="D133" s="238">
        <v>1.81</v>
      </c>
      <c r="E133" s="112">
        <v>1.81</v>
      </c>
      <c r="F133" s="243">
        <v>181</v>
      </c>
      <c r="G133" s="113">
        <v>181</v>
      </c>
      <c r="H133" s="247">
        <v>4880</v>
      </c>
      <c r="I133" s="247">
        <v>4912</v>
      </c>
      <c r="J133" s="111">
        <v>4912</v>
      </c>
      <c r="K133" s="111">
        <v>4918</v>
      </c>
      <c r="L133" s="114">
        <v>4879</v>
      </c>
      <c r="M133" s="114">
        <v>-32</v>
      </c>
      <c r="N133" s="376">
        <v>-6.5146579804560263E-3</v>
      </c>
      <c r="O133" s="115">
        <v>33</v>
      </c>
      <c r="P133" s="116">
        <v>6.7636810821889732E-3</v>
      </c>
      <c r="Q133" s="264">
        <v>2697.8</v>
      </c>
      <c r="R133" s="95">
        <v>2715.2</v>
      </c>
      <c r="S133" s="95">
        <v>2462</v>
      </c>
      <c r="T133" s="95"/>
      <c r="U133" s="301">
        <v>19</v>
      </c>
      <c r="V133" s="300">
        <v>7.777322963569382E-3</v>
      </c>
      <c r="W133" s="117">
        <v>2443</v>
      </c>
      <c r="X133" s="117">
        <v>2443</v>
      </c>
      <c r="Y133" s="114">
        <v>2247</v>
      </c>
      <c r="Z133" s="111">
        <v>196</v>
      </c>
      <c r="AA133" s="146">
        <v>8.7227414330218064E-2</v>
      </c>
      <c r="AB133" s="284">
        <v>2358</v>
      </c>
      <c r="AC133" s="117">
        <v>2355</v>
      </c>
      <c r="AD133" s="117">
        <v>3</v>
      </c>
      <c r="AE133" s="394">
        <v>1.2738853503184713E-3</v>
      </c>
      <c r="AF133" s="117">
        <v>2355</v>
      </c>
      <c r="AG133" s="114">
        <v>2201</v>
      </c>
      <c r="AH133" s="115">
        <v>154</v>
      </c>
      <c r="AI133" s="116">
        <v>6.9968196274420719E-2</v>
      </c>
      <c r="AJ133" s="288">
        <v>13.027624309392266</v>
      </c>
      <c r="AK133" s="118">
        <v>13.011049723756907</v>
      </c>
      <c r="AL133" s="270">
        <v>1980</v>
      </c>
      <c r="AM133" s="119">
        <v>2335</v>
      </c>
      <c r="AN133" s="111">
        <v>1505</v>
      </c>
      <c r="AO133" s="111">
        <v>1755</v>
      </c>
      <c r="AP133" s="111">
        <v>145</v>
      </c>
      <c r="AQ133" s="111">
        <v>85</v>
      </c>
      <c r="AR133" s="111">
        <v>1650</v>
      </c>
      <c r="AS133" s="115">
        <v>1840</v>
      </c>
      <c r="AT133" s="294">
        <v>0.83333333333333337</v>
      </c>
      <c r="AU133" s="116">
        <v>0.78800856531049246</v>
      </c>
      <c r="AV133" s="288">
        <v>0.99735409936271868</v>
      </c>
      <c r="AW133" s="120">
        <v>0.98003458105281982</v>
      </c>
      <c r="AX133" s="275">
        <v>190</v>
      </c>
      <c r="AY133" s="111">
        <v>360</v>
      </c>
      <c r="AZ133" s="300">
        <v>9.5959595959595953E-2</v>
      </c>
      <c r="BA133" s="116">
        <v>0.15417558886509636</v>
      </c>
      <c r="BB133" s="288">
        <v>1.2354034963713532</v>
      </c>
      <c r="BC133" s="121">
        <v>1.3915266694203432</v>
      </c>
      <c r="BD133" s="270">
        <v>100</v>
      </c>
      <c r="BE133" s="111">
        <v>70</v>
      </c>
      <c r="BF133" s="111">
        <v>10</v>
      </c>
      <c r="BG133" s="111">
        <v>25</v>
      </c>
      <c r="BH133" s="111">
        <v>110</v>
      </c>
      <c r="BI133" s="115">
        <v>95</v>
      </c>
      <c r="BJ133" s="294">
        <v>5.5555555555555552E-2</v>
      </c>
      <c r="BK133" s="116">
        <v>4.068522483940043E-2</v>
      </c>
      <c r="BL133" s="288">
        <v>0.77365620172868832</v>
      </c>
      <c r="BM133" s="121">
        <v>0.53430547683923546</v>
      </c>
      <c r="BN133" s="270">
        <v>25</v>
      </c>
      <c r="BO133" s="111">
        <v>40</v>
      </c>
      <c r="BP133" s="95" t="s">
        <v>6</v>
      </c>
      <c r="BQ133" s="97" t="s">
        <v>6</v>
      </c>
      <c r="BR133" s="210" t="s">
        <v>6</v>
      </c>
    </row>
    <row r="134" spans="1:71" s="148" customFormat="1">
      <c r="A134" s="138"/>
      <c r="B134" s="230">
        <v>4210320.03</v>
      </c>
      <c r="C134" s="142">
        <v>4210320.03</v>
      </c>
      <c r="D134" s="238">
        <v>4.04</v>
      </c>
      <c r="E134" s="112">
        <v>4.09</v>
      </c>
      <c r="F134" s="243">
        <v>404</v>
      </c>
      <c r="G134" s="113">
        <v>409</v>
      </c>
      <c r="H134" s="247">
        <v>3561</v>
      </c>
      <c r="I134" s="247">
        <v>3718</v>
      </c>
      <c r="J134" s="111">
        <v>3718</v>
      </c>
      <c r="K134" s="111">
        <v>3873</v>
      </c>
      <c r="L134" s="114">
        <v>3960</v>
      </c>
      <c r="M134" s="114">
        <v>-157</v>
      </c>
      <c r="N134" s="376">
        <v>-4.2227003765465301E-2</v>
      </c>
      <c r="O134" s="115">
        <v>-242</v>
      </c>
      <c r="P134" s="116">
        <v>-6.1111111111111109E-2</v>
      </c>
      <c r="Q134" s="264">
        <v>880.7</v>
      </c>
      <c r="R134" s="95">
        <v>910</v>
      </c>
      <c r="S134" s="95">
        <v>1507</v>
      </c>
      <c r="T134" s="95"/>
      <c r="U134" s="301">
        <v>3</v>
      </c>
      <c r="V134" s="300">
        <v>1.9946808510638296E-3</v>
      </c>
      <c r="W134" s="117">
        <v>1504</v>
      </c>
      <c r="X134" s="117">
        <v>1504</v>
      </c>
      <c r="Y134" s="114">
        <v>1461</v>
      </c>
      <c r="Z134" s="111">
        <v>43</v>
      </c>
      <c r="AA134" s="146">
        <v>2.943189596167009E-2</v>
      </c>
      <c r="AB134" s="284">
        <v>1475</v>
      </c>
      <c r="AC134" s="117">
        <v>1493</v>
      </c>
      <c r="AD134" s="117">
        <v>-18</v>
      </c>
      <c r="AE134" s="394">
        <v>-1.2056262558606833E-2</v>
      </c>
      <c r="AF134" s="117">
        <v>1493</v>
      </c>
      <c r="AG134" s="114">
        <v>1441</v>
      </c>
      <c r="AH134" s="115">
        <v>52</v>
      </c>
      <c r="AI134" s="116">
        <v>3.6086051353226928E-2</v>
      </c>
      <c r="AJ134" s="288">
        <v>3.6509900990099009</v>
      </c>
      <c r="AK134" s="118">
        <v>3.6503667481662592</v>
      </c>
      <c r="AL134" s="270">
        <v>1315</v>
      </c>
      <c r="AM134" s="119">
        <v>1930</v>
      </c>
      <c r="AN134" s="111">
        <v>1115</v>
      </c>
      <c r="AO134" s="111">
        <v>1555</v>
      </c>
      <c r="AP134" s="111">
        <v>60</v>
      </c>
      <c r="AQ134" s="111">
        <v>80</v>
      </c>
      <c r="AR134" s="111">
        <v>1175</v>
      </c>
      <c r="AS134" s="115">
        <v>1635</v>
      </c>
      <c r="AT134" s="294">
        <v>0.89353612167300378</v>
      </c>
      <c r="AU134" s="116">
        <v>0.84715025906735753</v>
      </c>
      <c r="AV134" s="288">
        <v>1.0694062966550824</v>
      </c>
      <c r="AW134" s="120">
        <v>1.0535882295984109</v>
      </c>
      <c r="AX134" s="275">
        <v>80</v>
      </c>
      <c r="AY134" s="111">
        <v>215</v>
      </c>
      <c r="AZ134" s="300">
        <v>6.0836501901140684E-2</v>
      </c>
      <c r="BA134" s="116">
        <v>0.11139896373056994</v>
      </c>
      <c r="BB134" s="288">
        <v>0.78322158825384181</v>
      </c>
      <c r="BC134" s="121">
        <v>1.0054421073916922</v>
      </c>
      <c r="BD134" s="270">
        <v>45</v>
      </c>
      <c r="BE134" s="111">
        <v>55</v>
      </c>
      <c r="BF134" s="111">
        <v>0</v>
      </c>
      <c r="BG134" s="111">
        <v>0</v>
      </c>
      <c r="BH134" s="111">
        <v>45</v>
      </c>
      <c r="BI134" s="115">
        <v>55</v>
      </c>
      <c r="BJ134" s="294">
        <v>3.4220532319391636E-2</v>
      </c>
      <c r="BK134" s="116">
        <v>2.8497409326424871E-2</v>
      </c>
      <c r="BL134" s="288">
        <v>0.47654868699637837</v>
      </c>
      <c r="BM134" s="121">
        <v>0.37424696407460495</v>
      </c>
      <c r="BN134" s="270">
        <v>15</v>
      </c>
      <c r="BO134" s="111">
        <v>30</v>
      </c>
      <c r="BP134" s="97" t="s">
        <v>6</v>
      </c>
      <c r="BQ134" s="97" t="s">
        <v>6</v>
      </c>
      <c r="BR134" s="210" t="s">
        <v>6</v>
      </c>
    </row>
    <row r="135" spans="1:71" s="148" customFormat="1">
      <c r="A135" s="138"/>
      <c r="B135" s="230">
        <v>4210320.04</v>
      </c>
      <c r="C135" s="142">
        <v>4210320.04</v>
      </c>
      <c r="D135" s="238">
        <v>1.32</v>
      </c>
      <c r="E135" s="112">
        <v>1.32</v>
      </c>
      <c r="F135" s="243">
        <v>132</v>
      </c>
      <c r="G135" s="113">
        <v>132</v>
      </c>
      <c r="H135" s="247">
        <v>3073</v>
      </c>
      <c r="I135" s="247">
        <v>3453</v>
      </c>
      <c r="J135" s="111">
        <v>3453</v>
      </c>
      <c r="K135" s="111">
        <v>3382</v>
      </c>
      <c r="L135" s="114">
        <v>3353</v>
      </c>
      <c r="M135" s="114">
        <v>-380</v>
      </c>
      <c r="N135" s="376">
        <v>-0.11004923255140457</v>
      </c>
      <c r="O135" s="247">
        <v>100</v>
      </c>
      <c r="P135" s="341">
        <v>2.9824038174768863E-2</v>
      </c>
      <c r="Q135" s="344">
        <v>2335.1</v>
      </c>
      <c r="R135" s="95">
        <v>2625.1</v>
      </c>
      <c r="S135" s="95">
        <v>1529</v>
      </c>
      <c r="T135" s="95"/>
      <c r="U135" s="301">
        <v>29</v>
      </c>
      <c r="V135" s="300">
        <v>1.9333333333333334E-2</v>
      </c>
      <c r="W135" s="117">
        <v>1500</v>
      </c>
      <c r="X135" s="117">
        <v>1500</v>
      </c>
      <c r="Y135" s="114">
        <v>1451</v>
      </c>
      <c r="Z135" s="111">
        <v>49</v>
      </c>
      <c r="AA135" s="349">
        <v>3.3769813921433495E-2</v>
      </c>
      <c r="AB135" s="352">
        <v>1489</v>
      </c>
      <c r="AC135" s="117">
        <v>1470</v>
      </c>
      <c r="AD135" s="117">
        <v>19</v>
      </c>
      <c r="AE135" s="394">
        <v>1.292517006802721E-2</v>
      </c>
      <c r="AF135" s="117">
        <v>1470</v>
      </c>
      <c r="AG135" s="114">
        <v>1416</v>
      </c>
      <c r="AH135" s="247">
        <v>54</v>
      </c>
      <c r="AI135" s="341">
        <v>3.8135593220338986E-2</v>
      </c>
      <c r="AJ135" s="355">
        <v>11.280303030303031</v>
      </c>
      <c r="AK135" s="118">
        <v>11.136363636363637</v>
      </c>
      <c r="AL135" s="270">
        <v>1145</v>
      </c>
      <c r="AM135" s="119">
        <v>1375</v>
      </c>
      <c r="AN135" s="111">
        <v>870</v>
      </c>
      <c r="AO135" s="111">
        <v>1070</v>
      </c>
      <c r="AP135" s="111">
        <v>50</v>
      </c>
      <c r="AQ135" s="111">
        <v>70</v>
      </c>
      <c r="AR135" s="111">
        <v>920</v>
      </c>
      <c r="AS135" s="247">
        <v>1140</v>
      </c>
      <c r="AT135" s="361">
        <v>0.80349344978165937</v>
      </c>
      <c r="AU135" s="341">
        <v>0.8290909090909091</v>
      </c>
      <c r="AV135" s="355">
        <v>0.96164098314099677</v>
      </c>
      <c r="AW135" s="120">
        <v>1.0311280835195658</v>
      </c>
      <c r="AX135" s="275">
        <v>110</v>
      </c>
      <c r="AY135" s="111">
        <v>185</v>
      </c>
      <c r="AZ135" s="300">
        <v>9.606986899563319E-2</v>
      </c>
      <c r="BA135" s="341">
        <v>0.13454545454545455</v>
      </c>
      <c r="BB135" s="355">
        <v>1.2368231740274915</v>
      </c>
      <c r="BC135" s="121">
        <v>1.2143529960057633</v>
      </c>
      <c r="BD135" s="270">
        <v>65</v>
      </c>
      <c r="BE135" s="111">
        <v>40</v>
      </c>
      <c r="BF135" s="111">
        <v>15</v>
      </c>
      <c r="BG135" s="111">
        <v>0</v>
      </c>
      <c r="BH135" s="111">
        <v>80</v>
      </c>
      <c r="BI135" s="247">
        <v>40</v>
      </c>
      <c r="BJ135" s="361">
        <v>6.9868995633187769E-2</v>
      </c>
      <c r="BK135" s="341">
        <v>2.9090909090909091E-2</v>
      </c>
      <c r="BL135" s="355">
        <v>0.97298247204306654</v>
      </c>
      <c r="BM135" s="121">
        <v>0.38204119836772893</v>
      </c>
      <c r="BN135" s="270">
        <v>40</v>
      </c>
      <c r="BO135" s="111">
        <v>10</v>
      </c>
      <c r="BP135" s="97" t="s">
        <v>6</v>
      </c>
      <c r="BQ135" s="97" t="s">
        <v>6</v>
      </c>
      <c r="BR135" s="210" t="s">
        <v>6</v>
      </c>
    </row>
    <row r="136" spans="1:71" s="148" customFormat="1">
      <c r="A136" s="139"/>
      <c r="B136" s="435">
        <v>4210320.05</v>
      </c>
      <c r="C136" s="143">
        <v>4210320.05</v>
      </c>
      <c r="D136" s="239">
        <v>32.26</v>
      </c>
      <c r="E136" s="55">
        <v>32.29</v>
      </c>
      <c r="F136" s="244">
        <v>3226</v>
      </c>
      <c r="G136" s="16">
        <v>3229</v>
      </c>
      <c r="H136" s="248">
        <v>3581</v>
      </c>
      <c r="I136" s="248">
        <v>3370</v>
      </c>
      <c r="J136" s="18">
        <v>3370</v>
      </c>
      <c r="K136" s="18">
        <v>3495</v>
      </c>
      <c r="L136" s="178">
        <v>3610</v>
      </c>
      <c r="M136" s="178">
        <v>211</v>
      </c>
      <c r="N136" s="379">
        <v>6.2611275964391686E-2</v>
      </c>
      <c r="O136" s="17">
        <v>-240</v>
      </c>
      <c r="P136" s="19">
        <v>-6.6481994459833799E-2</v>
      </c>
      <c r="Q136" s="265">
        <v>111</v>
      </c>
      <c r="R136" s="14">
        <v>104.4</v>
      </c>
      <c r="S136" s="14">
        <v>1456</v>
      </c>
      <c r="T136" s="14"/>
      <c r="U136" s="529">
        <v>144</v>
      </c>
      <c r="V136" s="296">
        <v>0.10975609756097561</v>
      </c>
      <c r="W136" s="56">
        <v>1312</v>
      </c>
      <c r="X136" s="56">
        <v>1312</v>
      </c>
      <c r="Y136" s="178">
        <v>1298</v>
      </c>
      <c r="Z136" s="18">
        <v>14</v>
      </c>
      <c r="AA136" s="20">
        <v>1.078582434514638E-2</v>
      </c>
      <c r="AB136" s="285">
        <v>1425</v>
      </c>
      <c r="AC136" s="56">
        <v>1282</v>
      </c>
      <c r="AD136" s="56">
        <v>143</v>
      </c>
      <c r="AE136" s="395">
        <v>0.11154446177847113</v>
      </c>
      <c r="AF136" s="56">
        <v>1282</v>
      </c>
      <c r="AG136" s="178">
        <v>1274</v>
      </c>
      <c r="AH136" s="17">
        <v>8</v>
      </c>
      <c r="AI136" s="19">
        <v>6.2794348508634227E-3</v>
      </c>
      <c r="AJ136" s="289">
        <v>0.4417234965902046</v>
      </c>
      <c r="AK136" s="10">
        <v>0.39702694332610716</v>
      </c>
      <c r="AL136" s="271">
        <v>1465</v>
      </c>
      <c r="AM136" s="57">
        <v>1990</v>
      </c>
      <c r="AN136" s="18">
        <v>1310</v>
      </c>
      <c r="AO136" s="18">
        <v>1700</v>
      </c>
      <c r="AP136" s="18">
        <v>50</v>
      </c>
      <c r="AQ136" s="18">
        <v>110</v>
      </c>
      <c r="AR136" s="18">
        <v>1360</v>
      </c>
      <c r="AS136" s="17">
        <v>1810</v>
      </c>
      <c r="AT136" s="295">
        <v>0.92832764505119458</v>
      </c>
      <c r="AU136" s="19">
        <v>0.90954773869346739</v>
      </c>
      <c r="AV136" s="289">
        <v>1.1110456588122573</v>
      </c>
      <c r="AW136" s="11">
        <v>1.131191050806365</v>
      </c>
      <c r="AX136" s="276">
        <v>70</v>
      </c>
      <c r="AY136" s="18">
        <v>140</v>
      </c>
      <c r="AZ136" s="296">
        <v>4.778156996587031E-2</v>
      </c>
      <c r="BA136" s="19">
        <v>7.0351758793969849E-2</v>
      </c>
      <c r="BB136" s="289">
        <v>0.61514972012599101</v>
      </c>
      <c r="BC136" s="12">
        <v>0.63496659440746817</v>
      </c>
      <c r="BD136" s="271">
        <v>20</v>
      </c>
      <c r="BE136" s="18">
        <v>20</v>
      </c>
      <c r="BF136" s="18">
        <v>0</v>
      </c>
      <c r="BG136" s="18">
        <v>10</v>
      </c>
      <c r="BH136" s="18">
        <v>20</v>
      </c>
      <c r="BI136" s="17">
        <v>30</v>
      </c>
      <c r="BJ136" s="295">
        <v>1.3651877133105802E-2</v>
      </c>
      <c r="BK136" s="19">
        <v>1.507537688442211E-2</v>
      </c>
      <c r="BL136" s="289">
        <v>0.19011346936677667</v>
      </c>
      <c r="BM136" s="12">
        <v>0.1979798923702113</v>
      </c>
      <c r="BN136" s="271">
        <v>15</v>
      </c>
      <c r="BO136" s="18">
        <v>10</v>
      </c>
      <c r="BP136" s="382" t="s">
        <v>2</v>
      </c>
      <c r="BQ136" s="13" t="s">
        <v>2</v>
      </c>
      <c r="BR136" s="203" t="s">
        <v>2</v>
      </c>
    </row>
    <row r="137" spans="1:71">
      <c r="A137" s="138"/>
      <c r="B137" s="230">
        <v>4210320.07</v>
      </c>
      <c r="C137" s="142">
        <v>4210320.07</v>
      </c>
      <c r="D137" s="238">
        <v>1.61</v>
      </c>
      <c r="E137" s="112">
        <v>1.61</v>
      </c>
      <c r="F137" s="243">
        <v>161</v>
      </c>
      <c r="G137" s="113">
        <v>161</v>
      </c>
      <c r="H137" s="247">
        <v>4228</v>
      </c>
      <c r="I137" s="247">
        <v>4473</v>
      </c>
      <c r="J137" s="111">
        <v>4473</v>
      </c>
      <c r="K137" s="111">
        <v>4557</v>
      </c>
      <c r="L137" s="114">
        <v>4670</v>
      </c>
      <c r="M137" s="114">
        <v>-245</v>
      </c>
      <c r="N137" s="376">
        <v>-5.4773082942097026E-2</v>
      </c>
      <c r="O137" s="115">
        <v>-197</v>
      </c>
      <c r="P137" s="116">
        <v>-4.2184154175588864E-2</v>
      </c>
      <c r="Q137" s="264">
        <v>2625.1</v>
      </c>
      <c r="R137" s="95">
        <v>2771.5</v>
      </c>
      <c r="S137" s="95">
        <v>1686</v>
      </c>
      <c r="T137" s="95"/>
      <c r="U137" s="301">
        <v>10</v>
      </c>
      <c r="V137" s="300">
        <v>5.9665871121718375E-3</v>
      </c>
      <c r="W137" s="117">
        <v>1676</v>
      </c>
      <c r="X137" s="117">
        <v>1676</v>
      </c>
      <c r="Y137" s="114">
        <v>1637</v>
      </c>
      <c r="Z137" s="111">
        <v>39</v>
      </c>
      <c r="AA137" s="146">
        <v>2.3824068417837508E-2</v>
      </c>
      <c r="AB137" s="284">
        <v>1664</v>
      </c>
      <c r="AC137" s="117">
        <v>1668</v>
      </c>
      <c r="AD137" s="117">
        <v>-4</v>
      </c>
      <c r="AE137" s="394">
        <v>-2.3980815347721821E-3</v>
      </c>
      <c r="AF137" s="117">
        <v>1668</v>
      </c>
      <c r="AG137" s="114">
        <v>1622</v>
      </c>
      <c r="AH137" s="115">
        <v>46</v>
      </c>
      <c r="AI137" s="116">
        <v>2.8360049321824909E-2</v>
      </c>
      <c r="AJ137" s="288">
        <v>10.335403726708075</v>
      </c>
      <c r="AK137" s="118">
        <v>10.360248447204969</v>
      </c>
      <c r="AL137" s="270">
        <v>1745</v>
      </c>
      <c r="AM137" s="119">
        <v>2400</v>
      </c>
      <c r="AN137" s="111">
        <v>1420</v>
      </c>
      <c r="AO137" s="111">
        <v>1925</v>
      </c>
      <c r="AP137" s="111">
        <v>135</v>
      </c>
      <c r="AQ137" s="111">
        <v>125</v>
      </c>
      <c r="AR137" s="111">
        <v>1555</v>
      </c>
      <c r="AS137" s="115">
        <v>2050</v>
      </c>
      <c r="AT137" s="294">
        <v>0.89111747851002865</v>
      </c>
      <c r="AU137" s="116">
        <v>0.85416666666666663</v>
      </c>
      <c r="AV137" s="288">
        <v>1.0665116042468956</v>
      </c>
      <c r="AW137" s="120">
        <v>1.0623144318058391</v>
      </c>
      <c r="AX137" s="275">
        <v>105</v>
      </c>
      <c r="AY137" s="111">
        <v>255</v>
      </c>
      <c r="AZ137" s="300">
        <v>6.0171919770773637E-2</v>
      </c>
      <c r="BA137" s="116">
        <v>0.10625</v>
      </c>
      <c r="BB137" s="288">
        <v>0.77466562176324638</v>
      </c>
      <c r="BC137" s="121">
        <v>0.95896963789306466</v>
      </c>
      <c r="BD137" s="270">
        <v>55</v>
      </c>
      <c r="BE137" s="111">
        <v>60</v>
      </c>
      <c r="BF137" s="111">
        <v>10</v>
      </c>
      <c r="BG137" s="111">
        <v>20</v>
      </c>
      <c r="BH137" s="111">
        <v>65</v>
      </c>
      <c r="BI137" s="115">
        <v>80</v>
      </c>
      <c r="BJ137" s="294">
        <v>3.7249283667621778E-2</v>
      </c>
      <c r="BK137" s="116">
        <v>3.3333333333333333E-2</v>
      </c>
      <c r="BL137" s="288">
        <v>0.51872650774932116</v>
      </c>
      <c r="BM137" s="121">
        <v>0.43775553979635606</v>
      </c>
      <c r="BN137" s="270">
        <v>25</v>
      </c>
      <c r="BO137" s="111">
        <v>15</v>
      </c>
      <c r="BP137" s="97" t="s">
        <v>6</v>
      </c>
      <c r="BQ137" s="97" t="s">
        <v>6</v>
      </c>
      <c r="BR137" s="210" t="s">
        <v>6</v>
      </c>
    </row>
    <row r="138" spans="1:71">
      <c r="A138" s="138" t="s">
        <v>69</v>
      </c>
      <c r="B138" s="230">
        <v>4210320.08</v>
      </c>
      <c r="C138" s="142">
        <v>4210320.08</v>
      </c>
      <c r="D138" s="238">
        <v>3.48</v>
      </c>
      <c r="E138" s="112">
        <v>3.49</v>
      </c>
      <c r="F138" s="243">
        <v>348</v>
      </c>
      <c r="G138" s="113">
        <v>349</v>
      </c>
      <c r="H138" s="247">
        <v>7623</v>
      </c>
      <c r="I138" s="247">
        <v>7321</v>
      </c>
      <c r="J138" s="111">
        <v>7321</v>
      </c>
      <c r="K138" s="111">
        <v>6724</v>
      </c>
      <c r="L138" s="114">
        <v>4916</v>
      </c>
      <c r="M138" s="114">
        <v>302</v>
      </c>
      <c r="N138" s="376">
        <v>4.125119519191367E-2</v>
      </c>
      <c r="O138" s="247">
        <v>2405</v>
      </c>
      <c r="P138" s="341">
        <v>0.48921887713588286</v>
      </c>
      <c r="Q138" s="344">
        <v>2189.6</v>
      </c>
      <c r="R138" s="95">
        <v>2097.1</v>
      </c>
      <c r="S138" s="95">
        <v>3332</v>
      </c>
      <c r="T138" s="95"/>
      <c r="U138" s="301">
        <v>435</v>
      </c>
      <c r="V138" s="300">
        <v>0.15015533310321022</v>
      </c>
      <c r="W138" s="117">
        <v>2897</v>
      </c>
      <c r="X138" s="117">
        <v>2897</v>
      </c>
      <c r="Y138" s="114">
        <v>1697</v>
      </c>
      <c r="Z138" s="111">
        <v>1200</v>
      </c>
      <c r="AA138" s="349">
        <v>0.70713022981732465</v>
      </c>
      <c r="AB138" s="352">
        <v>3255</v>
      </c>
      <c r="AC138" s="117">
        <v>2867</v>
      </c>
      <c r="AD138" s="117">
        <v>388</v>
      </c>
      <c r="AE138" s="394">
        <v>0.13533310080223229</v>
      </c>
      <c r="AF138" s="117">
        <v>2867</v>
      </c>
      <c r="AG138" s="114">
        <v>1674</v>
      </c>
      <c r="AH138" s="247">
        <v>1193</v>
      </c>
      <c r="AI138" s="341">
        <v>0.71266427718040626</v>
      </c>
      <c r="AJ138" s="355">
        <v>9.3534482758620694</v>
      </c>
      <c r="AK138" s="118">
        <v>8.2148997134670481</v>
      </c>
      <c r="AL138" s="270">
        <v>3170</v>
      </c>
      <c r="AM138" s="119">
        <v>4145</v>
      </c>
      <c r="AN138" s="111">
        <v>2685</v>
      </c>
      <c r="AO138" s="111">
        <v>3495</v>
      </c>
      <c r="AP138" s="111">
        <v>185</v>
      </c>
      <c r="AQ138" s="111">
        <v>180</v>
      </c>
      <c r="AR138" s="111">
        <v>2870</v>
      </c>
      <c r="AS138" s="247">
        <v>3675</v>
      </c>
      <c r="AT138" s="361">
        <v>0.90536277602523663</v>
      </c>
      <c r="AU138" s="341">
        <v>0.88661037394451148</v>
      </c>
      <c r="AV138" s="355">
        <v>1.0835607312950168</v>
      </c>
      <c r="AW138" s="120">
        <v>1.1026641900058844</v>
      </c>
      <c r="AX138" s="275">
        <v>150</v>
      </c>
      <c r="AY138" s="111">
        <v>365</v>
      </c>
      <c r="AZ138" s="300">
        <v>4.7318611987381701E-2</v>
      </c>
      <c r="BA138" s="341">
        <v>8.805790108564536E-2</v>
      </c>
      <c r="BB138" s="355">
        <v>0.60918950427078189</v>
      </c>
      <c r="BC138" s="121">
        <v>0.79477509193152596</v>
      </c>
      <c r="BD138" s="270">
        <v>70</v>
      </c>
      <c r="BE138" s="111">
        <v>65</v>
      </c>
      <c r="BF138" s="111">
        <v>20</v>
      </c>
      <c r="BG138" s="111">
        <v>25</v>
      </c>
      <c r="BH138" s="111">
        <v>90</v>
      </c>
      <c r="BI138" s="247">
        <v>90</v>
      </c>
      <c r="BJ138" s="361">
        <v>2.8391167192429023E-2</v>
      </c>
      <c r="BK138" s="341">
        <v>2.1712907117008445E-2</v>
      </c>
      <c r="BL138" s="355">
        <v>0.39537004630929817</v>
      </c>
      <c r="BM138" s="121">
        <v>0.28514836126662518</v>
      </c>
      <c r="BN138" s="270">
        <v>55</v>
      </c>
      <c r="BO138" s="111">
        <v>15</v>
      </c>
      <c r="BP138" s="97" t="s">
        <v>6</v>
      </c>
      <c r="BQ138" s="97" t="s">
        <v>6</v>
      </c>
      <c r="BR138" s="210" t="s">
        <v>6</v>
      </c>
    </row>
    <row r="139" spans="1:71">
      <c r="A139" s="138" t="s">
        <v>69</v>
      </c>
      <c r="B139" s="230">
        <v>4210320.09</v>
      </c>
      <c r="C139" s="142">
        <v>4210320.01</v>
      </c>
      <c r="D139" s="238">
        <v>1.28</v>
      </c>
      <c r="E139" s="112">
        <v>3.8</v>
      </c>
      <c r="F139" s="243">
        <v>128</v>
      </c>
      <c r="G139" s="113">
        <v>380</v>
      </c>
      <c r="H139" s="247">
        <v>4767</v>
      </c>
      <c r="I139" s="247">
        <v>4140</v>
      </c>
      <c r="J139" s="111">
        <v>9935</v>
      </c>
      <c r="K139" s="111">
        <v>7956</v>
      </c>
      <c r="L139" s="114">
        <v>7140</v>
      </c>
      <c r="M139" s="114">
        <v>627</v>
      </c>
      <c r="N139" s="376">
        <v>0.15144927536231884</v>
      </c>
      <c r="O139" s="247">
        <v>2795</v>
      </c>
      <c r="P139" s="341">
        <v>0.39145658263305322</v>
      </c>
      <c r="Q139" s="344">
        <v>3725.7</v>
      </c>
      <c r="R139" s="95">
        <v>2615.3000000000002</v>
      </c>
      <c r="S139" s="95">
        <v>2471</v>
      </c>
      <c r="T139" s="95">
        <v>0.42208705000000002</v>
      </c>
      <c r="U139" s="301">
        <v>232.67237384999999</v>
      </c>
      <c r="V139" s="300">
        <v>0.10394920347304314</v>
      </c>
      <c r="W139" s="591">
        <v>2238.32762615</v>
      </c>
      <c r="X139" s="117">
        <v>5303</v>
      </c>
      <c r="Y139" s="114">
        <v>3480</v>
      </c>
      <c r="Z139" s="111">
        <v>1823</v>
      </c>
      <c r="AA139" s="349">
        <v>0.52385057471264362</v>
      </c>
      <c r="AB139" s="352">
        <v>2376</v>
      </c>
      <c r="AC139" s="352">
        <v>2095.6622032499999</v>
      </c>
      <c r="AD139" s="352">
        <v>280.33779675000005</v>
      </c>
      <c r="AE139" s="424">
        <v>0.13377050763011611</v>
      </c>
      <c r="AF139" s="117">
        <v>4965</v>
      </c>
      <c r="AG139" s="114">
        <v>3319</v>
      </c>
      <c r="AH139" s="247">
        <v>1646</v>
      </c>
      <c r="AI139" s="341">
        <v>0.49593250979210607</v>
      </c>
      <c r="AJ139" s="355">
        <v>18.5625</v>
      </c>
      <c r="AK139" s="118">
        <v>13.065789473684211</v>
      </c>
      <c r="AL139" s="270">
        <v>1535</v>
      </c>
      <c r="AM139" s="119">
        <v>4655</v>
      </c>
      <c r="AN139" s="111">
        <v>1265</v>
      </c>
      <c r="AO139" s="111">
        <v>3560</v>
      </c>
      <c r="AP139" s="111">
        <v>105</v>
      </c>
      <c r="AQ139" s="111">
        <v>240</v>
      </c>
      <c r="AR139" s="111">
        <v>1370</v>
      </c>
      <c r="AS139" s="247">
        <v>3800</v>
      </c>
      <c r="AT139" s="361">
        <v>0.89250814332247552</v>
      </c>
      <c r="AU139" s="341">
        <v>0.81632653061224492</v>
      </c>
      <c r="AV139" s="355">
        <v>1.0681759865487357</v>
      </c>
      <c r="AW139" s="120">
        <v>1.0152532150658093</v>
      </c>
      <c r="AX139" s="275">
        <v>115</v>
      </c>
      <c r="AY139" s="111">
        <v>650</v>
      </c>
      <c r="AZ139" s="300">
        <v>7.4918566775244305E-2</v>
      </c>
      <c r="BA139" s="341">
        <v>0.13963480128893663</v>
      </c>
      <c r="BB139" s="355">
        <v>0.96451697625152466</v>
      </c>
      <c r="BC139" s="121">
        <v>1.2602873866289093</v>
      </c>
      <c r="BD139" s="270">
        <v>20</v>
      </c>
      <c r="BE139" s="111">
        <v>155</v>
      </c>
      <c r="BF139" s="111">
        <v>0</v>
      </c>
      <c r="BG139" s="111">
        <v>35</v>
      </c>
      <c r="BH139" s="111">
        <v>20</v>
      </c>
      <c r="BI139" s="247">
        <v>190</v>
      </c>
      <c r="BJ139" s="361">
        <v>1.3029315960912053E-2</v>
      </c>
      <c r="BK139" s="341">
        <v>4.0816326530612242E-2</v>
      </c>
      <c r="BL139" s="355">
        <v>0.18144379975395949</v>
      </c>
      <c r="BM139" s="121">
        <v>0.53602719158737477</v>
      </c>
      <c r="BN139" s="270">
        <v>20</v>
      </c>
      <c r="BO139" s="111">
        <v>15</v>
      </c>
      <c r="BP139" s="97" t="s">
        <v>6</v>
      </c>
      <c r="BQ139" s="97" t="s">
        <v>6</v>
      </c>
      <c r="BR139" s="210" t="s">
        <v>6</v>
      </c>
    </row>
    <row r="140" spans="1:71">
      <c r="A140" s="138"/>
      <c r="B140" s="230">
        <v>4210320.0999999996</v>
      </c>
      <c r="C140" s="142"/>
      <c r="D140" s="238">
        <v>2.5299999999999998</v>
      </c>
      <c r="E140" s="112"/>
      <c r="F140" s="243">
        <v>252.99999999999997</v>
      </c>
      <c r="G140" s="113"/>
      <c r="H140" s="247">
        <v>5979</v>
      </c>
      <c r="I140" s="247">
        <v>5795</v>
      </c>
      <c r="J140" s="111"/>
      <c r="K140" s="111"/>
      <c r="L140" s="114"/>
      <c r="M140" s="114">
        <v>184</v>
      </c>
      <c r="N140" s="376">
        <v>3.1751509922346849E-2</v>
      </c>
      <c r="O140" s="115"/>
      <c r="P140" s="116"/>
      <c r="Q140" s="264">
        <v>2362.9</v>
      </c>
      <c r="R140" s="95"/>
      <c r="S140" s="95">
        <v>3190</v>
      </c>
      <c r="T140" s="95">
        <v>0.57791294999999998</v>
      </c>
      <c r="U140" s="301">
        <v>125.32762615000001</v>
      </c>
      <c r="V140" s="300">
        <v>4.0894298268025618E-2</v>
      </c>
      <c r="W140" s="591">
        <v>3064.67237385</v>
      </c>
      <c r="X140" s="117"/>
      <c r="Y140" s="114"/>
      <c r="Z140" s="111"/>
      <c r="AA140" s="146"/>
      <c r="AB140" s="284">
        <v>3018</v>
      </c>
      <c r="AC140" s="352">
        <v>2869.3377967500001</v>
      </c>
      <c r="AD140" s="352">
        <v>148.66220324999995</v>
      </c>
      <c r="AE140" s="424">
        <v>5.1810631504727152E-2</v>
      </c>
      <c r="AF140" s="117"/>
      <c r="AG140" s="114"/>
      <c r="AH140" s="115"/>
      <c r="AI140" s="116"/>
      <c r="AJ140" s="288">
        <v>11.928853754940713</v>
      </c>
      <c r="AK140" s="118"/>
      <c r="AL140" s="270">
        <v>2315</v>
      </c>
      <c r="AM140" s="119"/>
      <c r="AN140" s="111">
        <v>1810</v>
      </c>
      <c r="AO140" s="111"/>
      <c r="AP140" s="111">
        <v>115</v>
      </c>
      <c r="AQ140" s="111"/>
      <c r="AR140" s="111">
        <v>1925</v>
      </c>
      <c r="AS140" s="115"/>
      <c r="AT140" s="294">
        <v>0.83153347732181426</v>
      </c>
      <c r="AU140" s="116"/>
      <c r="AV140" s="288">
        <v>0.99519998683709721</v>
      </c>
      <c r="AW140" s="120"/>
      <c r="AX140" s="275">
        <v>230</v>
      </c>
      <c r="AY140" s="111"/>
      <c r="AZ140" s="300">
        <v>9.9352051835853133E-2</v>
      </c>
      <c r="BA140" s="116"/>
      <c r="BB140" s="288">
        <v>1.2790786682903588</v>
      </c>
      <c r="BC140" s="121"/>
      <c r="BD140" s="270">
        <v>90</v>
      </c>
      <c r="BE140" s="111"/>
      <c r="BF140" s="111">
        <v>25</v>
      </c>
      <c r="BG140" s="111"/>
      <c r="BH140" s="111">
        <v>115</v>
      </c>
      <c r="BI140" s="115"/>
      <c r="BJ140" s="294">
        <v>4.9676025917926567E-2</v>
      </c>
      <c r="BK140" s="116"/>
      <c r="BL140" s="288">
        <v>0.69177897951550105</v>
      </c>
      <c r="BM140" s="121"/>
      <c r="BN140" s="270">
        <v>50</v>
      </c>
      <c r="BO140" s="111"/>
      <c r="BP140" s="97" t="s">
        <v>6</v>
      </c>
      <c r="BQ140" s="436" t="s">
        <v>6</v>
      </c>
      <c r="BR140" s="210"/>
    </row>
    <row r="141" spans="1:71">
      <c r="A141" s="138"/>
      <c r="B141" s="230">
        <v>4210330</v>
      </c>
      <c r="C141" s="142">
        <v>4210330</v>
      </c>
      <c r="D141" s="238">
        <v>1.1200000000000001</v>
      </c>
      <c r="E141" s="112">
        <v>1.1599999999999999</v>
      </c>
      <c r="F141" s="243">
        <v>112.00000000000001</v>
      </c>
      <c r="G141" s="113">
        <v>115.99999999999999</v>
      </c>
      <c r="H141" s="247">
        <v>2125</v>
      </c>
      <c r="I141" s="247">
        <v>2172</v>
      </c>
      <c r="J141" s="111">
        <v>2172</v>
      </c>
      <c r="K141" s="111">
        <v>2409</v>
      </c>
      <c r="L141" s="114">
        <v>2441</v>
      </c>
      <c r="M141" s="114">
        <v>-47</v>
      </c>
      <c r="N141" s="376">
        <v>-2.1639042357274402E-2</v>
      </c>
      <c r="O141" s="115">
        <v>-269</v>
      </c>
      <c r="P141" s="116">
        <v>-0.11020073740270381</v>
      </c>
      <c r="Q141" s="264">
        <v>1892.6</v>
      </c>
      <c r="R141" s="95">
        <v>1866</v>
      </c>
      <c r="S141" s="95">
        <v>1341</v>
      </c>
      <c r="T141" s="95"/>
      <c r="U141" s="301">
        <v>26</v>
      </c>
      <c r="V141" s="300">
        <v>1.9771863117870721E-2</v>
      </c>
      <c r="W141" s="117">
        <v>1315</v>
      </c>
      <c r="X141" s="117">
        <v>1315</v>
      </c>
      <c r="Y141" s="114">
        <v>1316</v>
      </c>
      <c r="Z141" s="111">
        <v>-1</v>
      </c>
      <c r="AA141" s="146">
        <v>-7.5987841945288754E-4</v>
      </c>
      <c r="AB141" s="284">
        <v>1244</v>
      </c>
      <c r="AC141" s="117">
        <v>1244</v>
      </c>
      <c r="AD141" s="117">
        <v>0</v>
      </c>
      <c r="AE141" s="394">
        <v>0</v>
      </c>
      <c r="AF141" s="117">
        <v>1244</v>
      </c>
      <c r="AG141" s="114">
        <v>1275</v>
      </c>
      <c r="AH141" s="115">
        <v>-31</v>
      </c>
      <c r="AI141" s="116">
        <v>-2.4313725490196079E-2</v>
      </c>
      <c r="AJ141" s="288">
        <v>11.107142857142856</v>
      </c>
      <c r="AK141" s="118">
        <v>10.724137931034484</v>
      </c>
      <c r="AL141" s="270">
        <v>850</v>
      </c>
      <c r="AM141" s="119">
        <v>1035</v>
      </c>
      <c r="AN141" s="111">
        <v>635</v>
      </c>
      <c r="AO141" s="111">
        <v>835</v>
      </c>
      <c r="AP141" s="111">
        <v>70</v>
      </c>
      <c r="AQ141" s="111">
        <v>50</v>
      </c>
      <c r="AR141" s="111">
        <v>705</v>
      </c>
      <c r="AS141" s="115">
        <v>885</v>
      </c>
      <c r="AT141" s="294">
        <v>0.8294117647058824</v>
      </c>
      <c r="AU141" s="116">
        <v>0.85507246376811596</v>
      </c>
      <c r="AV141" s="288">
        <v>0.99266066830689415</v>
      </c>
      <c r="AW141" s="120">
        <v>1.0634409582446576</v>
      </c>
      <c r="AX141" s="275">
        <v>65</v>
      </c>
      <c r="AY141" s="111">
        <v>90</v>
      </c>
      <c r="AZ141" s="300">
        <v>7.6470588235294124E-2</v>
      </c>
      <c r="BA141" s="116">
        <v>8.6956521739130432E-2</v>
      </c>
      <c r="BB141" s="288">
        <v>0.98449801847054608</v>
      </c>
      <c r="BC141" s="121">
        <v>0.78483448625519359</v>
      </c>
      <c r="BD141" s="270">
        <v>35</v>
      </c>
      <c r="BE141" s="111">
        <v>50</v>
      </c>
      <c r="BF141" s="111">
        <v>0</v>
      </c>
      <c r="BG141" s="111">
        <v>0</v>
      </c>
      <c r="BH141" s="111">
        <v>35</v>
      </c>
      <c r="BI141" s="115">
        <v>50</v>
      </c>
      <c r="BJ141" s="294">
        <v>4.1176470588235294E-2</v>
      </c>
      <c r="BK141" s="116">
        <v>4.8309178743961352E-2</v>
      </c>
      <c r="BL141" s="288">
        <v>0.57341577304596902</v>
      </c>
      <c r="BM141" s="121">
        <v>0.63442831854544357</v>
      </c>
      <c r="BN141" s="270">
        <v>45</v>
      </c>
      <c r="BO141" s="111">
        <v>15</v>
      </c>
      <c r="BP141" s="97" t="s">
        <v>6</v>
      </c>
      <c r="BQ141" s="97" t="s">
        <v>6</v>
      </c>
      <c r="BR141" s="210" t="s">
        <v>6</v>
      </c>
    </row>
    <row r="142" spans="1:71">
      <c r="A142" s="140" t="s">
        <v>70</v>
      </c>
      <c r="B142" s="574">
        <v>4210340.01</v>
      </c>
      <c r="C142" s="144">
        <v>4210340.01</v>
      </c>
      <c r="D142" s="237">
        <v>1.04</v>
      </c>
      <c r="E142" s="125">
        <v>1.05</v>
      </c>
      <c r="F142" s="242">
        <v>104</v>
      </c>
      <c r="G142" s="126">
        <v>105</v>
      </c>
      <c r="H142" s="246">
        <v>1893</v>
      </c>
      <c r="I142" s="246">
        <v>1869</v>
      </c>
      <c r="J142" s="124">
        <v>1869</v>
      </c>
      <c r="K142" s="124">
        <v>1856</v>
      </c>
      <c r="L142" s="127">
        <v>1913</v>
      </c>
      <c r="M142" s="127">
        <v>24</v>
      </c>
      <c r="N142" s="374">
        <v>1.2841091492776886E-2</v>
      </c>
      <c r="O142" s="246">
        <v>-44</v>
      </c>
      <c r="P142" s="340">
        <v>-2.3000522739153161E-2</v>
      </c>
      <c r="Q142" s="343">
        <v>1815.8</v>
      </c>
      <c r="R142" s="96">
        <v>1786.6</v>
      </c>
      <c r="S142" s="96">
        <v>936</v>
      </c>
      <c r="T142" s="96"/>
      <c r="U142" s="409">
        <v>26</v>
      </c>
      <c r="V142" s="299">
        <v>2.8571428571428571E-2</v>
      </c>
      <c r="W142" s="130">
        <v>910</v>
      </c>
      <c r="X142" s="130">
        <v>910</v>
      </c>
      <c r="Y142" s="127">
        <v>878</v>
      </c>
      <c r="Z142" s="124">
        <v>32</v>
      </c>
      <c r="AA142" s="348">
        <v>3.644646924829157E-2</v>
      </c>
      <c r="AB142" s="351">
        <v>907</v>
      </c>
      <c r="AC142" s="130">
        <v>880</v>
      </c>
      <c r="AD142" s="130">
        <v>27</v>
      </c>
      <c r="AE142" s="393">
        <v>3.0681818181818182E-2</v>
      </c>
      <c r="AF142" s="130">
        <v>880</v>
      </c>
      <c r="AG142" s="127">
        <v>853</v>
      </c>
      <c r="AH142" s="246">
        <v>27</v>
      </c>
      <c r="AI142" s="340">
        <v>3.1652989449003514E-2</v>
      </c>
      <c r="AJ142" s="354">
        <v>8.7211538461538467</v>
      </c>
      <c r="AK142" s="131">
        <v>8.3809523809523814</v>
      </c>
      <c r="AL142" s="269">
        <v>755</v>
      </c>
      <c r="AM142" s="132">
        <v>900</v>
      </c>
      <c r="AN142" s="124">
        <v>590</v>
      </c>
      <c r="AO142" s="124">
        <v>695</v>
      </c>
      <c r="AP142" s="124">
        <v>40</v>
      </c>
      <c r="AQ142" s="124">
        <v>30</v>
      </c>
      <c r="AR142" s="124">
        <v>630</v>
      </c>
      <c r="AS142" s="246">
        <v>725</v>
      </c>
      <c r="AT142" s="360">
        <v>0.83443708609271527</v>
      </c>
      <c r="AU142" s="340">
        <v>0.80555555555555558</v>
      </c>
      <c r="AV142" s="354">
        <v>0.99867509816982158</v>
      </c>
      <c r="AW142" s="133">
        <v>1.00185751292258</v>
      </c>
      <c r="AX142" s="274">
        <v>100</v>
      </c>
      <c r="AY142" s="582">
        <v>150</v>
      </c>
      <c r="AZ142" s="299">
        <v>0.13245033112582782</v>
      </c>
      <c r="BA142" s="340">
        <v>0.16666666666666666</v>
      </c>
      <c r="BB142" s="354">
        <v>1.7051926962811292</v>
      </c>
      <c r="BC142" s="134">
        <v>1.5042660986557876</v>
      </c>
      <c r="BD142" s="269">
        <v>10</v>
      </c>
      <c r="BE142" s="582">
        <v>30</v>
      </c>
      <c r="BF142" s="124">
        <v>0</v>
      </c>
      <c r="BG142" s="124">
        <v>0</v>
      </c>
      <c r="BH142" s="124">
        <v>10</v>
      </c>
      <c r="BI142" s="246">
        <v>30</v>
      </c>
      <c r="BJ142" s="360">
        <v>1.3245033112582781E-2</v>
      </c>
      <c r="BK142" s="340">
        <v>3.3333333333333333E-2</v>
      </c>
      <c r="BL142" s="354">
        <v>0.18444783617372704</v>
      </c>
      <c r="BM142" s="134">
        <v>0.43775553979635606</v>
      </c>
      <c r="BN142" s="269">
        <v>20</v>
      </c>
      <c r="BO142" s="582">
        <v>0</v>
      </c>
      <c r="BP142" s="383" t="s">
        <v>5</v>
      </c>
      <c r="BQ142" s="123" t="s">
        <v>5</v>
      </c>
      <c r="BR142" s="596" t="s">
        <v>6</v>
      </c>
    </row>
    <row r="143" spans="1:71">
      <c r="A143" s="138" t="s">
        <v>393</v>
      </c>
      <c r="B143" s="230">
        <v>4210340.0199999996</v>
      </c>
      <c r="C143" s="142">
        <v>4210340.0199999996</v>
      </c>
      <c r="D143" s="238">
        <v>1.45</v>
      </c>
      <c r="E143" s="112">
        <v>1.45</v>
      </c>
      <c r="F143" s="243">
        <v>145</v>
      </c>
      <c r="G143" s="113">
        <v>145</v>
      </c>
      <c r="H143" s="247">
        <v>4507</v>
      </c>
      <c r="I143" s="247">
        <v>4780</v>
      </c>
      <c r="J143" s="111">
        <v>4780</v>
      </c>
      <c r="K143" s="111">
        <v>4911</v>
      </c>
      <c r="L143" s="114">
        <v>4808</v>
      </c>
      <c r="M143" s="114">
        <v>-273</v>
      </c>
      <c r="N143" s="376">
        <v>-5.7112970711297069E-2</v>
      </c>
      <c r="O143" s="115">
        <v>-28</v>
      </c>
      <c r="P143" s="116">
        <v>-5.8236272878535774E-3</v>
      </c>
      <c r="Q143" s="264">
        <v>3114.5</v>
      </c>
      <c r="R143" s="95">
        <v>3304.8</v>
      </c>
      <c r="S143" s="95">
        <v>2145</v>
      </c>
      <c r="T143" s="95"/>
      <c r="U143" s="301">
        <v>36</v>
      </c>
      <c r="V143" s="300">
        <v>1.7069701280227598E-2</v>
      </c>
      <c r="W143" s="117">
        <v>2109</v>
      </c>
      <c r="X143" s="117">
        <v>2109</v>
      </c>
      <c r="Y143" s="114">
        <v>1988</v>
      </c>
      <c r="Z143" s="111">
        <v>121</v>
      </c>
      <c r="AA143" s="146">
        <v>6.0865191146881291E-2</v>
      </c>
      <c r="AB143" s="284">
        <v>2074</v>
      </c>
      <c r="AC143" s="117">
        <v>2056</v>
      </c>
      <c r="AD143" s="117">
        <v>18</v>
      </c>
      <c r="AE143" s="394">
        <v>8.7548638132295721E-3</v>
      </c>
      <c r="AF143" s="117">
        <v>2056</v>
      </c>
      <c r="AG143" s="114">
        <v>1933</v>
      </c>
      <c r="AH143" s="115">
        <v>123</v>
      </c>
      <c r="AI143" s="116">
        <v>6.3631660631143297E-2</v>
      </c>
      <c r="AJ143" s="288">
        <v>14.303448275862069</v>
      </c>
      <c r="AK143" s="118">
        <v>14.179310344827586</v>
      </c>
      <c r="AL143" s="270">
        <v>1660</v>
      </c>
      <c r="AM143" s="119">
        <v>2270</v>
      </c>
      <c r="AN143" s="111">
        <v>1355</v>
      </c>
      <c r="AO143" s="111">
        <v>1865</v>
      </c>
      <c r="AP143" s="111">
        <v>75</v>
      </c>
      <c r="AQ143" s="111">
        <v>65</v>
      </c>
      <c r="AR143" s="111">
        <v>1430</v>
      </c>
      <c r="AS143" s="115">
        <v>1930</v>
      </c>
      <c r="AT143" s="294">
        <v>0.86144578313253017</v>
      </c>
      <c r="AU143" s="116">
        <v>0.85022026431718056</v>
      </c>
      <c r="AV143" s="288">
        <v>1.0309997798231478</v>
      </c>
      <c r="AW143" s="120">
        <v>1.0574063496560968</v>
      </c>
      <c r="AX143" s="275">
        <v>160</v>
      </c>
      <c r="AY143" s="111">
        <v>270</v>
      </c>
      <c r="AZ143" s="300">
        <v>9.6385542168674704E-2</v>
      </c>
      <c r="BA143" s="116">
        <v>0.11894273127753303</v>
      </c>
      <c r="BB143" s="288">
        <v>1.2408872151250627</v>
      </c>
      <c r="BC143" s="121">
        <v>1.0735291100539102</v>
      </c>
      <c r="BD143" s="270">
        <v>50</v>
      </c>
      <c r="BE143" s="111">
        <v>35</v>
      </c>
      <c r="BF143" s="111">
        <v>10</v>
      </c>
      <c r="BG143" s="111">
        <v>10</v>
      </c>
      <c r="BH143" s="111">
        <v>60</v>
      </c>
      <c r="BI143" s="115">
        <v>45</v>
      </c>
      <c r="BJ143" s="294">
        <v>3.614457831325301E-2</v>
      </c>
      <c r="BK143" s="116">
        <v>1.9823788546255508E-2</v>
      </c>
      <c r="BL143" s="288">
        <v>0.50334258907649598</v>
      </c>
      <c r="BM143" s="121">
        <v>0.26033919767624703</v>
      </c>
      <c r="BN143" s="270">
        <v>10</v>
      </c>
      <c r="BO143" s="111">
        <v>25</v>
      </c>
      <c r="BP143" s="97" t="s">
        <v>6</v>
      </c>
      <c r="BQ143" s="97" t="s">
        <v>6</v>
      </c>
      <c r="BR143" s="210" t="s">
        <v>6</v>
      </c>
    </row>
    <row r="144" spans="1:71">
      <c r="A144" s="138"/>
      <c r="B144" s="230">
        <v>4210340.03</v>
      </c>
      <c r="C144" s="142">
        <v>4210340.03</v>
      </c>
      <c r="D144" s="238">
        <v>6.81</v>
      </c>
      <c r="E144" s="112">
        <v>6.88</v>
      </c>
      <c r="F144" s="243">
        <v>681</v>
      </c>
      <c r="G144" s="113">
        <v>688</v>
      </c>
      <c r="H144" s="247">
        <v>5340</v>
      </c>
      <c r="I144" s="247">
        <v>5364</v>
      </c>
      <c r="J144" s="111">
        <v>5364</v>
      </c>
      <c r="K144" s="111">
        <v>5575</v>
      </c>
      <c r="L144" s="114">
        <v>5794</v>
      </c>
      <c r="M144" s="114">
        <v>-24</v>
      </c>
      <c r="N144" s="376">
        <v>-4.4742729306487695E-3</v>
      </c>
      <c r="O144" s="115">
        <v>-430</v>
      </c>
      <c r="P144" s="116">
        <v>-7.4214704867103895E-2</v>
      </c>
      <c r="Q144" s="264">
        <v>784.1</v>
      </c>
      <c r="R144" s="95">
        <v>779.9</v>
      </c>
      <c r="S144" s="95">
        <v>2227</v>
      </c>
      <c r="T144" s="95"/>
      <c r="U144" s="301">
        <v>48</v>
      </c>
      <c r="V144" s="300">
        <v>2.202845341899954E-2</v>
      </c>
      <c r="W144" s="117">
        <v>2179</v>
      </c>
      <c r="X144" s="117">
        <v>2179</v>
      </c>
      <c r="Y144" s="114">
        <v>2035</v>
      </c>
      <c r="Z144" s="111">
        <v>144</v>
      </c>
      <c r="AA144" s="146">
        <v>7.0761670761670767E-2</v>
      </c>
      <c r="AB144" s="284">
        <v>2190</v>
      </c>
      <c r="AC144" s="117">
        <v>2130</v>
      </c>
      <c r="AD144" s="117">
        <v>60</v>
      </c>
      <c r="AE144" s="394">
        <v>2.8169014084507043E-2</v>
      </c>
      <c r="AF144" s="117">
        <v>2130</v>
      </c>
      <c r="AG144" s="114">
        <v>1991</v>
      </c>
      <c r="AH144" s="115">
        <v>139</v>
      </c>
      <c r="AI144" s="116">
        <v>6.9814163736815676E-2</v>
      </c>
      <c r="AJ144" s="288">
        <v>3.2158590308370045</v>
      </c>
      <c r="AK144" s="118">
        <v>3.0959302325581395</v>
      </c>
      <c r="AL144" s="270">
        <v>2135</v>
      </c>
      <c r="AM144" s="119">
        <v>2950</v>
      </c>
      <c r="AN144" s="111">
        <v>1745</v>
      </c>
      <c r="AO144" s="111">
        <v>2400</v>
      </c>
      <c r="AP144" s="111">
        <v>110</v>
      </c>
      <c r="AQ144" s="111">
        <v>145</v>
      </c>
      <c r="AR144" s="111">
        <v>1855</v>
      </c>
      <c r="AS144" s="115">
        <v>2545</v>
      </c>
      <c r="AT144" s="294">
        <v>0.86885245901639341</v>
      </c>
      <c r="AU144" s="116">
        <v>0.86271186440677972</v>
      </c>
      <c r="AV144" s="288">
        <v>1.0398642740896542</v>
      </c>
      <c r="AW144" s="120">
        <v>1.0729419676676422</v>
      </c>
      <c r="AX144" s="275">
        <v>165</v>
      </c>
      <c r="AY144" s="111">
        <v>295</v>
      </c>
      <c r="AZ144" s="300">
        <v>7.7283372365339581E-2</v>
      </c>
      <c r="BA144" s="116">
        <v>0.1</v>
      </c>
      <c r="BB144" s="288">
        <v>0.99496196786520685</v>
      </c>
      <c r="BC144" s="121">
        <v>0.9025596591934727</v>
      </c>
      <c r="BD144" s="270">
        <v>45</v>
      </c>
      <c r="BE144" s="111">
        <v>60</v>
      </c>
      <c r="BF144" s="111">
        <v>0</v>
      </c>
      <c r="BG144" s="111">
        <v>20</v>
      </c>
      <c r="BH144" s="111">
        <v>45</v>
      </c>
      <c r="BI144" s="115">
        <v>80</v>
      </c>
      <c r="BJ144" s="294">
        <v>2.1077283372365339E-2</v>
      </c>
      <c r="BK144" s="116">
        <v>2.7118644067796609E-2</v>
      </c>
      <c r="BL144" s="288">
        <v>0.29351827793922131</v>
      </c>
      <c r="BM144" s="121">
        <v>0.35614010017330666</v>
      </c>
      <c r="BN144" s="270">
        <v>55</v>
      </c>
      <c r="BO144" s="111">
        <v>25</v>
      </c>
      <c r="BP144" s="97" t="s">
        <v>6</v>
      </c>
      <c r="BQ144" s="97" t="s">
        <v>6</v>
      </c>
      <c r="BR144" s="210" t="s">
        <v>6</v>
      </c>
    </row>
    <row r="145" spans="1:70">
      <c r="A145" s="138"/>
      <c r="B145" s="230">
        <v>4210360.01</v>
      </c>
      <c r="C145" s="142">
        <v>4210360.01</v>
      </c>
      <c r="D145" s="238">
        <v>3.08</v>
      </c>
      <c r="E145" s="112">
        <v>3.08</v>
      </c>
      <c r="F145" s="243">
        <v>308</v>
      </c>
      <c r="G145" s="113">
        <v>308</v>
      </c>
      <c r="H145" s="247">
        <v>7486</v>
      </c>
      <c r="I145" s="247">
        <v>7176</v>
      </c>
      <c r="J145" s="111">
        <v>7176</v>
      </c>
      <c r="K145" s="111">
        <v>6877</v>
      </c>
      <c r="L145" s="114">
        <v>6497</v>
      </c>
      <c r="M145" s="114">
        <v>310</v>
      </c>
      <c r="N145" s="376">
        <v>4.3199554069119288E-2</v>
      </c>
      <c r="O145" s="247">
        <v>679</v>
      </c>
      <c r="P145" s="341">
        <v>0.10450977374172694</v>
      </c>
      <c r="Q145" s="344">
        <v>2430.6</v>
      </c>
      <c r="R145" s="95">
        <v>2326.1999999999998</v>
      </c>
      <c r="S145" s="95">
        <v>3122</v>
      </c>
      <c r="T145" s="95"/>
      <c r="U145" s="301">
        <v>193</v>
      </c>
      <c r="V145" s="300">
        <v>6.5892796176169346E-2</v>
      </c>
      <c r="W145" s="117">
        <v>2929</v>
      </c>
      <c r="X145" s="117">
        <v>2929</v>
      </c>
      <c r="Y145" s="114">
        <v>2450</v>
      </c>
      <c r="Z145" s="111">
        <v>479</v>
      </c>
      <c r="AA145" s="349">
        <v>0.19551020408163267</v>
      </c>
      <c r="AB145" s="352">
        <v>3061</v>
      </c>
      <c r="AC145" s="117">
        <v>2886</v>
      </c>
      <c r="AD145" s="117">
        <v>175</v>
      </c>
      <c r="AE145" s="394">
        <v>6.0637560637560636E-2</v>
      </c>
      <c r="AF145" s="117">
        <v>2886</v>
      </c>
      <c r="AG145" s="114">
        <v>2399</v>
      </c>
      <c r="AH145" s="247">
        <v>487</v>
      </c>
      <c r="AI145" s="341">
        <v>0.20300125052105045</v>
      </c>
      <c r="AJ145" s="355">
        <v>9.9383116883116891</v>
      </c>
      <c r="AK145" s="118">
        <v>9.3701298701298708</v>
      </c>
      <c r="AL145" s="270">
        <v>3330</v>
      </c>
      <c r="AM145" s="119">
        <v>3930</v>
      </c>
      <c r="AN145" s="111">
        <v>2935</v>
      </c>
      <c r="AO145" s="111">
        <v>3305</v>
      </c>
      <c r="AP145" s="111">
        <v>120</v>
      </c>
      <c r="AQ145" s="111">
        <v>170</v>
      </c>
      <c r="AR145" s="111">
        <v>3055</v>
      </c>
      <c r="AS145" s="247">
        <v>3475</v>
      </c>
      <c r="AT145" s="361">
        <v>0.91741741741741745</v>
      </c>
      <c r="AU145" s="341">
        <v>0.88422391857506366</v>
      </c>
      <c r="AV145" s="355">
        <v>1.0979880265056237</v>
      </c>
      <c r="AW145" s="120">
        <v>1.0996961908099918</v>
      </c>
      <c r="AX145" s="275">
        <v>155</v>
      </c>
      <c r="AY145" s="111">
        <v>300</v>
      </c>
      <c r="AZ145" s="300">
        <v>4.6546546546546545E-2</v>
      </c>
      <c r="BA145" s="341">
        <v>7.6335877862595422E-2</v>
      </c>
      <c r="BB145" s="355">
        <v>0.59924977562251991</v>
      </c>
      <c r="BC145" s="121">
        <v>0.68897683907898677</v>
      </c>
      <c r="BD145" s="270">
        <v>65</v>
      </c>
      <c r="BE145" s="111">
        <v>95</v>
      </c>
      <c r="BF145" s="111">
        <v>0</v>
      </c>
      <c r="BG145" s="111">
        <v>25</v>
      </c>
      <c r="BH145" s="111">
        <v>65</v>
      </c>
      <c r="BI145" s="247">
        <v>120</v>
      </c>
      <c r="BJ145" s="361">
        <v>1.951951951951952E-2</v>
      </c>
      <c r="BK145" s="341">
        <v>3.0534351145038167E-2</v>
      </c>
      <c r="BL145" s="355">
        <v>0.27182515195872836</v>
      </c>
      <c r="BM145" s="121">
        <v>0.40099744103482998</v>
      </c>
      <c r="BN145" s="270">
        <v>55</v>
      </c>
      <c r="BO145" s="111">
        <v>40</v>
      </c>
      <c r="BP145" s="97" t="s">
        <v>6</v>
      </c>
      <c r="BQ145" s="97" t="s">
        <v>6</v>
      </c>
      <c r="BR145" s="210" t="s">
        <v>6</v>
      </c>
    </row>
    <row r="146" spans="1:70">
      <c r="A146" s="138"/>
      <c r="B146" s="230">
        <v>4210360.0199999996</v>
      </c>
      <c r="C146" s="142">
        <v>4210360.0199999996</v>
      </c>
      <c r="D146" s="238">
        <v>3.46</v>
      </c>
      <c r="E146" s="112">
        <v>3.45</v>
      </c>
      <c r="F146" s="243">
        <v>346</v>
      </c>
      <c r="G146" s="113">
        <v>345</v>
      </c>
      <c r="H146" s="247">
        <v>6865</v>
      </c>
      <c r="I146" s="247">
        <v>7132</v>
      </c>
      <c r="J146" s="111">
        <v>7132</v>
      </c>
      <c r="K146" s="111">
        <v>6963</v>
      </c>
      <c r="L146" s="114">
        <v>6211</v>
      </c>
      <c r="M146" s="114">
        <v>-267</v>
      </c>
      <c r="N146" s="376">
        <v>-3.743690409422322E-2</v>
      </c>
      <c r="O146" s="115">
        <v>921</v>
      </c>
      <c r="P146" s="116">
        <v>0.14828530027370793</v>
      </c>
      <c r="Q146" s="264">
        <v>1986.6</v>
      </c>
      <c r="R146" s="95">
        <v>2065.6999999999998</v>
      </c>
      <c r="S146" s="95">
        <v>2685</v>
      </c>
      <c r="T146" s="95"/>
      <c r="U146" s="301">
        <v>70</v>
      </c>
      <c r="V146" s="300">
        <v>2.676864244741874E-2</v>
      </c>
      <c r="W146" s="117">
        <v>2615</v>
      </c>
      <c r="X146" s="117">
        <v>2615</v>
      </c>
      <c r="Y146" s="114">
        <v>2190</v>
      </c>
      <c r="Z146" s="111">
        <v>425</v>
      </c>
      <c r="AA146" s="146">
        <v>0.19406392694063926</v>
      </c>
      <c r="AB146" s="284">
        <v>2644</v>
      </c>
      <c r="AC146" s="117">
        <v>2603</v>
      </c>
      <c r="AD146" s="117">
        <v>41</v>
      </c>
      <c r="AE146" s="394">
        <v>1.5751056473300037E-2</v>
      </c>
      <c r="AF146" s="117">
        <v>2603</v>
      </c>
      <c r="AG146" s="114">
        <v>2172</v>
      </c>
      <c r="AH146" s="115">
        <v>431</v>
      </c>
      <c r="AI146" s="116">
        <v>0.19843462246777163</v>
      </c>
      <c r="AJ146" s="288">
        <v>7.6416184971098264</v>
      </c>
      <c r="AK146" s="118">
        <v>7.5449275362318842</v>
      </c>
      <c r="AL146" s="270">
        <v>2955</v>
      </c>
      <c r="AM146" s="119">
        <v>3870</v>
      </c>
      <c r="AN146" s="111">
        <v>2505</v>
      </c>
      <c r="AO146" s="111">
        <v>3165</v>
      </c>
      <c r="AP146" s="111">
        <v>155</v>
      </c>
      <c r="AQ146" s="111">
        <v>170</v>
      </c>
      <c r="AR146" s="111">
        <v>2660</v>
      </c>
      <c r="AS146" s="115">
        <v>3335</v>
      </c>
      <c r="AT146" s="294">
        <v>0.90016920473773265</v>
      </c>
      <c r="AU146" s="116">
        <v>0.86175710594315247</v>
      </c>
      <c r="AV146" s="288">
        <v>1.0773449357583071</v>
      </c>
      <c r="AW146" s="120">
        <v>1.0717545487078763</v>
      </c>
      <c r="AX146" s="275">
        <v>175</v>
      </c>
      <c r="AY146" s="111">
        <v>395</v>
      </c>
      <c r="AZ146" s="300">
        <v>5.9221658206429779E-2</v>
      </c>
      <c r="BA146" s="116">
        <v>0.1020671834625323</v>
      </c>
      <c r="BB146" s="288">
        <v>0.7624317597162239</v>
      </c>
      <c r="BC146" s="121">
        <v>0.92121722320780797</v>
      </c>
      <c r="BD146" s="270">
        <v>45</v>
      </c>
      <c r="BE146" s="111">
        <v>60</v>
      </c>
      <c r="BF146" s="111">
        <v>0</v>
      </c>
      <c r="BG146" s="111">
        <v>25</v>
      </c>
      <c r="BH146" s="111">
        <v>45</v>
      </c>
      <c r="BI146" s="115">
        <v>85</v>
      </c>
      <c r="BJ146" s="294">
        <v>1.5228426395939087E-2</v>
      </c>
      <c r="BK146" s="116">
        <v>2.1963824289405683E-2</v>
      </c>
      <c r="BL146" s="288">
        <v>0.21206819742816838</v>
      </c>
      <c r="BM146" s="121">
        <v>0.28844357273403304</v>
      </c>
      <c r="BN146" s="270">
        <v>70</v>
      </c>
      <c r="BO146" s="111">
        <v>60</v>
      </c>
      <c r="BP146" s="97" t="s">
        <v>6</v>
      </c>
      <c r="BQ146" s="97" t="s">
        <v>6</v>
      </c>
      <c r="BR146" s="210" t="s">
        <v>6</v>
      </c>
    </row>
    <row r="147" spans="1:70">
      <c r="B147" s="232">
        <v>4210370</v>
      </c>
      <c r="C147" s="143">
        <v>4210370</v>
      </c>
      <c r="D147" s="239">
        <v>61.73</v>
      </c>
      <c r="E147" s="55">
        <v>61.79</v>
      </c>
      <c r="F147" s="244">
        <v>6173</v>
      </c>
      <c r="G147" s="16">
        <v>6179</v>
      </c>
      <c r="H147" s="248">
        <v>8164</v>
      </c>
      <c r="I147" s="248">
        <v>7801</v>
      </c>
      <c r="J147" s="18">
        <v>7801</v>
      </c>
      <c r="K147" s="18">
        <v>7327</v>
      </c>
      <c r="L147" s="178">
        <v>6081</v>
      </c>
      <c r="M147" s="178">
        <v>363</v>
      </c>
      <c r="N147" s="379">
        <v>4.6532495833867454E-2</v>
      </c>
      <c r="O147" s="17">
        <v>1720</v>
      </c>
      <c r="P147" s="19">
        <v>0.28284821575398783</v>
      </c>
      <c r="Q147" s="265">
        <v>132.19999999999999</v>
      </c>
      <c r="R147" s="14">
        <v>126.2</v>
      </c>
      <c r="S147" s="14">
        <v>3201</v>
      </c>
      <c r="T147" s="14"/>
      <c r="U147" s="529">
        <v>170</v>
      </c>
      <c r="V147" s="296">
        <v>5.6087099967007586E-2</v>
      </c>
      <c r="W147" s="56">
        <v>3031</v>
      </c>
      <c r="X147" s="56">
        <v>3031</v>
      </c>
      <c r="Y147" s="178">
        <v>2336</v>
      </c>
      <c r="Z147" s="18">
        <v>695</v>
      </c>
      <c r="AA147" s="20">
        <v>0.29751712328767121</v>
      </c>
      <c r="AB147" s="285">
        <v>3070</v>
      </c>
      <c r="AC147" s="56">
        <v>2845</v>
      </c>
      <c r="AD147" s="56">
        <v>225</v>
      </c>
      <c r="AE147" s="395">
        <v>7.9086115992970121E-2</v>
      </c>
      <c r="AF147" s="56">
        <v>2845</v>
      </c>
      <c r="AG147" s="178">
        <v>2200</v>
      </c>
      <c r="AH147" s="17">
        <v>645</v>
      </c>
      <c r="AI147" s="19">
        <v>0.29318181818181815</v>
      </c>
      <c r="AJ147" s="289">
        <v>0.4973270694961931</v>
      </c>
      <c r="AK147" s="10">
        <v>0.46043049037061012</v>
      </c>
      <c r="AL147" s="271">
        <v>3050</v>
      </c>
      <c r="AM147" s="57">
        <v>3950</v>
      </c>
      <c r="AN147" s="18">
        <v>2780</v>
      </c>
      <c r="AO147" s="18">
        <v>3555</v>
      </c>
      <c r="AP147" s="18">
        <v>155</v>
      </c>
      <c r="AQ147" s="18">
        <v>135</v>
      </c>
      <c r="AR147" s="18">
        <v>2935</v>
      </c>
      <c r="AS147" s="17">
        <v>3690</v>
      </c>
      <c r="AT147" s="295">
        <v>0.96229508196721314</v>
      </c>
      <c r="AU147" s="19">
        <v>0.9341772151898734</v>
      </c>
      <c r="AV147" s="289">
        <v>1.1516987337559002</v>
      </c>
      <c r="AW147" s="11">
        <v>1.1618223659243607</v>
      </c>
      <c r="AX147" s="276">
        <v>20</v>
      </c>
      <c r="AY147" s="18">
        <v>120</v>
      </c>
      <c r="AZ147" s="296">
        <v>6.5573770491803279E-3</v>
      </c>
      <c r="BA147" s="19">
        <v>3.0379746835443037E-2</v>
      </c>
      <c r="BB147" s="289">
        <v>8.4421015455229662E-2</v>
      </c>
      <c r="BC147" s="12">
        <v>0.27419533950181446</v>
      </c>
      <c r="BD147" s="271">
        <v>55</v>
      </c>
      <c r="BE147" s="18">
        <v>75</v>
      </c>
      <c r="BF147" s="18">
        <v>10</v>
      </c>
      <c r="BG147" s="18">
        <v>35</v>
      </c>
      <c r="BH147" s="18">
        <v>65</v>
      </c>
      <c r="BI147" s="17">
        <v>110</v>
      </c>
      <c r="BJ147" s="295">
        <v>2.1311475409836064E-2</v>
      </c>
      <c r="BK147" s="19">
        <v>2.7848101265822784E-2</v>
      </c>
      <c r="BL147" s="289">
        <v>0.29677959213854599</v>
      </c>
      <c r="BM147" s="12">
        <v>0.3657198180577152</v>
      </c>
      <c r="BN147" s="271">
        <v>35</v>
      </c>
      <c r="BO147" s="18">
        <v>30</v>
      </c>
      <c r="BP147" s="382" t="s">
        <v>2</v>
      </c>
      <c r="BQ147" s="13" t="s">
        <v>2</v>
      </c>
      <c r="BR147" s="203" t="s">
        <v>2</v>
      </c>
    </row>
    <row r="148" spans="1:70">
      <c r="A148" s="138" t="s">
        <v>382</v>
      </c>
      <c r="B148" s="230">
        <v>4210500.01</v>
      </c>
      <c r="C148" s="142">
        <v>4210500</v>
      </c>
      <c r="D148" s="238">
        <v>17.63</v>
      </c>
      <c r="E148" s="112">
        <v>20.45</v>
      </c>
      <c r="F148" s="243">
        <v>1763</v>
      </c>
      <c r="G148" s="113">
        <v>2045</v>
      </c>
      <c r="H148" s="247">
        <v>5469</v>
      </c>
      <c r="I148" s="247">
        <v>4675</v>
      </c>
      <c r="J148" s="111">
        <v>7587</v>
      </c>
      <c r="K148" s="111">
        <v>6465</v>
      </c>
      <c r="L148" s="114">
        <v>5287</v>
      </c>
      <c r="M148" s="114">
        <v>794</v>
      </c>
      <c r="N148" s="376">
        <v>0.16983957219251336</v>
      </c>
      <c r="O148" s="115">
        <v>2300</v>
      </c>
      <c r="P148" s="116">
        <v>0.43502931719311516</v>
      </c>
      <c r="Q148" s="264">
        <v>310.3</v>
      </c>
      <c r="R148" s="95">
        <v>371</v>
      </c>
      <c r="S148" s="95">
        <v>1894</v>
      </c>
      <c r="T148" s="95">
        <v>0.56172211999999999</v>
      </c>
      <c r="U148" s="301">
        <v>282.98095983999997</v>
      </c>
      <c r="V148" s="300">
        <v>0.1756533925333964</v>
      </c>
      <c r="W148" s="301">
        <v>1611.01904016</v>
      </c>
      <c r="X148" s="117">
        <v>2868</v>
      </c>
      <c r="Y148" s="114">
        <v>1971</v>
      </c>
      <c r="Z148" s="111">
        <v>897</v>
      </c>
      <c r="AA148" s="146">
        <v>0.45509893455098932</v>
      </c>
      <c r="AB148" s="284">
        <v>1866</v>
      </c>
      <c r="AC148" s="352">
        <v>1580.68604568</v>
      </c>
      <c r="AD148" s="352">
        <v>285.31395431999999</v>
      </c>
      <c r="AE148" s="424">
        <v>0.18050007786160974</v>
      </c>
      <c r="AF148" s="117">
        <v>2814</v>
      </c>
      <c r="AG148" s="114">
        <v>1927</v>
      </c>
      <c r="AH148" s="115">
        <v>887</v>
      </c>
      <c r="AI148" s="116">
        <v>0.46030098598858327</v>
      </c>
      <c r="AJ148" s="288">
        <v>1.0584231423709587</v>
      </c>
      <c r="AK148" s="118">
        <v>1.3760391198044011</v>
      </c>
      <c r="AL148" s="270">
        <v>2275</v>
      </c>
      <c r="AM148" s="119">
        <v>3950</v>
      </c>
      <c r="AN148" s="111">
        <v>1995</v>
      </c>
      <c r="AO148" s="111">
        <v>3460</v>
      </c>
      <c r="AP148" s="111">
        <v>175</v>
      </c>
      <c r="AQ148" s="111">
        <v>200</v>
      </c>
      <c r="AR148" s="111">
        <v>2170</v>
      </c>
      <c r="AS148" s="115">
        <v>3660</v>
      </c>
      <c r="AT148" s="294">
        <v>0.9538461538461539</v>
      </c>
      <c r="AU148" s="116">
        <v>0.92658227848101271</v>
      </c>
      <c r="AV148" s="288">
        <v>1.1415868460397889</v>
      </c>
      <c r="AW148" s="120">
        <v>1.1523766556322927</v>
      </c>
      <c r="AX148" s="275">
        <v>50</v>
      </c>
      <c r="AY148" s="111">
        <v>200</v>
      </c>
      <c r="AZ148" s="300">
        <v>2.197802197802198E-2</v>
      </c>
      <c r="BA148" s="116">
        <v>5.0632911392405063E-2</v>
      </c>
      <c r="BB148" s="288">
        <v>0.28294955729500054</v>
      </c>
      <c r="BC148" s="121">
        <v>0.45699223250302412</v>
      </c>
      <c r="BD148" s="270">
        <v>30</v>
      </c>
      <c r="BE148" s="111">
        <v>40</v>
      </c>
      <c r="BF148" s="111">
        <v>0</v>
      </c>
      <c r="BG148" s="111">
        <v>15</v>
      </c>
      <c r="BH148" s="111">
        <v>30</v>
      </c>
      <c r="BI148" s="115">
        <v>55</v>
      </c>
      <c r="BJ148" s="294">
        <v>1.3186813186813187E-2</v>
      </c>
      <c r="BK148" s="116">
        <v>1.3924050632911392E-2</v>
      </c>
      <c r="BL148" s="288">
        <v>0.18363707645428207</v>
      </c>
      <c r="BM148" s="121">
        <v>0.1828599090288576</v>
      </c>
      <c r="BN148" s="270">
        <v>25</v>
      </c>
      <c r="BO148" s="111">
        <v>30</v>
      </c>
      <c r="BP148" s="97" t="s">
        <v>6</v>
      </c>
      <c r="BQ148" s="97" t="s">
        <v>6</v>
      </c>
      <c r="BR148" s="210" t="s">
        <v>6</v>
      </c>
    </row>
    <row r="149" spans="1:70">
      <c r="A149" s="138" t="s">
        <v>373</v>
      </c>
      <c r="B149" s="230">
        <v>4210500.0199999996</v>
      </c>
      <c r="C149" s="142"/>
      <c r="D149" s="238">
        <v>2.73</v>
      </c>
      <c r="E149" s="112"/>
      <c r="F149" s="243">
        <v>273</v>
      </c>
      <c r="G149" s="113"/>
      <c r="H149" s="247">
        <v>2762</v>
      </c>
      <c r="I149" s="247">
        <v>2912</v>
      </c>
      <c r="J149" s="111"/>
      <c r="K149" s="111"/>
      <c r="L149" s="114"/>
      <c r="M149" s="114">
        <v>-150</v>
      </c>
      <c r="N149" s="376">
        <v>-5.1510989010989008E-2</v>
      </c>
      <c r="O149" s="115"/>
      <c r="P149" s="116"/>
      <c r="Q149" s="264">
        <v>1010.4</v>
      </c>
      <c r="R149" s="95"/>
      <c r="S149" s="95">
        <v>1234</v>
      </c>
      <c r="T149" s="95">
        <v>0.43827788000000001</v>
      </c>
      <c r="U149" s="301">
        <v>-22.980959839999969</v>
      </c>
      <c r="V149" s="300">
        <v>-1.8282663440602309E-2</v>
      </c>
      <c r="W149" s="301">
        <v>1256.98095984</v>
      </c>
      <c r="X149" s="117"/>
      <c r="Y149" s="114"/>
      <c r="Z149" s="111"/>
      <c r="AA149" s="146"/>
      <c r="AB149" s="284">
        <v>1184</v>
      </c>
      <c r="AC149" s="352">
        <v>1233.31395432</v>
      </c>
      <c r="AD149" s="352">
        <v>-49.313954319999993</v>
      </c>
      <c r="AE149" s="424">
        <v>-3.9984915558009509E-2</v>
      </c>
      <c r="AF149" s="117"/>
      <c r="AG149" s="178"/>
      <c r="AH149" s="17"/>
      <c r="AI149" s="19"/>
      <c r="AJ149" s="289">
        <v>4.3369963369963367</v>
      </c>
      <c r="AK149" s="10"/>
      <c r="AL149" s="271">
        <v>880</v>
      </c>
      <c r="AM149" s="57"/>
      <c r="AN149" s="18">
        <v>805</v>
      </c>
      <c r="AP149" s="18">
        <v>25</v>
      </c>
      <c r="AR149" s="18">
        <v>830</v>
      </c>
      <c r="AS149" s="17"/>
      <c r="AT149" s="295">
        <v>0.94318181818181823</v>
      </c>
      <c r="AU149" s="19"/>
      <c r="AV149" s="289">
        <v>1.1288235033696226</v>
      </c>
      <c r="AW149" s="11"/>
      <c r="AX149" s="276">
        <v>10</v>
      </c>
      <c r="AY149" s="18"/>
      <c r="AZ149" s="296">
        <v>1.1363636363636364E-2</v>
      </c>
      <c r="BA149" s="19"/>
      <c r="BB149" s="289">
        <v>0.1462977824650287</v>
      </c>
      <c r="BC149" s="12"/>
      <c r="BD149" s="271">
        <v>20</v>
      </c>
      <c r="BE149" s="18"/>
      <c r="BF149" s="18">
        <v>0</v>
      </c>
      <c r="BH149" s="18">
        <v>20</v>
      </c>
      <c r="BI149" s="17"/>
      <c r="BJ149" s="295">
        <v>2.2727272727272728E-2</v>
      </c>
      <c r="BK149" s="19"/>
      <c r="BL149" s="289">
        <v>0.3164957188890089</v>
      </c>
      <c r="BM149" s="12"/>
      <c r="BN149" s="271">
        <v>15</v>
      </c>
      <c r="BO149" s="18"/>
      <c r="BP149" s="97" t="s">
        <v>6</v>
      </c>
      <c r="BQ149" s="162" t="s">
        <v>59</v>
      </c>
      <c r="BR149" s="203"/>
    </row>
    <row r="150" spans="1:70">
      <c r="B150" s="435">
        <v>4210510</v>
      </c>
      <c r="C150" s="143">
        <v>4210510</v>
      </c>
      <c r="D150" s="239">
        <v>53.61</v>
      </c>
      <c r="E150" s="55">
        <v>53.63</v>
      </c>
      <c r="F150" s="244">
        <v>5361</v>
      </c>
      <c r="G150" s="16">
        <v>5363</v>
      </c>
      <c r="H150" s="248">
        <v>3842</v>
      </c>
      <c r="I150" s="248">
        <v>3695</v>
      </c>
      <c r="J150" s="18">
        <v>3695</v>
      </c>
      <c r="K150" s="18">
        <v>3634</v>
      </c>
      <c r="L150" s="178">
        <v>3008</v>
      </c>
      <c r="M150" s="178">
        <v>147</v>
      </c>
      <c r="N150" s="379">
        <v>3.9783491204330175E-2</v>
      </c>
      <c r="O150" s="17">
        <v>687</v>
      </c>
      <c r="P150" s="19">
        <v>0.22839095744680851</v>
      </c>
      <c r="Q150" s="265">
        <v>71.7</v>
      </c>
      <c r="R150" s="14">
        <v>68.900000000000006</v>
      </c>
      <c r="S150" s="14">
        <v>1717</v>
      </c>
      <c r="T150" s="14"/>
      <c r="U150" s="529">
        <v>92</v>
      </c>
      <c r="V150" s="296">
        <v>5.6615384615384616E-2</v>
      </c>
      <c r="W150" s="56">
        <v>1625</v>
      </c>
      <c r="X150" s="56">
        <v>1625</v>
      </c>
      <c r="Y150" s="178">
        <v>1262</v>
      </c>
      <c r="Z150" s="18">
        <v>363</v>
      </c>
      <c r="AA150" s="20">
        <v>0.28763866877971472</v>
      </c>
      <c r="AB150" s="285">
        <v>1632</v>
      </c>
      <c r="AC150" s="56">
        <v>1550</v>
      </c>
      <c r="AD150" s="56">
        <v>82</v>
      </c>
      <c r="AE150" s="395">
        <v>5.2903225806451612E-2</v>
      </c>
      <c r="AF150" s="56">
        <v>1550</v>
      </c>
      <c r="AG150" s="178">
        <v>1201</v>
      </c>
      <c r="AH150" s="17">
        <v>349</v>
      </c>
      <c r="AI150" s="19">
        <v>0.29059117402164863</v>
      </c>
      <c r="AJ150" s="289">
        <v>0.30442081701175155</v>
      </c>
      <c r="AK150" s="10">
        <v>0.28901734104046245</v>
      </c>
      <c r="AL150" s="271">
        <v>1705</v>
      </c>
      <c r="AM150" s="57">
        <v>1950</v>
      </c>
      <c r="AN150" s="18">
        <v>1515</v>
      </c>
      <c r="AO150" s="18">
        <v>1750</v>
      </c>
      <c r="AP150" s="18">
        <v>105</v>
      </c>
      <c r="AQ150" s="18">
        <v>75</v>
      </c>
      <c r="AR150" s="18">
        <v>1620</v>
      </c>
      <c r="AS150" s="17">
        <v>1825</v>
      </c>
      <c r="AT150" s="295">
        <v>0.95014662756598245</v>
      </c>
      <c r="AU150" s="19">
        <v>0.9358974358974359</v>
      </c>
      <c r="AV150" s="289">
        <v>1.1371591607983138</v>
      </c>
      <c r="AW150" s="11">
        <v>1.1639617789392309</v>
      </c>
      <c r="AX150" s="276">
        <v>20</v>
      </c>
      <c r="AY150" s="18">
        <v>45</v>
      </c>
      <c r="AZ150" s="296">
        <v>1.1730205278592375E-2</v>
      </c>
      <c r="BA150" s="19">
        <v>2.3076923076923078E-2</v>
      </c>
      <c r="BB150" s="289">
        <v>0.1510170657703522</v>
      </c>
      <c r="BC150" s="12">
        <v>0.20828299827541677</v>
      </c>
      <c r="BD150" s="271">
        <v>25</v>
      </c>
      <c r="BE150" s="18">
        <v>60</v>
      </c>
      <c r="BF150" s="18">
        <v>10</v>
      </c>
      <c r="BG150" s="18">
        <v>0</v>
      </c>
      <c r="BH150" s="18">
        <v>35</v>
      </c>
      <c r="BI150" s="17">
        <v>60</v>
      </c>
      <c r="BJ150" s="295">
        <v>2.0527859237536656E-2</v>
      </c>
      <c r="BK150" s="19">
        <v>3.0769230769230771E-2</v>
      </c>
      <c r="BL150" s="289">
        <v>0.28586710093200801</v>
      </c>
      <c r="BM150" s="12">
        <v>0.40408203673509796</v>
      </c>
      <c r="BN150" s="271">
        <v>30</v>
      </c>
      <c r="BO150" s="18">
        <v>20</v>
      </c>
      <c r="BP150" s="595" t="s">
        <v>2</v>
      </c>
      <c r="BQ150" s="13" t="s">
        <v>2</v>
      </c>
      <c r="BR150" s="203" t="s">
        <v>2</v>
      </c>
    </row>
    <row r="151" spans="1:70">
      <c r="A151" s="139" t="s">
        <v>71</v>
      </c>
      <c r="B151" s="435">
        <v>4210520</v>
      </c>
      <c r="C151" s="143">
        <v>4210520</v>
      </c>
      <c r="D151" s="239">
        <v>108.42</v>
      </c>
      <c r="E151" s="55">
        <v>108.79</v>
      </c>
      <c r="F151" s="244">
        <v>10842</v>
      </c>
      <c r="G151" s="16">
        <v>10879</v>
      </c>
      <c r="H151" s="248">
        <v>8468</v>
      </c>
      <c r="I151" s="248">
        <v>7348</v>
      </c>
      <c r="J151" s="18">
        <v>7348</v>
      </c>
      <c r="K151" s="18">
        <v>5696</v>
      </c>
      <c r="L151" s="178">
        <v>3790</v>
      </c>
      <c r="M151" s="178">
        <v>1120</v>
      </c>
      <c r="N151" s="379">
        <v>0.15242242787152968</v>
      </c>
      <c r="O151" s="17">
        <v>3558</v>
      </c>
      <c r="P151" s="19">
        <v>0.93878627968337736</v>
      </c>
      <c r="Q151" s="265">
        <v>78.099999999999994</v>
      </c>
      <c r="R151" s="14">
        <v>67.5</v>
      </c>
      <c r="S151" s="14">
        <v>3343</v>
      </c>
      <c r="T151" s="14"/>
      <c r="U151" s="529">
        <v>336</v>
      </c>
      <c r="V151" s="296">
        <v>0.1117392750249418</v>
      </c>
      <c r="W151" s="56">
        <v>3007</v>
      </c>
      <c r="X151" s="56">
        <v>3007</v>
      </c>
      <c r="Y151" s="178">
        <v>1727</v>
      </c>
      <c r="Z151" s="18">
        <v>1280</v>
      </c>
      <c r="AA151" s="20">
        <v>0.74116965836711057</v>
      </c>
      <c r="AB151" s="285">
        <v>3203</v>
      </c>
      <c r="AC151" s="56">
        <v>2816</v>
      </c>
      <c r="AD151" s="56">
        <v>387</v>
      </c>
      <c r="AE151" s="395">
        <v>0.13742897727272727</v>
      </c>
      <c r="AF151" s="56">
        <v>2816</v>
      </c>
      <c r="AG151" s="178">
        <v>1495</v>
      </c>
      <c r="AH151" s="17">
        <v>1321</v>
      </c>
      <c r="AI151" s="19">
        <v>0.88361204013377925</v>
      </c>
      <c r="AJ151" s="289">
        <v>0.29542519830289615</v>
      </c>
      <c r="AK151" s="10">
        <v>0.25884732052578363</v>
      </c>
      <c r="AL151" s="271">
        <v>3665</v>
      </c>
      <c r="AM151" s="57">
        <v>3865</v>
      </c>
      <c r="AN151" s="18">
        <v>3395</v>
      </c>
      <c r="AO151" s="18">
        <v>3525</v>
      </c>
      <c r="AP151" s="18">
        <v>160</v>
      </c>
      <c r="AQ151" s="18">
        <v>140</v>
      </c>
      <c r="AR151" s="18">
        <v>3555</v>
      </c>
      <c r="AS151" s="17">
        <v>3665</v>
      </c>
      <c r="AT151" s="295">
        <v>0.96998635743519779</v>
      </c>
      <c r="AU151" s="19">
        <v>0.94825355756791718</v>
      </c>
      <c r="AV151" s="289">
        <v>1.160903843896687</v>
      </c>
      <c r="AW151" s="11">
        <v>1.1793289044475639</v>
      </c>
      <c r="AX151" s="276">
        <v>20</v>
      </c>
      <c r="AY151" s="18">
        <v>90</v>
      </c>
      <c r="AZ151" s="296">
        <v>5.4570259208731242E-3</v>
      </c>
      <c r="BA151" s="19">
        <v>2.3285899094437259E-2</v>
      </c>
      <c r="BB151" s="289">
        <v>7.0254869614856885E-2</v>
      </c>
      <c r="BC151" s="12">
        <v>0.21016913150688885</v>
      </c>
      <c r="BD151" s="271">
        <v>30</v>
      </c>
      <c r="BE151" s="18">
        <v>65</v>
      </c>
      <c r="BF151" s="18">
        <v>10</v>
      </c>
      <c r="BG151" s="18">
        <v>0</v>
      </c>
      <c r="BH151" s="18">
        <v>40</v>
      </c>
      <c r="BI151" s="17">
        <v>65</v>
      </c>
      <c r="BJ151" s="295">
        <v>1.0914051841746248E-2</v>
      </c>
      <c r="BK151" s="19">
        <v>1.6817593790426907E-2</v>
      </c>
      <c r="BL151" s="289">
        <v>0.15198703008039716</v>
      </c>
      <c r="BM151" s="12">
        <v>0.22085984543412532</v>
      </c>
      <c r="BN151" s="271">
        <v>45</v>
      </c>
      <c r="BO151" s="18">
        <v>45</v>
      </c>
      <c r="BP151" s="382" t="s">
        <v>2</v>
      </c>
      <c r="BQ151" s="13" t="s">
        <v>2</v>
      </c>
      <c r="BR151" s="203" t="s">
        <v>2</v>
      </c>
    </row>
    <row r="152" spans="1:70">
      <c r="B152" s="435">
        <v>4210530</v>
      </c>
      <c r="C152" s="143">
        <v>4210530</v>
      </c>
      <c r="D152" s="239">
        <v>228.84</v>
      </c>
      <c r="E152" s="55">
        <v>229.55</v>
      </c>
      <c r="F152" s="244">
        <v>22884</v>
      </c>
      <c r="G152" s="16">
        <v>22955</v>
      </c>
      <c r="H152" s="248">
        <v>4425</v>
      </c>
      <c r="I152" s="248">
        <v>4126</v>
      </c>
      <c r="J152" s="18">
        <v>4126</v>
      </c>
      <c r="K152" s="18">
        <v>3834</v>
      </c>
      <c r="L152" s="178">
        <v>3563</v>
      </c>
      <c r="M152" s="178">
        <v>299</v>
      </c>
      <c r="N152" s="379">
        <v>7.2467280659234121E-2</v>
      </c>
      <c r="O152" s="17">
        <v>563</v>
      </c>
      <c r="P152" s="19">
        <v>0.15801291046870614</v>
      </c>
      <c r="Q152" s="265">
        <v>19.3</v>
      </c>
      <c r="R152" s="14">
        <v>18</v>
      </c>
      <c r="S152" s="14">
        <v>2064</v>
      </c>
      <c r="T152" s="14"/>
      <c r="U152" s="529">
        <v>159</v>
      </c>
      <c r="V152" s="296">
        <v>8.3464566929133857E-2</v>
      </c>
      <c r="W152" s="56">
        <v>1905</v>
      </c>
      <c r="X152" s="56">
        <v>1905</v>
      </c>
      <c r="Y152" s="178">
        <v>1618</v>
      </c>
      <c r="Z152" s="18">
        <v>287</v>
      </c>
      <c r="AA152" s="20">
        <v>0.17737948084054389</v>
      </c>
      <c r="AB152" s="285">
        <v>1918</v>
      </c>
      <c r="AC152" s="56">
        <v>1778</v>
      </c>
      <c r="AD152" s="56">
        <v>140</v>
      </c>
      <c r="AE152" s="395">
        <v>7.874015748031496E-2</v>
      </c>
      <c r="AF152" s="56">
        <v>1778</v>
      </c>
      <c r="AG152" s="178">
        <v>1524</v>
      </c>
      <c r="AH152" s="17">
        <v>254</v>
      </c>
      <c r="AI152" s="19">
        <v>0.16666666666666666</v>
      </c>
      <c r="AJ152" s="289">
        <v>8.3814018528229325E-2</v>
      </c>
      <c r="AK152" s="10">
        <v>7.7455891962535398E-2</v>
      </c>
      <c r="AL152" s="271">
        <v>1770</v>
      </c>
      <c r="AM152" s="57">
        <v>1895</v>
      </c>
      <c r="AN152" s="18">
        <v>1645</v>
      </c>
      <c r="AO152" s="18">
        <v>1765</v>
      </c>
      <c r="AP152" s="18">
        <v>75</v>
      </c>
      <c r="AQ152" s="18">
        <v>65</v>
      </c>
      <c r="AR152" s="18">
        <v>1720</v>
      </c>
      <c r="AS152" s="17">
        <v>1830</v>
      </c>
      <c r="AT152" s="295">
        <v>0.97175141242937857</v>
      </c>
      <c r="AU152" s="19">
        <v>0.96569920844327173</v>
      </c>
      <c r="AV152" s="289">
        <v>1.1630163056975431</v>
      </c>
      <c r="AW152" s="11">
        <v>1.2010258020442102</v>
      </c>
      <c r="AX152" s="276">
        <v>10</v>
      </c>
      <c r="AY152" s="18">
        <v>20</v>
      </c>
      <c r="AZ152" s="296">
        <v>5.6497175141242938E-3</v>
      </c>
      <c r="BA152" s="19">
        <v>1.0554089709762533E-2</v>
      </c>
      <c r="BB152" s="289">
        <v>7.2735620660579231E-2</v>
      </c>
      <c r="BC152" s="12">
        <v>9.5256956115406077E-2</v>
      </c>
      <c r="BD152" s="271">
        <v>30</v>
      </c>
      <c r="BE152" s="18">
        <v>25</v>
      </c>
      <c r="BF152" s="18">
        <v>0</v>
      </c>
      <c r="BG152" s="18">
        <v>10</v>
      </c>
      <c r="BH152" s="18">
        <v>30</v>
      </c>
      <c r="BI152" s="17">
        <v>35</v>
      </c>
      <c r="BJ152" s="295">
        <v>1.6949152542372881E-2</v>
      </c>
      <c r="BK152" s="19">
        <v>1.8469656992084433E-2</v>
      </c>
      <c r="BL152" s="289">
        <v>0.23603070561214221</v>
      </c>
      <c r="BM152" s="12">
        <v>0.24255583999270391</v>
      </c>
      <c r="BN152" s="271">
        <v>15</v>
      </c>
      <c r="BO152" s="18">
        <v>15</v>
      </c>
      <c r="BP152" s="595" t="s">
        <v>2</v>
      </c>
      <c r="BQ152" s="13" t="s">
        <v>2</v>
      </c>
      <c r="BR152" s="203" t="s">
        <v>2</v>
      </c>
    </row>
    <row r="153" spans="1:70">
      <c r="A153" s="139" t="s">
        <v>370</v>
      </c>
      <c r="B153" s="435">
        <v>4210540</v>
      </c>
      <c r="C153" s="143">
        <v>4210540</v>
      </c>
      <c r="D153" s="239">
        <v>194.58</v>
      </c>
      <c r="E153" s="55">
        <v>192.85</v>
      </c>
      <c r="F153" s="244">
        <v>19458</v>
      </c>
      <c r="G153" s="16">
        <v>19285</v>
      </c>
      <c r="H153" s="248">
        <v>6817</v>
      </c>
      <c r="I153" s="248">
        <v>7082</v>
      </c>
      <c r="J153" s="18">
        <v>7082</v>
      </c>
      <c r="K153" s="18">
        <v>6711</v>
      </c>
      <c r="L153" s="178">
        <v>6862</v>
      </c>
      <c r="M153" s="178">
        <v>-265</v>
      </c>
      <c r="N153" s="379">
        <v>-3.7418808246258116E-2</v>
      </c>
      <c r="O153" s="17">
        <v>220</v>
      </c>
      <c r="P153" s="19">
        <v>3.2060623724861556E-2</v>
      </c>
      <c r="Q153" s="265">
        <v>35</v>
      </c>
      <c r="R153" s="14">
        <v>36.700000000000003</v>
      </c>
      <c r="S153" s="14">
        <v>3513</v>
      </c>
      <c r="T153" s="14"/>
      <c r="U153" s="529">
        <v>-190</v>
      </c>
      <c r="V153" s="296">
        <v>-5.1309748852281935E-2</v>
      </c>
      <c r="W153" s="56">
        <v>3703</v>
      </c>
      <c r="X153" s="56">
        <v>3703</v>
      </c>
      <c r="Y153" s="178">
        <v>3485</v>
      </c>
      <c r="Z153" s="18">
        <v>218</v>
      </c>
      <c r="AA153" s="20">
        <v>6.2553802008608328E-2</v>
      </c>
      <c r="AB153" s="285">
        <v>3033</v>
      </c>
      <c r="AC153" s="56">
        <v>3040</v>
      </c>
      <c r="AD153" s="56">
        <v>-7</v>
      </c>
      <c r="AE153" s="395">
        <v>-2.3026315789473682E-3</v>
      </c>
      <c r="AF153" s="56">
        <v>3040</v>
      </c>
      <c r="AG153" s="178">
        <v>2867</v>
      </c>
      <c r="AH153" s="17">
        <v>173</v>
      </c>
      <c r="AI153" s="19">
        <v>6.0341820718521101E-2</v>
      </c>
      <c r="AJ153" s="289">
        <v>0.15587419056429233</v>
      </c>
      <c r="AK153" s="10">
        <v>0.15763546798029557</v>
      </c>
      <c r="AL153" s="271">
        <v>2240</v>
      </c>
      <c r="AM153" s="57">
        <v>3015</v>
      </c>
      <c r="AN153" s="18">
        <v>1985</v>
      </c>
      <c r="AO153" s="18">
        <v>2655</v>
      </c>
      <c r="AP153" s="18">
        <v>85</v>
      </c>
      <c r="AQ153" s="18">
        <v>150</v>
      </c>
      <c r="AR153" s="18">
        <v>2070</v>
      </c>
      <c r="AS153" s="17">
        <v>2805</v>
      </c>
      <c r="AT153" s="295">
        <v>0.9241071428571429</v>
      </c>
      <c r="AU153" s="19">
        <v>0.93034825870646765</v>
      </c>
      <c r="AV153" s="289">
        <v>1.1059944566147291</v>
      </c>
      <c r="AW153" s="11">
        <v>1.1570603494587079</v>
      </c>
      <c r="AX153" s="276">
        <v>10</v>
      </c>
      <c r="AY153" s="18">
        <v>35</v>
      </c>
      <c r="AZ153" s="296">
        <v>4.464285714285714E-3</v>
      </c>
      <c r="BA153" s="19">
        <v>1.1608623548922056E-2</v>
      </c>
      <c r="BB153" s="289">
        <v>5.7474128825546984E-2</v>
      </c>
      <c r="BC153" s="12">
        <v>0.10477475314020411</v>
      </c>
      <c r="BD153" s="271">
        <v>85</v>
      </c>
      <c r="BE153" s="18">
        <v>125</v>
      </c>
      <c r="BF153" s="18">
        <v>0</v>
      </c>
      <c r="BG153" s="18">
        <v>0</v>
      </c>
      <c r="BH153" s="18">
        <v>85</v>
      </c>
      <c r="BI153" s="17">
        <v>125</v>
      </c>
      <c r="BJ153" s="295">
        <v>3.7946428571428568E-2</v>
      </c>
      <c r="BK153" s="19">
        <v>4.1459369817578771E-2</v>
      </c>
      <c r="BL153" s="289">
        <v>0.52843481635932732</v>
      </c>
      <c r="BM153" s="12">
        <v>0.54447206442332841</v>
      </c>
      <c r="BN153" s="271">
        <v>60</v>
      </c>
      <c r="BO153" s="18">
        <v>40</v>
      </c>
      <c r="BP153" s="382" t="s">
        <v>2</v>
      </c>
      <c r="BQ153" s="13" t="s">
        <v>2</v>
      </c>
      <c r="BR153" s="203" t="s">
        <v>2</v>
      </c>
    </row>
    <row r="154" spans="1:70">
      <c r="B154" s="435">
        <v>4210600.03</v>
      </c>
      <c r="C154" s="143">
        <v>4210600.03</v>
      </c>
      <c r="D154" s="239">
        <v>63.73</v>
      </c>
      <c r="E154" s="55">
        <v>63.77</v>
      </c>
      <c r="F154" s="244">
        <v>6373</v>
      </c>
      <c r="G154" s="16">
        <v>6377</v>
      </c>
      <c r="H154" s="248">
        <v>2222</v>
      </c>
      <c r="I154" s="248">
        <v>2294</v>
      </c>
      <c r="J154" s="18">
        <v>2294</v>
      </c>
      <c r="K154" s="18">
        <v>2269</v>
      </c>
      <c r="L154" s="178">
        <v>2531</v>
      </c>
      <c r="M154" s="178">
        <v>-72</v>
      </c>
      <c r="N154" s="379">
        <v>-3.1386224934612031E-2</v>
      </c>
      <c r="O154" s="17">
        <v>-237</v>
      </c>
      <c r="P154" s="19">
        <v>-9.3638877913868032E-2</v>
      </c>
      <c r="Q154" s="265">
        <v>34.9</v>
      </c>
      <c r="R154" s="14">
        <v>36</v>
      </c>
      <c r="S154" s="14">
        <v>968</v>
      </c>
      <c r="T154" s="14"/>
      <c r="U154" s="529">
        <v>0</v>
      </c>
      <c r="V154" s="296">
        <v>0</v>
      </c>
      <c r="W154" s="56">
        <v>968</v>
      </c>
      <c r="X154" s="56">
        <v>968</v>
      </c>
      <c r="Y154" s="178">
        <v>992</v>
      </c>
      <c r="Z154" s="18">
        <v>-24</v>
      </c>
      <c r="AA154" s="20">
        <v>-2.4193548387096774E-2</v>
      </c>
      <c r="AB154" s="285">
        <v>928</v>
      </c>
      <c r="AC154" s="56">
        <v>936</v>
      </c>
      <c r="AD154" s="56">
        <v>-8</v>
      </c>
      <c r="AE154" s="395">
        <v>-8.5470085470085479E-3</v>
      </c>
      <c r="AF154" s="56">
        <v>936</v>
      </c>
      <c r="AG154" s="178">
        <v>959</v>
      </c>
      <c r="AH154" s="17">
        <v>-23</v>
      </c>
      <c r="AI154" s="19">
        <v>-2.3983315954118872E-2</v>
      </c>
      <c r="AJ154" s="289">
        <v>0.14561431037188138</v>
      </c>
      <c r="AK154" s="10">
        <v>0.14677748157440804</v>
      </c>
      <c r="AL154" s="271">
        <v>945</v>
      </c>
      <c r="AM154" s="57">
        <v>1100</v>
      </c>
      <c r="AN154" s="18">
        <v>825</v>
      </c>
      <c r="AO154" s="18">
        <v>980</v>
      </c>
      <c r="AP154" s="18">
        <v>45</v>
      </c>
      <c r="AQ154" s="18">
        <v>35</v>
      </c>
      <c r="AR154" s="18">
        <v>870</v>
      </c>
      <c r="AS154" s="17">
        <v>1015</v>
      </c>
      <c r="AT154" s="295">
        <v>0.92063492063492058</v>
      </c>
      <c r="AU154" s="19">
        <v>0.92272727272727273</v>
      </c>
      <c r="AV154" s="289">
        <v>1.101838814534051</v>
      </c>
      <c r="AW154" s="11">
        <v>1.1475822420749553</v>
      </c>
      <c r="AX154" s="276">
        <v>0</v>
      </c>
      <c r="AY154" s="18">
        <v>15</v>
      </c>
      <c r="AZ154" s="296">
        <v>0</v>
      </c>
      <c r="BA154" s="19">
        <v>1.3636363636363636E-2</v>
      </c>
      <c r="BB154" s="289">
        <v>0</v>
      </c>
      <c r="BC154" s="12">
        <v>0.12307631716274627</v>
      </c>
      <c r="BD154" s="271">
        <v>35</v>
      </c>
      <c r="BE154" s="18">
        <v>40</v>
      </c>
      <c r="BF154" s="18">
        <v>0</v>
      </c>
      <c r="BG154" s="18">
        <v>10</v>
      </c>
      <c r="BH154" s="18">
        <v>35</v>
      </c>
      <c r="BI154" s="17">
        <v>50</v>
      </c>
      <c r="BJ154" s="295">
        <v>3.7037037037037035E-2</v>
      </c>
      <c r="BK154" s="19">
        <v>4.5454545454545456E-2</v>
      </c>
      <c r="BL154" s="289">
        <v>0.51577080115245888</v>
      </c>
      <c r="BM154" s="12">
        <v>0.59693937244957651</v>
      </c>
      <c r="BN154" s="271">
        <v>30</v>
      </c>
      <c r="BO154" s="18">
        <v>25</v>
      </c>
      <c r="BP154" s="382" t="s">
        <v>2</v>
      </c>
      <c r="BQ154" s="13" t="s">
        <v>2</v>
      </c>
      <c r="BR154" s="203" t="s">
        <v>2</v>
      </c>
    </row>
    <row r="155" spans="1:70" ht="12.75" customHeight="1">
      <c r="A155" s="138" t="s">
        <v>372</v>
      </c>
      <c r="B155" s="230">
        <v>4210600.04</v>
      </c>
      <c r="C155" s="142">
        <v>4210600.04</v>
      </c>
      <c r="D155" s="238">
        <v>16.690000000000001</v>
      </c>
      <c r="E155" s="112">
        <v>16.7</v>
      </c>
      <c r="F155" s="243">
        <v>1669.0000000000002</v>
      </c>
      <c r="G155" s="113">
        <v>1670</v>
      </c>
      <c r="H155" s="247">
        <v>7523</v>
      </c>
      <c r="I155" s="247">
        <v>7421</v>
      </c>
      <c r="J155" s="111">
        <v>7421</v>
      </c>
      <c r="K155" s="111">
        <v>7614</v>
      </c>
      <c r="L155" s="114">
        <v>6710</v>
      </c>
      <c r="M155" s="114">
        <v>102</v>
      </c>
      <c r="N155" s="376">
        <v>1.3744778331761218E-2</v>
      </c>
      <c r="O155" s="247">
        <v>711</v>
      </c>
      <c r="P155" s="341">
        <v>0.10596125186289121</v>
      </c>
      <c r="Q155" s="344">
        <v>450.8</v>
      </c>
      <c r="R155" s="95">
        <v>444.5</v>
      </c>
      <c r="S155" s="95">
        <v>3030</v>
      </c>
      <c r="T155" s="95"/>
      <c r="U155" s="301">
        <v>241</v>
      </c>
      <c r="V155" s="300">
        <v>8.6410899964144861E-2</v>
      </c>
      <c r="W155" s="117">
        <v>2789</v>
      </c>
      <c r="X155" s="117">
        <v>2789</v>
      </c>
      <c r="Y155" s="114">
        <v>2479</v>
      </c>
      <c r="Z155" s="111">
        <v>310</v>
      </c>
      <c r="AA155" s="349">
        <v>0.12505042355788623</v>
      </c>
      <c r="AB155" s="352">
        <v>2976</v>
      </c>
      <c r="AC155" s="117">
        <v>2771</v>
      </c>
      <c r="AD155" s="117">
        <v>205</v>
      </c>
      <c r="AE155" s="394">
        <v>7.3980512450378927E-2</v>
      </c>
      <c r="AF155" s="117">
        <v>2771</v>
      </c>
      <c r="AG155" s="114">
        <v>2431</v>
      </c>
      <c r="AH155" s="247">
        <v>340</v>
      </c>
      <c r="AI155" s="341">
        <v>0.13986013986013987</v>
      </c>
      <c r="AJ155" s="355">
        <v>1.7831036548831634</v>
      </c>
      <c r="AK155" s="118">
        <v>1.6592814371257485</v>
      </c>
      <c r="AL155" s="270">
        <v>2865</v>
      </c>
      <c r="AM155" s="119">
        <v>3795</v>
      </c>
      <c r="AN155" s="111">
        <v>2440</v>
      </c>
      <c r="AO155" s="111">
        <v>3270</v>
      </c>
      <c r="AP155" s="111">
        <v>145</v>
      </c>
      <c r="AQ155" s="111">
        <v>150</v>
      </c>
      <c r="AR155" s="111">
        <v>2585</v>
      </c>
      <c r="AS155" s="247">
        <v>3420</v>
      </c>
      <c r="AT155" s="361">
        <v>0.90226876090750441</v>
      </c>
      <c r="AU155" s="341">
        <v>0.90118577075098816</v>
      </c>
      <c r="AV155" s="355">
        <v>1.0798577369016242</v>
      </c>
      <c r="AW155" s="120">
        <v>1.1207913951299628</v>
      </c>
      <c r="AX155" s="275">
        <v>50</v>
      </c>
      <c r="AY155" s="111">
        <v>175</v>
      </c>
      <c r="AZ155" s="300">
        <v>1.7452006980802792E-2</v>
      </c>
      <c r="BA155" s="341">
        <v>4.61133069828722E-2</v>
      </c>
      <c r="BB155" s="355">
        <v>0.2246807130352971</v>
      </c>
      <c r="BC155" s="121">
        <v>0.41620010634745114</v>
      </c>
      <c r="BD155" s="270">
        <v>155</v>
      </c>
      <c r="BE155" s="111">
        <v>150</v>
      </c>
      <c r="BF155" s="111">
        <v>20</v>
      </c>
      <c r="BG155" s="111">
        <v>20</v>
      </c>
      <c r="BH155" s="111">
        <v>175</v>
      </c>
      <c r="BI155" s="247">
        <v>170</v>
      </c>
      <c r="BJ155" s="361">
        <v>6.1082024432809773E-2</v>
      </c>
      <c r="BK155" s="341">
        <v>4.4795783926218712E-2</v>
      </c>
      <c r="BL155" s="355">
        <v>0.85061676629855787</v>
      </c>
      <c r="BM155" s="121">
        <v>0.58828807719668408</v>
      </c>
      <c r="BN155" s="270">
        <v>50</v>
      </c>
      <c r="BO155" s="111">
        <v>30</v>
      </c>
      <c r="BP155" s="97" t="s">
        <v>6</v>
      </c>
      <c r="BQ155" s="97" t="s">
        <v>6</v>
      </c>
      <c r="BR155" s="210" t="s">
        <v>6</v>
      </c>
    </row>
    <row r="156" spans="1:70">
      <c r="A156" s="138" t="s">
        <v>72</v>
      </c>
      <c r="B156" s="230">
        <v>4210600.05</v>
      </c>
      <c r="C156" s="142">
        <v>4210600.05</v>
      </c>
      <c r="D156" s="238">
        <v>3.59</v>
      </c>
      <c r="E156" s="112">
        <v>3.63</v>
      </c>
      <c r="F156" s="243">
        <v>359</v>
      </c>
      <c r="G156" s="113">
        <v>363</v>
      </c>
      <c r="H156" s="247">
        <v>4711</v>
      </c>
      <c r="I156" s="247">
        <v>3775</v>
      </c>
      <c r="J156" s="111">
        <v>3775</v>
      </c>
      <c r="K156" s="111">
        <v>2939</v>
      </c>
      <c r="L156" s="114" t="e">
        <v>#REF!</v>
      </c>
      <c r="M156" s="114">
        <v>936</v>
      </c>
      <c r="N156" s="376">
        <v>0.24794701986754966</v>
      </c>
      <c r="O156" s="115" t="e">
        <v>#REF!</v>
      </c>
      <c r="P156" s="116" t="e">
        <v>#REF!</v>
      </c>
      <c r="Q156" s="264">
        <v>1314.1</v>
      </c>
      <c r="R156" s="95">
        <v>1041.4000000000001</v>
      </c>
      <c r="S156" s="95">
        <v>2165</v>
      </c>
      <c r="T156" s="95"/>
      <c r="U156" s="301">
        <v>279</v>
      </c>
      <c r="V156" s="300">
        <v>0.14793213149522799</v>
      </c>
      <c r="W156" s="117">
        <v>1886</v>
      </c>
      <c r="X156" s="117">
        <v>1886</v>
      </c>
      <c r="Y156" s="114" t="e">
        <v>#REF!</v>
      </c>
      <c r="Z156" s="111" t="e">
        <v>#REF!</v>
      </c>
      <c r="AA156" s="146" t="e">
        <v>#REF!</v>
      </c>
      <c r="AB156" s="284">
        <v>2041</v>
      </c>
      <c r="AC156" s="117">
        <v>1499</v>
      </c>
      <c r="AD156" s="117">
        <v>542</v>
      </c>
      <c r="AE156" s="394">
        <v>0.36157438292194799</v>
      </c>
      <c r="AF156" s="117">
        <v>1499</v>
      </c>
      <c r="AG156" s="114" t="e">
        <v>#REF!</v>
      </c>
      <c r="AH156" s="115" t="e">
        <v>#REF!</v>
      </c>
      <c r="AI156" s="116" t="e">
        <v>#REF!</v>
      </c>
      <c r="AJ156" s="288">
        <v>5.6852367688022287</v>
      </c>
      <c r="AK156" s="118">
        <v>4.1294765840220382</v>
      </c>
      <c r="AL156" s="270">
        <v>1590</v>
      </c>
      <c r="AM156" s="119">
        <v>1830</v>
      </c>
      <c r="AN156" s="111">
        <v>1440</v>
      </c>
      <c r="AO156" s="111">
        <v>1610</v>
      </c>
      <c r="AP156" s="111">
        <v>75</v>
      </c>
      <c r="AQ156" s="111">
        <v>70</v>
      </c>
      <c r="AR156" s="111">
        <v>1515</v>
      </c>
      <c r="AS156" s="115">
        <v>1680</v>
      </c>
      <c r="AT156" s="294">
        <v>0.95283018867924529</v>
      </c>
      <c r="AU156" s="116">
        <v>0.91803278688524592</v>
      </c>
      <c r="AV156" s="288">
        <v>1.1403709136109577</v>
      </c>
      <c r="AW156" s="120">
        <v>1.1417437795658119</v>
      </c>
      <c r="AX156" s="275">
        <v>20</v>
      </c>
      <c r="AY156" s="111">
        <v>85</v>
      </c>
      <c r="AZ156" s="300">
        <v>1.2578616352201259E-2</v>
      </c>
      <c r="BA156" s="116">
        <v>4.6448087431693992E-2</v>
      </c>
      <c r="BB156" s="288">
        <v>0.16193968373487452</v>
      </c>
      <c r="BC156" s="121">
        <v>0.41922169962538347</v>
      </c>
      <c r="BD156" s="270">
        <v>30</v>
      </c>
      <c r="BE156" s="111">
        <v>35</v>
      </c>
      <c r="BF156" s="111">
        <v>10</v>
      </c>
      <c r="BG156" s="111">
        <v>0</v>
      </c>
      <c r="BH156" s="111">
        <v>40</v>
      </c>
      <c r="BI156" s="115">
        <v>35</v>
      </c>
      <c r="BJ156" s="294">
        <v>2.5157232704402517E-2</v>
      </c>
      <c r="BK156" s="116">
        <v>1.912568306010929E-2</v>
      </c>
      <c r="BL156" s="288">
        <v>0.35033488380167022</v>
      </c>
      <c r="BM156" s="121">
        <v>0.25117121135856496</v>
      </c>
      <c r="BN156" s="270">
        <v>10</v>
      </c>
      <c r="BO156" s="111">
        <v>20</v>
      </c>
      <c r="BP156" s="97" t="s">
        <v>6</v>
      </c>
      <c r="BQ156" s="97" t="s">
        <v>6</v>
      </c>
      <c r="BR156" s="210" t="s">
        <v>6</v>
      </c>
    </row>
    <row r="157" spans="1:70" ht="12.95" customHeight="1">
      <c r="A157" s="138"/>
      <c r="B157" s="230">
        <v>4210600.0599999996</v>
      </c>
      <c r="C157" s="142">
        <v>4210600.0599999996</v>
      </c>
      <c r="D157" s="238">
        <v>1.79</v>
      </c>
      <c r="E157" s="112">
        <v>1.78</v>
      </c>
      <c r="F157" s="243">
        <v>179</v>
      </c>
      <c r="G157" s="113">
        <v>178</v>
      </c>
      <c r="H157" s="247">
        <v>5451</v>
      </c>
      <c r="I157" s="247">
        <v>5330</v>
      </c>
      <c r="J157" s="111">
        <v>5330</v>
      </c>
      <c r="K157" s="111">
        <v>5319</v>
      </c>
      <c r="L157" s="114" t="e">
        <v>#REF!</v>
      </c>
      <c r="M157" s="114">
        <v>121</v>
      </c>
      <c r="N157" s="376">
        <v>2.2701688555347092E-2</v>
      </c>
      <c r="O157" s="115" t="e">
        <v>#REF!</v>
      </c>
      <c r="P157" s="116" t="e">
        <v>#REF!</v>
      </c>
      <c r="Q157" s="264">
        <v>3045.3</v>
      </c>
      <c r="R157" s="95">
        <v>2993.2</v>
      </c>
      <c r="S157" s="95">
        <v>2290</v>
      </c>
      <c r="T157" s="95"/>
      <c r="U157" s="301">
        <v>255</v>
      </c>
      <c r="V157" s="300">
        <v>0.12530712530712532</v>
      </c>
      <c r="W157" s="117">
        <v>2035</v>
      </c>
      <c r="X157" s="117">
        <v>2035</v>
      </c>
      <c r="Y157" s="114" t="e">
        <v>#REF!</v>
      </c>
      <c r="Z157" s="111" t="e">
        <v>#REF!</v>
      </c>
      <c r="AA157" s="146" t="e">
        <v>#REF!</v>
      </c>
      <c r="AB157" s="284">
        <v>2198</v>
      </c>
      <c r="AC157" s="117">
        <v>1981</v>
      </c>
      <c r="AD157" s="117">
        <v>217</v>
      </c>
      <c r="AE157" s="394">
        <v>0.10954063604240283</v>
      </c>
      <c r="AF157" s="117">
        <v>1981</v>
      </c>
      <c r="AG157" s="114" t="e">
        <v>#REF!</v>
      </c>
      <c r="AH157" s="115" t="e">
        <v>#REF!</v>
      </c>
      <c r="AI157" s="116" t="e">
        <v>#REF!</v>
      </c>
      <c r="AJ157" s="288">
        <v>12.279329608938548</v>
      </c>
      <c r="AK157" s="118">
        <v>11.129213483146067</v>
      </c>
      <c r="AL157" s="270">
        <v>1840</v>
      </c>
      <c r="AM157" s="119">
        <v>2600</v>
      </c>
      <c r="AN157" s="111">
        <v>1510</v>
      </c>
      <c r="AO157" s="111">
        <v>2195</v>
      </c>
      <c r="AP157" s="111">
        <v>95</v>
      </c>
      <c r="AQ157" s="111">
        <v>135</v>
      </c>
      <c r="AR157" s="111">
        <v>1605</v>
      </c>
      <c r="AS157" s="115">
        <v>2330</v>
      </c>
      <c r="AT157" s="294">
        <v>0.87228260869565222</v>
      </c>
      <c r="AU157" s="116">
        <v>0.89615384615384619</v>
      </c>
      <c r="AV157" s="288">
        <v>1.0439695627024979</v>
      </c>
      <c r="AW157" s="120">
        <v>1.1145332650390718</v>
      </c>
      <c r="AX157" s="275">
        <v>90</v>
      </c>
      <c r="AY157" s="111">
        <v>155</v>
      </c>
      <c r="AZ157" s="300">
        <v>4.8913043478260872E-2</v>
      </c>
      <c r="BA157" s="116">
        <v>5.9615384615384619E-2</v>
      </c>
      <c r="BB157" s="288">
        <v>0.62971654191468873</v>
      </c>
      <c r="BC157" s="121">
        <v>0.53806441221149337</v>
      </c>
      <c r="BD157" s="270">
        <v>80</v>
      </c>
      <c r="BE157" s="111">
        <v>65</v>
      </c>
      <c r="BF157" s="111">
        <v>30</v>
      </c>
      <c r="BG157" s="111">
        <v>20</v>
      </c>
      <c r="BH157" s="111">
        <v>110</v>
      </c>
      <c r="BI157" s="115">
        <v>85</v>
      </c>
      <c r="BJ157" s="294">
        <v>5.9782608695652176E-2</v>
      </c>
      <c r="BK157" s="116">
        <v>3.2692307692307694E-2</v>
      </c>
      <c r="BL157" s="288">
        <v>0.83252134751239293</v>
      </c>
      <c r="BM157" s="121">
        <v>0.42933716403104155</v>
      </c>
      <c r="BN157" s="270">
        <v>45</v>
      </c>
      <c r="BO157" s="111">
        <v>35</v>
      </c>
      <c r="BP157" s="97" t="s">
        <v>6</v>
      </c>
      <c r="BQ157" s="97" t="s">
        <v>6</v>
      </c>
      <c r="BR157" s="210" t="s">
        <v>6</v>
      </c>
    </row>
    <row r="158" spans="1:70">
      <c r="A158" s="139" t="s">
        <v>72</v>
      </c>
      <c r="B158" s="435">
        <v>4210605</v>
      </c>
      <c r="C158" s="143">
        <v>4210605</v>
      </c>
      <c r="D158" s="239">
        <v>165.84</v>
      </c>
      <c r="E158" s="55">
        <v>166.28</v>
      </c>
      <c r="F158" s="244">
        <v>16584</v>
      </c>
      <c r="G158" s="16">
        <v>16628</v>
      </c>
      <c r="H158" s="248">
        <v>11073</v>
      </c>
      <c r="I158" s="248">
        <v>9926</v>
      </c>
      <c r="J158" s="18">
        <v>9926</v>
      </c>
      <c r="K158" s="18">
        <v>8183</v>
      </c>
      <c r="L158" s="178">
        <v>6819</v>
      </c>
      <c r="M158" s="178">
        <v>1147</v>
      </c>
      <c r="N158" s="379">
        <v>0.11555510779770301</v>
      </c>
      <c r="O158" s="17">
        <v>3107</v>
      </c>
      <c r="P158" s="19">
        <v>0.45563865669452996</v>
      </c>
      <c r="Q158" s="265">
        <v>66.8</v>
      </c>
      <c r="R158" s="14">
        <v>59.7</v>
      </c>
      <c r="S158" s="14">
        <v>5023</v>
      </c>
      <c r="T158" s="14"/>
      <c r="U158" s="529">
        <v>319</v>
      </c>
      <c r="V158" s="296">
        <v>6.7814625850340135E-2</v>
      </c>
      <c r="W158" s="56">
        <v>4704</v>
      </c>
      <c r="X158" s="56">
        <v>4704</v>
      </c>
      <c r="Y158" s="178">
        <v>3636</v>
      </c>
      <c r="Z158" s="18">
        <v>1068</v>
      </c>
      <c r="AA158" s="20">
        <v>0.29372937293729373</v>
      </c>
      <c r="AB158" s="285">
        <v>4459</v>
      </c>
      <c r="AC158" s="56">
        <v>3944</v>
      </c>
      <c r="AD158" s="56">
        <v>515</v>
      </c>
      <c r="AE158" s="395">
        <v>0.13057809330628803</v>
      </c>
      <c r="AF158" s="56">
        <v>3944</v>
      </c>
      <c r="AG158" s="178">
        <v>2747</v>
      </c>
      <c r="AH158" s="17">
        <v>1197</v>
      </c>
      <c r="AI158" s="19">
        <v>0.43574808882417182</v>
      </c>
      <c r="AJ158" s="289">
        <v>0.26887361312108055</v>
      </c>
      <c r="AK158" s="10">
        <v>0.23719028145297089</v>
      </c>
      <c r="AL158" s="271">
        <v>4640</v>
      </c>
      <c r="AM158" s="57">
        <v>4970</v>
      </c>
      <c r="AN158" s="18">
        <v>4250</v>
      </c>
      <c r="AO158" s="18">
        <v>4560</v>
      </c>
      <c r="AP158" s="18">
        <v>205</v>
      </c>
      <c r="AQ158" s="18">
        <v>165</v>
      </c>
      <c r="AR158" s="18">
        <v>4455</v>
      </c>
      <c r="AS158" s="17">
        <v>4725</v>
      </c>
      <c r="AT158" s="295">
        <v>0.96012931034482762</v>
      </c>
      <c r="AU158" s="19">
        <v>0.95070422535211263</v>
      </c>
      <c r="AV158" s="289">
        <v>1.1491066843088564</v>
      </c>
      <c r="AW158" s="11">
        <v>1.182376763672593</v>
      </c>
      <c r="AX158" s="276">
        <v>35</v>
      </c>
      <c r="AY158" s="18">
        <v>70</v>
      </c>
      <c r="AZ158" s="296">
        <v>7.5431034482758624E-3</v>
      </c>
      <c r="BA158" s="19">
        <v>1.4084507042253521E-2</v>
      </c>
      <c r="BB158" s="289">
        <v>9.7111459050062146E-2</v>
      </c>
      <c r="BC158" s="12">
        <v>0.12712107875964404</v>
      </c>
      <c r="BD158" s="271">
        <v>100</v>
      </c>
      <c r="BE158" s="18">
        <v>110</v>
      </c>
      <c r="BF158" s="18">
        <v>0</v>
      </c>
      <c r="BG158" s="18">
        <v>10</v>
      </c>
      <c r="BH158" s="18">
        <v>100</v>
      </c>
      <c r="BI158" s="17">
        <v>120</v>
      </c>
      <c r="BJ158" s="295">
        <v>2.1551724137931036E-2</v>
      </c>
      <c r="BK158" s="19">
        <v>2.4144869215291749E-2</v>
      </c>
      <c r="BL158" s="289">
        <v>0.30012525067061191</v>
      </c>
      <c r="BM158" s="12">
        <v>0.31708650769957381</v>
      </c>
      <c r="BN158" s="271">
        <v>40</v>
      </c>
      <c r="BO158" s="18">
        <v>40</v>
      </c>
      <c r="BP158" s="595" t="s">
        <v>2</v>
      </c>
      <c r="BQ158" s="13" t="s">
        <v>2</v>
      </c>
      <c r="BR158" s="203" t="s">
        <v>2</v>
      </c>
    </row>
    <row r="159" spans="1:70">
      <c r="B159" s="435">
        <v>4210610</v>
      </c>
      <c r="C159" s="143">
        <v>4210610</v>
      </c>
      <c r="D159" s="239">
        <v>63.54</v>
      </c>
      <c r="E159" s="55">
        <v>63.78</v>
      </c>
      <c r="F159" s="244">
        <v>6354</v>
      </c>
      <c r="G159" s="16">
        <v>6378</v>
      </c>
      <c r="H159" s="248">
        <v>6432</v>
      </c>
      <c r="I159" s="248">
        <v>6031</v>
      </c>
      <c r="J159" s="18">
        <v>6031</v>
      </c>
      <c r="K159" s="18">
        <v>5086</v>
      </c>
      <c r="L159" s="178">
        <v>3825</v>
      </c>
      <c r="M159" s="178">
        <v>401</v>
      </c>
      <c r="N159" s="379">
        <v>6.6489802686121702E-2</v>
      </c>
      <c r="O159" s="17">
        <v>2206</v>
      </c>
      <c r="P159" s="19">
        <v>0.57673202614379082</v>
      </c>
      <c r="Q159" s="265">
        <v>101.2</v>
      </c>
      <c r="R159" s="14">
        <v>94.6</v>
      </c>
      <c r="S159" s="14">
        <v>2437</v>
      </c>
      <c r="T159" s="14"/>
      <c r="U159" s="529">
        <v>160</v>
      </c>
      <c r="V159" s="296">
        <v>7.026789635485288E-2</v>
      </c>
      <c r="W159" s="56">
        <v>2277</v>
      </c>
      <c r="X159" s="56">
        <v>2277</v>
      </c>
      <c r="Y159" s="178">
        <v>1545</v>
      </c>
      <c r="Z159" s="18">
        <v>732</v>
      </c>
      <c r="AA159" s="20">
        <v>0.47378640776699027</v>
      </c>
      <c r="AB159" s="285">
        <v>2332</v>
      </c>
      <c r="AC159" s="56">
        <v>2109</v>
      </c>
      <c r="AD159" s="56">
        <v>223</v>
      </c>
      <c r="AE159" s="395">
        <v>0.10573731626363206</v>
      </c>
      <c r="AF159" s="56">
        <v>2109</v>
      </c>
      <c r="AG159" s="178">
        <v>1397</v>
      </c>
      <c r="AH159" s="17">
        <v>712</v>
      </c>
      <c r="AI159" s="19">
        <v>0.50966356478167507</v>
      </c>
      <c r="AJ159" s="289">
        <v>0.3670129052565313</v>
      </c>
      <c r="AK159" s="10">
        <v>0.33066792097836312</v>
      </c>
      <c r="AL159" s="271">
        <v>2800</v>
      </c>
      <c r="AM159" s="57">
        <v>3190</v>
      </c>
      <c r="AN159" s="18">
        <v>2515</v>
      </c>
      <c r="AO159" s="18">
        <v>2875</v>
      </c>
      <c r="AP159" s="18">
        <v>120</v>
      </c>
      <c r="AQ159" s="18">
        <v>120</v>
      </c>
      <c r="AR159" s="18">
        <v>2635</v>
      </c>
      <c r="AS159" s="17">
        <v>2995</v>
      </c>
      <c r="AT159" s="295">
        <v>0.94107142857142856</v>
      </c>
      <c r="AU159" s="19">
        <v>0.93887147335423193</v>
      </c>
      <c r="AV159" s="289">
        <v>1.126297736494613</v>
      </c>
      <c r="AW159" s="11">
        <v>1.1676605452741602</v>
      </c>
      <c r="AX159" s="276">
        <v>10</v>
      </c>
      <c r="AY159" s="18">
        <v>35</v>
      </c>
      <c r="AZ159" s="296">
        <v>3.5714285714285713E-3</v>
      </c>
      <c r="BA159" s="19">
        <v>1.0971786833855799E-2</v>
      </c>
      <c r="BB159" s="289">
        <v>4.5979303060437585E-2</v>
      </c>
      <c r="BC159" s="12">
        <v>9.9026921855083203E-2</v>
      </c>
      <c r="BD159" s="271">
        <v>80</v>
      </c>
      <c r="BE159" s="18">
        <v>85</v>
      </c>
      <c r="BF159" s="18">
        <v>35</v>
      </c>
      <c r="BG159" s="18">
        <v>20</v>
      </c>
      <c r="BH159" s="18">
        <v>115</v>
      </c>
      <c r="BI159" s="17">
        <v>105</v>
      </c>
      <c r="BJ159" s="295">
        <v>4.1071428571428571E-2</v>
      </c>
      <c r="BK159" s="19">
        <v>3.2915360501567396E-2</v>
      </c>
      <c r="BL159" s="289">
        <v>0.57195297770656606</v>
      </c>
      <c r="BM159" s="12">
        <v>0.43226644211865883</v>
      </c>
      <c r="BN159" s="271">
        <v>30</v>
      </c>
      <c r="BO159" s="18">
        <v>60</v>
      </c>
      <c r="BP159" s="382" t="s">
        <v>2</v>
      </c>
      <c r="BQ159" s="13" t="s">
        <v>2</v>
      </c>
      <c r="BR159" s="203" t="s">
        <v>2</v>
      </c>
    </row>
    <row r="160" spans="1:70">
      <c r="A160" s="139" t="s">
        <v>369</v>
      </c>
      <c r="B160" s="232">
        <v>4210700</v>
      </c>
      <c r="C160" s="143">
        <v>4210700</v>
      </c>
      <c r="D160" s="239">
        <v>44.57</v>
      </c>
      <c r="E160" s="55">
        <v>44.7</v>
      </c>
      <c r="F160" s="244">
        <v>4457</v>
      </c>
      <c r="G160" s="16">
        <v>4470</v>
      </c>
      <c r="H160" s="248">
        <v>2968</v>
      </c>
      <c r="I160" s="248">
        <v>2942</v>
      </c>
      <c r="J160" s="18">
        <v>2942</v>
      </c>
      <c r="K160" s="18">
        <v>2420</v>
      </c>
      <c r="L160" s="178">
        <v>2180</v>
      </c>
      <c r="M160" s="178">
        <v>26</v>
      </c>
      <c r="N160" s="379">
        <v>8.8375254928619983E-3</v>
      </c>
      <c r="O160" s="17">
        <v>762</v>
      </c>
      <c r="P160" s="19">
        <v>0.34954128440366972</v>
      </c>
      <c r="Q160" s="265">
        <v>66.599999999999994</v>
      </c>
      <c r="R160" s="14">
        <v>65.8</v>
      </c>
      <c r="S160" s="14">
        <v>1171</v>
      </c>
      <c r="T160" s="14"/>
      <c r="U160" s="529">
        <v>-157</v>
      </c>
      <c r="V160" s="296">
        <v>-0.11822289156626506</v>
      </c>
      <c r="W160" s="56">
        <v>1328</v>
      </c>
      <c r="X160" s="56">
        <v>1328</v>
      </c>
      <c r="Y160" s="178">
        <v>1047</v>
      </c>
      <c r="Z160" s="18">
        <v>281</v>
      </c>
      <c r="AA160" s="20">
        <v>0.26838586437440304</v>
      </c>
      <c r="AB160" s="285">
        <v>1120</v>
      </c>
      <c r="AC160" s="56">
        <v>1135</v>
      </c>
      <c r="AD160" s="56">
        <v>-15</v>
      </c>
      <c r="AE160" s="395">
        <v>-1.3215859030837005E-2</v>
      </c>
      <c r="AF160" s="56">
        <v>1135</v>
      </c>
      <c r="AG160" s="178">
        <v>857</v>
      </c>
      <c r="AH160" s="17">
        <v>278</v>
      </c>
      <c r="AI160" s="19">
        <v>0.32438739789964993</v>
      </c>
      <c r="AJ160" s="289">
        <v>0.25129010545209784</v>
      </c>
      <c r="AK160" s="10">
        <v>0.25391498881431768</v>
      </c>
      <c r="AL160" s="271">
        <v>1190</v>
      </c>
      <c r="AM160" s="57">
        <v>1295</v>
      </c>
      <c r="AN160" s="18">
        <v>1095</v>
      </c>
      <c r="AO160" s="18">
        <v>1185</v>
      </c>
      <c r="AP160" s="18">
        <v>35</v>
      </c>
      <c r="AQ160" s="18">
        <v>45</v>
      </c>
      <c r="AR160" s="18">
        <v>1130</v>
      </c>
      <c r="AS160" s="17">
        <v>1230</v>
      </c>
      <c r="AT160" s="295">
        <v>0.94957983193277307</v>
      </c>
      <c r="AU160" s="19">
        <v>0.9498069498069498</v>
      </c>
      <c r="AV160" s="289">
        <v>1.1364808056603752</v>
      </c>
      <c r="AW160" s="11">
        <v>1.1812608353671106</v>
      </c>
      <c r="AX160" s="276">
        <v>0</v>
      </c>
      <c r="AY160" s="18">
        <v>10</v>
      </c>
      <c r="AZ160" s="296">
        <v>0</v>
      </c>
      <c r="BA160" s="19">
        <v>7.7220077220077222E-3</v>
      </c>
      <c r="BB160" s="289">
        <v>0</v>
      </c>
      <c r="BC160" s="12">
        <v>6.9695726578646533E-2</v>
      </c>
      <c r="BD160" s="271">
        <v>45</v>
      </c>
      <c r="BE160" s="18">
        <v>50</v>
      </c>
      <c r="BF160" s="18">
        <v>0</v>
      </c>
      <c r="BG160" s="18">
        <v>0</v>
      </c>
      <c r="BH160" s="18">
        <v>45</v>
      </c>
      <c r="BI160" s="17">
        <v>50</v>
      </c>
      <c r="BJ160" s="295">
        <v>3.7815126050420166E-2</v>
      </c>
      <c r="BK160" s="19">
        <v>3.8610038610038609E-2</v>
      </c>
      <c r="BL160" s="289">
        <v>0.52660632218507353</v>
      </c>
      <c r="BM160" s="12">
        <v>0.50705274879886808</v>
      </c>
      <c r="BN160" s="271">
        <v>15</v>
      </c>
      <c r="BO160" s="18">
        <v>0</v>
      </c>
      <c r="BP160" s="382" t="s">
        <v>2</v>
      </c>
      <c r="BQ160" s="13" t="s">
        <v>2</v>
      </c>
      <c r="BR160" s="203" t="s">
        <v>2</v>
      </c>
    </row>
    <row r="161" spans="1:71" ht="12.75" customHeight="1">
      <c r="A161" s="138"/>
      <c r="B161" s="230">
        <v>4210800.01</v>
      </c>
      <c r="C161" s="142">
        <v>4210800.01</v>
      </c>
      <c r="D161" s="238">
        <v>9.56</v>
      </c>
      <c r="E161" s="112">
        <v>9.5500000000000007</v>
      </c>
      <c r="F161" s="243">
        <v>956</v>
      </c>
      <c r="G161" s="113">
        <v>955.00000000000011</v>
      </c>
      <c r="H161" s="247">
        <v>6543</v>
      </c>
      <c r="I161" s="247">
        <v>6005</v>
      </c>
      <c r="J161" s="111">
        <v>6005</v>
      </c>
      <c r="K161" s="111">
        <v>5484</v>
      </c>
      <c r="L161" s="114">
        <v>5417</v>
      </c>
      <c r="M161" s="114">
        <v>538</v>
      </c>
      <c r="N161" s="376">
        <v>8.9592006661115733E-2</v>
      </c>
      <c r="O161" s="247">
        <v>588</v>
      </c>
      <c r="P161" s="341">
        <v>0.10854716632822596</v>
      </c>
      <c r="Q161" s="344">
        <v>684.1</v>
      </c>
      <c r="R161" s="95">
        <v>628.79999999999995</v>
      </c>
      <c r="S161" s="95">
        <v>3177</v>
      </c>
      <c r="T161" s="95"/>
      <c r="U161" s="301">
        <v>319</v>
      </c>
      <c r="V161" s="300">
        <v>0.11161651504548635</v>
      </c>
      <c r="W161" s="117">
        <v>2858</v>
      </c>
      <c r="X161" s="117">
        <v>2858</v>
      </c>
      <c r="Y161" s="114">
        <v>2497</v>
      </c>
      <c r="Z161" s="111">
        <v>361</v>
      </c>
      <c r="AA161" s="349">
        <v>0.144573488185823</v>
      </c>
      <c r="AB161" s="352">
        <v>3034</v>
      </c>
      <c r="AC161" s="117">
        <v>2683</v>
      </c>
      <c r="AD161" s="117">
        <v>351</v>
      </c>
      <c r="AE161" s="394">
        <v>0.13082370480805069</v>
      </c>
      <c r="AF161" s="117">
        <v>2683</v>
      </c>
      <c r="AG161" s="114">
        <v>2266</v>
      </c>
      <c r="AH161" s="247">
        <v>417</v>
      </c>
      <c r="AI161" s="341">
        <v>0.18402471315092675</v>
      </c>
      <c r="AJ161" s="355">
        <v>3.1736401673640167</v>
      </c>
      <c r="AK161" s="118">
        <v>2.8094240837696334</v>
      </c>
      <c r="AL161" s="270">
        <v>2620</v>
      </c>
      <c r="AM161" s="119">
        <v>3075</v>
      </c>
      <c r="AN161" s="111">
        <v>2230</v>
      </c>
      <c r="AO161" s="111">
        <v>2505</v>
      </c>
      <c r="AP161" s="111">
        <v>135</v>
      </c>
      <c r="AQ161" s="111">
        <v>170</v>
      </c>
      <c r="AR161" s="111">
        <v>2365</v>
      </c>
      <c r="AS161" s="247">
        <v>2675</v>
      </c>
      <c r="AT161" s="361">
        <v>0.90267175572519087</v>
      </c>
      <c r="AU161" s="341">
        <v>0.86991869918699183</v>
      </c>
      <c r="AV161" s="355">
        <v>1.080340051141754</v>
      </c>
      <c r="AW161" s="120">
        <v>1.0819050013394387</v>
      </c>
      <c r="AX161" s="275">
        <v>90</v>
      </c>
      <c r="AY161" s="111">
        <v>245</v>
      </c>
      <c r="AZ161" s="300">
        <v>3.4351145038167941E-2</v>
      </c>
      <c r="BA161" s="341">
        <v>7.9674796747967486E-2</v>
      </c>
      <c r="BB161" s="355">
        <v>0.44224367829123179</v>
      </c>
      <c r="BC161" s="121">
        <v>0.71911257399154738</v>
      </c>
      <c r="BD161" s="270">
        <v>120</v>
      </c>
      <c r="BE161" s="111">
        <v>120</v>
      </c>
      <c r="BF161" s="111">
        <v>25</v>
      </c>
      <c r="BG161" s="111">
        <v>20</v>
      </c>
      <c r="BH161" s="111">
        <v>145</v>
      </c>
      <c r="BI161" s="247">
        <v>140</v>
      </c>
      <c r="BJ161" s="361">
        <v>5.5343511450381681E-2</v>
      </c>
      <c r="BK161" s="341">
        <v>4.5528455284552849E-2</v>
      </c>
      <c r="BL161" s="355">
        <v>0.77070331546254833</v>
      </c>
      <c r="BM161" s="121">
        <v>0.59791000557551077</v>
      </c>
      <c r="BN161" s="270">
        <v>25</v>
      </c>
      <c r="BO161" s="111">
        <v>20</v>
      </c>
      <c r="BP161" s="97" t="s">
        <v>6</v>
      </c>
      <c r="BQ161" s="97" t="s">
        <v>6</v>
      </c>
      <c r="BR161" s="210" t="s">
        <v>6</v>
      </c>
    </row>
    <row r="162" spans="1:71">
      <c r="A162" s="138" t="s">
        <v>367</v>
      </c>
      <c r="B162" s="230">
        <v>4210800.0199999996</v>
      </c>
      <c r="C162" s="576">
        <v>4210800.0199999996</v>
      </c>
      <c r="D162" s="576">
        <v>2.89</v>
      </c>
      <c r="E162" s="578">
        <v>2.89</v>
      </c>
      <c r="F162" s="243">
        <v>289</v>
      </c>
      <c r="G162" s="247">
        <v>289</v>
      </c>
      <c r="H162" s="247">
        <v>5227</v>
      </c>
      <c r="I162" s="247">
        <v>5517</v>
      </c>
      <c r="J162" s="111">
        <v>5517</v>
      </c>
      <c r="K162" s="111">
        <v>5480</v>
      </c>
      <c r="L162" s="114">
        <v>5293</v>
      </c>
      <c r="M162" s="114">
        <v>-290</v>
      </c>
      <c r="N162" s="376">
        <v>-5.2564799709987314E-2</v>
      </c>
      <c r="O162" s="247">
        <v>224</v>
      </c>
      <c r="P162" s="341">
        <v>4.2320045342905725E-2</v>
      </c>
      <c r="Q162" s="344">
        <v>1808.7</v>
      </c>
      <c r="R162" s="95">
        <v>1908.7</v>
      </c>
      <c r="S162" s="95">
        <v>2487</v>
      </c>
      <c r="T162" s="95"/>
      <c r="U162" s="301">
        <v>-97</v>
      </c>
      <c r="V162" s="300">
        <v>-3.753869969040248E-2</v>
      </c>
      <c r="W162" s="581">
        <v>2584</v>
      </c>
      <c r="X162" s="581">
        <v>2584</v>
      </c>
      <c r="Y162" s="114">
        <v>2272</v>
      </c>
      <c r="Z162" s="111">
        <v>312</v>
      </c>
      <c r="AA162" s="349">
        <v>0.13732394366197184</v>
      </c>
      <c r="AB162" s="352">
        <v>2409</v>
      </c>
      <c r="AC162" s="581">
        <v>2494</v>
      </c>
      <c r="AD162" s="581">
        <v>-85</v>
      </c>
      <c r="AE162" s="593">
        <v>-3.4081796311146752E-2</v>
      </c>
      <c r="AF162" s="581">
        <v>2494</v>
      </c>
      <c r="AG162" s="114">
        <v>2195</v>
      </c>
      <c r="AH162" s="247">
        <v>299</v>
      </c>
      <c r="AI162" s="341">
        <v>0.13621867881548974</v>
      </c>
      <c r="AJ162" s="355">
        <v>8.335640138408305</v>
      </c>
      <c r="AK162" s="398">
        <v>8.6297577854671275</v>
      </c>
      <c r="AL162" s="270">
        <v>1850</v>
      </c>
      <c r="AM162" s="581">
        <v>2680</v>
      </c>
      <c r="AN162" s="111">
        <v>1460</v>
      </c>
      <c r="AO162" s="111">
        <v>2125</v>
      </c>
      <c r="AP162" s="111">
        <v>115</v>
      </c>
      <c r="AQ162" s="111">
        <v>90</v>
      </c>
      <c r="AR162" s="111">
        <v>1575</v>
      </c>
      <c r="AS162" s="247">
        <v>2215</v>
      </c>
      <c r="AT162" s="361">
        <v>0.85135135135135132</v>
      </c>
      <c r="AU162" s="341">
        <v>0.82649253731343286</v>
      </c>
      <c r="AV162" s="355">
        <v>1.0189185123219124</v>
      </c>
      <c r="AW162" s="355">
        <v>1.0278965270258174</v>
      </c>
      <c r="AX162" s="275">
        <v>80</v>
      </c>
      <c r="AY162" s="111">
        <v>225</v>
      </c>
      <c r="AZ162" s="300">
        <v>4.3243243243243246E-2</v>
      </c>
      <c r="BA162" s="341">
        <v>8.3955223880597021E-2</v>
      </c>
      <c r="BB162" s="355">
        <v>0.55672237219124432</v>
      </c>
      <c r="BC162" s="399">
        <v>0.75774598253183345</v>
      </c>
      <c r="BD162" s="270">
        <v>160</v>
      </c>
      <c r="BE162" s="111">
        <v>190</v>
      </c>
      <c r="BF162" s="111">
        <v>0</v>
      </c>
      <c r="BG162" s="111">
        <v>25</v>
      </c>
      <c r="BH162" s="111">
        <v>160</v>
      </c>
      <c r="BI162" s="247">
        <v>215</v>
      </c>
      <c r="BJ162" s="361">
        <v>8.6486486486486491E-2</v>
      </c>
      <c r="BK162" s="341">
        <v>8.0223880597014921E-2</v>
      </c>
      <c r="BL162" s="355">
        <v>1.2043945194479042</v>
      </c>
      <c r="BM162" s="399">
        <v>1.0535534446591406</v>
      </c>
      <c r="BN162" s="270">
        <v>25</v>
      </c>
      <c r="BO162" s="111">
        <v>30</v>
      </c>
      <c r="BP162" s="95" t="s">
        <v>6</v>
      </c>
      <c r="BQ162" s="588" t="s">
        <v>6</v>
      </c>
      <c r="BR162" s="210" t="s">
        <v>6</v>
      </c>
      <c r="BS162" s="599"/>
    </row>
    <row r="163" spans="1:71">
      <c r="A163" s="137"/>
      <c r="B163" s="229">
        <v>4210801</v>
      </c>
      <c r="C163" s="141">
        <v>4210801</v>
      </c>
      <c r="D163" s="236">
        <v>1.05</v>
      </c>
      <c r="E163" s="100">
        <v>1.05</v>
      </c>
      <c r="F163" s="241">
        <v>105</v>
      </c>
      <c r="G163" s="101">
        <v>105</v>
      </c>
      <c r="H163" s="245">
        <v>3513</v>
      </c>
      <c r="I163" s="245">
        <v>3619</v>
      </c>
      <c r="J163" s="99">
        <v>3619</v>
      </c>
      <c r="K163" s="99">
        <v>3597</v>
      </c>
      <c r="L163" s="102">
        <v>3701</v>
      </c>
      <c r="M163" s="102">
        <v>-106</v>
      </c>
      <c r="N163" s="373">
        <v>-2.9289859077093118E-2</v>
      </c>
      <c r="O163" s="103">
        <v>-82</v>
      </c>
      <c r="P163" s="104">
        <v>-2.2156174007025128E-2</v>
      </c>
      <c r="Q163" s="262">
        <v>3354</v>
      </c>
      <c r="R163" s="94">
        <v>3446.7</v>
      </c>
      <c r="S163" s="94">
        <v>1880</v>
      </c>
      <c r="T163" s="94"/>
      <c r="U163" s="408">
        <v>11</v>
      </c>
      <c r="V163" s="298">
        <v>5.8855002675227393E-3</v>
      </c>
      <c r="W163" s="105">
        <v>1869</v>
      </c>
      <c r="X163" s="105">
        <v>1869</v>
      </c>
      <c r="Y163" s="102">
        <v>1789</v>
      </c>
      <c r="Z163" s="99">
        <v>80</v>
      </c>
      <c r="AA163" s="145">
        <v>4.4717719396310786E-2</v>
      </c>
      <c r="AB163" s="282">
        <v>1758</v>
      </c>
      <c r="AC163" s="105">
        <v>1762</v>
      </c>
      <c r="AD163" s="105">
        <v>-4</v>
      </c>
      <c r="AE163" s="391">
        <v>-2.2701475595913734E-3</v>
      </c>
      <c r="AF163" s="105">
        <v>1762</v>
      </c>
      <c r="AG163" s="102">
        <v>1711</v>
      </c>
      <c r="AH163" s="103">
        <v>51</v>
      </c>
      <c r="AI163" s="104">
        <v>2.9807130333138514E-2</v>
      </c>
      <c r="AJ163" s="286">
        <v>16.742857142857144</v>
      </c>
      <c r="AK163" s="106">
        <v>16.780952380952382</v>
      </c>
      <c r="AL163" s="268">
        <v>1310</v>
      </c>
      <c r="AM163" s="107">
        <v>1660</v>
      </c>
      <c r="AN163" s="99">
        <v>1015</v>
      </c>
      <c r="AO163" s="99">
        <v>1195</v>
      </c>
      <c r="AP163" s="99">
        <v>55</v>
      </c>
      <c r="AQ163" s="99">
        <v>70</v>
      </c>
      <c r="AR163" s="99">
        <v>1070</v>
      </c>
      <c r="AS163" s="103">
        <v>1265</v>
      </c>
      <c r="AT163" s="292">
        <v>0.81679389312977102</v>
      </c>
      <c r="AU163" s="104">
        <v>0.76204819277108438</v>
      </c>
      <c r="AV163" s="286">
        <v>0.97755928517689372</v>
      </c>
      <c r="AW163" s="108">
        <v>0.94774805023876807</v>
      </c>
      <c r="AX163" s="273">
        <v>80</v>
      </c>
      <c r="AY163" s="99">
        <v>155</v>
      </c>
      <c r="AZ163" s="298">
        <v>6.1068702290076333E-2</v>
      </c>
      <c r="BA163" s="104">
        <v>9.337349397590361E-2</v>
      </c>
      <c r="BB163" s="286">
        <v>0.78621098362885644</v>
      </c>
      <c r="BC163" s="109">
        <v>0.84275148900595331</v>
      </c>
      <c r="BD163" s="268">
        <v>150</v>
      </c>
      <c r="BE163" s="99">
        <v>210</v>
      </c>
      <c r="BF163" s="99">
        <v>10</v>
      </c>
      <c r="BG163" s="99">
        <v>20</v>
      </c>
      <c r="BH163" s="99">
        <v>160</v>
      </c>
      <c r="BI163" s="103">
        <v>230</v>
      </c>
      <c r="BJ163" s="292">
        <v>0.12213740458015267</v>
      </c>
      <c r="BK163" s="104">
        <v>0.13855421686746988</v>
      </c>
      <c r="BL163" s="286">
        <v>1.7008624892966584</v>
      </c>
      <c r="BM163" s="109">
        <v>1.81958627987642</v>
      </c>
      <c r="BN163" s="268">
        <v>0</v>
      </c>
      <c r="BO163" s="99">
        <v>10</v>
      </c>
      <c r="BP163" s="516" t="s">
        <v>4</v>
      </c>
      <c r="BQ163" s="98" t="s">
        <v>4</v>
      </c>
      <c r="BR163" s="210" t="s">
        <v>6</v>
      </c>
    </row>
    <row r="164" spans="1:71">
      <c r="A164" s="138"/>
      <c r="B164" s="230">
        <v>4210802</v>
      </c>
      <c r="C164" s="142">
        <v>4210802</v>
      </c>
      <c r="D164" s="238">
        <v>3.73</v>
      </c>
      <c r="E164" s="112">
        <v>3.82</v>
      </c>
      <c r="F164" s="243">
        <v>373</v>
      </c>
      <c r="G164" s="113">
        <v>382</v>
      </c>
      <c r="H164" s="247">
        <v>2819</v>
      </c>
      <c r="I164" s="247">
        <v>2740</v>
      </c>
      <c r="J164" s="111">
        <v>2740</v>
      </c>
      <c r="K164" s="111">
        <v>2775</v>
      </c>
      <c r="L164" s="114">
        <v>2589</v>
      </c>
      <c r="M164" s="114">
        <v>79</v>
      </c>
      <c r="N164" s="376">
        <v>2.8832116788321167E-2</v>
      </c>
      <c r="O164" s="115">
        <v>151</v>
      </c>
      <c r="P164" s="116">
        <v>5.8323677095403634E-2</v>
      </c>
      <c r="Q164" s="264">
        <v>755</v>
      </c>
      <c r="R164" s="95">
        <v>717.6</v>
      </c>
      <c r="S164" s="95">
        <v>1487</v>
      </c>
      <c r="T164" s="95"/>
      <c r="U164" s="301">
        <v>78</v>
      </c>
      <c r="V164" s="300">
        <v>5.5358410220014191E-2</v>
      </c>
      <c r="W164" s="117">
        <v>1409</v>
      </c>
      <c r="X164" s="117">
        <v>1409</v>
      </c>
      <c r="Y164" s="114">
        <v>1253</v>
      </c>
      <c r="Z164" s="111">
        <v>156</v>
      </c>
      <c r="AA164" s="146">
        <v>0.12450119712689545</v>
      </c>
      <c r="AB164" s="284">
        <v>1380</v>
      </c>
      <c r="AC164" s="117">
        <v>1321</v>
      </c>
      <c r="AD164" s="117">
        <v>59</v>
      </c>
      <c r="AE164" s="394">
        <v>4.4663133989401971E-2</v>
      </c>
      <c r="AF164" s="117">
        <v>1321</v>
      </c>
      <c r="AG164" s="114">
        <v>1160</v>
      </c>
      <c r="AH164" s="115">
        <v>161</v>
      </c>
      <c r="AI164" s="116">
        <v>0.13879310344827586</v>
      </c>
      <c r="AJ164" s="288">
        <v>3.6997319034852545</v>
      </c>
      <c r="AK164" s="118">
        <v>3.4581151832460733</v>
      </c>
      <c r="AL164" s="270">
        <v>990</v>
      </c>
      <c r="AM164" s="119">
        <v>1215</v>
      </c>
      <c r="AN164" s="111">
        <v>840</v>
      </c>
      <c r="AO164" s="111">
        <v>1020</v>
      </c>
      <c r="AP164" s="111">
        <v>35</v>
      </c>
      <c r="AQ164" s="111">
        <v>65</v>
      </c>
      <c r="AR164" s="111">
        <v>875</v>
      </c>
      <c r="AS164" s="115">
        <v>1085</v>
      </c>
      <c r="AT164" s="294">
        <v>0.88383838383838387</v>
      </c>
      <c r="AU164" s="116">
        <v>0.89300411522633749</v>
      </c>
      <c r="AV164" s="288">
        <v>1.0577998023543986</v>
      </c>
      <c r="AW164" s="120">
        <v>1.1106159913369087</v>
      </c>
      <c r="AX164" s="275">
        <v>35</v>
      </c>
      <c r="AY164" s="111">
        <v>80</v>
      </c>
      <c r="AZ164" s="300">
        <v>3.5353535353535352E-2</v>
      </c>
      <c r="BA164" s="116">
        <v>6.584362139917696E-2</v>
      </c>
      <c r="BB164" s="288">
        <v>0.45514865655786702</v>
      </c>
      <c r="BC164" s="121">
        <v>0.594277964901052</v>
      </c>
      <c r="BD164" s="270">
        <v>45</v>
      </c>
      <c r="BE164" s="111">
        <v>35</v>
      </c>
      <c r="BF164" s="111">
        <v>15</v>
      </c>
      <c r="BG164" s="111">
        <v>10</v>
      </c>
      <c r="BH164" s="111">
        <v>60</v>
      </c>
      <c r="BI164" s="115">
        <v>45</v>
      </c>
      <c r="BJ164" s="294">
        <v>6.0606060606060608E-2</v>
      </c>
      <c r="BK164" s="116">
        <v>3.7037037037037035E-2</v>
      </c>
      <c r="BL164" s="288">
        <v>0.84398858370402363</v>
      </c>
      <c r="BM164" s="121">
        <v>0.48639504421817342</v>
      </c>
      <c r="BN164" s="270">
        <v>15</v>
      </c>
      <c r="BO164" s="111">
        <v>10</v>
      </c>
      <c r="BP164" s="97" t="s">
        <v>6</v>
      </c>
      <c r="BQ164" s="97" t="s">
        <v>6</v>
      </c>
      <c r="BR164" s="210" t="s">
        <v>6</v>
      </c>
    </row>
    <row r="165" spans="1:71">
      <c r="A165" s="137"/>
      <c r="B165" s="229">
        <v>4210810</v>
      </c>
      <c r="C165" s="141">
        <v>4210810</v>
      </c>
      <c r="D165" s="236">
        <v>1.27</v>
      </c>
      <c r="E165" s="100">
        <v>1.28</v>
      </c>
      <c r="F165" s="241">
        <v>127</v>
      </c>
      <c r="G165" s="101">
        <v>128</v>
      </c>
      <c r="H165" s="245">
        <v>4451</v>
      </c>
      <c r="I165" s="245">
        <v>4317</v>
      </c>
      <c r="J165" s="99">
        <v>4317</v>
      </c>
      <c r="K165" s="99">
        <v>4118</v>
      </c>
      <c r="L165" s="102">
        <v>4048</v>
      </c>
      <c r="M165" s="102">
        <v>134</v>
      </c>
      <c r="N165" s="373">
        <v>3.1040074125550151E-2</v>
      </c>
      <c r="O165" s="245">
        <v>269</v>
      </c>
      <c r="P165" s="385">
        <v>6.6452569169960479E-2</v>
      </c>
      <c r="Q165" s="386">
        <v>3516.9</v>
      </c>
      <c r="R165" s="94">
        <v>3383</v>
      </c>
      <c r="S165" s="94">
        <v>2540</v>
      </c>
      <c r="T165" s="94"/>
      <c r="U165" s="408">
        <v>195</v>
      </c>
      <c r="V165" s="298">
        <v>8.3155650319829424E-2</v>
      </c>
      <c r="W165" s="105">
        <v>2345</v>
      </c>
      <c r="X165" s="105">
        <v>2345</v>
      </c>
      <c r="Y165" s="102">
        <v>1999</v>
      </c>
      <c r="Z165" s="99">
        <v>346</v>
      </c>
      <c r="AA165" s="387">
        <v>0.17308654327163581</v>
      </c>
      <c r="AB165" s="388">
        <v>2394</v>
      </c>
      <c r="AC165" s="105">
        <v>2253</v>
      </c>
      <c r="AD165" s="105">
        <v>141</v>
      </c>
      <c r="AE165" s="391">
        <v>6.2583222370173108E-2</v>
      </c>
      <c r="AF165" s="105">
        <v>2253</v>
      </c>
      <c r="AG165" s="102">
        <v>1941</v>
      </c>
      <c r="AH165" s="245">
        <v>312</v>
      </c>
      <c r="AI165" s="385">
        <v>0.160741885625966</v>
      </c>
      <c r="AJ165" s="389">
        <v>18.8503937007874</v>
      </c>
      <c r="AK165" s="106">
        <v>17.6015625</v>
      </c>
      <c r="AL165" s="268">
        <v>1540</v>
      </c>
      <c r="AM165" s="107">
        <v>1710</v>
      </c>
      <c r="AN165" s="99">
        <v>1205</v>
      </c>
      <c r="AO165" s="99">
        <v>1235</v>
      </c>
      <c r="AP165" s="99">
        <v>40</v>
      </c>
      <c r="AQ165" s="99">
        <v>70</v>
      </c>
      <c r="AR165" s="99">
        <v>1245</v>
      </c>
      <c r="AS165" s="245">
        <v>1305</v>
      </c>
      <c r="AT165" s="390">
        <v>0.80844155844155841</v>
      </c>
      <c r="AU165" s="385">
        <v>0.76315789473684215</v>
      </c>
      <c r="AV165" s="389">
        <v>0.96756300288824781</v>
      </c>
      <c r="AW165" s="108">
        <v>0.94912817013718109</v>
      </c>
      <c r="AX165" s="273">
        <v>90</v>
      </c>
      <c r="AY165" s="99">
        <v>160</v>
      </c>
      <c r="AZ165" s="298">
        <v>5.844155844155844E-2</v>
      </c>
      <c r="BA165" s="385">
        <v>9.3567251461988299E-2</v>
      </c>
      <c r="BB165" s="389">
        <v>0.75238859553443327</v>
      </c>
      <c r="BC165" s="109">
        <v>0.8445002659120211</v>
      </c>
      <c r="BD165" s="268">
        <v>165</v>
      </c>
      <c r="BE165" s="99">
        <v>235</v>
      </c>
      <c r="BF165" s="99">
        <v>20</v>
      </c>
      <c r="BG165" s="99">
        <v>10</v>
      </c>
      <c r="BH165" s="99">
        <v>185</v>
      </c>
      <c r="BI165" s="245">
        <v>245</v>
      </c>
      <c r="BJ165" s="390">
        <v>0.12012987012987013</v>
      </c>
      <c r="BK165" s="385">
        <v>0.14327485380116958</v>
      </c>
      <c r="BL165" s="389">
        <v>1.6729059426990469</v>
      </c>
      <c r="BM165" s="109">
        <v>1.8815808289492497</v>
      </c>
      <c r="BN165" s="268">
        <v>15</v>
      </c>
      <c r="BO165" s="99">
        <v>10</v>
      </c>
      <c r="BP165" s="516" t="s">
        <v>4</v>
      </c>
      <c r="BQ165" s="98" t="s">
        <v>4</v>
      </c>
      <c r="BR165" s="207" t="s">
        <v>4</v>
      </c>
    </row>
    <row r="166" spans="1:71">
      <c r="A166" s="138" t="s">
        <v>410</v>
      </c>
      <c r="B166" s="230">
        <v>4210811</v>
      </c>
      <c r="C166" s="142">
        <v>4210811</v>
      </c>
      <c r="D166" s="238">
        <v>11.5</v>
      </c>
      <c r="E166" s="112">
        <v>11.5</v>
      </c>
      <c r="F166" s="243">
        <v>1150</v>
      </c>
      <c r="G166" s="113">
        <v>1150</v>
      </c>
      <c r="H166" s="247">
        <v>9155</v>
      </c>
      <c r="I166" s="247">
        <v>7888</v>
      </c>
      <c r="J166" s="111">
        <v>7888</v>
      </c>
      <c r="K166" s="111">
        <v>7779</v>
      </c>
      <c r="L166" s="114">
        <v>6872</v>
      </c>
      <c r="M166" s="114">
        <v>1267</v>
      </c>
      <c r="N166" s="376">
        <v>0.1606237322515213</v>
      </c>
      <c r="O166" s="115">
        <v>1016</v>
      </c>
      <c r="P166" s="116">
        <v>0.14784633294528521</v>
      </c>
      <c r="Q166" s="264">
        <v>796.3</v>
      </c>
      <c r="R166" s="95">
        <v>685.8</v>
      </c>
      <c r="S166" s="95">
        <v>4569</v>
      </c>
      <c r="T166" s="95"/>
      <c r="U166" s="301">
        <v>784</v>
      </c>
      <c r="V166" s="300">
        <v>0.20713342140026419</v>
      </c>
      <c r="W166" s="117">
        <v>3785</v>
      </c>
      <c r="X166" s="117">
        <v>3785</v>
      </c>
      <c r="Y166" s="114">
        <v>3253</v>
      </c>
      <c r="Z166" s="111">
        <v>532</v>
      </c>
      <c r="AA166" s="146">
        <v>0.1635413464494313</v>
      </c>
      <c r="AB166" s="284">
        <v>4289</v>
      </c>
      <c r="AC166" s="117">
        <v>3632</v>
      </c>
      <c r="AD166" s="117">
        <v>657</v>
      </c>
      <c r="AE166" s="394">
        <v>0.1808920704845815</v>
      </c>
      <c r="AF166" s="117">
        <v>3632</v>
      </c>
      <c r="AG166" s="114">
        <v>3149</v>
      </c>
      <c r="AH166" s="115">
        <v>483</v>
      </c>
      <c r="AI166" s="116">
        <v>0.15338202604001269</v>
      </c>
      <c r="AJ166" s="288">
        <v>3.7295652173913045</v>
      </c>
      <c r="AK166" s="118">
        <v>3.1582608695652175</v>
      </c>
      <c r="AL166" s="270">
        <v>3460</v>
      </c>
      <c r="AM166" s="119">
        <v>3915</v>
      </c>
      <c r="AN166" s="111">
        <v>2725</v>
      </c>
      <c r="AO166" s="111">
        <v>3070</v>
      </c>
      <c r="AP166" s="111">
        <v>175</v>
      </c>
      <c r="AQ166" s="111">
        <v>135</v>
      </c>
      <c r="AR166" s="111">
        <v>2900</v>
      </c>
      <c r="AS166" s="115">
        <v>3205</v>
      </c>
      <c r="AT166" s="294">
        <v>0.83815028901734101</v>
      </c>
      <c r="AU166" s="116">
        <v>0.81864623243933587</v>
      </c>
      <c r="AV166" s="288">
        <v>1.003119151960191</v>
      </c>
      <c r="AW166" s="120">
        <v>1.018138193869796</v>
      </c>
      <c r="AX166" s="275">
        <v>180</v>
      </c>
      <c r="AY166" s="111">
        <v>250</v>
      </c>
      <c r="AZ166" s="300">
        <v>5.2023121387283239E-2</v>
      </c>
      <c r="BA166" s="116">
        <v>6.3856960408684549E-2</v>
      </c>
      <c r="BB166" s="288">
        <v>0.66975632203643198</v>
      </c>
      <c r="BC166" s="121">
        <v>0.57634716423593402</v>
      </c>
      <c r="BD166" s="270">
        <v>330</v>
      </c>
      <c r="BE166" s="111">
        <v>405</v>
      </c>
      <c r="BF166" s="111">
        <v>15</v>
      </c>
      <c r="BG166" s="111">
        <v>25</v>
      </c>
      <c r="BH166" s="111">
        <v>345</v>
      </c>
      <c r="BI166" s="115">
        <v>430</v>
      </c>
      <c r="BJ166" s="294">
        <v>9.9710982658959543E-2</v>
      </c>
      <c r="BK166" s="116">
        <v>0.10983397190293742</v>
      </c>
      <c r="BL166" s="288">
        <v>1.3885563620621835</v>
      </c>
      <c r="BM166" s="121">
        <v>1.4424128897504453</v>
      </c>
      <c r="BN166" s="270">
        <v>40</v>
      </c>
      <c r="BO166" s="111">
        <v>30</v>
      </c>
      <c r="BP166" s="97" t="s">
        <v>6</v>
      </c>
      <c r="BQ166" s="97" t="s">
        <v>6</v>
      </c>
      <c r="BR166" s="210" t="s">
        <v>6</v>
      </c>
    </row>
    <row r="167" spans="1:71">
      <c r="A167" s="137"/>
      <c r="B167" s="229">
        <v>4210812</v>
      </c>
      <c r="C167" s="141">
        <v>4210812</v>
      </c>
      <c r="D167" s="236">
        <v>1.25</v>
      </c>
      <c r="E167" s="100">
        <v>1.26</v>
      </c>
      <c r="F167" s="241">
        <v>125</v>
      </c>
      <c r="G167" s="101">
        <v>126</v>
      </c>
      <c r="H167" s="245">
        <v>4312</v>
      </c>
      <c r="I167" s="245">
        <v>4481</v>
      </c>
      <c r="J167" s="99">
        <v>4481</v>
      </c>
      <c r="K167" s="99">
        <v>4390</v>
      </c>
      <c r="L167" s="102">
        <v>4284</v>
      </c>
      <c r="M167" s="102">
        <v>-169</v>
      </c>
      <c r="N167" s="373">
        <v>-3.7714795804507921E-2</v>
      </c>
      <c r="O167" s="245">
        <v>197</v>
      </c>
      <c r="P167" s="385">
        <v>4.5985060690943047E-2</v>
      </c>
      <c r="Q167" s="386">
        <v>3451</v>
      </c>
      <c r="R167" s="94">
        <v>3565.7</v>
      </c>
      <c r="S167" s="94">
        <v>2285</v>
      </c>
      <c r="T167" s="94"/>
      <c r="U167" s="408">
        <v>94</v>
      </c>
      <c r="V167" s="298">
        <v>4.2902784116841626E-2</v>
      </c>
      <c r="W167" s="105">
        <v>2191</v>
      </c>
      <c r="X167" s="105">
        <v>2191</v>
      </c>
      <c r="Y167" s="102">
        <v>2051</v>
      </c>
      <c r="Z167" s="99">
        <v>140</v>
      </c>
      <c r="AA167" s="387">
        <v>6.8259385665529013E-2</v>
      </c>
      <c r="AB167" s="388">
        <v>2069</v>
      </c>
      <c r="AC167" s="105">
        <v>2025</v>
      </c>
      <c r="AD167" s="105">
        <v>44</v>
      </c>
      <c r="AE167" s="391">
        <v>2.1728395061728394E-2</v>
      </c>
      <c r="AF167" s="105">
        <v>2025</v>
      </c>
      <c r="AG167" s="102">
        <v>1972</v>
      </c>
      <c r="AH167" s="245">
        <v>53</v>
      </c>
      <c r="AI167" s="385">
        <v>2.6876267748478701E-2</v>
      </c>
      <c r="AJ167" s="389">
        <v>16.552</v>
      </c>
      <c r="AK167" s="106">
        <v>16.071428571428573</v>
      </c>
      <c r="AL167" s="268">
        <v>1195</v>
      </c>
      <c r="AM167" s="107">
        <v>1820</v>
      </c>
      <c r="AN167" s="99">
        <v>800</v>
      </c>
      <c r="AO167" s="99">
        <v>1165</v>
      </c>
      <c r="AP167" s="99">
        <v>70</v>
      </c>
      <c r="AQ167" s="99">
        <v>80</v>
      </c>
      <c r="AR167" s="99">
        <v>870</v>
      </c>
      <c r="AS167" s="245">
        <v>1245</v>
      </c>
      <c r="AT167" s="390">
        <v>0.72803347280334729</v>
      </c>
      <c r="AU167" s="385">
        <v>0.68406593406593408</v>
      </c>
      <c r="AV167" s="389">
        <v>0.87132860228843367</v>
      </c>
      <c r="AW167" s="108">
        <v>0.85076267012485862</v>
      </c>
      <c r="AX167" s="273">
        <v>105</v>
      </c>
      <c r="AY167" s="99">
        <v>215</v>
      </c>
      <c r="AZ167" s="298">
        <v>8.7866108786610872E-2</v>
      </c>
      <c r="BA167" s="385">
        <v>0.11813186813186813</v>
      </c>
      <c r="BB167" s="389">
        <v>1.1312062844994686</v>
      </c>
      <c r="BC167" s="109">
        <v>1.0662105864098714</v>
      </c>
      <c r="BD167" s="268">
        <v>205</v>
      </c>
      <c r="BE167" s="99">
        <v>290</v>
      </c>
      <c r="BF167" s="99">
        <v>10</v>
      </c>
      <c r="BG167" s="99">
        <v>50</v>
      </c>
      <c r="BH167" s="99">
        <v>215</v>
      </c>
      <c r="BI167" s="245">
        <v>340</v>
      </c>
      <c r="BJ167" s="390">
        <v>0.1799163179916318</v>
      </c>
      <c r="BK167" s="385">
        <v>0.18681318681318682</v>
      </c>
      <c r="BL167" s="389">
        <v>2.5054807537155011</v>
      </c>
      <c r="BM167" s="109">
        <v>2.453355223034523</v>
      </c>
      <c r="BN167" s="268">
        <v>0</v>
      </c>
      <c r="BO167" s="99">
        <v>15</v>
      </c>
      <c r="BP167" s="516" t="s">
        <v>4</v>
      </c>
      <c r="BQ167" s="98" t="s">
        <v>4</v>
      </c>
      <c r="BR167" s="207" t="s">
        <v>4</v>
      </c>
    </row>
    <row r="168" spans="1:71" ht="12.95" customHeight="1">
      <c r="A168" s="138"/>
      <c r="B168" s="230">
        <v>4210820.01</v>
      </c>
      <c r="C168" s="142">
        <v>4210820.01</v>
      </c>
      <c r="D168" s="238">
        <v>2.4700000000000002</v>
      </c>
      <c r="E168" s="112">
        <v>2.5099999999999998</v>
      </c>
      <c r="F168" s="243">
        <v>247.00000000000003</v>
      </c>
      <c r="G168" s="113">
        <v>250.99999999999997</v>
      </c>
      <c r="H168" s="247">
        <v>4080</v>
      </c>
      <c r="I168" s="247">
        <v>4150</v>
      </c>
      <c r="J168" s="111">
        <v>4150</v>
      </c>
      <c r="K168" s="111">
        <v>4259</v>
      </c>
      <c r="L168" s="114">
        <v>4355</v>
      </c>
      <c r="M168" s="114">
        <v>-70</v>
      </c>
      <c r="N168" s="376">
        <v>-1.6867469879518072E-2</v>
      </c>
      <c r="O168" s="115">
        <v>-205</v>
      </c>
      <c r="P168" s="116">
        <v>-4.7072330654420208E-2</v>
      </c>
      <c r="Q168" s="264">
        <v>1650.3</v>
      </c>
      <c r="R168" s="95">
        <v>1650.7</v>
      </c>
      <c r="S168" s="95">
        <v>2187</v>
      </c>
      <c r="T168" s="95"/>
      <c r="U168" s="301">
        <v>85</v>
      </c>
      <c r="V168" s="300">
        <v>4.0437678401522362E-2</v>
      </c>
      <c r="W168" s="117">
        <v>2102</v>
      </c>
      <c r="X168" s="117">
        <v>2102</v>
      </c>
      <c r="Y168" s="114">
        <v>2045</v>
      </c>
      <c r="Z168" s="111">
        <v>57</v>
      </c>
      <c r="AA168" s="146">
        <v>2.7872860635696821E-2</v>
      </c>
      <c r="AB168" s="284">
        <v>2081</v>
      </c>
      <c r="AC168" s="117">
        <v>2033</v>
      </c>
      <c r="AD168" s="117">
        <v>48</v>
      </c>
      <c r="AE168" s="394">
        <v>2.3610427939006393E-2</v>
      </c>
      <c r="AF168" s="117">
        <v>2033</v>
      </c>
      <c r="AG168" s="114">
        <v>1984</v>
      </c>
      <c r="AH168" s="115">
        <v>49</v>
      </c>
      <c r="AI168" s="116">
        <v>2.4697580645161289E-2</v>
      </c>
      <c r="AJ168" s="288">
        <v>8.425101214574898</v>
      </c>
      <c r="AK168" s="118">
        <v>8.0996015936254988</v>
      </c>
      <c r="AL168" s="270">
        <v>1510</v>
      </c>
      <c r="AM168" s="119">
        <v>1855</v>
      </c>
      <c r="AN168" s="111">
        <v>1240</v>
      </c>
      <c r="AO168" s="111">
        <v>1580</v>
      </c>
      <c r="AP168" s="111">
        <v>85</v>
      </c>
      <c r="AQ168" s="111">
        <v>45</v>
      </c>
      <c r="AR168" s="111">
        <v>1325</v>
      </c>
      <c r="AS168" s="115">
        <v>1625</v>
      </c>
      <c r="AT168" s="294">
        <v>0.87748344370860931</v>
      </c>
      <c r="AU168" s="116">
        <v>0.87601078167115898</v>
      </c>
      <c r="AV168" s="288">
        <v>1.0501940516468362</v>
      </c>
      <c r="AW168" s="120">
        <v>1.0894816340918474</v>
      </c>
      <c r="AX168" s="275">
        <v>95</v>
      </c>
      <c r="AY168" s="111">
        <v>130</v>
      </c>
      <c r="AZ168" s="300">
        <v>6.2913907284768214E-2</v>
      </c>
      <c r="BA168" s="116">
        <v>7.0080862533692723E-2</v>
      </c>
      <c r="BB168" s="288">
        <v>0.80996653073353631</v>
      </c>
      <c r="BC168" s="121">
        <v>0.63252159404394315</v>
      </c>
      <c r="BD168" s="270">
        <v>40</v>
      </c>
      <c r="BE168" s="111">
        <v>60</v>
      </c>
      <c r="BF168" s="111">
        <v>20</v>
      </c>
      <c r="BG168" s="111">
        <v>0</v>
      </c>
      <c r="BH168" s="111">
        <v>60</v>
      </c>
      <c r="BI168" s="115">
        <v>60</v>
      </c>
      <c r="BJ168" s="294">
        <v>3.9735099337748346E-2</v>
      </c>
      <c r="BK168" s="116">
        <v>3.2345013477088951E-2</v>
      </c>
      <c r="BL168" s="288">
        <v>0.55334350852118108</v>
      </c>
      <c r="BM168" s="121">
        <v>0.42477626503150456</v>
      </c>
      <c r="BN168" s="270">
        <v>25</v>
      </c>
      <c r="BO168" s="111">
        <v>40</v>
      </c>
      <c r="BP168" s="97" t="s">
        <v>6</v>
      </c>
      <c r="BQ168" s="97" t="s">
        <v>6</v>
      </c>
      <c r="BR168" s="210" t="s">
        <v>6</v>
      </c>
    </row>
    <row r="169" spans="1:71">
      <c r="A169" s="138"/>
      <c r="B169" s="230">
        <v>4210820.03</v>
      </c>
      <c r="C169" s="142">
        <v>4210820.03</v>
      </c>
      <c r="D169" s="238">
        <v>1.96</v>
      </c>
      <c r="E169" s="112">
        <v>1.96</v>
      </c>
      <c r="F169" s="243">
        <v>196</v>
      </c>
      <c r="G169" s="113">
        <v>196</v>
      </c>
      <c r="H169" s="247">
        <v>5083</v>
      </c>
      <c r="I169" s="247">
        <v>5411</v>
      </c>
      <c r="J169" s="111">
        <v>5411</v>
      </c>
      <c r="K169" s="111">
        <v>5409</v>
      </c>
      <c r="L169" s="114" t="e">
        <v>#REF!</v>
      </c>
      <c r="M169" s="114">
        <v>-328</v>
      </c>
      <c r="N169" s="376">
        <v>-6.0617261134725556E-2</v>
      </c>
      <c r="O169" s="115" t="e">
        <v>#REF!</v>
      </c>
      <c r="P169" s="116" t="e">
        <v>#REF!</v>
      </c>
      <c r="Q169" s="264">
        <v>2592.6</v>
      </c>
      <c r="R169" s="95">
        <v>2759.4</v>
      </c>
      <c r="S169" s="95">
        <v>2440</v>
      </c>
      <c r="T169" s="95"/>
      <c r="U169" s="301">
        <v>-4</v>
      </c>
      <c r="V169" s="300">
        <v>-1.6366612111292963E-3</v>
      </c>
      <c r="W169" s="117">
        <v>2444</v>
      </c>
      <c r="X169" s="117">
        <v>2444</v>
      </c>
      <c r="Y169" s="114" t="e">
        <v>#REF!</v>
      </c>
      <c r="Z169" s="111" t="e">
        <v>#REF!</v>
      </c>
      <c r="AA169" s="146" t="e">
        <v>#REF!</v>
      </c>
      <c r="AB169" s="284">
        <v>2382</v>
      </c>
      <c r="AC169" s="117">
        <v>2411</v>
      </c>
      <c r="AD169" s="117">
        <v>-29</v>
      </c>
      <c r="AE169" s="394">
        <v>-1.2028204064703443E-2</v>
      </c>
      <c r="AF169" s="117">
        <v>2411</v>
      </c>
      <c r="AG169" s="114" t="e">
        <v>#REF!</v>
      </c>
      <c r="AH169" s="115" t="e">
        <v>#REF!</v>
      </c>
      <c r="AI169" s="116" t="e">
        <v>#REF!</v>
      </c>
      <c r="AJ169" s="288">
        <v>12.153061224489797</v>
      </c>
      <c r="AK169" s="118">
        <v>12.301020408163266</v>
      </c>
      <c r="AL169" s="270">
        <v>2150</v>
      </c>
      <c r="AM169" s="119">
        <v>2965</v>
      </c>
      <c r="AN169" s="111">
        <v>1920</v>
      </c>
      <c r="AO169" s="111">
        <v>2535</v>
      </c>
      <c r="AP169" s="111">
        <v>115</v>
      </c>
      <c r="AQ169" s="111">
        <v>180</v>
      </c>
      <c r="AR169" s="111">
        <v>2035</v>
      </c>
      <c r="AS169" s="115">
        <v>2715</v>
      </c>
      <c r="AT169" s="294">
        <v>0.94651162790697674</v>
      </c>
      <c r="AU169" s="116">
        <v>0.91568296795952786</v>
      </c>
      <c r="AV169" s="288">
        <v>1.1328087026250042</v>
      </c>
      <c r="AW169" s="120">
        <v>1.1388213445723436</v>
      </c>
      <c r="AX169" s="275">
        <v>65</v>
      </c>
      <c r="AY169" s="111">
        <v>170</v>
      </c>
      <c r="AZ169" s="300">
        <v>3.0232558139534883E-2</v>
      </c>
      <c r="BA169" s="116">
        <v>5.733558178752108E-2</v>
      </c>
      <c r="BB169" s="288">
        <v>0.38922014683719258</v>
      </c>
      <c r="BC169" s="121">
        <v>0.51748783157804501</v>
      </c>
      <c r="BD169" s="270">
        <v>30</v>
      </c>
      <c r="BE169" s="111">
        <v>40</v>
      </c>
      <c r="BF169" s="111">
        <v>10</v>
      </c>
      <c r="BG169" s="111">
        <v>10</v>
      </c>
      <c r="BH169" s="111">
        <v>40</v>
      </c>
      <c r="BI169" s="115">
        <v>50</v>
      </c>
      <c r="BJ169" s="294">
        <v>1.8604651162790697E-2</v>
      </c>
      <c r="BK169" s="116">
        <v>1.6863406408094434E-2</v>
      </c>
      <c r="BL169" s="288">
        <v>0.2590848675556538</v>
      </c>
      <c r="BM169" s="121">
        <v>0.22146148724942127</v>
      </c>
      <c r="BN169" s="270">
        <v>10</v>
      </c>
      <c r="BO169" s="111">
        <v>35</v>
      </c>
      <c r="BP169" s="97" t="s">
        <v>6</v>
      </c>
      <c r="BQ169" s="97" t="s">
        <v>6</v>
      </c>
      <c r="BR169" s="210" t="s">
        <v>6</v>
      </c>
    </row>
    <row r="170" spans="1:71">
      <c r="A170" s="138"/>
      <c r="B170" s="230">
        <v>4210820.04</v>
      </c>
      <c r="C170" s="142">
        <v>4210820.04</v>
      </c>
      <c r="D170" s="238">
        <v>13.53</v>
      </c>
      <c r="E170" s="112">
        <v>13.58</v>
      </c>
      <c r="F170" s="243">
        <v>1353</v>
      </c>
      <c r="G170" s="113">
        <v>1358</v>
      </c>
      <c r="H170" s="247">
        <v>4646</v>
      </c>
      <c r="I170" s="247">
        <v>4434</v>
      </c>
      <c r="J170" s="111">
        <v>4434</v>
      </c>
      <c r="K170" s="111">
        <v>4064</v>
      </c>
      <c r="L170" s="114" t="e">
        <v>#REF!</v>
      </c>
      <c r="M170" s="114">
        <v>212</v>
      </c>
      <c r="N170" s="376">
        <v>4.781235904375282E-2</v>
      </c>
      <c r="O170" s="115" t="e">
        <v>#REF!</v>
      </c>
      <c r="P170" s="116" t="e">
        <v>#REF!</v>
      </c>
      <c r="Q170" s="264">
        <v>343.3</v>
      </c>
      <c r="R170" s="95">
        <v>326.5</v>
      </c>
      <c r="S170" s="95">
        <v>1992</v>
      </c>
      <c r="T170" s="95"/>
      <c r="U170" s="301">
        <v>126</v>
      </c>
      <c r="V170" s="300">
        <v>6.7524115755627015E-2</v>
      </c>
      <c r="W170" s="117">
        <v>1866</v>
      </c>
      <c r="X170" s="117">
        <v>1866</v>
      </c>
      <c r="Y170" s="114" t="e">
        <v>#REF!</v>
      </c>
      <c r="Z170" s="111" t="e">
        <v>#REF!</v>
      </c>
      <c r="AA170" s="146" t="e">
        <v>#REF!</v>
      </c>
      <c r="AB170" s="284">
        <v>1945</v>
      </c>
      <c r="AC170" s="117">
        <v>1815</v>
      </c>
      <c r="AD170" s="117">
        <v>130</v>
      </c>
      <c r="AE170" s="394">
        <v>7.1625344352617082E-2</v>
      </c>
      <c r="AF170" s="117">
        <v>1815</v>
      </c>
      <c r="AG170" s="114" t="e">
        <v>#REF!</v>
      </c>
      <c r="AH170" s="115" t="e">
        <v>#REF!</v>
      </c>
      <c r="AI170" s="116" t="e">
        <v>#REF!</v>
      </c>
      <c r="AJ170" s="288">
        <v>1.4375461936437546</v>
      </c>
      <c r="AK170" s="118">
        <v>1.3365243004418261</v>
      </c>
      <c r="AL170" s="270">
        <v>2165</v>
      </c>
      <c r="AM170" s="119">
        <v>2520</v>
      </c>
      <c r="AN170" s="111">
        <v>1885</v>
      </c>
      <c r="AO170" s="111">
        <v>2255</v>
      </c>
      <c r="AP170" s="111">
        <v>150</v>
      </c>
      <c r="AQ170" s="111">
        <v>70</v>
      </c>
      <c r="AR170" s="111">
        <v>2035</v>
      </c>
      <c r="AS170" s="115">
        <v>2325</v>
      </c>
      <c r="AT170" s="294">
        <v>0.93995381062355654</v>
      </c>
      <c r="AU170" s="116">
        <v>0.92261904761904767</v>
      </c>
      <c r="AV170" s="288">
        <v>1.1249601434844152</v>
      </c>
      <c r="AW170" s="120">
        <v>1.1474476441108368</v>
      </c>
      <c r="AX170" s="275">
        <v>65</v>
      </c>
      <c r="AY170" s="111">
        <v>140</v>
      </c>
      <c r="AZ170" s="300">
        <v>3.0023094688221709E-2</v>
      </c>
      <c r="BA170" s="116">
        <v>5.5555555555555552E-2</v>
      </c>
      <c r="BB170" s="288">
        <v>0.38652347145494875</v>
      </c>
      <c r="BC170" s="121">
        <v>0.50142203288526255</v>
      </c>
      <c r="BD170" s="270">
        <v>35</v>
      </c>
      <c r="BE170" s="111">
        <v>15</v>
      </c>
      <c r="BF170" s="111">
        <v>0</v>
      </c>
      <c r="BG170" s="111">
        <v>10</v>
      </c>
      <c r="BH170" s="111">
        <v>35</v>
      </c>
      <c r="BI170" s="115">
        <v>25</v>
      </c>
      <c r="BJ170" s="294">
        <v>1.6166281755196306E-2</v>
      </c>
      <c r="BK170" s="116">
        <v>9.9206349206349201E-3</v>
      </c>
      <c r="BL170" s="288">
        <v>0.22512859449841741</v>
      </c>
      <c r="BM170" s="121">
        <v>0.13028438684415358</v>
      </c>
      <c r="BN170" s="270">
        <v>15</v>
      </c>
      <c r="BO170" s="111">
        <v>20</v>
      </c>
      <c r="BP170" s="97" t="s">
        <v>6</v>
      </c>
      <c r="BQ170" s="97" t="s">
        <v>6</v>
      </c>
      <c r="BR170" s="210" t="s">
        <v>6</v>
      </c>
    </row>
    <row r="171" spans="1:71" ht="12.75" customHeight="1">
      <c r="A171" s="139" t="s">
        <v>368</v>
      </c>
      <c r="B171" s="435">
        <v>4210825</v>
      </c>
      <c r="C171" s="143">
        <v>4210825</v>
      </c>
      <c r="D171" s="239">
        <v>90.2</v>
      </c>
      <c r="E171" s="55">
        <v>90.21</v>
      </c>
      <c r="F171" s="244">
        <v>9020</v>
      </c>
      <c r="G171" s="16">
        <v>9021</v>
      </c>
      <c r="H171" s="248">
        <v>9474</v>
      </c>
      <c r="I171" s="248">
        <v>7857</v>
      </c>
      <c r="J171" s="18">
        <v>7857</v>
      </c>
      <c r="K171" s="18">
        <v>7871</v>
      </c>
      <c r="L171" s="178">
        <v>7475</v>
      </c>
      <c r="M171" s="178">
        <v>1617</v>
      </c>
      <c r="N171" s="379">
        <v>0.20580374188621611</v>
      </c>
      <c r="O171" s="17">
        <v>382</v>
      </c>
      <c r="P171" s="19">
        <v>5.1103678929765889E-2</v>
      </c>
      <c r="Q171" s="265">
        <v>105</v>
      </c>
      <c r="R171" s="14">
        <v>87.1</v>
      </c>
      <c r="S171" s="14">
        <v>4142</v>
      </c>
      <c r="T171" s="14"/>
      <c r="U171" s="529">
        <v>963</v>
      </c>
      <c r="V171" s="296">
        <v>0.30292544825416795</v>
      </c>
      <c r="W171" s="56">
        <v>3179</v>
      </c>
      <c r="X171" s="56">
        <v>3179</v>
      </c>
      <c r="Y171" s="178">
        <v>2817</v>
      </c>
      <c r="Z171" s="18">
        <v>362</v>
      </c>
      <c r="AA171" s="20">
        <v>0.12850550230741925</v>
      </c>
      <c r="AB171" s="285">
        <v>4022</v>
      </c>
      <c r="AC171" s="56">
        <v>3121</v>
      </c>
      <c r="AD171" s="56">
        <v>901</v>
      </c>
      <c r="AE171" s="395">
        <v>0.28868952258891378</v>
      </c>
      <c r="AF171" s="56">
        <v>3121</v>
      </c>
      <c r="AG171" s="178">
        <v>2745</v>
      </c>
      <c r="AH171" s="17">
        <v>376</v>
      </c>
      <c r="AI171" s="19">
        <v>0.13697632058287795</v>
      </c>
      <c r="AJ171" s="289">
        <v>0.44589800443458982</v>
      </c>
      <c r="AK171" s="10">
        <v>0.34597051324686839</v>
      </c>
      <c r="AL171" s="271">
        <v>4315</v>
      </c>
      <c r="AM171" s="57">
        <v>4360</v>
      </c>
      <c r="AN171" s="18">
        <v>3895</v>
      </c>
      <c r="AO171" s="18">
        <v>3930</v>
      </c>
      <c r="AP171" s="18">
        <v>215</v>
      </c>
      <c r="AQ171" s="18">
        <v>165</v>
      </c>
      <c r="AR171" s="18">
        <v>4110</v>
      </c>
      <c r="AS171" s="17">
        <v>4095</v>
      </c>
      <c r="AT171" s="295">
        <v>0.95249130938586324</v>
      </c>
      <c r="AU171" s="19">
        <v>0.93922018348623848</v>
      </c>
      <c r="AV171" s="289">
        <v>1.1399653344280252</v>
      </c>
      <c r="AW171" s="11">
        <v>1.1680942309004012</v>
      </c>
      <c r="AX171" s="276">
        <v>55</v>
      </c>
      <c r="AY171" s="18">
        <v>105</v>
      </c>
      <c r="AZ171" s="296">
        <v>1.2746234067207415E-2</v>
      </c>
      <c r="BA171" s="19">
        <v>2.4082568807339451E-2</v>
      </c>
      <c r="BB171" s="289">
        <v>0.16409762853551305</v>
      </c>
      <c r="BC171" s="12">
        <v>0.21735955095255649</v>
      </c>
      <c r="BD171" s="271">
        <v>80</v>
      </c>
      <c r="BE171" s="18">
        <v>90</v>
      </c>
      <c r="BF171" s="18">
        <v>25</v>
      </c>
      <c r="BG171" s="18">
        <v>20</v>
      </c>
      <c r="BH171" s="18">
        <v>105</v>
      </c>
      <c r="BI171" s="17">
        <v>110</v>
      </c>
      <c r="BJ171" s="295">
        <v>2.4333719582850522E-2</v>
      </c>
      <c r="BK171" s="19">
        <v>2.5229357798165139E-2</v>
      </c>
      <c r="BL171" s="289">
        <v>0.33886679519518448</v>
      </c>
      <c r="BM171" s="12">
        <v>0.33132873424953557</v>
      </c>
      <c r="BN171" s="271">
        <v>30</v>
      </c>
      <c r="BO171" s="18">
        <v>55</v>
      </c>
      <c r="BP171" s="382" t="s">
        <v>2</v>
      </c>
      <c r="BQ171" s="13" t="s">
        <v>2</v>
      </c>
      <c r="BR171" s="203" t="s">
        <v>2</v>
      </c>
    </row>
    <row r="172" spans="1:71" ht="12.95" customHeight="1">
      <c r="A172" s="138"/>
      <c r="B172" s="230">
        <v>4210830.01</v>
      </c>
      <c r="C172" s="142">
        <v>4210830.01</v>
      </c>
      <c r="D172" s="238">
        <v>6.72</v>
      </c>
      <c r="E172" s="112">
        <v>6.74</v>
      </c>
      <c r="F172" s="243">
        <v>672</v>
      </c>
      <c r="G172" s="113">
        <v>674</v>
      </c>
      <c r="H172" s="247">
        <v>4767</v>
      </c>
      <c r="I172" s="247">
        <v>4891</v>
      </c>
      <c r="J172" s="111">
        <v>4891</v>
      </c>
      <c r="K172" s="111">
        <v>4967</v>
      </c>
      <c r="L172" s="114">
        <v>5011</v>
      </c>
      <c r="M172" s="114">
        <v>-124</v>
      </c>
      <c r="N172" s="376">
        <v>-2.5352688611735841E-2</v>
      </c>
      <c r="O172" s="115">
        <v>-120</v>
      </c>
      <c r="P172" s="116">
        <v>-2.3947315905008981E-2</v>
      </c>
      <c r="Q172" s="264">
        <v>709.2</v>
      </c>
      <c r="R172" s="95">
        <v>725.8</v>
      </c>
      <c r="S172" s="95">
        <v>2265</v>
      </c>
      <c r="T172" s="95"/>
      <c r="U172" s="301">
        <v>69</v>
      </c>
      <c r="V172" s="300">
        <v>3.1420765027322405E-2</v>
      </c>
      <c r="W172" s="117">
        <v>2196</v>
      </c>
      <c r="X172" s="117">
        <v>2196</v>
      </c>
      <c r="Y172" s="114">
        <v>2218</v>
      </c>
      <c r="Z172" s="111">
        <v>-22</v>
      </c>
      <c r="AA172" s="146">
        <v>-9.9188458070333628E-3</v>
      </c>
      <c r="AB172" s="284">
        <v>2186</v>
      </c>
      <c r="AC172" s="117">
        <v>2121</v>
      </c>
      <c r="AD172" s="117">
        <v>65</v>
      </c>
      <c r="AE172" s="394">
        <v>3.0645921735030647E-2</v>
      </c>
      <c r="AF172" s="117">
        <v>2121</v>
      </c>
      <c r="AG172" s="114">
        <v>2139</v>
      </c>
      <c r="AH172" s="115">
        <v>-18</v>
      </c>
      <c r="AI172" s="116">
        <v>-8.4151472650771386E-3</v>
      </c>
      <c r="AJ172" s="288">
        <v>3.2529761904761907</v>
      </c>
      <c r="AK172" s="118">
        <v>3.1468842729970326</v>
      </c>
      <c r="AL172" s="270">
        <v>1915</v>
      </c>
      <c r="AM172" s="119">
        <v>2210</v>
      </c>
      <c r="AN172" s="111">
        <v>1595</v>
      </c>
      <c r="AO172" s="111">
        <v>1765</v>
      </c>
      <c r="AP172" s="111">
        <v>125</v>
      </c>
      <c r="AQ172" s="111">
        <v>90</v>
      </c>
      <c r="AR172" s="111">
        <v>1720</v>
      </c>
      <c r="AS172" s="115">
        <v>1855</v>
      </c>
      <c r="AT172" s="294">
        <v>0.89817232375979117</v>
      </c>
      <c r="AU172" s="116">
        <v>0.83936651583710409</v>
      </c>
      <c r="AV172" s="288">
        <v>1.07495501884316</v>
      </c>
      <c r="AW172" s="120">
        <v>1.0439077034322031</v>
      </c>
      <c r="AX172" s="275">
        <v>60</v>
      </c>
      <c r="AY172" s="111">
        <v>195</v>
      </c>
      <c r="AZ172" s="300">
        <v>3.1331592689295036E-2</v>
      </c>
      <c r="BA172" s="116">
        <v>8.8235294117647065E-2</v>
      </c>
      <c r="BB172" s="288">
        <v>0.4033693427756404</v>
      </c>
      <c r="BC172" s="121">
        <v>0.79637616987659354</v>
      </c>
      <c r="BD172" s="270">
        <v>95</v>
      </c>
      <c r="BE172" s="111">
        <v>125</v>
      </c>
      <c r="BF172" s="111">
        <v>10</v>
      </c>
      <c r="BG172" s="111">
        <v>20</v>
      </c>
      <c r="BH172" s="111">
        <v>105</v>
      </c>
      <c r="BI172" s="115">
        <v>145</v>
      </c>
      <c r="BJ172" s="294">
        <v>5.4830287206266322E-2</v>
      </c>
      <c r="BK172" s="116">
        <v>6.561085972850679E-2</v>
      </c>
      <c r="BL172" s="288">
        <v>0.7635562513144758</v>
      </c>
      <c r="BM172" s="121">
        <v>0.86164551950866475</v>
      </c>
      <c r="BN172" s="270">
        <v>30</v>
      </c>
      <c r="BO172" s="111">
        <v>25</v>
      </c>
      <c r="BP172" s="97" t="s">
        <v>6</v>
      </c>
      <c r="BQ172" s="97" t="s">
        <v>6</v>
      </c>
      <c r="BR172" s="210" t="s">
        <v>6</v>
      </c>
    </row>
    <row r="173" spans="1:71">
      <c r="A173" s="138" t="s">
        <v>411</v>
      </c>
      <c r="B173" s="230">
        <v>4210830.0199999996</v>
      </c>
      <c r="C173" s="142">
        <v>4210830.0199999996</v>
      </c>
      <c r="D173" s="238">
        <v>5.49</v>
      </c>
      <c r="E173" s="112">
        <v>5.51</v>
      </c>
      <c r="F173" s="243">
        <v>549</v>
      </c>
      <c r="G173" s="113">
        <v>551</v>
      </c>
      <c r="H173" s="247">
        <v>8408</v>
      </c>
      <c r="I173" s="247">
        <v>6964</v>
      </c>
      <c r="J173" s="111">
        <v>6964</v>
      </c>
      <c r="K173" s="111">
        <v>6777</v>
      </c>
      <c r="L173" s="114">
        <v>5659</v>
      </c>
      <c r="M173" s="114">
        <v>1444</v>
      </c>
      <c r="N173" s="376">
        <v>0.20735209649626651</v>
      </c>
      <c r="O173" s="115">
        <v>1305</v>
      </c>
      <c r="P173" s="116">
        <v>0.23060611415444424</v>
      </c>
      <c r="Q173" s="264">
        <v>1532.9</v>
      </c>
      <c r="R173" s="95">
        <v>1263.5</v>
      </c>
      <c r="S173" s="95">
        <v>4372</v>
      </c>
      <c r="T173" s="95"/>
      <c r="U173" s="301">
        <v>711</v>
      </c>
      <c r="V173" s="300">
        <v>0.19420923245015023</v>
      </c>
      <c r="W173" s="117">
        <v>3661</v>
      </c>
      <c r="X173" s="117">
        <v>3661</v>
      </c>
      <c r="Y173" s="114">
        <v>2904</v>
      </c>
      <c r="Z173" s="111">
        <v>757</v>
      </c>
      <c r="AA173" s="146">
        <v>0.26067493112947659</v>
      </c>
      <c r="AB173" s="284">
        <v>4192</v>
      </c>
      <c r="AC173" s="117">
        <v>3559</v>
      </c>
      <c r="AD173" s="117">
        <v>633</v>
      </c>
      <c r="AE173" s="394">
        <v>0.1778589491430177</v>
      </c>
      <c r="AF173" s="117">
        <v>3559</v>
      </c>
      <c r="AG173" s="114">
        <v>2760</v>
      </c>
      <c r="AH173" s="115">
        <v>799</v>
      </c>
      <c r="AI173" s="116">
        <v>0.28949275362318838</v>
      </c>
      <c r="AJ173" s="288">
        <v>7.6357012750455375</v>
      </c>
      <c r="AK173" s="118">
        <v>6.4591651542649728</v>
      </c>
      <c r="AL173" s="270">
        <v>2960</v>
      </c>
      <c r="AM173" s="119">
        <v>3405</v>
      </c>
      <c r="AN173" s="111">
        <v>2545</v>
      </c>
      <c r="AO173" s="111">
        <v>2905</v>
      </c>
      <c r="AP173" s="111">
        <v>110</v>
      </c>
      <c r="AQ173" s="111">
        <v>135</v>
      </c>
      <c r="AR173" s="111">
        <v>2655</v>
      </c>
      <c r="AS173" s="115">
        <v>3040</v>
      </c>
      <c r="AT173" s="294">
        <v>0.89695945945945943</v>
      </c>
      <c r="AU173" s="116">
        <v>0.89280469897209991</v>
      </c>
      <c r="AV173" s="288">
        <v>1.073503432624872</v>
      </c>
      <c r="AW173" s="120">
        <v>1.110367980295176</v>
      </c>
      <c r="AX173" s="275">
        <v>155</v>
      </c>
      <c r="AY173" s="111">
        <v>245</v>
      </c>
      <c r="AZ173" s="300">
        <v>5.2364864864864864E-2</v>
      </c>
      <c r="BA173" s="116">
        <v>7.1953010279001473E-2</v>
      </c>
      <c r="BB173" s="288">
        <v>0.67415599757533484</v>
      </c>
      <c r="BC173" s="121">
        <v>0.64941884435359998</v>
      </c>
      <c r="BD173" s="270">
        <v>105</v>
      </c>
      <c r="BE173" s="111">
        <v>50</v>
      </c>
      <c r="BF173" s="111">
        <v>15</v>
      </c>
      <c r="BG173" s="111">
        <v>35</v>
      </c>
      <c r="BH173" s="111">
        <v>120</v>
      </c>
      <c r="BI173" s="115">
        <v>85</v>
      </c>
      <c r="BJ173" s="294">
        <v>4.0540540540540543E-2</v>
      </c>
      <c r="BK173" s="116">
        <v>2.4963289280469897E-2</v>
      </c>
      <c r="BL173" s="288">
        <v>0.56455993099120505</v>
      </c>
      <c r="BM173" s="121">
        <v>0.32783454522194067</v>
      </c>
      <c r="BN173" s="270">
        <v>30</v>
      </c>
      <c r="BO173" s="111">
        <v>25</v>
      </c>
      <c r="BP173" s="588" t="s">
        <v>6</v>
      </c>
      <c r="BQ173" s="97" t="s">
        <v>6</v>
      </c>
      <c r="BR173" s="210" t="s">
        <v>6</v>
      </c>
    </row>
    <row r="174" spans="1:71">
      <c r="B174" s="435">
        <v>4210835.03</v>
      </c>
      <c r="C174" s="143">
        <v>4210835.03</v>
      </c>
      <c r="D174" s="239">
        <v>54.35</v>
      </c>
      <c r="E174" s="55">
        <v>54.51</v>
      </c>
      <c r="F174" s="244">
        <v>5435</v>
      </c>
      <c r="G174" s="16">
        <v>5451</v>
      </c>
      <c r="H174" s="248">
        <v>7974</v>
      </c>
      <c r="I174" s="248">
        <v>7334</v>
      </c>
      <c r="J174" s="18">
        <v>7334</v>
      </c>
      <c r="K174" s="18">
        <v>6448</v>
      </c>
      <c r="L174" s="178">
        <v>5436</v>
      </c>
      <c r="M174" s="178">
        <v>640</v>
      </c>
      <c r="N174" s="379">
        <v>8.7264794109626398E-2</v>
      </c>
      <c r="O174" s="17">
        <v>1898</v>
      </c>
      <c r="P174" s="19">
        <v>0.34915378955114057</v>
      </c>
      <c r="Q174" s="265">
        <v>146.69999999999999</v>
      </c>
      <c r="R174" s="14">
        <v>134.5</v>
      </c>
      <c r="S174" s="14">
        <v>3145</v>
      </c>
      <c r="T174" s="14"/>
      <c r="U174" s="529">
        <v>319</v>
      </c>
      <c r="V174" s="296">
        <v>0.11288039631988676</v>
      </c>
      <c r="W174" s="56">
        <v>2826</v>
      </c>
      <c r="X174" s="56">
        <v>2826</v>
      </c>
      <c r="Y174" s="178">
        <v>2044</v>
      </c>
      <c r="Z174" s="18">
        <v>782</v>
      </c>
      <c r="AA174" s="20">
        <v>0.38258317025440314</v>
      </c>
      <c r="AB174" s="285">
        <v>3078</v>
      </c>
      <c r="AC174" s="56">
        <v>2777</v>
      </c>
      <c r="AD174" s="56">
        <v>301</v>
      </c>
      <c r="AE174" s="395">
        <v>0.10839034929780339</v>
      </c>
      <c r="AF174" s="56">
        <v>2777</v>
      </c>
      <c r="AG174" s="178">
        <v>2002</v>
      </c>
      <c r="AH174" s="17">
        <v>775</v>
      </c>
      <c r="AI174" s="19">
        <v>0.38711288711288711</v>
      </c>
      <c r="AJ174" s="289">
        <v>0.5663293468261269</v>
      </c>
      <c r="AK174" s="10">
        <v>0.50944780774169873</v>
      </c>
      <c r="AL174" s="271">
        <v>3150</v>
      </c>
      <c r="AM174" s="57">
        <v>3805</v>
      </c>
      <c r="AN174" s="18">
        <v>2835</v>
      </c>
      <c r="AO174" s="18">
        <v>3525</v>
      </c>
      <c r="AP174" s="18">
        <v>200</v>
      </c>
      <c r="AQ174" s="18">
        <v>120</v>
      </c>
      <c r="AR174" s="18">
        <v>3035</v>
      </c>
      <c r="AS174" s="17">
        <v>3645</v>
      </c>
      <c r="AT174" s="295">
        <v>0.96349206349206351</v>
      </c>
      <c r="AU174" s="19">
        <v>0.95795006570302232</v>
      </c>
      <c r="AV174" s="289">
        <v>1.1531313110727053</v>
      </c>
      <c r="AW174" s="11">
        <v>1.1913883079949334</v>
      </c>
      <c r="AX174" s="276">
        <v>20</v>
      </c>
      <c r="AY174" s="18">
        <v>70</v>
      </c>
      <c r="AZ174" s="296">
        <v>6.3492063492063492E-3</v>
      </c>
      <c r="BA174" s="19">
        <v>1.8396846254927726E-2</v>
      </c>
      <c r="BB174" s="289">
        <v>8.1740983218555704E-2</v>
      </c>
      <c r="BC174" s="12">
        <v>0.16604251286082283</v>
      </c>
      <c r="BD174" s="271">
        <v>55</v>
      </c>
      <c r="BE174" s="18">
        <v>60</v>
      </c>
      <c r="BF174" s="18">
        <v>20</v>
      </c>
      <c r="BG174" s="18">
        <v>20</v>
      </c>
      <c r="BH174" s="18">
        <v>75</v>
      </c>
      <c r="BI174" s="17">
        <v>80</v>
      </c>
      <c r="BJ174" s="295">
        <v>2.3809523809523808E-2</v>
      </c>
      <c r="BK174" s="19">
        <v>2.1024967148488831E-2</v>
      </c>
      <c r="BL174" s="289">
        <v>0.33156694359800926</v>
      </c>
      <c r="BM174" s="12">
        <v>0.27611387529862147</v>
      </c>
      <c r="BN174" s="271">
        <v>25</v>
      </c>
      <c r="BO174" s="18">
        <v>15</v>
      </c>
      <c r="BP174" s="382" t="s">
        <v>2</v>
      </c>
      <c r="BQ174" s="13" t="s">
        <v>2</v>
      </c>
      <c r="BR174" s="203" t="s">
        <v>2</v>
      </c>
    </row>
    <row r="175" spans="1:71">
      <c r="A175" s="138"/>
      <c r="B175" s="230">
        <v>4210835.04</v>
      </c>
      <c r="C175" s="142">
        <v>4210835.04</v>
      </c>
      <c r="D175" s="238">
        <v>24.66</v>
      </c>
      <c r="E175" s="112">
        <v>24.68</v>
      </c>
      <c r="F175" s="243">
        <v>2466</v>
      </c>
      <c r="G175" s="113">
        <v>2468</v>
      </c>
      <c r="H175" s="247">
        <v>3990</v>
      </c>
      <c r="I175" s="247">
        <v>4245</v>
      </c>
      <c r="J175" s="111">
        <v>4245</v>
      </c>
      <c r="K175" s="111">
        <v>4383</v>
      </c>
      <c r="L175" s="114">
        <v>4304</v>
      </c>
      <c r="M175" s="114">
        <v>-255</v>
      </c>
      <c r="N175" s="376">
        <v>-6.0070671378091869E-2</v>
      </c>
      <c r="O175" s="115">
        <v>-59</v>
      </c>
      <c r="P175" s="116">
        <v>-1.3708178438661711E-2</v>
      </c>
      <c r="Q175" s="264">
        <v>161.80000000000001</v>
      </c>
      <c r="R175" s="95">
        <v>172</v>
      </c>
      <c r="S175" s="95">
        <v>1606</v>
      </c>
      <c r="T175" s="95"/>
      <c r="U175" s="301">
        <v>5</v>
      </c>
      <c r="V175" s="300">
        <v>3.1230480949406619E-3</v>
      </c>
      <c r="W175" s="117">
        <v>1601</v>
      </c>
      <c r="X175" s="117">
        <v>1601</v>
      </c>
      <c r="Y175" s="114">
        <v>1553</v>
      </c>
      <c r="Z175" s="111">
        <v>48</v>
      </c>
      <c r="AA175" s="146">
        <v>3.0907920154539602E-2</v>
      </c>
      <c r="AB175" s="284">
        <v>1581</v>
      </c>
      <c r="AC175" s="117">
        <v>1575</v>
      </c>
      <c r="AD175" s="117">
        <v>6</v>
      </c>
      <c r="AE175" s="394">
        <v>3.8095238095238095E-3</v>
      </c>
      <c r="AF175" s="117">
        <v>1575</v>
      </c>
      <c r="AG175" s="114">
        <v>1537</v>
      </c>
      <c r="AH175" s="115">
        <v>38</v>
      </c>
      <c r="AI175" s="116">
        <v>2.4723487312947299E-2</v>
      </c>
      <c r="AJ175" s="288">
        <v>0.64111922141119226</v>
      </c>
      <c r="AK175" s="118">
        <v>0.63816855753646673</v>
      </c>
      <c r="AL175" s="270">
        <v>1880</v>
      </c>
      <c r="AM175" s="119">
        <v>2490</v>
      </c>
      <c r="AN175" s="111">
        <v>1665</v>
      </c>
      <c r="AO175" s="111">
        <v>2200</v>
      </c>
      <c r="AP175" s="111">
        <v>115</v>
      </c>
      <c r="AQ175" s="111">
        <v>105</v>
      </c>
      <c r="AR175" s="111">
        <v>1780</v>
      </c>
      <c r="AS175" s="115">
        <v>2305</v>
      </c>
      <c r="AT175" s="294">
        <v>0.94680851063829785</v>
      </c>
      <c r="AU175" s="116">
        <v>0.92570281124497988</v>
      </c>
      <c r="AV175" s="288">
        <v>1.1331640192759398</v>
      </c>
      <c r="AW175" s="120">
        <v>1.1512828752571067</v>
      </c>
      <c r="AX175" s="275">
        <v>35</v>
      </c>
      <c r="AY175" s="111">
        <v>105</v>
      </c>
      <c r="AZ175" s="300">
        <v>1.8617021276595744E-2</v>
      </c>
      <c r="BA175" s="116">
        <v>4.2168674698795178E-2</v>
      </c>
      <c r="BB175" s="288">
        <v>0.23967934574057889</v>
      </c>
      <c r="BC175" s="121">
        <v>0.38059744664784989</v>
      </c>
      <c r="BD175" s="270">
        <v>35</v>
      </c>
      <c r="BE175" s="111">
        <v>55</v>
      </c>
      <c r="BF175" s="111">
        <v>10</v>
      </c>
      <c r="BG175" s="111">
        <v>15</v>
      </c>
      <c r="BH175" s="111">
        <v>45</v>
      </c>
      <c r="BI175" s="115">
        <v>70</v>
      </c>
      <c r="BJ175" s="294">
        <v>2.3936170212765957E-2</v>
      </c>
      <c r="BK175" s="116">
        <v>2.8112449799196786E-2</v>
      </c>
      <c r="BL175" s="288">
        <v>0.33333059755331784</v>
      </c>
      <c r="BM175" s="121">
        <v>0.36919141910536057</v>
      </c>
      <c r="BN175" s="270">
        <v>20</v>
      </c>
      <c r="BO175" s="111">
        <v>20</v>
      </c>
      <c r="BP175" s="588" t="s">
        <v>6</v>
      </c>
      <c r="BQ175" s="97" t="s">
        <v>6</v>
      </c>
      <c r="BR175" s="210" t="s">
        <v>6</v>
      </c>
    </row>
    <row r="176" spans="1:71">
      <c r="A176" s="138" t="s">
        <v>73</v>
      </c>
      <c r="B176" s="230">
        <v>4210835.05</v>
      </c>
      <c r="C176" s="142">
        <v>4210835.05</v>
      </c>
      <c r="D176" s="238">
        <v>4.0199999999999996</v>
      </c>
      <c r="E176" s="112">
        <v>4.03</v>
      </c>
      <c r="F176" s="243">
        <v>401.99999999999994</v>
      </c>
      <c r="G176" s="113">
        <v>403</v>
      </c>
      <c r="H176" s="247">
        <v>3884</v>
      </c>
      <c r="I176" s="247">
        <v>4127</v>
      </c>
      <c r="J176" s="111">
        <v>4127</v>
      </c>
      <c r="K176" s="111">
        <v>4421</v>
      </c>
      <c r="L176" s="114">
        <v>4633</v>
      </c>
      <c r="M176" s="114">
        <v>-243</v>
      </c>
      <c r="N176" s="376">
        <v>-5.8880542767143204E-2</v>
      </c>
      <c r="O176" s="115">
        <v>-506</v>
      </c>
      <c r="P176" s="116">
        <v>-0.10921649039499244</v>
      </c>
      <c r="Q176" s="264">
        <v>965</v>
      </c>
      <c r="R176" s="95">
        <v>1024.3</v>
      </c>
      <c r="S176" s="95">
        <v>1578</v>
      </c>
      <c r="T176" s="95"/>
      <c r="U176" s="301">
        <v>11</v>
      </c>
      <c r="V176" s="300">
        <v>7.0197830248883214E-3</v>
      </c>
      <c r="W176" s="117">
        <v>1567</v>
      </c>
      <c r="X176" s="117">
        <v>1567</v>
      </c>
      <c r="Y176" s="114">
        <v>1583</v>
      </c>
      <c r="Z176" s="111">
        <v>-16</v>
      </c>
      <c r="AA176" s="146">
        <v>-1.010739102969046E-2</v>
      </c>
      <c r="AB176" s="284">
        <v>1559</v>
      </c>
      <c r="AC176" s="117">
        <v>1556</v>
      </c>
      <c r="AD176" s="117">
        <v>3</v>
      </c>
      <c r="AE176" s="394">
        <v>1.9280205655526992E-3</v>
      </c>
      <c r="AF176" s="117">
        <v>1556</v>
      </c>
      <c r="AG176" s="114">
        <v>1568</v>
      </c>
      <c r="AH176" s="115">
        <v>-12</v>
      </c>
      <c r="AI176" s="116">
        <v>-7.6530612244897957E-3</v>
      </c>
      <c r="AJ176" s="288">
        <v>3.8781094527363189</v>
      </c>
      <c r="AK176" s="118">
        <v>3.8610421836228288</v>
      </c>
      <c r="AL176" s="270">
        <v>1640</v>
      </c>
      <c r="AM176" s="119">
        <v>2330</v>
      </c>
      <c r="AN176" s="111">
        <v>1460</v>
      </c>
      <c r="AO176" s="111">
        <v>1955</v>
      </c>
      <c r="AP176" s="111">
        <v>50</v>
      </c>
      <c r="AQ176" s="111">
        <v>140</v>
      </c>
      <c r="AR176" s="111">
        <v>1510</v>
      </c>
      <c r="AS176" s="115">
        <v>2095</v>
      </c>
      <c r="AT176" s="294">
        <v>0.92073170731707321</v>
      </c>
      <c r="AU176" s="116">
        <v>0.89914163090128751</v>
      </c>
      <c r="AV176" s="288">
        <v>1.1019546512471015</v>
      </c>
      <c r="AW176" s="120">
        <v>1.1182491286757581</v>
      </c>
      <c r="AX176" s="275">
        <v>40</v>
      </c>
      <c r="AY176" s="111">
        <v>125</v>
      </c>
      <c r="AZ176" s="300">
        <v>2.4390243902439025E-2</v>
      </c>
      <c r="BA176" s="116">
        <v>5.3648068669527899E-2</v>
      </c>
      <c r="BB176" s="288">
        <v>0.3140049965103055</v>
      </c>
      <c r="BC176" s="121">
        <v>0.48420582574757115</v>
      </c>
      <c r="BD176" s="270">
        <v>70</v>
      </c>
      <c r="BE176" s="111">
        <v>75</v>
      </c>
      <c r="BF176" s="111">
        <v>15</v>
      </c>
      <c r="BG176" s="111">
        <v>20</v>
      </c>
      <c r="BH176" s="111">
        <v>85</v>
      </c>
      <c r="BI176" s="115">
        <v>95</v>
      </c>
      <c r="BJ176" s="294">
        <v>5.1829268292682924E-2</v>
      </c>
      <c r="BK176" s="116">
        <v>4.07725321888412E-2</v>
      </c>
      <c r="BL176" s="288">
        <v>0.72176462722249579</v>
      </c>
      <c r="BM176" s="121">
        <v>0.53545205511571448</v>
      </c>
      <c r="BN176" s="270">
        <v>15</v>
      </c>
      <c r="BO176" s="111">
        <v>20</v>
      </c>
      <c r="BP176" s="97" t="s">
        <v>6</v>
      </c>
      <c r="BQ176" s="97" t="s">
        <v>6</v>
      </c>
      <c r="BR176" s="210" t="s">
        <v>6</v>
      </c>
    </row>
    <row r="177" spans="1:70">
      <c r="A177" s="138"/>
      <c r="B177" s="230">
        <v>4210835.0599999996</v>
      </c>
      <c r="C177" s="142">
        <v>4210835.0599999996</v>
      </c>
      <c r="D177" s="238">
        <v>6.16</v>
      </c>
      <c r="E177" s="112">
        <v>6.16</v>
      </c>
      <c r="F177" s="243">
        <v>616</v>
      </c>
      <c r="G177" s="113">
        <v>616</v>
      </c>
      <c r="H177" s="247">
        <v>3291</v>
      </c>
      <c r="I177" s="247">
        <v>3281</v>
      </c>
      <c r="J177" s="111">
        <v>3281</v>
      </c>
      <c r="K177" s="111">
        <v>3293</v>
      </c>
      <c r="L177" s="114" t="e">
        <v>#REF!</v>
      </c>
      <c r="M177" s="114">
        <v>10</v>
      </c>
      <c r="N177" s="376">
        <v>3.0478512648582749E-3</v>
      </c>
      <c r="O177" s="115" t="e">
        <v>#REF!</v>
      </c>
      <c r="P177" s="116" t="e">
        <v>#REF!</v>
      </c>
      <c r="Q177" s="264">
        <v>534.29999999999995</v>
      </c>
      <c r="R177" s="95">
        <v>532.20000000000005</v>
      </c>
      <c r="S177" s="95">
        <v>1317</v>
      </c>
      <c r="T177" s="95"/>
      <c r="U177" s="301">
        <v>95</v>
      </c>
      <c r="V177" s="300">
        <v>7.7741407528641573E-2</v>
      </c>
      <c r="W177" s="117">
        <v>1222</v>
      </c>
      <c r="X177" s="117">
        <v>1222</v>
      </c>
      <c r="Y177" s="114" t="e">
        <v>#REF!</v>
      </c>
      <c r="Z177" s="111" t="e">
        <v>#REF!</v>
      </c>
      <c r="AA177" s="146" t="e">
        <v>#REF!</v>
      </c>
      <c r="AB177" s="284">
        <v>1299</v>
      </c>
      <c r="AC177" s="117">
        <v>1217</v>
      </c>
      <c r="AD177" s="117">
        <v>82</v>
      </c>
      <c r="AE177" s="394">
        <v>6.7378800328677074E-2</v>
      </c>
      <c r="AF177" s="117">
        <v>1217</v>
      </c>
      <c r="AG177" s="114" t="e">
        <v>#REF!</v>
      </c>
      <c r="AH177" s="115" t="e">
        <v>#REF!</v>
      </c>
      <c r="AI177" s="116" t="e">
        <v>#REF!</v>
      </c>
      <c r="AJ177" s="288">
        <v>2.1087662337662336</v>
      </c>
      <c r="AK177" s="118">
        <v>1.9756493506493507</v>
      </c>
      <c r="AL177" s="270">
        <v>1450</v>
      </c>
      <c r="AM177" s="119">
        <v>1780</v>
      </c>
      <c r="AN177" s="111">
        <v>1270</v>
      </c>
      <c r="AO177" s="111">
        <v>1525</v>
      </c>
      <c r="AP177" s="111">
        <v>75</v>
      </c>
      <c r="AQ177" s="111">
        <v>90</v>
      </c>
      <c r="AR177" s="111">
        <v>1345</v>
      </c>
      <c r="AS177" s="115">
        <v>1615</v>
      </c>
      <c r="AT177" s="294">
        <v>0.92758620689655169</v>
      </c>
      <c r="AU177" s="116">
        <v>0.90730337078651691</v>
      </c>
      <c r="AV177" s="288">
        <v>1.1101582871527089</v>
      </c>
      <c r="AW177" s="120">
        <v>1.1283997636830454</v>
      </c>
      <c r="AX177" s="275">
        <v>25</v>
      </c>
      <c r="AY177" s="111">
        <v>60</v>
      </c>
      <c r="AZ177" s="300">
        <v>1.7241379310344827E-2</v>
      </c>
      <c r="BA177" s="116">
        <v>3.3707865168539325E-2</v>
      </c>
      <c r="BB177" s="288">
        <v>0.22196904925728489</v>
      </c>
      <c r="BC177" s="121">
        <v>0.30423359298656383</v>
      </c>
      <c r="BD177" s="270">
        <v>40</v>
      </c>
      <c r="BE177" s="111">
        <v>80</v>
      </c>
      <c r="BF177" s="111">
        <v>0</v>
      </c>
      <c r="BG177" s="111">
        <v>10</v>
      </c>
      <c r="BH177" s="111">
        <v>40</v>
      </c>
      <c r="BI177" s="115">
        <v>90</v>
      </c>
      <c r="BJ177" s="294">
        <v>2.7586206896551724E-2</v>
      </c>
      <c r="BK177" s="116">
        <v>5.0561797752808987E-2</v>
      </c>
      <c r="BL177" s="288">
        <v>0.3841603208583832</v>
      </c>
      <c r="BM177" s="121">
        <v>0.6640112120506525</v>
      </c>
      <c r="BN177" s="270">
        <v>30</v>
      </c>
      <c r="BO177" s="111">
        <v>20</v>
      </c>
      <c r="BP177" s="588" t="s">
        <v>6</v>
      </c>
      <c r="BQ177" s="588" t="s">
        <v>6</v>
      </c>
      <c r="BR177" s="210" t="s">
        <v>6</v>
      </c>
    </row>
    <row r="178" spans="1:70">
      <c r="A178" s="138"/>
      <c r="B178" s="230">
        <v>4210835.07</v>
      </c>
      <c r="C178" s="142">
        <v>4210835.07</v>
      </c>
      <c r="D178" s="238">
        <v>6.56</v>
      </c>
      <c r="E178" s="112">
        <v>6.55</v>
      </c>
      <c r="F178" s="243">
        <v>656</v>
      </c>
      <c r="G178" s="113">
        <v>655</v>
      </c>
      <c r="H178" s="247">
        <v>4457</v>
      </c>
      <c r="I178" s="247">
        <v>4671</v>
      </c>
      <c r="J178" s="111">
        <v>4671</v>
      </c>
      <c r="K178" s="111">
        <v>4883</v>
      </c>
      <c r="L178" s="114" t="e">
        <v>#REF!</v>
      </c>
      <c r="M178" s="114">
        <v>-214</v>
      </c>
      <c r="N178" s="376">
        <v>-4.5814600727895526E-2</v>
      </c>
      <c r="O178" s="247" t="e">
        <v>#REF!</v>
      </c>
      <c r="P178" s="341" t="e">
        <v>#REF!</v>
      </c>
      <c r="Q178" s="344">
        <v>679.3</v>
      </c>
      <c r="R178" s="95">
        <v>712.6</v>
      </c>
      <c r="S178" s="95">
        <v>1918</v>
      </c>
      <c r="T178" s="95"/>
      <c r="U178" s="301">
        <v>-1</v>
      </c>
      <c r="V178" s="300">
        <v>-5.2110474205315264E-4</v>
      </c>
      <c r="W178" s="117">
        <v>1919</v>
      </c>
      <c r="X178" s="117">
        <v>1919</v>
      </c>
      <c r="Y178" s="114" t="e">
        <v>#REF!</v>
      </c>
      <c r="Z178" s="111" t="e">
        <v>#REF!</v>
      </c>
      <c r="AA178" s="349" t="e">
        <v>#REF!</v>
      </c>
      <c r="AB178" s="352">
        <v>1875</v>
      </c>
      <c r="AC178" s="117">
        <v>1903</v>
      </c>
      <c r="AD178" s="117">
        <v>-28</v>
      </c>
      <c r="AE178" s="394">
        <v>-1.4713610089332634E-2</v>
      </c>
      <c r="AF178" s="117">
        <v>1903</v>
      </c>
      <c r="AG178" s="114" t="e">
        <v>#REF!</v>
      </c>
      <c r="AH178" s="247" t="e">
        <v>#REF!</v>
      </c>
      <c r="AI178" s="341" t="e">
        <v>#REF!</v>
      </c>
      <c r="AJ178" s="355">
        <v>2.8582317073170733</v>
      </c>
      <c r="AK178" s="118">
        <v>2.9053435114503818</v>
      </c>
      <c r="AL178" s="270">
        <v>1940</v>
      </c>
      <c r="AM178" s="119">
        <v>2530</v>
      </c>
      <c r="AN178" s="111">
        <v>1735</v>
      </c>
      <c r="AO178" s="111">
        <v>2255</v>
      </c>
      <c r="AP178" s="111">
        <v>70</v>
      </c>
      <c r="AQ178" s="111">
        <v>100</v>
      </c>
      <c r="AR178" s="111">
        <v>1805</v>
      </c>
      <c r="AS178" s="247">
        <v>2355</v>
      </c>
      <c r="AT178" s="361">
        <v>0.93041237113402064</v>
      </c>
      <c r="AU178" s="341">
        <v>0.93083003952569165</v>
      </c>
      <c r="AV178" s="355">
        <v>1.1135407109379631</v>
      </c>
      <c r="AW178" s="120">
        <v>1.1576595331276589</v>
      </c>
      <c r="AX178" s="275">
        <v>60</v>
      </c>
      <c r="AY178" s="111">
        <v>105</v>
      </c>
      <c r="AZ178" s="300">
        <v>3.0927835051546393E-2</v>
      </c>
      <c r="BA178" s="341">
        <v>4.1501976284584984E-2</v>
      </c>
      <c r="BB178" s="355">
        <v>0.39817128423471726</v>
      </c>
      <c r="BC178" s="121">
        <v>0.37458009571270606</v>
      </c>
      <c r="BD178" s="270">
        <v>25</v>
      </c>
      <c r="BE178" s="111">
        <v>30</v>
      </c>
      <c r="BF178" s="111">
        <v>0</v>
      </c>
      <c r="BG178" s="111">
        <v>20</v>
      </c>
      <c r="BH178" s="111">
        <v>25</v>
      </c>
      <c r="BI178" s="247">
        <v>50</v>
      </c>
      <c r="BJ178" s="361">
        <v>1.2886597938144329E-2</v>
      </c>
      <c r="BK178" s="341">
        <v>1.9762845849802372E-2</v>
      </c>
      <c r="BL178" s="355">
        <v>0.17945633545253079</v>
      </c>
      <c r="BM178" s="121">
        <v>0.25953885758677236</v>
      </c>
      <c r="BN178" s="270">
        <v>45</v>
      </c>
      <c r="BO178" s="111">
        <v>20</v>
      </c>
      <c r="BP178" s="97" t="s">
        <v>6</v>
      </c>
      <c r="BQ178" s="97" t="s">
        <v>6</v>
      </c>
      <c r="BR178" s="210" t="s">
        <v>6</v>
      </c>
    </row>
    <row r="179" spans="1:70">
      <c r="A179" s="138"/>
      <c r="B179" s="230">
        <v>4210840.01</v>
      </c>
      <c r="C179" s="142">
        <v>4210840.01</v>
      </c>
      <c r="D179" s="238">
        <v>2.4500000000000002</v>
      </c>
      <c r="E179" s="112">
        <v>2.52</v>
      </c>
      <c r="F179" s="243">
        <v>245.00000000000003</v>
      </c>
      <c r="G179" s="113">
        <v>252</v>
      </c>
      <c r="H179" s="247">
        <v>4994</v>
      </c>
      <c r="I179" s="247">
        <v>5242</v>
      </c>
      <c r="J179" s="111">
        <v>5242</v>
      </c>
      <c r="K179" s="111">
        <v>5384</v>
      </c>
      <c r="L179" s="114">
        <v>5427</v>
      </c>
      <c r="M179" s="114">
        <v>-248</v>
      </c>
      <c r="N179" s="376">
        <v>-4.7310186951545215E-2</v>
      </c>
      <c r="O179" s="247">
        <v>-185</v>
      </c>
      <c r="P179" s="341">
        <v>-3.4088815183342544E-2</v>
      </c>
      <c r="Q179" s="344">
        <v>2040.5</v>
      </c>
      <c r="R179" s="95">
        <v>2080.6999999999998</v>
      </c>
      <c r="S179" s="95">
        <v>2752</v>
      </c>
      <c r="T179" s="95"/>
      <c r="U179" s="301">
        <v>21</v>
      </c>
      <c r="V179" s="300">
        <v>7.6894910289271329E-3</v>
      </c>
      <c r="W179" s="117">
        <v>2731</v>
      </c>
      <c r="X179" s="117">
        <v>2731</v>
      </c>
      <c r="Y179" s="114">
        <v>2662</v>
      </c>
      <c r="Z179" s="111">
        <v>69</v>
      </c>
      <c r="AA179" s="349">
        <v>2.5920360631104433E-2</v>
      </c>
      <c r="AB179" s="352">
        <v>2624</v>
      </c>
      <c r="AC179" s="117">
        <v>2623</v>
      </c>
      <c r="AD179" s="117">
        <v>1</v>
      </c>
      <c r="AE179" s="394">
        <v>3.8124285169653069E-4</v>
      </c>
      <c r="AF179" s="117">
        <v>2623</v>
      </c>
      <c r="AG179" s="114">
        <v>2576</v>
      </c>
      <c r="AH179" s="247">
        <v>47</v>
      </c>
      <c r="AI179" s="341">
        <v>1.8245341614906832E-2</v>
      </c>
      <c r="AJ179" s="355">
        <v>10.710204081632652</v>
      </c>
      <c r="AK179" s="118">
        <v>10.408730158730158</v>
      </c>
      <c r="AL179" s="270">
        <v>2135</v>
      </c>
      <c r="AM179" s="119">
        <v>2585</v>
      </c>
      <c r="AN179" s="111">
        <v>1830</v>
      </c>
      <c r="AO179" s="111">
        <v>2120</v>
      </c>
      <c r="AP179" s="111">
        <v>100</v>
      </c>
      <c r="AQ179" s="111">
        <v>115</v>
      </c>
      <c r="AR179" s="111">
        <v>1930</v>
      </c>
      <c r="AS179" s="247">
        <v>2235</v>
      </c>
      <c r="AT179" s="361">
        <v>0.90398126463700235</v>
      </c>
      <c r="AU179" s="341">
        <v>0.8646034816247582</v>
      </c>
      <c r="AV179" s="355">
        <v>1.0819073040393707</v>
      </c>
      <c r="AW179" s="120">
        <v>1.0752945439838695</v>
      </c>
      <c r="AX179" s="275">
        <v>90</v>
      </c>
      <c r="AY179" s="111">
        <v>160</v>
      </c>
      <c r="AZ179" s="300">
        <v>4.2154566744730677E-2</v>
      </c>
      <c r="BA179" s="341">
        <v>6.1895551257253385E-2</v>
      </c>
      <c r="BB179" s="355">
        <v>0.54270652792647645</v>
      </c>
      <c r="BC179" s="121">
        <v>0.55864427648338733</v>
      </c>
      <c r="BD179" s="270">
        <v>85</v>
      </c>
      <c r="BE179" s="111">
        <v>125</v>
      </c>
      <c r="BF179" s="111">
        <v>15</v>
      </c>
      <c r="BG179" s="111">
        <v>20</v>
      </c>
      <c r="BH179" s="111">
        <v>100</v>
      </c>
      <c r="BI179" s="247">
        <v>145</v>
      </c>
      <c r="BJ179" s="361">
        <v>4.6838407494145202E-2</v>
      </c>
      <c r="BK179" s="341">
        <v>5.6092843326885883E-2</v>
      </c>
      <c r="BL179" s="355">
        <v>0.65226283986493638</v>
      </c>
      <c r="BM179" s="121">
        <v>0.73664858727820082</v>
      </c>
      <c r="BN179" s="270">
        <v>10</v>
      </c>
      <c r="BO179" s="111">
        <v>45</v>
      </c>
      <c r="BP179" s="588" t="s">
        <v>6</v>
      </c>
      <c r="BQ179" s="97" t="s">
        <v>6</v>
      </c>
      <c r="BR179" s="210" t="s">
        <v>6</v>
      </c>
    </row>
    <row r="180" spans="1:70">
      <c r="A180" s="138"/>
      <c r="B180" s="230">
        <v>4210840.0199999996</v>
      </c>
      <c r="C180" s="142">
        <v>4210840.0199999996</v>
      </c>
      <c r="D180" s="238">
        <v>5.51</v>
      </c>
      <c r="E180" s="112">
        <v>5.47</v>
      </c>
      <c r="F180" s="243">
        <v>551</v>
      </c>
      <c r="G180" s="113">
        <v>547</v>
      </c>
      <c r="H180" s="247">
        <v>4303</v>
      </c>
      <c r="I180" s="247">
        <v>4508</v>
      </c>
      <c r="J180" s="111">
        <v>4508</v>
      </c>
      <c r="K180" s="111">
        <v>4699</v>
      </c>
      <c r="L180" s="114">
        <v>4940</v>
      </c>
      <c r="M180" s="114">
        <v>-205</v>
      </c>
      <c r="N180" s="376">
        <v>-4.5474711623779945E-2</v>
      </c>
      <c r="O180" s="115">
        <v>-432</v>
      </c>
      <c r="P180" s="116">
        <v>-8.7449392712550603E-2</v>
      </c>
      <c r="Q180" s="264">
        <v>781.7</v>
      </c>
      <c r="R180" s="95">
        <v>823.6</v>
      </c>
      <c r="S180" s="95">
        <v>2040</v>
      </c>
      <c r="T180" s="95"/>
      <c r="U180" s="301">
        <v>-4</v>
      </c>
      <c r="V180" s="300">
        <v>-1.9569471624266144E-3</v>
      </c>
      <c r="W180" s="117">
        <v>2044</v>
      </c>
      <c r="X180" s="117">
        <v>2044</v>
      </c>
      <c r="Y180" s="114">
        <v>2024</v>
      </c>
      <c r="Z180" s="111">
        <v>20</v>
      </c>
      <c r="AA180" s="146">
        <v>9.881422924901186E-3</v>
      </c>
      <c r="AB180" s="284">
        <v>1997</v>
      </c>
      <c r="AC180" s="117">
        <v>2023</v>
      </c>
      <c r="AD180" s="117">
        <v>-26</v>
      </c>
      <c r="AE180" s="394">
        <v>-1.2852199703410776E-2</v>
      </c>
      <c r="AF180" s="117">
        <v>2023</v>
      </c>
      <c r="AG180" s="114">
        <v>1977</v>
      </c>
      <c r="AH180" s="115">
        <v>46</v>
      </c>
      <c r="AI180" s="116">
        <v>2.3267577137076379E-2</v>
      </c>
      <c r="AJ180" s="288">
        <v>3.6243194192377497</v>
      </c>
      <c r="AK180" s="118">
        <v>3.6983546617915906</v>
      </c>
      <c r="AL180" s="270">
        <v>1765</v>
      </c>
      <c r="AM180" s="119">
        <v>2405</v>
      </c>
      <c r="AN180" s="111">
        <v>1560</v>
      </c>
      <c r="AO180" s="111">
        <v>2050</v>
      </c>
      <c r="AP180" s="111">
        <v>60</v>
      </c>
      <c r="AQ180" s="111">
        <v>115</v>
      </c>
      <c r="AR180" s="111">
        <v>1620</v>
      </c>
      <c r="AS180" s="115">
        <v>2165</v>
      </c>
      <c r="AT180" s="294">
        <v>0.9178470254957507</v>
      </c>
      <c r="AU180" s="116">
        <v>0.9002079002079002</v>
      </c>
      <c r="AV180" s="288">
        <v>1.0985021921592777</v>
      </c>
      <c r="AW180" s="120">
        <v>1.1195752320192971</v>
      </c>
      <c r="AX180" s="275">
        <v>40</v>
      </c>
      <c r="AY180" s="111">
        <v>140</v>
      </c>
      <c r="AZ180" s="300">
        <v>2.2662889518413599E-2</v>
      </c>
      <c r="BA180" s="116">
        <v>5.8212058212058215E-2</v>
      </c>
      <c r="BB180" s="288">
        <v>0.29176668230985892</v>
      </c>
      <c r="BC180" s="121">
        <v>0.52539855420825854</v>
      </c>
      <c r="BD180" s="270">
        <v>45</v>
      </c>
      <c r="BE180" s="111">
        <v>60</v>
      </c>
      <c r="BF180" s="111">
        <v>25</v>
      </c>
      <c r="BG180" s="111">
        <v>15</v>
      </c>
      <c r="BH180" s="111">
        <v>70</v>
      </c>
      <c r="BI180" s="115">
        <v>75</v>
      </c>
      <c r="BJ180" s="294">
        <v>3.9660056657223795E-2</v>
      </c>
      <c r="BK180" s="116">
        <v>3.1185031185031187E-2</v>
      </c>
      <c r="BL180" s="288">
        <v>0.55229847828790213</v>
      </c>
      <c r="BM180" s="121">
        <v>0.40954260479908577</v>
      </c>
      <c r="BN180" s="270">
        <v>40</v>
      </c>
      <c r="BO180" s="111">
        <v>25</v>
      </c>
      <c r="BP180" s="588" t="s">
        <v>6</v>
      </c>
      <c r="BQ180" s="97" t="s">
        <v>6</v>
      </c>
      <c r="BR180" s="210" t="s">
        <v>6</v>
      </c>
    </row>
    <row r="181" spans="1:70">
      <c r="A181" s="139" t="s">
        <v>74</v>
      </c>
      <c r="B181" s="453">
        <v>4210845.03</v>
      </c>
      <c r="C181" s="457">
        <v>4210845.03</v>
      </c>
      <c r="D181" s="239">
        <v>33.21</v>
      </c>
      <c r="E181" s="55">
        <v>33.25</v>
      </c>
      <c r="F181" s="244">
        <v>3321</v>
      </c>
      <c r="G181" s="16">
        <v>3325</v>
      </c>
      <c r="H181" s="248">
        <v>4740</v>
      </c>
      <c r="I181" s="248">
        <v>4659</v>
      </c>
      <c r="J181" s="18">
        <v>4659</v>
      </c>
      <c r="K181" s="18">
        <v>4309</v>
      </c>
      <c r="L181" s="178" t="e">
        <v>#REF!</v>
      </c>
      <c r="M181" s="178">
        <v>81</v>
      </c>
      <c r="N181" s="379">
        <v>1.7385705086928525E-2</v>
      </c>
      <c r="O181" s="17" t="e">
        <v>#REF!</v>
      </c>
      <c r="P181" s="19" t="e">
        <v>#REF!</v>
      </c>
      <c r="Q181" s="265">
        <v>142.69999999999999</v>
      </c>
      <c r="R181" s="14">
        <v>140.1</v>
      </c>
      <c r="S181" s="14">
        <v>1901</v>
      </c>
      <c r="T181" s="14">
        <v>0.99999994000000003</v>
      </c>
      <c r="U181" s="529">
        <v>95.000108360000013</v>
      </c>
      <c r="V181" s="296">
        <v>5.2602499479516535E-2</v>
      </c>
      <c r="W181" s="602">
        <v>1805.99989164</v>
      </c>
      <c r="X181" s="56">
        <v>1806</v>
      </c>
      <c r="Y181" s="178" t="e">
        <v>#REF!</v>
      </c>
      <c r="Z181" s="18" t="e">
        <v>#REF!</v>
      </c>
      <c r="AA181" s="20" t="e">
        <v>#REF!</v>
      </c>
      <c r="AB181" s="285">
        <v>1866</v>
      </c>
      <c r="AC181" s="56">
        <v>1786</v>
      </c>
      <c r="AD181" s="56">
        <v>80</v>
      </c>
      <c r="AE181" s="395">
        <v>4.4792833146696527E-2</v>
      </c>
      <c r="AF181" s="56">
        <v>1786</v>
      </c>
      <c r="AG181" s="178" t="e">
        <v>#REF!</v>
      </c>
      <c r="AH181" s="17" t="e">
        <v>#REF!</v>
      </c>
      <c r="AI181" s="19" t="e">
        <v>#REF!</v>
      </c>
      <c r="AJ181" s="289">
        <v>0.56187895212285455</v>
      </c>
      <c r="AK181" s="10">
        <v>0.53714285714285714</v>
      </c>
      <c r="AL181" s="271">
        <v>2035</v>
      </c>
      <c r="AM181" s="57">
        <v>2470</v>
      </c>
      <c r="AN181" s="18">
        <v>1795</v>
      </c>
      <c r="AO181" s="18">
        <v>2185</v>
      </c>
      <c r="AP181" s="18">
        <v>120</v>
      </c>
      <c r="AQ181" s="18">
        <v>75</v>
      </c>
      <c r="AR181" s="18">
        <v>1915</v>
      </c>
      <c r="AS181" s="17">
        <v>2260</v>
      </c>
      <c r="AT181" s="295">
        <v>0.94103194103194099</v>
      </c>
      <c r="AU181" s="19">
        <v>0.91497975708502022</v>
      </c>
      <c r="AV181" s="289">
        <v>1.126250476823355</v>
      </c>
      <c r="AW181" s="11">
        <v>1.1379467716233576</v>
      </c>
      <c r="AX181" s="276">
        <v>35</v>
      </c>
      <c r="AY181" s="18">
        <v>140</v>
      </c>
      <c r="AZ181" s="296">
        <v>1.7199017199017199E-2</v>
      </c>
      <c r="BA181" s="19">
        <v>5.6680161943319839E-2</v>
      </c>
      <c r="BB181" s="289">
        <v>0.22142367075788125</v>
      </c>
      <c r="BC181" s="12">
        <v>0.51157227646593595</v>
      </c>
      <c r="BD181" s="271">
        <v>45</v>
      </c>
      <c r="BE181" s="18">
        <v>50</v>
      </c>
      <c r="BF181" s="18">
        <v>15</v>
      </c>
      <c r="BG181" s="18">
        <v>0</v>
      </c>
      <c r="BH181" s="18">
        <v>60</v>
      </c>
      <c r="BI181" s="17">
        <v>50</v>
      </c>
      <c r="BJ181" s="295">
        <v>2.9484029484029485E-2</v>
      </c>
      <c r="BK181" s="19">
        <v>2.0242914979757085E-2</v>
      </c>
      <c r="BL181" s="289">
        <v>0.41058904072087637</v>
      </c>
      <c r="BM181" s="12">
        <v>0.26584344522045916</v>
      </c>
      <c r="BN181" s="271">
        <v>35</v>
      </c>
      <c r="BO181" s="18">
        <v>20</v>
      </c>
      <c r="BP181" s="595" t="s">
        <v>2</v>
      </c>
      <c r="BQ181" s="13" t="s">
        <v>2</v>
      </c>
      <c r="BR181" s="210" t="s">
        <v>6</v>
      </c>
    </row>
    <row r="182" spans="1:70">
      <c r="A182" s="138"/>
      <c r="B182" s="230">
        <v>4210845.04</v>
      </c>
      <c r="C182" s="142">
        <v>4210845.04</v>
      </c>
      <c r="D182" s="238">
        <v>2.72</v>
      </c>
      <c r="E182" s="112">
        <v>2.7</v>
      </c>
      <c r="F182" s="243">
        <v>272</v>
      </c>
      <c r="G182" s="113">
        <v>270</v>
      </c>
      <c r="H182" s="247">
        <v>4744</v>
      </c>
      <c r="I182" s="247">
        <v>4652</v>
      </c>
      <c r="J182" s="111">
        <v>4652</v>
      </c>
      <c r="K182" s="111">
        <v>4566</v>
      </c>
      <c r="L182" s="114" t="e">
        <v>#REF!</v>
      </c>
      <c r="M182" s="114">
        <v>92</v>
      </c>
      <c r="N182" s="376">
        <v>1.9776440240756664E-2</v>
      </c>
      <c r="O182" s="115" t="e">
        <v>#REF!</v>
      </c>
      <c r="P182" s="116" t="e">
        <v>#REF!</v>
      </c>
      <c r="Q182" s="264">
        <v>1746.8</v>
      </c>
      <c r="R182" s="95">
        <v>1721.4</v>
      </c>
      <c r="S182" s="95">
        <v>1946</v>
      </c>
      <c r="T182" s="95"/>
      <c r="U182" s="301">
        <v>162</v>
      </c>
      <c r="V182" s="300">
        <v>9.0807174887892375E-2</v>
      </c>
      <c r="W182" s="117">
        <v>1784</v>
      </c>
      <c r="X182" s="117">
        <v>1784</v>
      </c>
      <c r="Y182" s="114" t="e">
        <v>#REF!</v>
      </c>
      <c r="Z182" s="111" t="e">
        <v>#REF!</v>
      </c>
      <c r="AA182" s="146" t="e">
        <v>#REF!</v>
      </c>
      <c r="AB182" s="284">
        <v>1903</v>
      </c>
      <c r="AC182" s="117">
        <v>1762</v>
      </c>
      <c r="AD182" s="117">
        <v>141</v>
      </c>
      <c r="AE182" s="394">
        <v>8.0022701475595912E-2</v>
      </c>
      <c r="AF182" s="117">
        <v>1762</v>
      </c>
      <c r="AG182" s="114" t="e">
        <v>#REF!</v>
      </c>
      <c r="AH182" s="115" t="e">
        <v>#REF!</v>
      </c>
      <c r="AI182" s="116" t="e">
        <v>#REF!</v>
      </c>
      <c r="AJ182" s="288">
        <v>6.9963235294117645</v>
      </c>
      <c r="AK182" s="118">
        <v>6.5259259259259261</v>
      </c>
      <c r="AL182" s="270">
        <v>2100</v>
      </c>
      <c r="AM182" s="119">
        <v>2435</v>
      </c>
      <c r="AN182" s="111">
        <v>1720</v>
      </c>
      <c r="AO182" s="111">
        <v>2170</v>
      </c>
      <c r="AP182" s="111">
        <v>130</v>
      </c>
      <c r="AQ182" s="111">
        <v>85</v>
      </c>
      <c r="AR182" s="111">
        <v>1850</v>
      </c>
      <c r="AS182" s="115">
        <v>2255</v>
      </c>
      <c r="AT182" s="294">
        <v>0.88095238095238093</v>
      </c>
      <c r="AU182" s="116">
        <v>0.92607802874743328</v>
      </c>
      <c r="AV182" s="288">
        <v>1.0543457621834453</v>
      </c>
      <c r="AW182" s="120">
        <v>1.1517495277073575</v>
      </c>
      <c r="AX182" s="275">
        <v>115</v>
      </c>
      <c r="AY182" s="111">
        <v>95</v>
      </c>
      <c r="AZ182" s="300">
        <v>5.4761904761904762E-2</v>
      </c>
      <c r="BA182" s="116">
        <v>3.9014373716632446E-2</v>
      </c>
      <c r="BB182" s="288">
        <v>0.70501598026004297</v>
      </c>
      <c r="BC182" s="121">
        <v>0.35212799845330556</v>
      </c>
      <c r="BD182" s="270">
        <v>55</v>
      </c>
      <c r="BE182" s="111">
        <v>65</v>
      </c>
      <c r="BF182" s="111">
        <v>20</v>
      </c>
      <c r="BG182" s="111">
        <v>0</v>
      </c>
      <c r="BH182" s="111">
        <v>75</v>
      </c>
      <c r="BI182" s="115">
        <v>65</v>
      </c>
      <c r="BJ182" s="294">
        <v>3.5714285714285712E-2</v>
      </c>
      <c r="BK182" s="116">
        <v>2.6694045174537988E-2</v>
      </c>
      <c r="BL182" s="288">
        <v>0.49735041539701391</v>
      </c>
      <c r="BM182" s="121">
        <v>0.35056398464184574</v>
      </c>
      <c r="BN182" s="270">
        <v>60</v>
      </c>
      <c r="BO182" s="111">
        <v>15</v>
      </c>
      <c r="BP182" s="588" t="s">
        <v>6</v>
      </c>
      <c r="BQ182" s="97" t="s">
        <v>6</v>
      </c>
      <c r="BR182" s="210" t="s">
        <v>6</v>
      </c>
    </row>
    <row r="183" spans="1:70">
      <c r="B183" s="232">
        <v>4210845.05</v>
      </c>
      <c r="C183" s="143">
        <v>4210845.05</v>
      </c>
      <c r="D183" s="239">
        <v>106.76</v>
      </c>
      <c r="E183" s="55">
        <v>106.88</v>
      </c>
      <c r="F183" s="244">
        <v>10676</v>
      </c>
      <c r="G183" s="16">
        <v>10688</v>
      </c>
      <c r="H183" s="248">
        <v>6817</v>
      </c>
      <c r="I183" s="248">
        <v>6647</v>
      </c>
      <c r="J183" s="18">
        <v>6647</v>
      </c>
      <c r="K183" s="18">
        <v>6177</v>
      </c>
      <c r="L183" s="178" t="e">
        <v>#REF!</v>
      </c>
      <c r="M183" s="178">
        <v>170</v>
      </c>
      <c r="N183" s="379">
        <v>2.557544757033248E-2</v>
      </c>
      <c r="O183" s="17" t="e">
        <v>#REF!</v>
      </c>
      <c r="P183" s="19" t="e">
        <v>#REF!</v>
      </c>
      <c r="Q183" s="265">
        <v>63.9</v>
      </c>
      <c r="R183" s="14">
        <v>62.2</v>
      </c>
      <c r="S183" s="14">
        <v>2752</v>
      </c>
      <c r="T183" s="14"/>
      <c r="U183" s="529">
        <v>126</v>
      </c>
      <c r="V183" s="296">
        <v>4.7981721249047982E-2</v>
      </c>
      <c r="W183" s="56">
        <v>2626</v>
      </c>
      <c r="X183" s="56">
        <v>2626</v>
      </c>
      <c r="Y183" s="178" t="e">
        <v>#REF!</v>
      </c>
      <c r="Z183" s="18" t="e">
        <v>#REF!</v>
      </c>
      <c r="AA183" s="20" t="e">
        <v>#REF!</v>
      </c>
      <c r="AB183" s="285">
        <v>2671</v>
      </c>
      <c r="AC183" s="56">
        <v>2544</v>
      </c>
      <c r="AD183" s="56">
        <v>127</v>
      </c>
      <c r="AE183" s="395">
        <v>4.9921383647798745E-2</v>
      </c>
      <c r="AF183" s="56">
        <v>2544</v>
      </c>
      <c r="AG183" s="178" t="e">
        <v>#REF!</v>
      </c>
      <c r="AH183" s="17" t="e">
        <v>#REF!</v>
      </c>
      <c r="AI183" s="19" t="e">
        <v>#REF!</v>
      </c>
      <c r="AJ183" s="289">
        <v>0.25018733608092919</v>
      </c>
      <c r="AK183" s="10">
        <v>0.23802395209580837</v>
      </c>
      <c r="AL183" s="271">
        <v>2900</v>
      </c>
      <c r="AM183" s="57">
        <v>3365</v>
      </c>
      <c r="AN183" s="18">
        <v>2605</v>
      </c>
      <c r="AO183" s="18">
        <v>3070</v>
      </c>
      <c r="AP183" s="18">
        <v>145</v>
      </c>
      <c r="AQ183" s="18">
        <v>140</v>
      </c>
      <c r="AR183" s="18">
        <v>2750</v>
      </c>
      <c r="AS183" s="17">
        <v>3210</v>
      </c>
      <c r="AT183" s="295">
        <v>0.94827586206896552</v>
      </c>
      <c r="AU183" s="19">
        <v>0.95393759286775637</v>
      </c>
      <c r="AV183" s="289">
        <v>1.1349201820334385</v>
      </c>
      <c r="AW183" s="11">
        <v>1.1863980549606328</v>
      </c>
      <c r="AX183" s="276">
        <v>30</v>
      </c>
      <c r="AY183" s="18">
        <v>30</v>
      </c>
      <c r="AZ183" s="296">
        <v>1.0344827586206896E-2</v>
      </c>
      <c r="BA183" s="19">
        <v>8.9153046062407128E-3</v>
      </c>
      <c r="BB183" s="289">
        <v>0.13318142955437093</v>
      </c>
      <c r="BC183" s="12">
        <v>8.0465942870146148E-2</v>
      </c>
      <c r="BD183" s="271">
        <v>70</v>
      </c>
      <c r="BE183" s="18">
        <v>70</v>
      </c>
      <c r="BF183" s="18">
        <v>0</v>
      </c>
      <c r="BG183" s="18">
        <v>15</v>
      </c>
      <c r="BH183" s="18">
        <v>70</v>
      </c>
      <c r="BI183" s="17">
        <v>85</v>
      </c>
      <c r="BJ183" s="295">
        <v>2.4137931034482758E-2</v>
      </c>
      <c r="BK183" s="19">
        <v>2.5260029717682021E-2</v>
      </c>
      <c r="BL183" s="289">
        <v>0.33614028075108526</v>
      </c>
      <c r="BM183" s="12">
        <v>0.33173153833007668</v>
      </c>
      <c r="BN183" s="271">
        <v>50</v>
      </c>
      <c r="BO183" s="18">
        <v>40</v>
      </c>
      <c r="BP183" s="595" t="s">
        <v>2</v>
      </c>
      <c r="BQ183" s="13" t="s">
        <v>2</v>
      </c>
      <c r="BR183" s="203" t="s">
        <v>2</v>
      </c>
    </row>
    <row r="184" spans="1:70">
      <c r="B184" s="232">
        <v>4210845.0599999996</v>
      </c>
      <c r="C184" s="143">
        <v>4210845.0599999996</v>
      </c>
      <c r="D184" s="239">
        <v>58.38</v>
      </c>
      <c r="E184" s="55">
        <v>58.46</v>
      </c>
      <c r="F184" s="244">
        <v>5838</v>
      </c>
      <c r="G184" s="16">
        <v>5846</v>
      </c>
      <c r="H184" s="248">
        <v>1153</v>
      </c>
      <c r="I184" s="248">
        <v>1188</v>
      </c>
      <c r="J184" s="18">
        <v>1188</v>
      </c>
      <c r="K184" s="18">
        <v>1115</v>
      </c>
      <c r="L184" s="178" t="e">
        <v>#REF!</v>
      </c>
      <c r="M184" s="178">
        <v>-35</v>
      </c>
      <c r="N184" s="379">
        <v>-2.9461279461279462E-2</v>
      </c>
      <c r="O184" s="17" t="e">
        <v>#REF!</v>
      </c>
      <c r="P184" s="19" t="e">
        <v>#REF!</v>
      </c>
      <c r="Q184" s="265">
        <v>19.8</v>
      </c>
      <c r="R184" s="14">
        <v>20.3</v>
      </c>
      <c r="S184" s="14">
        <v>515</v>
      </c>
      <c r="T184" s="14"/>
      <c r="U184" s="529">
        <v>20</v>
      </c>
      <c r="V184" s="296">
        <v>4.0404040404040407E-2</v>
      </c>
      <c r="W184" s="56">
        <v>495</v>
      </c>
      <c r="X184" s="56">
        <v>495</v>
      </c>
      <c r="Y184" s="178" t="e">
        <v>#REF!</v>
      </c>
      <c r="Z184" s="18" t="e">
        <v>#REF!</v>
      </c>
      <c r="AA184" s="20" t="e">
        <v>#REF!</v>
      </c>
      <c r="AB184" s="285">
        <v>491</v>
      </c>
      <c r="AC184" s="56">
        <v>477</v>
      </c>
      <c r="AD184" s="56">
        <v>14</v>
      </c>
      <c r="AE184" s="395">
        <v>2.9350104821802937E-2</v>
      </c>
      <c r="AF184" s="56">
        <v>477</v>
      </c>
      <c r="AG184" s="178" t="e">
        <v>#REF!</v>
      </c>
      <c r="AH184" s="17" t="e">
        <v>#REF!</v>
      </c>
      <c r="AI184" s="19" t="e">
        <v>#REF!</v>
      </c>
      <c r="AJ184" s="289">
        <v>8.4104145255224388E-2</v>
      </c>
      <c r="AK184" s="10">
        <v>8.1594252480328436E-2</v>
      </c>
      <c r="AL184" s="271">
        <v>480</v>
      </c>
      <c r="AM184" s="57">
        <v>545</v>
      </c>
      <c r="AN184" s="18">
        <v>455</v>
      </c>
      <c r="AO184" s="18">
        <v>490</v>
      </c>
      <c r="AP184" s="18">
        <v>20</v>
      </c>
      <c r="AQ184" s="18">
        <v>20</v>
      </c>
      <c r="AR184" s="18">
        <v>475</v>
      </c>
      <c r="AS184" s="17">
        <v>510</v>
      </c>
      <c r="AT184" s="295">
        <v>0.98958333333333337</v>
      </c>
      <c r="AU184" s="19">
        <v>0.93577981651376152</v>
      </c>
      <c r="AV184" s="289">
        <v>1.1843579929932284</v>
      </c>
      <c r="AW184" s="11">
        <v>1.1638154974538797</v>
      </c>
      <c r="AX184" s="276">
        <v>0</v>
      </c>
      <c r="AY184" s="18">
        <v>15</v>
      </c>
      <c r="AZ184" s="296">
        <v>0</v>
      </c>
      <c r="BA184" s="19">
        <v>2.7522935779816515E-2</v>
      </c>
      <c r="BB184" s="289">
        <v>0</v>
      </c>
      <c r="BC184" s="12">
        <v>0.24841091537435028</v>
      </c>
      <c r="BD184" s="271">
        <v>10</v>
      </c>
      <c r="BE184" s="18">
        <v>10</v>
      </c>
      <c r="BF184" s="18">
        <v>0</v>
      </c>
      <c r="BG184" s="18">
        <v>0</v>
      </c>
      <c r="BH184" s="18">
        <v>10</v>
      </c>
      <c r="BI184" s="17">
        <v>10</v>
      </c>
      <c r="BJ184" s="295">
        <v>2.0833333333333332E-2</v>
      </c>
      <c r="BK184" s="19">
        <v>1.834862385321101E-2</v>
      </c>
      <c r="BL184" s="289">
        <v>0.29012107564825812</v>
      </c>
      <c r="BM184" s="12">
        <v>0.24096635218148044</v>
      </c>
      <c r="BN184" s="271">
        <v>0</v>
      </c>
      <c r="BO184" s="18">
        <v>0</v>
      </c>
      <c r="BP184" s="382" t="s">
        <v>2</v>
      </c>
      <c r="BQ184" s="13" t="s">
        <v>2</v>
      </c>
      <c r="BR184" s="203" t="s">
        <v>2</v>
      </c>
    </row>
    <row r="185" spans="1:70" ht="12.95" customHeight="1">
      <c r="A185" s="138"/>
      <c r="B185" s="230">
        <v>4210846.0199999996</v>
      </c>
      <c r="C185" s="142">
        <v>4210846.0199999996</v>
      </c>
      <c r="D185" s="238">
        <v>33.770000000000003</v>
      </c>
      <c r="E185" s="112">
        <v>33.840000000000003</v>
      </c>
      <c r="F185" s="243">
        <v>3377.0000000000005</v>
      </c>
      <c r="G185" s="113">
        <v>3384.0000000000005</v>
      </c>
      <c r="H185" s="247">
        <v>6090</v>
      </c>
      <c r="I185" s="247">
        <v>6266</v>
      </c>
      <c r="J185" s="111">
        <v>6266</v>
      </c>
      <c r="K185" s="111">
        <v>5942</v>
      </c>
      <c r="L185" s="114">
        <v>5760</v>
      </c>
      <c r="M185" s="114">
        <v>-176</v>
      </c>
      <c r="N185" s="376">
        <v>-2.8088094478135973E-2</v>
      </c>
      <c r="O185" s="247">
        <v>506</v>
      </c>
      <c r="P185" s="341">
        <v>8.7847222222222215E-2</v>
      </c>
      <c r="Q185" s="344">
        <v>180.4</v>
      </c>
      <c r="R185" s="95">
        <v>185.2</v>
      </c>
      <c r="S185" s="95">
        <v>2511</v>
      </c>
      <c r="T185" s="95"/>
      <c r="U185" s="301">
        <v>5</v>
      </c>
      <c r="V185" s="300">
        <v>1.9952114924181963E-3</v>
      </c>
      <c r="W185" s="117">
        <v>2506</v>
      </c>
      <c r="X185" s="117">
        <v>2506</v>
      </c>
      <c r="Y185" s="114">
        <v>2128</v>
      </c>
      <c r="Z185" s="111">
        <v>378</v>
      </c>
      <c r="AA185" s="349">
        <v>0.17763157894736842</v>
      </c>
      <c r="AB185" s="352">
        <v>2486</v>
      </c>
      <c r="AC185" s="117">
        <v>2484</v>
      </c>
      <c r="AD185" s="117">
        <v>2</v>
      </c>
      <c r="AE185" s="394">
        <v>8.0515297906602254E-4</v>
      </c>
      <c r="AF185" s="117">
        <v>2484</v>
      </c>
      <c r="AG185" s="114">
        <v>2101</v>
      </c>
      <c r="AH185" s="247">
        <v>383</v>
      </c>
      <c r="AI185" s="341">
        <v>0.18229414564493099</v>
      </c>
      <c r="AJ185" s="355">
        <v>0.73615635179153083</v>
      </c>
      <c r="AK185" s="118">
        <v>0.73404255319148926</v>
      </c>
      <c r="AL185" s="270">
        <v>2500</v>
      </c>
      <c r="AM185" s="119">
        <v>3245</v>
      </c>
      <c r="AN185" s="111">
        <v>2250</v>
      </c>
      <c r="AO185" s="111">
        <v>2870</v>
      </c>
      <c r="AP185" s="111">
        <v>80</v>
      </c>
      <c r="AQ185" s="111">
        <v>115</v>
      </c>
      <c r="AR185" s="111">
        <v>2330</v>
      </c>
      <c r="AS185" s="247">
        <v>2985</v>
      </c>
      <c r="AT185" s="361">
        <v>0.93200000000000005</v>
      </c>
      <c r="AU185" s="341">
        <v>0.91987673343605547</v>
      </c>
      <c r="AV185" s="355">
        <v>1.1154408247272647</v>
      </c>
      <c r="AW185" s="120">
        <v>1.1440370685793575</v>
      </c>
      <c r="AX185" s="275">
        <v>55</v>
      </c>
      <c r="AY185" s="111">
        <v>165</v>
      </c>
      <c r="AZ185" s="300">
        <v>2.1999999999999999E-2</v>
      </c>
      <c r="BA185" s="341">
        <v>5.0847457627118647E-2</v>
      </c>
      <c r="BB185" s="355">
        <v>0.28323250685229551</v>
      </c>
      <c r="BC185" s="121">
        <v>0.45892864026786745</v>
      </c>
      <c r="BD185" s="270">
        <v>75</v>
      </c>
      <c r="BE185" s="111">
        <v>40</v>
      </c>
      <c r="BF185" s="111">
        <v>0</v>
      </c>
      <c r="BG185" s="111">
        <v>40</v>
      </c>
      <c r="BH185" s="111">
        <v>75</v>
      </c>
      <c r="BI185" s="247">
        <v>80</v>
      </c>
      <c r="BJ185" s="361">
        <v>0.03</v>
      </c>
      <c r="BK185" s="341">
        <v>2.465331278890601E-2</v>
      </c>
      <c r="BL185" s="355">
        <v>0.41777434893349169</v>
      </c>
      <c r="BM185" s="121">
        <v>0.32376372743027876</v>
      </c>
      <c r="BN185" s="270">
        <v>45</v>
      </c>
      <c r="BO185" s="111">
        <v>15</v>
      </c>
      <c r="BP185" s="588" t="s">
        <v>6</v>
      </c>
      <c r="BQ185" s="588" t="s">
        <v>6</v>
      </c>
      <c r="BR185" s="210" t="s">
        <v>6</v>
      </c>
    </row>
    <row r="186" spans="1:70" ht="14.45" customHeight="1">
      <c r="B186" s="232">
        <v>4210846.03</v>
      </c>
      <c r="C186" s="143">
        <v>4210846.03</v>
      </c>
      <c r="D186" s="239">
        <v>20.87</v>
      </c>
      <c r="E186" s="55">
        <v>20.92</v>
      </c>
      <c r="F186" s="244">
        <v>2087</v>
      </c>
      <c r="G186" s="16">
        <v>2092</v>
      </c>
      <c r="H186" s="248">
        <v>1153</v>
      </c>
      <c r="I186" s="248">
        <v>1249</v>
      </c>
      <c r="J186" s="18">
        <v>1249</v>
      </c>
      <c r="K186" s="18">
        <v>1202</v>
      </c>
      <c r="L186" s="178">
        <v>1136</v>
      </c>
      <c r="M186" s="178">
        <v>-96</v>
      </c>
      <c r="N186" s="379">
        <v>-7.6861489191353077E-2</v>
      </c>
      <c r="O186" s="17">
        <v>113</v>
      </c>
      <c r="P186" s="19">
        <v>9.9471830985915499E-2</v>
      </c>
      <c r="Q186" s="265">
        <v>55.3</v>
      </c>
      <c r="R186" s="14">
        <v>59.7</v>
      </c>
      <c r="S186" s="14">
        <v>467</v>
      </c>
      <c r="T186">
        <v>0.99999930000000004</v>
      </c>
      <c r="U186" s="530">
        <v>-17.999660500000005</v>
      </c>
      <c r="V186" s="381">
        <v>-3.7112728040765305E-2</v>
      </c>
      <c r="W186" s="601">
        <v>484.9996605</v>
      </c>
      <c r="X186" s="56">
        <v>485</v>
      </c>
      <c r="Y186" s="178">
        <v>454</v>
      </c>
      <c r="Z186" s="18">
        <v>31</v>
      </c>
      <c r="AA186" s="20">
        <v>6.8281938325991193E-2</v>
      </c>
      <c r="AB186" s="285">
        <v>459</v>
      </c>
      <c r="AC186" s="56">
        <v>481</v>
      </c>
      <c r="AD186" s="56">
        <v>-22</v>
      </c>
      <c r="AE186" s="395">
        <v>-4.5738045738045741E-2</v>
      </c>
      <c r="AF186" s="56">
        <v>481</v>
      </c>
      <c r="AG186" s="178">
        <v>450</v>
      </c>
      <c r="AH186" s="17">
        <v>31</v>
      </c>
      <c r="AI186" s="19">
        <v>6.8888888888888888E-2</v>
      </c>
      <c r="AJ186" s="289">
        <v>0.21993291806420701</v>
      </c>
      <c r="AK186" s="10">
        <v>0.22992351816443596</v>
      </c>
      <c r="AL186" s="271">
        <v>480</v>
      </c>
      <c r="AM186" s="57">
        <v>610</v>
      </c>
      <c r="AN186" s="18">
        <v>405</v>
      </c>
      <c r="AO186" s="18">
        <v>545</v>
      </c>
      <c r="AP186" s="18">
        <v>10</v>
      </c>
      <c r="AQ186" s="18">
        <v>20</v>
      </c>
      <c r="AR186" s="18">
        <v>415</v>
      </c>
      <c r="AS186" s="17">
        <v>565</v>
      </c>
      <c r="AT186" s="295">
        <v>0.86458333333333337</v>
      </c>
      <c r="AU186" s="19">
        <v>0.92622950819672134</v>
      </c>
      <c r="AV186" s="289">
        <v>1.0347548780888207</v>
      </c>
      <c r="AW186" s="11">
        <v>1.1519379204547924</v>
      </c>
      <c r="AX186" s="276">
        <v>10</v>
      </c>
      <c r="AY186" s="18">
        <v>0</v>
      </c>
      <c r="AZ186" s="296">
        <v>2.0833333333333332E-2</v>
      </c>
      <c r="BA186" s="19">
        <v>0</v>
      </c>
      <c r="BB186" s="289">
        <v>0.26821260118588591</v>
      </c>
      <c r="BC186" s="12">
        <v>0</v>
      </c>
      <c r="BD186" s="271">
        <v>25</v>
      </c>
      <c r="BE186" s="18">
        <v>40</v>
      </c>
      <c r="BF186" s="18">
        <v>0</v>
      </c>
      <c r="BG186" s="18">
        <v>0</v>
      </c>
      <c r="BH186" s="18">
        <v>25</v>
      </c>
      <c r="BI186" s="17">
        <v>40</v>
      </c>
      <c r="BJ186" s="295">
        <v>5.2083333333333336E-2</v>
      </c>
      <c r="BK186" s="19">
        <v>6.5573770491803282E-2</v>
      </c>
      <c r="BL186" s="289">
        <v>0.72530268912064533</v>
      </c>
      <c r="BM186" s="12">
        <v>0.86115843894365141</v>
      </c>
      <c r="BN186" s="271">
        <v>20</v>
      </c>
      <c r="BO186" s="18">
        <v>0</v>
      </c>
      <c r="BP186" s="595" t="s">
        <v>2</v>
      </c>
      <c r="BQ186" s="597" t="s">
        <v>2</v>
      </c>
      <c r="BR186" s="203" t="s">
        <v>2</v>
      </c>
    </row>
    <row r="187" spans="1:70" ht="12.75" customHeight="1">
      <c r="A187" s="138"/>
      <c r="B187" s="230">
        <v>4210846.04</v>
      </c>
      <c r="C187" s="142">
        <v>4210846.04</v>
      </c>
      <c r="D187" s="238">
        <v>3.69</v>
      </c>
      <c r="E187" s="112">
        <v>3.73</v>
      </c>
      <c r="F187" s="243">
        <v>369</v>
      </c>
      <c r="G187" s="113">
        <v>373</v>
      </c>
      <c r="H187" s="247">
        <v>8049</v>
      </c>
      <c r="I187" s="247">
        <v>8164</v>
      </c>
      <c r="J187" s="111">
        <v>8164</v>
      </c>
      <c r="K187" s="111">
        <v>7700</v>
      </c>
      <c r="L187" s="114">
        <v>6969</v>
      </c>
      <c r="M187" s="114">
        <v>-115</v>
      </c>
      <c r="N187" s="376">
        <v>-1.4086232239098481E-2</v>
      </c>
      <c r="O187" s="115">
        <v>1195</v>
      </c>
      <c r="P187" s="116">
        <v>0.17147366910604103</v>
      </c>
      <c r="Q187" s="264">
        <v>2178.5</v>
      </c>
      <c r="R187" s="95">
        <v>2188.4</v>
      </c>
      <c r="S187" s="95">
        <v>3182</v>
      </c>
      <c r="T187" s="95"/>
      <c r="U187" s="301">
        <v>73</v>
      </c>
      <c r="V187" s="300">
        <v>2.3480218719845611E-2</v>
      </c>
      <c r="W187" s="117">
        <v>3109</v>
      </c>
      <c r="X187" s="117">
        <v>3109</v>
      </c>
      <c r="Y187" s="114">
        <v>2609</v>
      </c>
      <c r="Z187" s="111">
        <v>500</v>
      </c>
      <c r="AA187" s="146">
        <v>0.19164430816404754</v>
      </c>
      <c r="AB187" s="284">
        <v>3137</v>
      </c>
      <c r="AC187" s="117">
        <v>3087</v>
      </c>
      <c r="AD187" s="117">
        <v>50</v>
      </c>
      <c r="AE187" s="394">
        <v>1.6196954972465177E-2</v>
      </c>
      <c r="AF187" s="117">
        <v>3087</v>
      </c>
      <c r="AG187" s="114">
        <v>2581</v>
      </c>
      <c r="AH187" s="115">
        <v>506</v>
      </c>
      <c r="AI187" s="116">
        <v>0.19604804339403331</v>
      </c>
      <c r="AJ187" s="288">
        <v>8.5013550135501355</v>
      </c>
      <c r="AK187" s="118">
        <v>8.2761394101876675</v>
      </c>
      <c r="AL187" s="270">
        <v>3175</v>
      </c>
      <c r="AM187" s="119">
        <v>4260</v>
      </c>
      <c r="AN187" s="111">
        <v>2785</v>
      </c>
      <c r="AO187" s="111">
        <v>3755</v>
      </c>
      <c r="AP187" s="111">
        <v>190</v>
      </c>
      <c r="AQ187" s="111">
        <v>150</v>
      </c>
      <c r="AR187" s="111">
        <v>2975</v>
      </c>
      <c r="AS187" s="115">
        <v>3905</v>
      </c>
      <c r="AT187" s="294">
        <v>0.93700787401574803</v>
      </c>
      <c r="AU187" s="116">
        <v>0.91666666666666663</v>
      </c>
      <c r="AV187" s="288">
        <v>1.1214343731417025</v>
      </c>
      <c r="AW187" s="120">
        <v>1.140044756084315</v>
      </c>
      <c r="AX187" s="275">
        <v>80</v>
      </c>
      <c r="AY187" s="111">
        <v>205</v>
      </c>
      <c r="AZ187" s="300">
        <v>2.5196850393700787E-2</v>
      </c>
      <c r="BA187" s="116">
        <v>4.8122065727699531E-2</v>
      </c>
      <c r="BB187" s="288">
        <v>0.32438941371773289</v>
      </c>
      <c r="BC187" s="121">
        <v>0.43433035242878382</v>
      </c>
      <c r="BD187" s="270">
        <v>85</v>
      </c>
      <c r="BE187" s="111">
        <v>105</v>
      </c>
      <c r="BF187" s="111">
        <v>10</v>
      </c>
      <c r="BG187" s="111">
        <v>30</v>
      </c>
      <c r="BH187" s="111">
        <v>95</v>
      </c>
      <c r="BI187" s="115">
        <v>135</v>
      </c>
      <c r="BJ187" s="294">
        <v>2.9921259842519685E-2</v>
      </c>
      <c r="BK187" s="116">
        <v>3.1690140845070422E-2</v>
      </c>
      <c r="BL187" s="288">
        <v>0.41667782833261641</v>
      </c>
      <c r="BM187" s="121">
        <v>0.41617604135569064</v>
      </c>
      <c r="BN187" s="270">
        <v>25</v>
      </c>
      <c r="BO187" s="111">
        <v>15</v>
      </c>
      <c r="BP187" s="588" t="s">
        <v>6</v>
      </c>
      <c r="BQ187" s="588" t="s">
        <v>6</v>
      </c>
      <c r="BR187" s="210" t="s">
        <v>6</v>
      </c>
    </row>
    <row r="188" spans="1:70" ht="12.75" customHeight="1">
      <c r="A188" s="139" t="s">
        <v>366</v>
      </c>
      <c r="B188" s="232">
        <v>4210850.0199999996</v>
      </c>
      <c r="C188" s="143">
        <v>4210850.0199999996</v>
      </c>
      <c r="D188" s="239">
        <v>20.97</v>
      </c>
      <c r="E188" s="55">
        <v>21.1</v>
      </c>
      <c r="F188" s="244">
        <v>2097</v>
      </c>
      <c r="G188" s="16">
        <v>2110</v>
      </c>
      <c r="H188" s="248">
        <v>2872</v>
      </c>
      <c r="I188" s="248">
        <v>2660</v>
      </c>
      <c r="J188" s="18">
        <v>2660</v>
      </c>
      <c r="K188" s="18">
        <v>2229</v>
      </c>
      <c r="L188" s="178">
        <v>1855</v>
      </c>
      <c r="M188" s="178">
        <v>212</v>
      </c>
      <c r="N188" s="379">
        <v>7.9699248120300756E-2</v>
      </c>
      <c r="O188" s="17">
        <v>805</v>
      </c>
      <c r="P188" s="19">
        <v>0.43396226415094341</v>
      </c>
      <c r="Q188" s="265">
        <v>137</v>
      </c>
      <c r="R188" s="14">
        <v>126</v>
      </c>
      <c r="S188" s="14">
        <v>1201</v>
      </c>
      <c r="T188" s="14"/>
      <c r="U188" s="529">
        <v>118</v>
      </c>
      <c r="V188" s="296">
        <v>0.10895660203139428</v>
      </c>
      <c r="W188" s="56">
        <v>1083</v>
      </c>
      <c r="X188" s="56">
        <v>1083</v>
      </c>
      <c r="Y188" s="178">
        <v>763</v>
      </c>
      <c r="Z188" s="18">
        <v>320</v>
      </c>
      <c r="AA188" s="20">
        <v>0.41939711664482304</v>
      </c>
      <c r="AB188" s="285">
        <v>1149</v>
      </c>
      <c r="AC188" s="56">
        <v>1050</v>
      </c>
      <c r="AD188" s="56">
        <v>99</v>
      </c>
      <c r="AE188" s="395">
        <v>9.4285714285714292E-2</v>
      </c>
      <c r="AF188" s="56">
        <v>1050</v>
      </c>
      <c r="AG188" s="178">
        <v>740</v>
      </c>
      <c r="AH188" s="17">
        <v>310</v>
      </c>
      <c r="AI188" s="19">
        <v>0.41891891891891891</v>
      </c>
      <c r="AJ188" s="289">
        <v>0.54792560801144496</v>
      </c>
      <c r="AK188" s="10">
        <v>0.49763033175355448</v>
      </c>
      <c r="AL188" s="271">
        <v>1075</v>
      </c>
      <c r="AM188" s="57">
        <v>1310</v>
      </c>
      <c r="AN188" s="18">
        <v>970</v>
      </c>
      <c r="AO188" s="18">
        <v>1210</v>
      </c>
      <c r="AP188" s="18">
        <v>50</v>
      </c>
      <c r="AQ188" s="18">
        <v>20</v>
      </c>
      <c r="AR188" s="18">
        <v>1020</v>
      </c>
      <c r="AS188" s="17">
        <v>1230</v>
      </c>
      <c r="AT188" s="295">
        <v>0.94883720930232562</v>
      </c>
      <c r="AU188" s="19">
        <v>0.93893129770992367</v>
      </c>
      <c r="AV188" s="289">
        <v>1.1355920163906676</v>
      </c>
      <c r="AW188" s="11">
        <v>1.1677349479392429</v>
      </c>
      <c r="AX188" s="276">
        <v>35</v>
      </c>
      <c r="AY188" s="18">
        <v>45</v>
      </c>
      <c r="AZ188" s="296">
        <v>3.255813953488372E-2</v>
      </c>
      <c r="BA188" s="19">
        <v>3.4351145038167941E-2</v>
      </c>
      <c r="BB188" s="289">
        <v>0.41916015813236124</v>
      </c>
      <c r="BC188" s="12">
        <v>0.31003957758554407</v>
      </c>
      <c r="BD188" s="271">
        <v>15</v>
      </c>
      <c r="BE188" s="18">
        <v>15</v>
      </c>
      <c r="BF188" s="18">
        <v>0</v>
      </c>
      <c r="BG188" s="18">
        <v>0</v>
      </c>
      <c r="BH188" s="18">
        <v>15</v>
      </c>
      <c r="BI188" s="17">
        <v>15</v>
      </c>
      <c r="BJ188" s="295">
        <v>1.3953488372093023E-2</v>
      </c>
      <c r="BK188" s="19">
        <v>1.1450381679389313E-2</v>
      </c>
      <c r="BL188" s="289">
        <v>0.19431365066674033</v>
      </c>
      <c r="BM188" s="12">
        <v>0.15037404038806126</v>
      </c>
      <c r="BN188" s="271">
        <v>15</v>
      </c>
      <c r="BO188" s="18">
        <v>20</v>
      </c>
      <c r="BP188" s="18" t="s">
        <v>2</v>
      </c>
      <c r="BQ188" s="597" t="s">
        <v>2</v>
      </c>
      <c r="BR188" s="203" t="s">
        <v>2</v>
      </c>
    </row>
    <row r="189" spans="1:70">
      <c r="A189" s="138" t="s">
        <v>381</v>
      </c>
      <c r="B189" s="230">
        <v>4210850.03</v>
      </c>
      <c r="C189" s="142">
        <v>4210850.03</v>
      </c>
      <c r="D189" s="238">
        <v>3.68</v>
      </c>
      <c r="E189" s="112">
        <v>3.76</v>
      </c>
      <c r="F189" s="243">
        <v>368</v>
      </c>
      <c r="G189" s="113">
        <v>376</v>
      </c>
      <c r="H189" s="247">
        <v>5734</v>
      </c>
      <c r="I189" s="247">
        <v>3868</v>
      </c>
      <c r="J189" s="111">
        <v>3868</v>
      </c>
      <c r="K189" s="111">
        <v>3593</v>
      </c>
      <c r="L189" s="114" t="e">
        <v>#REF!</v>
      </c>
      <c r="M189" s="114">
        <v>1866</v>
      </c>
      <c r="N189" s="376">
        <v>0.4824198552223371</v>
      </c>
      <c r="O189" s="115" t="e">
        <v>#REF!</v>
      </c>
      <c r="P189" s="116" t="e">
        <v>#REF!</v>
      </c>
      <c r="Q189" s="264">
        <v>1558</v>
      </c>
      <c r="R189" s="95">
        <v>1029.5999999999999</v>
      </c>
      <c r="S189" s="95">
        <v>2350</v>
      </c>
      <c r="T189" s="95"/>
      <c r="U189" s="301">
        <v>797</v>
      </c>
      <c r="V189" s="300">
        <v>0.51320025756600129</v>
      </c>
      <c r="W189" s="117">
        <v>1553</v>
      </c>
      <c r="X189" s="117">
        <v>1553</v>
      </c>
      <c r="Y189" s="114" t="e">
        <v>#REF!</v>
      </c>
      <c r="Z189" s="111" t="e">
        <v>#REF!</v>
      </c>
      <c r="AA189" s="146" t="e">
        <v>#REF!</v>
      </c>
      <c r="AB189" s="284">
        <v>2276</v>
      </c>
      <c r="AC189" s="117">
        <v>1455</v>
      </c>
      <c r="AD189" s="117">
        <v>821</v>
      </c>
      <c r="AE189" s="394">
        <v>0.56426116838487972</v>
      </c>
      <c r="AF189" s="117">
        <v>1455</v>
      </c>
      <c r="AG189" s="114" t="e">
        <v>#REF!</v>
      </c>
      <c r="AH189" s="115" t="e">
        <v>#REF!</v>
      </c>
      <c r="AI189" s="116" t="e">
        <v>#REF!</v>
      </c>
      <c r="AJ189" s="288">
        <v>6.1847826086956523</v>
      </c>
      <c r="AK189" s="118">
        <v>3.8696808510638299</v>
      </c>
      <c r="AL189" s="270">
        <v>2200</v>
      </c>
      <c r="AM189" s="119">
        <v>1900</v>
      </c>
      <c r="AN189" s="111">
        <v>1945</v>
      </c>
      <c r="AO189" s="111">
        <v>1675</v>
      </c>
      <c r="AP189" s="111">
        <v>95</v>
      </c>
      <c r="AQ189" s="111">
        <v>40</v>
      </c>
      <c r="AR189" s="111">
        <v>2040</v>
      </c>
      <c r="AS189" s="115">
        <v>1715</v>
      </c>
      <c r="AT189" s="294">
        <v>0.92727272727272725</v>
      </c>
      <c r="AU189" s="116">
        <v>0.90263157894736845</v>
      </c>
      <c r="AV189" s="288">
        <v>1.1097831069272432</v>
      </c>
      <c r="AW189" s="120">
        <v>1.1225895253691487</v>
      </c>
      <c r="AX189" s="275">
        <v>60</v>
      </c>
      <c r="AY189" s="111">
        <v>125</v>
      </c>
      <c r="AZ189" s="300">
        <v>2.7272727272727271E-2</v>
      </c>
      <c r="BA189" s="116">
        <v>6.5789473684210523E-2</v>
      </c>
      <c r="BB189" s="288">
        <v>0.35111467791606882</v>
      </c>
      <c r="BC189" s="121">
        <v>0.59378924946938982</v>
      </c>
      <c r="BD189" s="270">
        <v>30</v>
      </c>
      <c r="BE189" s="111">
        <v>20</v>
      </c>
      <c r="BF189" s="111">
        <v>25</v>
      </c>
      <c r="BG189" s="111">
        <v>20</v>
      </c>
      <c r="BH189" s="111">
        <v>55</v>
      </c>
      <c r="BI189" s="115">
        <v>40</v>
      </c>
      <c r="BJ189" s="294">
        <v>2.5000000000000001E-2</v>
      </c>
      <c r="BK189" s="116">
        <v>2.1052631578947368E-2</v>
      </c>
      <c r="BL189" s="288">
        <v>0.34814529077790979</v>
      </c>
      <c r="BM189" s="121">
        <v>0.27647718302927754</v>
      </c>
      <c r="BN189" s="270">
        <v>45</v>
      </c>
      <c r="BO189" s="111">
        <v>15</v>
      </c>
      <c r="BP189" s="95" t="s">
        <v>6</v>
      </c>
      <c r="BQ189" s="588" t="s">
        <v>6</v>
      </c>
      <c r="BR189" s="210" t="s">
        <v>6</v>
      </c>
    </row>
    <row r="190" spans="1:70">
      <c r="A190" s="138"/>
      <c r="B190" s="230">
        <v>4210850.04</v>
      </c>
      <c r="C190" s="142">
        <v>4210850.04</v>
      </c>
      <c r="D190" s="238">
        <v>2.31</v>
      </c>
      <c r="E190" s="112">
        <v>2.33</v>
      </c>
      <c r="F190" s="243">
        <v>231</v>
      </c>
      <c r="G190" s="113">
        <v>233</v>
      </c>
      <c r="H190" s="247">
        <v>4848</v>
      </c>
      <c r="I190" s="247">
        <v>4796</v>
      </c>
      <c r="J190" s="111">
        <v>4796</v>
      </c>
      <c r="K190" s="111">
        <v>4189</v>
      </c>
      <c r="L190" s="114" t="e">
        <v>#REF!</v>
      </c>
      <c r="M190" s="114">
        <v>52</v>
      </c>
      <c r="N190" s="376">
        <v>1.0842368640533779E-2</v>
      </c>
      <c r="O190" s="115" t="e">
        <v>#REF!</v>
      </c>
      <c r="P190" s="116" t="e">
        <v>#REF!</v>
      </c>
      <c r="Q190" s="264">
        <v>2099.9</v>
      </c>
      <c r="R190" s="95">
        <v>2061.9</v>
      </c>
      <c r="S190" s="95">
        <v>1978</v>
      </c>
      <c r="T190" s="95"/>
      <c r="U190" s="301">
        <v>162</v>
      </c>
      <c r="V190" s="300">
        <v>8.9207048458149779E-2</v>
      </c>
      <c r="W190" s="117">
        <v>1816</v>
      </c>
      <c r="X190" s="117">
        <v>1816</v>
      </c>
      <c r="Y190" s="114" t="e">
        <v>#REF!</v>
      </c>
      <c r="Z190" s="111" t="e">
        <v>#REF!</v>
      </c>
      <c r="AA190" s="146" t="e">
        <v>#REF!</v>
      </c>
      <c r="AB190" s="284">
        <v>1928</v>
      </c>
      <c r="AC190" s="117">
        <v>1782</v>
      </c>
      <c r="AD190" s="117">
        <v>146</v>
      </c>
      <c r="AE190" s="394">
        <v>8.1930415263748599E-2</v>
      </c>
      <c r="AF190" s="117">
        <v>1782</v>
      </c>
      <c r="AG190" s="114" t="e">
        <v>#REF!</v>
      </c>
      <c r="AH190" s="115" t="e">
        <v>#REF!</v>
      </c>
      <c r="AI190" s="116" t="e">
        <v>#REF!</v>
      </c>
      <c r="AJ190" s="288">
        <v>8.346320346320347</v>
      </c>
      <c r="AK190" s="118">
        <v>7.6480686695278974</v>
      </c>
      <c r="AL190" s="270">
        <v>1755</v>
      </c>
      <c r="AM190" s="119">
        <v>2520</v>
      </c>
      <c r="AN190" s="111">
        <v>1445</v>
      </c>
      <c r="AO190" s="111">
        <v>2140</v>
      </c>
      <c r="AP190" s="111">
        <v>135</v>
      </c>
      <c r="AQ190" s="111">
        <v>120</v>
      </c>
      <c r="AR190" s="111">
        <v>1580</v>
      </c>
      <c r="AS190" s="115">
        <v>2260</v>
      </c>
      <c r="AT190" s="294">
        <v>0.90028490028490027</v>
      </c>
      <c r="AU190" s="116">
        <v>0.89682539682539686</v>
      </c>
      <c r="AV190" s="288">
        <v>1.077483403072202</v>
      </c>
      <c r="AW190" s="120">
        <v>1.1153684626625768</v>
      </c>
      <c r="AX190" s="275">
        <v>85</v>
      </c>
      <c r="AY190" s="111">
        <v>165</v>
      </c>
      <c r="AZ190" s="300">
        <v>4.843304843304843E-2</v>
      </c>
      <c r="BA190" s="116">
        <v>6.5476190476190479E-2</v>
      </c>
      <c r="BB190" s="288">
        <v>0.623536987372316</v>
      </c>
      <c r="BC190" s="121">
        <v>0.5909616816147738</v>
      </c>
      <c r="BD190" s="270">
        <v>55</v>
      </c>
      <c r="BE190" s="111">
        <v>50</v>
      </c>
      <c r="BF190" s="111">
        <v>20</v>
      </c>
      <c r="BG190" s="111">
        <v>20</v>
      </c>
      <c r="BH190" s="111">
        <v>75</v>
      </c>
      <c r="BI190" s="115">
        <v>70</v>
      </c>
      <c r="BJ190" s="294">
        <v>4.2735042735042736E-2</v>
      </c>
      <c r="BK190" s="116">
        <v>2.7777777777777776E-2</v>
      </c>
      <c r="BL190" s="288">
        <v>0.5951201551759141</v>
      </c>
      <c r="BM190" s="121">
        <v>0.36479628316363005</v>
      </c>
      <c r="BN190" s="270">
        <v>25</v>
      </c>
      <c r="BO190" s="111">
        <v>30</v>
      </c>
      <c r="BP190" s="97" t="s">
        <v>6</v>
      </c>
      <c r="BQ190" s="588" t="s">
        <v>6</v>
      </c>
      <c r="BR190" s="210" t="s">
        <v>6</v>
      </c>
    </row>
    <row r="191" spans="1:70">
      <c r="A191" s="138" t="s">
        <v>365</v>
      </c>
      <c r="B191" s="230">
        <v>4210850.05</v>
      </c>
      <c r="C191" s="142">
        <v>4210850.05</v>
      </c>
      <c r="D191" s="238">
        <v>13.15</v>
      </c>
      <c r="E191" s="112">
        <v>13.18</v>
      </c>
      <c r="F191" s="243">
        <v>1315</v>
      </c>
      <c r="G191" s="113">
        <v>1318</v>
      </c>
      <c r="H191" s="247">
        <v>4929</v>
      </c>
      <c r="I191" s="247">
        <v>4230</v>
      </c>
      <c r="J191" s="111">
        <v>4230</v>
      </c>
      <c r="K191" s="111">
        <v>3443</v>
      </c>
      <c r="L191" s="114" t="e">
        <v>#REF!</v>
      </c>
      <c r="M191" s="114">
        <v>699</v>
      </c>
      <c r="N191" s="376">
        <v>0.1652482269503546</v>
      </c>
      <c r="O191" s="115" t="e">
        <v>#REF!</v>
      </c>
      <c r="P191" s="116" t="e">
        <v>#REF!</v>
      </c>
      <c r="Q191" s="264">
        <v>374.9</v>
      </c>
      <c r="R191" s="95">
        <v>321</v>
      </c>
      <c r="S191" s="95">
        <v>1975</v>
      </c>
      <c r="T191" s="95"/>
      <c r="U191" s="301">
        <v>426</v>
      </c>
      <c r="V191" s="300">
        <v>0.27501613944480308</v>
      </c>
      <c r="W191" s="117">
        <v>1549</v>
      </c>
      <c r="X191" s="117">
        <v>1549</v>
      </c>
      <c r="Y191" s="114" t="e">
        <v>#REF!</v>
      </c>
      <c r="Z191" s="111" t="e">
        <v>#REF!</v>
      </c>
      <c r="AA191" s="146" t="e">
        <v>#REF!</v>
      </c>
      <c r="AB191" s="284">
        <v>1902</v>
      </c>
      <c r="AC191" s="117">
        <v>1511</v>
      </c>
      <c r="AD191" s="117">
        <v>391</v>
      </c>
      <c r="AE191" s="394">
        <v>0.25876902713434813</v>
      </c>
      <c r="AF191" s="117">
        <v>1511</v>
      </c>
      <c r="AG191" s="114" t="e">
        <v>#REF!</v>
      </c>
      <c r="AH191" s="115" t="e">
        <v>#REF!</v>
      </c>
      <c r="AI191" s="116" t="e">
        <v>#REF!</v>
      </c>
      <c r="AJ191" s="288">
        <v>1.4463878326996198</v>
      </c>
      <c r="AK191" s="118">
        <v>1.1464339908952959</v>
      </c>
      <c r="AL191" s="270">
        <v>1685</v>
      </c>
      <c r="AM191" s="119">
        <v>2135</v>
      </c>
      <c r="AN191" s="111">
        <v>1505</v>
      </c>
      <c r="AO191" s="111">
        <v>1885</v>
      </c>
      <c r="AP191" s="111">
        <v>85</v>
      </c>
      <c r="AQ191" s="111">
        <v>110</v>
      </c>
      <c r="AR191" s="111">
        <v>1590</v>
      </c>
      <c r="AS191" s="115">
        <v>1995</v>
      </c>
      <c r="AT191" s="294">
        <v>0.94362017804154308</v>
      </c>
      <c r="AU191" s="116">
        <v>0.93442622950819676</v>
      </c>
      <c r="AV191" s="288">
        <v>1.1293481433733337</v>
      </c>
      <c r="AW191" s="120">
        <v>1.1621320613437729</v>
      </c>
      <c r="AX191" s="275">
        <v>30</v>
      </c>
      <c r="AY191" s="111">
        <v>70</v>
      </c>
      <c r="AZ191" s="300">
        <v>1.7804154302670624E-2</v>
      </c>
      <c r="BA191" s="116">
        <v>3.2786885245901641E-2</v>
      </c>
      <c r="BB191" s="288">
        <v>0.2292143297968402</v>
      </c>
      <c r="BC191" s="121">
        <v>0.2959211997355648</v>
      </c>
      <c r="BD191" s="270">
        <v>35</v>
      </c>
      <c r="BE191" s="111">
        <v>35</v>
      </c>
      <c r="BF191" s="111">
        <v>0</v>
      </c>
      <c r="BG191" s="111">
        <v>0</v>
      </c>
      <c r="BH191" s="111">
        <v>35</v>
      </c>
      <c r="BI191" s="115">
        <v>35</v>
      </c>
      <c r="BJ191" s="294">
        <v>2.0771513353115726E-2</v>
      </c>
      <c r="BK191" s="116">
        <v>1.6393442622950821E-2</v>
      </c>
      <c r="BL191" s="288">
        <v>0.28926018224870842</v>
      </c>
      <c r="BM191" s="121">
        <v>0.21528960973591285</v>
      </c>
      <c r="BN191" s="270">
        <v>25</v>
      </c>
      <c r="BO191" s="111">
        <v>35</v>
      </c>
      <c r="BP191" s="97" t="s">
        <v>6</v>
      </c>
      <c r="BQ191" s="588" t="s">
        <v>6</v>
      </c>
      <c r="BR191" s="210" t="s">
        <v>6</v>
      </c>
    </row>
    <row r="192" spans="1:70">
      <c r="A192" s="139" t="s">
        <v>364</v>
      </c>
      <c r="B192" s="232">
        <v>4210900</v>
      </c>
      <c r="C192" s="143">
        <v>4210900</v>
      </c>
      <c r="D192" s="239">
        <v>122.61</v>
      </c>
      <c r="E192" s="55">
        <v>122.57</v>
      </c>
      <c r="F192" s="244">
        <v>12261</v>
      </c>
      <c r="G192" s="16">
        <v>12257</v>
      </c>
      <c r="H192" s="248">
        <v>5813</v>
      </c>
      <c r="I192" s="248">
        <v>5611</v>
      </c>
      <c r="J192" s="18">
        <v>5611</v>
      </c>
      <c r="K192" s="18">
        <v>5023</v>
      </c>
      <c r="L192" s="178">
        <v>4094</v>
      </c>
      <c r="M192" s="178">
        <v>202</v>
      </c>
      <c r="N192" s="379">
        <v>3.6000712885403671E-2</v>
      </c>
      <c r="O192" s="17">
        <v>1517</v>
      </c>
      <c r="P192" s="19">
        <v>0.37054225696140691</v>
      </c>
      <c r="Q192" s="265">
        <v>47.4</v>
      </c>
      <c r="R192" s="14">
        <v>45.8</v>
      </c>
      <c r="S192" s="14">
        <v>2472</v>
      </c>
      <c r="T192" s="14"/>
      <c r="U192" s="529">
        <v>107</v>
      </c>
      <c r="V192" s="296">
        <v>4.5243128964059194E-2</v>
      </c>
      <c r="W192" s="56">
        <v>2365</v>
      </c>
      <c r="X192" s="56">
        <v>2365</v>
      </c>
      <c r="Y192" s="178">
        <v>1642</v>
      </c>
      <c r="Z192" s="18">
        <v>723</v>
      </c>
      <c r="AA192" s="20">
        <v>0.44031668696711329</v>
      </c>
      <c r="AB192" s="285">
        <v>2358</v>
      </c>
      <c r="AC192" s="56">
        <v>2267</v>
      </c>
      <c r="AD192" s="56">
        <v>91</v>
      </c>
      <c r="AE192" s="395">
        <v>4.0141155712395238E-2</v>
      </c>
      <c r="AF192" s="56">
        <v>2267</v>
      </c>
      <c r="AG192" s="178">
        <v>1583</v>
      </c>
      <c r="AH192" s="17">
        <v>684</v>
      </c>
      <c r="AI192" s="19">
        <v>0.43209096651926721</v>
      </c>
      <c r="AJ192" s="289">
        <v>0.19231710300954244</v>
      </c>
      <c r="AK192" s="412">
        <v>0.18495553561230318</v>
      </c>
      <c r="AL192" s="152">
        <v>2700</v>
      </c>
      <c r="AM192" s="57">
        <v>2955</v>
      </c>
      <c r="AN192" s="18">
        <v>2390</v>
      </c>
      <c r="AO192" s="18">
        <v>2665</v>
      </c>
      <c r="AP192" s="18">
        <v>130</v>
      </c>
      <c r="AQ192" s="18">
        <v>115</v>
      </c>
      <c r="AR192" s="18">
        <v>2520</v>
      </c>
      <c r="AS192" s="17">
        <v>2780</v>
      </c>
      <c r="AT192" s="295">
        <v>0.93333333333333335</v>
      </c>
      <c r="AU192" s="19">
        <v>0.94077834179357023</v>
      </c>
      <c r="AV192" s="289">
        <v>1.117036591286245</v>
      </c>
      <c r="AW192" s="11">
        <v>1.1700320893084988</v>
      </c>
      <c r="AX192" s="276">
        <v>0</v>
      </c>
      <c r="AY192" s="18">
        <v>10</v>
      </c>
      <c r="AZ192" s="296">
        <v>0</v>
      </c>
      <c r="BA192" s="19">
        <v>3.3840947546531302E-3</v>
      </c>
      <c r="BB192" s="289">
        <v>0</v>
      </c>
      <c r="BC192" s="12">
        <v>3.0543474084381475E-2</v>
      </c>
      <c r="BD192" s="271">
        <v>90</v>
      </c>
      <c r="BE192" s="18">
        <v>120</v>
      </c>
      <c r="BF192" s="18">
        <v>40</v>
      </c>
      <c r="BG192" s="18">
        <v>10</v>
      </c>
      <c r="BH192" s="18">
        <v>130</v>
      </c>
      <c r="BI192" s="17">
        <v>130</v>
      </c>
      <c r="BJ192" s="295">
        <v>4.8148148148148148E-2</v>
      </c>
      <c r="BK192" s="19">
        <v>4.3993231810490696E-2</v>
      </c>
      <c r="BL192" s="289">
        <v>0.67050204149819659</v>
      </c>
      <c r="BM192" s="12">
        <v>0.57774842815762739</v>
      </c>
      <c r="BN192" s="271">
        <v>50</v>
      </c>
      <c r="BO192" s="18">
        <v>35</v>
      </c>
      <c r="BP192" s="595" t="s">
        <v>2</v>
      </c>
      <c r="BQ192" s="597" t="s">
        <v>2</v>
      </c>
      <c r="BR192" s="203" t="s">
        <v>2</v>
      </c>
    </row>
    <row r="193" spans="1:70" ht="13.5" thickBot="1">
      <c r="A193" s="139" t="s">
        <v>75</v>
      </c>
      <c r="B193" s="232">
        <v>4210901</v>
      </c>
      <c r="C193" s="143">
        <v>4210901</v>
      </c>
      <c r="D193" s="239">
        <v>71.92</v>
      </c>
      <c r="E193" s="55">
        <v>71.989999999999995</v>
      </c>
      <c r="F193" s="244">
        <v>7192</v>
      </c>
      <c r="G193" s="16">
        <v>7198.9999999999991</v>
      </c>
      <c r="H193" s="248">
        <v>4475</v>
      </c>
      <c r="I193" s="248">
        <v>4392</v>
      </c>
      <c r="J193" s="18">
        <v>4392</v>
      </c>
      <c r="K193" s="18">
        <v>3888</v>
      </c>
      <c r="L193" s="180" t="s">
        <v>59</v>
      </c>
      <c r="M193" s="531">
        <v>83</v>
      </c>
      <c r="N193" s="380">
        <v>1.8897996357012749E-2</v>
      </c>
      <c r="O193" s="17"/>
      <c r="Q193" s="266">
        <v>62.2</v>
      </c>
      <c r="R193" s="14">
        <v>61</v>
      </c>
      <c r="S193" s="14">
        <v>1967</v>
      </c>
      <c r="T193" s="14"/>
      <c r="U193" s="529">
        <v>69</v>
      </c>
      <c r="V193" s="296">
        <v>3.6354056902002108E-2</v>
      </c>
      <c r="W193" s="56">
        <v>1898</v>
      </c>
      <c r="X193" s="56">
        <v>1898</v>
      </c>
      <c r="Y193" s="180" t="s">
        <v>59</v>
      </c>
      <c r="Z193" s="18"/>
      <c r="AA193" s="20"/>
      <c r="AB193" s="285">
        <v>1889</v>
      </c>
      <c r="AC193" s="56">
        <v>1817</v>
      </c>
      <c r="AD193" s="56">
        <v>72</v>
      </c>
      <c r="AE193" s="395">
        <v>3.962575674188222E-2</v>
      </c>
      <c r="AF193" s="56">
        <v>1817</v>
      </c>
      <c r="AG193" s="180" t="s">
        <v>59</v>
      </c>
      <c r="AH193" s="18"/>
      <c r="AI193" s="20"/>
      <c r="AJ193" s="280">
        <v>0.26265294771968856</v>
      </c>
      <c r="AK193" s="412">
        <v>0.25239616613418536</v>
      </c>
      <c r="AL193" s="152">
        <v>1760</v>
      </c>
      <c r="AM193" s="57">
        <v>2135</v>
      </c>
      <c r="AN193" s="18">
        <v>1610</v>
      </c>
      <c r="AO193" s="18">
        <v>1925</v>
      </c>
      <c r="AP193" s="18">
        <v>70</v>
      </c>
      <c r="AQ193" s="18">
        <v>95</v>
      </c>
      <c r="AR193" s="18">
        <v>1680</v>
      </c>
      <c r="AS193" s="17">
        <v>2020</v>
      </c>
      <c r="AT193" s="295">
        <v>0.95454545454545459</v>
      </c>
      <c r="AU193" s="19">
        <v>0.94613583138173307</v>
      </c>
      <c r="AV193" s="289">
        <v>1.1424237865427505</v>
      </c>
      <c r="AW193" s="11">
        <v>1.176695119756602</v>
      </c>
      <c r="AX193" s="276">
        <v>10</v>
      </c>
      <c r="AY193" s="18">
        <v>35</v>
      </c>
      <c r="AZ193" s="296">
        <v>5.681818181818182E-3</v>
      </c>
      <c r="BA193" s="19">
        <v>1.6393442622950821E-2</v>
      </c>
      <c r="BB193" s="289">
        <v>7.3148891232514349E-2</v>
      </c>
      <c r="BC193" s="12">
        <v>0.1479605998677824</v>
      </c>
      <c r="BD193" s="271">
        <v>30</v>
      </c>
      <c r="BE193" s="18">
        <v>50</v>
      </c>
      <c r="BF193" s="18">
        <v>10</v>
      </c>
      <c r="BG193" s="18">
        <v>0</v>
      </c>
      <c r="BH193" s="18">
        <v>40</v>
      </c>
      <c r="BI193" s="17">
        <v>50</v>
      </c>
      <c r="BJ193" s="295">
        <v>2.2727272727272728E-2</v>
      </c>
      <c r="BK193" s="19">
        <v>2.3419203747072601E-2</v>
      </c>
      <c r="BL193" s="289">
        <v>0.3164957188890089</v>
      </c>
      <c r="BM193" s="12">
        <v>0.30755658533701835</v>
      </c>
      <c r="BN193" s="271">
        <v>35</v>
      </c>
      <c r="BO193" s="18">
        <v>30</v>
      </c>
      <c r="BP193" s="382" t="s">
        <v>2</v>
      </c>
      <c r="BQ193" s="597" t="s">
        <v>2</v>
      </c>
      <c r="BR193" s="162" t="s">
        <v>59</v>
      </c>
    </row>
    <row r="194" spans="1:70" ht="13.5" thickBot="1">
      <c r="A194" s="139" t="s">
        <v>363</v>
      </c>
      <c r="B194" s="452">
        <v>4210902</v>
      </c>
      <c r="C194" s="456">
        <v>4210902</v>
      </c>
      <c r="D194" s="239">
        <v>59.95</v>
      </c>
      <c r="E194" s="55">
        <v>60.2</v>
      </c>
      <c r="F194" s="244">
        <v>5995</v>
      </c>
      <c r="G194" s="16">
        <v>6020</v>
      </c>
      <c r="H194" s="248">
        <v>1682</v>
      </c>
      <c r="I194" s="248">
        <v>1598</v>
      </c>
      <c r="J194" s="18">
        <v>1598</v>
      </c>
      <c r="K194" s="18">
        <v>1604</v>
      </c>
      <c r="L194" s="180" t="s">
        <v>59</v>
      </c>
      <c r="M194" s="531">
        <v>84</v>
      </c>
      <c r="N194" s="380">
        <v>5.2565707133917394E-2</v>
      </c>
      <c r="O194" s="17"/>
      <c r="Q194" s="266">
        <v>28.1</v>
      </c>
      <c r="R194" s="14">
        <v>26.5</v>
      </c>
      <c r="S194" s="14">
        <v>853</v>
      </c>
      <c r="T194" s="14">
        <v>0.99999910999999997</v>
      </c>
      <c r="U194" s="529">
        <v>29.000733360000027</v>
      </c>
      <c r="V194" s="296">
        <v>3.5195096080917102E-2</v>
      </c>
      <c r="W194" s="602">
        <v>823.99926663999997</v>
      </c>
      <c r="X194" s="56">
        <v>824</v>
      </c>
      <c r="Y194" s="180" t="s">
        <v>59</v>
      </c>
      <c r="Z194" s="18"/>
      <c r="AA194" s="20"/>
      <c r="AB194" s="285">
        <v>737</v>
      </c>
      <c r="AC194" s="492">
        <v>690.99938500999997</v>
      </c>
      <c r="AD194" s="492">
        <v>46.000614990000031</v>
      </c>
      <c r="AE194" s="494">
        <v>6.6571137381452691E-2</v>
      </c>
      <c r="AF194" s="56">
        <v>691</v>
      </c>
      <c r="AG194" s="180" t="s">
        <v>59</v>
      </c>
      <c r="AH194" s="18"/>
      <c r="AI194" s="20"/>
      <c r="AJ194" s="280">
        <v>0.12293577981651377</v>
      </c>
      <c r="AK194" s="412">
        <v>0.11478405315614618</v>
      </c>
      <c r="AL194" s="152">
        <v>570</v>
      </c>
      <c r="AM194" s="57">
        <v>635</v>
      </c>
      <c r="AN194" s="18">
        <v>465</v>
      </c>
      <c r="AO194" s="18">
        <v>535</v>
      </c>
      <c r="AP194" s="18">
        <v>55</v>
      </c>
      <c r="AQ194" s="18">
        <v>25</v>
      </c>
      <c r="AR194" s="18">
        <v>520</v>
      </c>
      <c r="AS194" s="17">
        <v>560</v>
      </c>
      <c r="AT194" s="295">
        <v>0.91228070175438591</v>
      </c>
      <c r="AU194" s="19">
        <v>0.88188976377952755</v>
      </c>
      <c r="AV194" s="289">
        <v>1.0918402771970814</v>
      </c>
      <c r="AW194" s="11">
        <v>1.096793237063221</v>
      </c>
      <c r="AX194" s="276">
        <v>0</v>
      </c>
      <c r="AY194" s="18">
        <v>10</v>
      </c>
      <c r="AZ194" s="296">
        <v>0</v>
      </c>
      <c r="BA194" s="19">
        <v>1.5748031496062992E-2</v>
      </c>
      <c r="BB194" s="289">
        <v>0</v>
      </c>
      <c r="BC194" s="12">
        <v>0.14213537940054688</v>
      </c>
      <c r="BD194" s="271">
        <v>35</v>
      </c>
      <c r="BE194" s="18">
        <v>40</v>
      </c>
      <c r="BF194" s="18">
        <v>0</v>
      </c>
      <c r="BG194" s="18">
        <v>0</v>
      </c>
      <c r="BH194" s="18">
        <v>35</v>
      </c>
      <c r="BI194" s="17">
        <v>40</v>
      </c>
      <c r="BJ194" s="295">
        <v>6.1403508771929821E-2</v>
      </c>
      <c r="BK194" s="19">
        <v>6.2992125984251968E-2</v>
      </c>
      <c r="BL194" s="289">
        <v>0.85509369664749757</v>
      </c>
      <c r="BM194" s="12">
        <v>0.82725456339468861</v>
      </c>
      <c r="BN194" s="271">
        <v>10</v>
      </c>
      <c r="BO194" s="18">
        <v>20</v>
      </c>
      <c r="BP194" s="382" t="s">
        <v>2</v>
      </c>
      <c r="BQ194" s="597" t="s">
        <v>2</v>
      </c>
      <c r="BR194" s="162" t="s">
        <v>59</v>
      </c>
    </row>
    <row r="195" spans="1:70">
      <c r="A195" s="139" t="s">
        <v>362</v>
      </c>
      <c r="B195" s="451">
        <v>4210903</v>
      </c>
      <c r="D195" s="240">
        <v>96.83</v>
      </c>
      <c r="E195" s="55">
        <v>96.95</v>
      </c>
      <c r="F195" s="244">
        <v>9683</v>
      </c>
      <c r="G195" s="151">
        <v>9695</v>
      </c>
      <c r="H195" s="249">
        <v>7968</v>
      </c>
      <c r="I195" s="535">
        <v>6110</v>
      </c>
      <c r="L195" s="180"/>
      <c r="M195" s="531">
        <v>1858</v>
      </c>
      <c r="N195" s="380">
        <v>0.30409165302782326</v>
      </c>
      <c r="Q195" s="266">
        <v>82.3</v>
      </c>
      <c r="R195" s="152">
        <v>63</v>
      </c>
      <c r="S195" s="152">
        <v>3449</v>
      </c>
      <c r="T195" s="279"/>
      <c r="U195" s="529">
        <v>631</v>
      </c>
      <c r="V195" s="296">
        <v>0.22391767210787794</v>
      </c>
      <c r="W195" s="536">
        <v>2818</v>
      </c>
      <c r="X195" s="56"/>
      <c r="Y195" s="180"/>
      <c r="AB195" s="285">
        <v>3307</v>
      </c>
      <c r="AC195" s="537">
        <v>2586</v>
      </c>
      <c r="AD195" s="492">
        <v>721</v>
      </c>
      <c r="AE195" s="494">
        <v>0.27880897138437744</v>
      </c>
      <c r="AG195" s="180"/>
      <c r="AJ195" s="290">
        <v>0.34152638645048022</v>
      </c>
      <c r="AK195" s="413">
        <v>0</v>
      </c>
      <c r="AL195" s="272">
        <v>3825</v>
      </c>
      <c r="AM195" s="57">
        <v>3280</v>
      </c>
      <c r="AN195" s="18">
        <v>3465</v>
      </c>
      <c r="AO195" s="18">
        <v>2955</v>
      </c>
      <c r="AP195" s="18">
        <v>140</v>
      </c>
      <c r="AQ195" s="18">
        <v>115</v>
      </c>
      <c r="AR195" s="18">
        <v>3605</v>
      </c>
      <c r="AS195" s="18">
        <v>3070</v>
      </c>
      <c r="AT195" s="296">
        <v>0.94248366013071894</v>
      </c>
      <c r="AU195" s="20">
        <v>0.93597560975609762</v>
      </c>
      <c r="AV195" s="280">
        <v>1.1279879304165021</v>
      </c>
      <c r="AW195" s="414">
        <v>1.1640590026093729</v>
      </c>
      <c r="AX195" s="152">
        <v>20</v>
      </c>
      <c r="AY195" s="161">
        <v>35</v>
      </c>
      <c r="AZ195" s="296">
        <v>5.2287581699346402E-3</v>
      </c>
      <c r="BA195" s="20">
        <v>1.0670731707317074E-2</v>
      </c>
      <c r="BB195" s="280">
        <v>6.7316103827045878E-2</v>
      </c>
      <c r="BC195" s="414">
        <v>9.6309719731010809E-2</v>
      </c>
      <c r="BD195" s="152">
        <v>145</v>
      </c>
      <c r="BE195" s="161">
        <v>110</v>
      </c>
      <c r="BF195" s="18">
        <v>15</v>
      </c>
      <c r="BG195" s="18">
        <v>10</v>
      </c>
      <c r="BH195" s="18">
        <v>160</v>
      </c>
      <c r="BI195" s="18">
        <v>120</v>
      </c>
      <c r="BJ195" s="296">
        <v>4.1830065359477121E-2</v>
      </c>
      <c r="BK195" s="20">
        <v>3.6585365853658534E-2</v>
      </c>
      <c r="BL195" s="280">
        <v>0.58251761071336527</v>
      </c>
      <c r="BM195" s="414">
        <v>0.48046339733746396</v>
      </c>
      <c r="BN195" s="152">
        <v>30</v>
      </c>
      <c r="BO195" s="161">
        <v>50</v>
      </c>
      <c r="BP195" s="382" t="s">
        <v>2</v>
      </c>
      <c r="BQ195" s="162" t="s">
        <v>59</v>
      </c>
    </row>
    <row r="197" spans="1:70">
      <c r="A197" s="544" t="s">
        <v>462</v>
      </c>
      <c r="B197" s="545"/>
      <c r="C197" s="545"/>
      <c r="D197" s="545"/>
      <c r="E197" s="545"/>
      <c r="F197" s="545"/>
      <c r="G197" s="545"/>
      <c r="H197" s="545"/>
      <c r="I197" s="545"/>
      <c r="J197" s="545"/>
      <c r="K197" s="545"/>
      <c r="L197" s="545"/>
      <c r="M197" s="546"/>
    </row>
    <row r="198" spans="1:70">
      <c r="A198" s="547"/>
      <c r="B198" s="548"/>
      <c r="C198" s="548"/>
      <c r="D198" s="548"/>
      <c r="E198" s="548"/>
      <c r="F198" s="548"/>
      <c r="G198" s="548"/>
      <c r="H198" s="548"/>
      <c r="I198" s="548"/>
      <c r="J198" s="548"/>
      <c r="K198" s="548"/>
      <c r="L198" s="548"/>
      <c r="M198" s="549"/>
    </row>
    <row r="199" spans="1:70">
      <c r="A199" s="550"/>
      <c r="B199" s="551"/>
      <c r="C199" s="551"/>
      <c r="D199" s="551"/>
      <c r="E199" s="551"/>
      <c r="F199" s="551"/>
      <c r="G199" s="551"/>
      <c r="H199" s="551"/>
      <c r="I199" s="551"/>
      <c r="J199" s="551"/>
      <c r="K199" s="551"/>
      <c r="L199" s="551"/>
      <c r="M199" s="552"/>
    </row>
    <row r="202" spans="1:70">
      <c r="J202" s="278"/>
    </row>
    <row r="203" spans="1:70">
      <c r="J203" s="277"/>
    </row>
    <row r="204" spans="1:70">
      <c r="J204" s="278"/>
    </row>
  </sheetData>
  <autoFilter ref="A1:BS195" xr:uid="{B00D24DC-2C10-4FAA-BC12-C274984EAE6D}">
    <sortState xmlns:xlrd2="http://schemas.microsoft.com/office/spreadsheetml/2017/richdata2" ref="A2:BS195">
      <sortCondition ref="B1:B195"/>
    </sortState>
  </autoFilter>
  <sortState xmlns:xlrd2="http://schemas.microsoft.com/office/spreadsheetml/2017/richdata2" ref="A2:BS204">
    <sortCondition ref="B2:B204"/>
  </sortState>
  <mergeCells count="1">
    <mergeCell ref="A197:M199"/>
  </mergeCells>
  <phoneticPr fontId="39" type="noConversion"/>
  <pageMargins left="0.25" right="0.25"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
  <sheetViews>
    <sheetView workbookViewId="0"/>
  </sheetViews>
  <sheetFormatPr defaultColWidth="8.85546875" defaultRowHeight="1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c r="A1" s="21"/>
      <c r="B1" s="22" t="s">
        <v>2</v>
      </c>
      <c r="C1" s="553" t="s">
        <v>0</v>
      </c>
      <c r="D1" s="554"/>
      <c r="E1" s="555" t="s">
        <v>30</v>
      </c>
      <c r="F1" s="556"/>
    </row>
    <row r="2" spans="1:7" ht="60.75" thickBot="1">
      <c r="A2" s="23"/>
      <c r="B2" s="24" t="s">
        <v>1</v>
      </c>
      <c r="C2" s="25" t="s">
        <v>14</v>
      </c>
      <c r="D2" s="58" t="s">
        <v>42</v>
      </c>
      <c r="E2" s="25" t="s">
        <v>14</v>
      </c>
      <c r="F2" s="26" t="s">
        <v>42</v>
      </c>
      <c r="G2" s="27"/>
    </row>
    <row r="3" spans="1:7">
      <c r="A3" s="28" t="s">
        <v>31</v>
      </c>
      <c r="B3" s="29"/>
      <c r="C3" s="30">
        <v>7.6100000000000001E-2</v>
      </c>
      <c r="D3" s="31">
        <v>6.8900000000000003E-2</v>
      </c>
      <c r="E3" s="32">
        <v>0.1108</v>
      </c>
      <c r="F3" s="33">
        <v>0.16250000000000001</v>
      </c>
      <c r="G3" s="34"/>
    </row>
    <row r="4" spans="1:7" ht="17.25">
      <c r="A4" s="35" t="s">
        <v>32</v>
      </c>
      <c r="B4" s="36" t="s">
        <v>33</v>
      </c>
      <c r="C4" s="37"/>
      <c r="D4" s="38"/>
      <c r="E4" s="39"/>
      <c r="F4" s="40"/>
      <c r="G4" s="41"/>
    </row>
    <row r="5" spans="1:7" ht="15.75">
      <c r="A5" s="35" t="s">
        <v>34</v>
      </c>
      <c r="B5" s="42"/>
      <c r="C5" s="43">
        <f>C3*1.5</f>
        <v>0.11415</v>
      </c>
      <c r="D5" s="44">
        <f>D3*1.5</f>
        <v>0.10335</v>
      </c>
      <c r="E5" s="45"/>
      <c r="F5" s="46"/>
      <c r="G5" s="47"/>
    </row>
    <row r="6" spans="1:7" ht="16.5" thickBot="1">
      <c r="A6" s="48" t="s">
        <v>35</v>
      </c>
      <c r="B6" s="49"/>
      <c r="C6" s="50"/>
      <c r="D6" s="51"/>
      <c r="E6" s="52">
        <f>E3*1.5</f>
        <v>0.16619999999999999</v>
      </c>
      <c r="F6" s="53">
        <f>F3*0.5</f>
        <v>8.1250000000000003E-2</v>
      </c>
      <c r="G6" s="34"/>
    </row>
    <row r="7" spans="1:7">
      <c r="C7" s="34"/>
      <c r="D7" s="34"/>
      <c r="E7" s="34"/>
      <c r="F7" s="34"/>
    </row>
    <row r="8" spans="1:7">
      <c r="A8" s="1" t="s">
        <v>43</v>
      </c>
    </row>
    <row r="10" spans="1:7">
      <c r="A10" s="217" t="s">
        <v>305</v>
      </c>
    </row>
    <row r="11" spans="1:7">
      <c r="A11" s="224" t="s">
        <v>306</v>
      </c>
    </row>
    <row r="12" spans="1:7">
      <c r="A12" s="224" t="s">
        <v>307</v>
      </c>
    </row>
    <row r="13" spans="1:7">
      <c r="A13" s="225" t="s">
        <v>308</v>
      </c>
    </row>
    <row r="14" spans="1:7">
      <c r="A14" s="224" t="s">
        <v>309</v>
      </c>
    </row>
    <row r="15" spans="1:7" ht="15.75" thickBot="1"/>
    <row r="16" spans="1:7" ht="15.75">
      <c r="A16" s="21"/>
      <c r="B16" s="22" t="s">
        <v>2</v>
      </c>
      <c r="C16" s="553" t="s">
        <v>0</v>
      </c>
      <c r="D16" s="554"/>
      <c r="E16" s="555" t="s">
        <v>30</v>
      </c>
      <c r="F16" s="556"/>
    </row>
    <row r="17" spans="1:6" ht="60.75" thickBot="1">
      <c r="A17" s="23"/>
      <c r="B17" s="24" t="s">
        <v>1</v>
      </c>
      <c r="C17" s="25" t="s">
        <v>14</v>
      </c>
      <c r="D17" s="58" t="s">
        <v>42</v>
      </c>
      <c r="E17" s="25" t="s">
        <v>14</v>
      </c>
      <c r="F17" s="26" t="s">
        <v>42</v>
      </c>
    </row>
    <row r="18" spans="1:6">
      <c r="A18" s="28" t="s">
        <v>31</v>
      </c>
      <c r="B18" s="29"/>
      <c r="C18" s="30">
        <v>7.1809141357448897E-2</v>
      </c>
      <c r="D18" s="31">
        <v>6.1699999999999998E-2</v>
      </c>
      <c r="E18" s="32">
        <v>7.7700000000000005E-2</v>
      </c>
      <c r="F18" s="33">
        <v>0.10199999999999999</v>
      </c>
    </row>
    <row r="19" spans="1:6" ht="17.25">
      <c r="A19" s="35" t="s">
        <v>32</v>
      </c>
      <c r="B19" s="36" t="s">
        <v>33</v>
      </c>
      <c r="C19" s="37"/>
      <c r="D19" s="38"/>
      <c r="E19" s="39"/>
      <c r="F19" s="40"/>
    </row>
    <row r="20" spans="1:6" ht="15.75">
      <c r="A20" s="35" t="s">
        <v>34</v>
      </c>
      <c r="B20" s="42"/>
      <c r="C20" s="43">
        <f>C18*1.5</f>
        <v>0.10771371203617335</v>
      </c>
      <c r="D20" s="44">
        <f>D18*1.5</f>
        <v>9.2549999999999993E-2</v>
      </c>
      <c r="E20" s="45"/>
      <c r="F20" s="46"/>
    </row>
    <row r="21" spans="1:6" ht="16.5" thickBot="1">
      <c r="A21" s="48" t="s">
        <v>35</v>
      </c>
      <c r="B21" s="49"/>
      <c r="C21" s="50"/>
      <c r="D21" s="51"/>
      <c r="E21" s="52">
        <f>E18*1.5</f>
        <v>0.11655000000000001</v>
      </c>
      <c r="F21" s="53">
        <f>F18*0.5</f>
        <v>5.0999999999999997E-2</v>
      </c>
    </row>
  </sheetData>
  <mergeCells count="4">
    <mergeCell ref="C1:D1"/>
    <mergeCell ref="E1:F1"/>
    <mergeCell ref="C16:D16"/>
    <mergeCell ref="E16:F16"/>
  </mergeCells>
  <hyperlinks>
    <hyperlink ref="A13" r:id="rId1" display="“T9” updates this method to calculate floors using total raw count sums to arrive at CMA thresholds. This method matches that used by Statistics Canada. " xr:uid="{00000000-0004-0000-0400-000000000000}"/>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26"/>
  <sheetViews>
    <sheetView workbookViewId="0">
      <selection activeCell="A2" sqref="A2"/>
    </sheetView>
  </sheetViews>
  <sheetFormatPr defaultRowHeight="15"/>
  <cols>
    <col min="1" max="1" width="12.7109375" customWidth="1"/>
    <col min="2" max="5" width="10.7109375" customWidth="1"/>
    <col min="6" max="6" width="11.7109375" style="525" bestFit="1" customWidth="1"/>
    <col min="7" max="15" width="10.7109375" customWidth="1"/>
    <col min="16" max="16" width="11" customWidth="1"/>
  </cols>
  <sheetData>
    <row r="1" spans="1:24" ht="67.5" customHeight="1" thickBot="1">
      <c r="B1" s="557" t="s">
        <v>78</v>
      </c>
      <c r="C1" s="558"/>
      <c r="D1" s="559" t="s">
        <v>46</v>
      </c>
      <c r="E1" s="560"/>
      <c r="F1" s="522"/>
      <c r="G1" s="521"/>
      <c r="H1" s="521"/>
      <c r="I1" s="521"/>
      <c r="J1" s="521"/>
      <c r="K1" s="521"/>
      <c r="L1" s="521"/>
      <c r="M1" s="14"/>
      <c r="N1" s="14"/>
      <c r="O1" s="14"/>
      <c r="Q1" s="561" t="s">
        <v>310</v>
      </c>
      <c r="R1" s="562"/>
      <c r="S1" s="562"/>
      <c r="T1" s="562"/>
      <c r="U1" s="562"/>
      <c r="V1" s="562"/>
      <c r="W1" s="562"/>
      <c r="X1" s="563"/>
    </row>
    <row r="2" spans="1:24" ht="51.75" thickBot="1">
      <c r="A2" s="189" t="s">
        <v>77</v>
      </c>
      <c r="B2" s="59" t="s">
        <v>36</v>
      </c>
      <c r="C2" s="60" t="s">
        <v>37</v>
      </c>
      <c r="D2" s="59" t="s">
        <v>38</v>
      </c>
      <c r="E2" s="60" t="s">
        <v>39</v>
      </c>
      <c r="F2" s="523" t="s">
        <v>451</v>
      </c>
      <c r="G2" s="401" t="s">
        <v>452</v>
      </c>
      <c r="H2" s="401" t="s">
        <v>356</v>
      </c>
      <c r="I2" s="401" t="s">
        <v>357</v>
      </c>
      <c r="J2" s="59" t="s">
        <v>415</v>
      </c>
      <c r="K2" s="60" t="s">
        <v>416</v>
      </c>
      <c r="L2" s="61" t="s">
        <v>417</v>
      </c>
      <c r="M2" s="59" t="s">
        <v>40</v>
      </c>
      <c r="N2" s="60" t="s">
        <v>44</v>
      </c>
      <c r="O2" s="61" t="s">
        <v>45</v>
      </c>
      <c r="Q2" s="564"/>
      <c r="R2" s="565"/>
      <c r="S2" s="565"/>
      <c r="T2" s="565"/>
      <c r="U2" s="565"/>
      <c r="V2" s="565"/>
      <c r="W2" s="565"/>
      <c r="X2" s="566"/>
    </row>
    <row r="3" spans="1:24">
      <c r="A3" s="62" t="s">
        <v>4</v>
      </c>
      <c r="B3" s="63">
        <v>148344.92129869998</v>
      </c>
      <c r="C3" s="64">
        <f>B3/B8</f>
        <v>0.2073306338389799</v>
      </c>
      <c r="D3" s="63">
        <v>149613</v>
      </c>
      <c r="E3" s="65">
        <f>D3/D8</f>
        <v>0.1869470795805552</v>
      </c>
      <c r="F3" s="417">
        <v>149613</v>
      </c>
      <c r="G3" s="402">
        <f>F3/$F$8</f>
        <v>0.18553061361150586</v>
      </c>
      <c r="H3" s="417">
        <v>156559</v>
      </c>
      <c r="I3" s="402">
        <f>H3/H8</f>
        <v>0.18653276318313475</v>
      </c>
      <c r="J3" s="417">
        <f>H3-D3</f>
        <v>6946</v>
      </c>
      <c r="K3" s="402">
        <f>J3/F3</f>
        <v>4.6426446899667809E-2</v>
      </c>
      <c r="L3" s="402">
        <f>J3/$J$8</f>
        <v>0.21109253912779213</v>
      </c>
      <c r="M3" s="66">
        <f>D3-B3</f>
        <v>1268.0787013000227</v>
      </c>
      <c r="N3" s="65">
        <f>M3/B3</f>
        <v>8.5481773841564971E-3</v>
      </c>
      <c r="O3" s="67">
        <f>M3/M8</f>
        <v>1.495433844896185E-2</v>
      </c>
      <c r="Q3" s="567"/>
      <c r="R3" s="568"/>
      <c r="S3" s="568"/>
      <c r="T3" s="568"/>
      <c r="U3" s="568"/>
      <c r="V3" s="568"/>
      <c r="W3" s="568"/>
      <c r="X3" s="569"/>
    </row>
    <row r="4" spans="1:24">
      <c r="A4" s="68" t="s">
        <v>5</v>
      </c>
      <c r="B4" s="69">
        <v>77677</v>
      </c>
      <c r="C4" s="70">
        <f>B4/B8</f>
        <v>0.10856335022270544</v>
      </c>
      <c r="D4" s="69">
        <v>78987</v>
      </c>
      <c r="E4" s="71">
        <f>D4/D8</f>
        <v>9.8697232024151066E-2</v>
      </c>
      <c r="F4" s="418">
        <v>78987</v>
      </c>
      <c r="G4" s="403">
        <f t="shared" ref="G4:G6" si="0">F4/$F$8</f>
        <v>9.7949420019196279E-2</v>
      </c>
      <c r="H4" s="418">
        <v>81149</v>
      </c>
      <c r="I4" s="403">
        <f>H4/H8</f>
        <v>9.668525731224778E-2</v>
      </c>
      <c r="J4" s="418">
        <f>H4-D4</f>
        <v>2162</v>
      </c>
      <c r="K4" s="403">
        <f>J4/F4</f>
        <v>2.7371592793750871E-2</v>
      </c>
      <c r="L4" s="403">
        <f t="shared" ref="L4:L6" si="1">J4/$J$8</f>
        <v>6.5704300258319401E-2</v>
      </c>
      <c r="M4" s="72">
        <f>D4-B4</f>
        <v>1310</v>
      </c>
      <c r="N4" s="71">
        <f>M4/B4</f>
        <v>1.6864708987216294E-2</v>
      </c>
      <c r="O4" s="73">
        <f>M4/M8</f>
        <v>1.5448712566543659E-2</v>
      </c>
    </row>
    <row r="5" spans="1:24">
      <c r="A5" s="74" t="s">
        <v>6</v>
      </c>
      <c r="B5" s="75">
        <v>397381.81332403701</v>
      </c>
      <c r="C5" s="76">
        <f>B5/B8</f>
        <v>0.55539092616902275</v>
      </c>
      <c r="D5" s="75">
        <v>450133</v>
      </c>
      <c r="E5" s="77">
        <f>D5/D8</f>
        <v>0.56245814048801945</v>
      </c>
      <c r="F5" s="419">
        <v>455749</v>
      </c>
      <c r="G5" s="404">
        <f t="shared" si="0"/>
        <v>0.56516072549063379</v>
      </c>
      <c r="H5" s="419">
        <v>470100</v>
      </c>
      <c r="I5" s="404">
        <f>H5/H8</f>
        <v>0.56010227436552129</v>
      </c>
      <c r="J5" s="527">
        <f>H5-F5</f>
        <v>14351</v>
      </c>
      <c r="K5" s="404">
        <f>J5/F5</f>
        <v>3.1488823892098498E-2</v>
      </c>
      <c r="L5" s="404">
        <f>J5/$J$8</f>
        <v>0.43613432609025982</v>
      </c>
      <c r="M5" s="78">
        <f>D5-B5</f>
        <v>52751.186675962992</v>
      </c>
      <c r="N5" s="77">
        <f>M5/B5</f>
        <v>0.13274685681940884</v>
      </c>
      <c r="O5" s="79">
        <f>M5/M8</f>
        <v>0.62209001564964872</v>
      </c>
      <c r="Q5" s="135"/>
      <c r="R5" s="135"/>
    </row>
    <row r="6" spans="1:24">
      <c r="A6" s="80" t="s">
        <v>2</v>
      </c>
      <c r="B6" s="81">
        <v>92095.555337036989</v>
      </c>
      <c r="C6" s="82">
        <f>B6/B8</f>
        <v>0.128715089769292</v>
      </c>
      <c r="D6" s="81">
        <v>121563</v>
      </c>
      <c r="E6" s="83">
        <f>D6/D8</f>
        <v>0.15189754790727431</v>
      </c>
      <c r="F6" s="420">
        <v>122057</v>
      </c>
      <c r="G6" s="405">
        <f t="shared" si="0"/>
        <v>0.15135924087866409</v>
      </c>
      <c r="H6" s="420">
        <v>131503</v>
      </c>
      <c r="I6" s="405">
        <f>H6/H8</f>
        <v>0.15667970513909624</v>
      </c>
      <c r="J6" s="528">
        <f>H6-F6</f>
        <v>9446</v>
      </c>
      <c r="K6" s="405">
        <f>J6/F6</f>
        <v>7.739007185167586E-2</v>
      </c>
      <c r="L6" s="405">
        <f t="shared" si="1"/>
        <v>0.28706883452362864</v>
      </c>
      <c r="M6" s="84">
        <f>D6-B6</f>
        <v>29467.444662963011</v>
      </c>
      <c r="N6" s="83">
        <f>M6/B6</f>
        <v>0.319965980498436</v>
      </c>
      <c r="O6" s="85">
        <f>M6/M8</f>
        <v>0.34750693333484467</v>
      </c>
      <c r="Q6" s="135"/>
      <c r="R6" s="135"/>
    </row>
    <row r="7" spans="1:24" ht="15.75" thickBot="1">
      <c r="A7" s="190" t="s">
        <v>79</v>
      </c>
      <c r="B7" s="191"/>
      <c r="C7" s="192"/>
      <c r="D7" s="191"/>
      <c r="E7" s="193"/>
      <c r="F7" s="421"/>
      <c r="G7" s="406"/>
      <c r="H7" s="421">
        <v>0</v>
      </c>
      <c r="I7" s="406"/>
      <c r="J7" s="406"/>
      <c r="K7" s="406"/>
      <c r="L7" s="406"/>
      <c r="M7" s="194"/>
      <c r="N7" s="193"/>
      <c r="O7" s="195"/>
    </row>
    <row r="8" spans="1:24" ht="15.75" thickBot="1">
      <c r="A8" s="86" t="s">
        <v>7</v>
      </c>
      <c r="B8" s="87">
        <f>SUM(B3:B6)</f>
        <v>715499.28995977389</v>
      </c>
      <c r="C8" s="88"/>
      <c r="D8" s="87">
        <f>SUM(D3:D6)</f>
        <v>800296</v>
      </c>
      <c r="E8" s="89"/>
      <c r="F8" s="422">
        <f>SUM(F3:F6)</f>
        <v>806406</v>
      </c>
      <c r="G8" s="407"/>
      <c r="H8" s="422">
        <f>SUM(H3:H7)</f>
        <v>839311</v>
      </c>
      <c r="I8" s="407"/>
      <c r="J8" s="425">
        <f>H8-F8</f>
        <v>32905</v>
      </c>
      <c r="K8" s="426">
        <f>J8/F8</f>
        <v>4.080450790296699E-2</v>
      </c>
      <c r="L8" s="407"/>
      <c r="M8" s="90">
        <f>D8-B8</f>
        <v>84796.710040226113</v>
      </c>
      <c r="N8" s="91">
        <f>M8/B8</f>
        <v>0.11851403800134236</v>
      </c>
      <c r="O8" s="92"/>
      <c r="P8" s="93"/>
    </row>
    <row r="9" spans="1:24" ht="15.75" thickBot="1">
      <c r="A9" s="182"/>
      <c r="B9" s="183"/>
      <c r="C9" s="184"/>
      <c r="D9" s="183"/>
      <c r="E9" s="185"/>
      <c r="F9" s="524"/>
      <c r="G9" s="185"/>
      <c r="H9" s="185"/>
      <c r="I9" s="185"/>
      <c r="J9" s="185"/>
      <c r="K9" s="185"/>
      <c r="L9" s="185"/>
      <c r="M9" s="186"/>
      <c r="N9" s="187"/>
      <c r="O9" s="188"/>
    </row>
    <row r="10" spans="1:24" ht="64.5" thickBot="1">
      <c r="A10" s="189" t="s">
        <v>77</v>
      </c>
      <c r="B10" s="59" t="s">
        <v>47</v>
      </c>
      <c r="C10" s="60" t="s">
        <v>48</v>
      </c>
      <c r="D10" s="59" t="s">
        <v>49</v>
      </c>
      <c r="E10" s="60" t="s">
        <v>50</v>
      </c>
      <c r="F10" s="523" t="s">
        <v>453</v>
      </c>
      <c r="G10" s="401" t="s">
        <v>454</v>
      </c>
      <c r="H10" s="59" t="s">
        <v>330</v>
      </c>
      <c r="I10" s="60" t="s">
        <v>358</v>
      </c>
      <c r="J10" s="59" t="s">
        <v>418</v>
      </c>
      <c r="K10" s="60" t="s">
        <v>419</v>
      </c>
      <c r="L10" s="61" t="s">
        <v>420</v>
      </c>
      <c r="M10" s="59" t="s">
        <v>360</v>
      </c>
      <c r="N10" s="60" t="s">
        <v>359</v>
      </c>
      <c r="O10" s="61" t="s">
        <v>51</v>
      </c>
    </row>
    <row r="11" spans="1:24">
      <c r="A11" s="62" t="s">
        <v>4</v>
      </c>
      <c r="B11" s="63">
        <v>85887.639251400004</v>
      </c>
      <c r="C11" s="64">
        <f>B11/B16</f>
        <v>0.25846594171838561</v>
      </c>
      <c r="D11" s="63">
        <v>89879</v>
      </c>
      <c r="E11" s="65">
        <f>D11/D16</f>
        <v>0.23509578664323005</v>
      </c>
      <c r="F11" s="417">
        <v>89879</v>
      </c>
      <c r="G11" s="402">
        <f>F11/$F$16</f>
        <v>0.23337557059248143</v>
      </c>
      <c r="H11" s="417">
        <v>95896</v>
      </c>
      <c r="I11" s="402">
        <f>H11/$H$16</f>
        <v>0.23308824423027844</v>
      </c>
      <c r="J11" s="417">
        <f>H11-D11</f>
        <v>6017</v>
      </c>
      <c r="K11" s="402">
        <f>J11/F11</f>
        <v>6.6945560141968646E-2</v>
      </c>
      <c r="L11" s="402">
        <f>J11/$J$16</f>
        <v>0.22887899882079957</v>
      </c>
      <c r="M11" s="66">
        <f>D11-B11</f>
        <v>3991.3607485999964</v>
      </c>
      <c r="N11" s="65">
        <f>M11/B11</f>
        <v>4.6471887961863335E-2</v>
      </c>
      <c r="O11" s="67">
        <f>M11/M16</f>
        <v>7.9810781917902085E-2</v>
      </c>
      <c r="Q11" s="135"/>
      <c r="R11" s="135"/>
    </row>
    <row r="12" spans="1:24">
      <c r="A12" s="68" t="s">
        <v>5</v>
      </c>
      <c r="B12" s="69">
        <v>42402</v>
      </c>
      <c r="C12" s="70">
        <f>B12/B16</f>
        <v>0.12760244612922392</v>
      </c>
      <c r="D12" s="69">
        <v>43966</v>
      </c>
      <c r="E12" s="71">
        <f>D12/D16</f>
        <v>0.11500151710139468</v>
      </c>
      <c r="F12" s="418">
        <v>43966</v>
      </c>
      <c r="G12" s="403">
        <f t="shared" ref="G12:G14" si="2">F12/$F$16</f>
        <v>0.11416004112939661</v>
      </c>
      <c r="H12" s="418">
        <v>45851</v>
      </c>
      <c r="I12" s="403">
        <f t="shared" ref="I12:I14" si="3">H12/$H$16</f>
        <v>0.11144707898350814</v>
      </c>
      <c r="J12" s="418">
        <f>H12-D12</f>
        <v>1885</v>
      </c>
      <c r="K12" s="403">
        <f t="shared" ref="K12:K14" si="4">J12/F12</f>
        <v>4.2874039030159669E-2</v>
      </c>
      <c r="L12" s="403">
        <f t="shared" ref="L12:L14" si="5">J12/$J$16</f>
        <v>7.1702993647533186E-2</v>
      </c>
      <c r="M12" s="72">
        <f>D12-B12</f>
        <v>1564</v>
      </c>
      <c r="N12" s="71">
        <f>M12/B12</f>
        <v>3.6885052591858876E-2</v>
      </c>
      <c r="O12" s="73">
        <f>M12/M16</f>
        <v>3.1273560768312399E-2</v>
      </c>
    </row>
    <row r="13" spans="1:24">
      <c r="A13" s="74" t="s">
        <v>6</v>
      </c>
      <c r="B13" s="75">
        <v>164948.83935390401</v>
      </c>
      <c r="C13" s="76">
        <f>B13/B16</f>
        <v>0.49638874080785211</v>
      </c>
      <c r="D13" s="75">
        <v>196577</v>
      </c>
      <c r="E13" s="77">
        <f>D13/D16</f>
        <v>0.51418489804032352</v>
      </c>
      <c r="F13" s="419">
        <v>199026</v>
      </c>
      <c r="G13" s="404">
        <f t="shared" si="2"/>
        <v>0.51678152085291562</v>
      </c>
      <c r="H13" s="419">
        <v>213421</v>
      </c>
      <c r="I13" s="404">
        <f t="shared" si="3"/>
        <v>0.51874870872476697</v>
      </c>
      <c r="J13" s="527">
        <f>H13-F13</f>
        <v>14395</v>
      </c>
      <c r="K13" s="404">
        <f t="shared" si="4"/>
        <v>7.2327233627767232E-2</v>
      </c>
      <c r="L13" s="404">
        <f t="shared" si="5"/>
        <v>0.54756742363726274</v>
      </c>
      <c r="M13" s="78">
        <f>D13-B13</f>
        <v>31628.160646095988</v>
      </c>
      <c r="N13" s="77">
        <f>M13/B13</f>
        <v>0.19174527550470705</v>
      </c>
      <c r="O13" s="79">
        <f>M13/M16</f>
        <v>0.6324329948565407</v>
      </c>
      <c r="Q13" s="135"/>
      <c r="R13" s="135"/>
    </row>
    <row r="14" spans="1:24">
      <c r="A14" s="80" t="s">
        <v>2</v>
      </c>
      <c r="B14" s="81">
        <v>39059.226385862006</v>
      </c>
      <c r="C14" s="82">
        <f>B14/B16</f>
        <v>0.1175428713445384</v>
      </c>
      <c r="D14" s="81">
        <v>51886</v>
      </c>
      <c r="E14" s="83">
        <f>D14/D16</f>
        <v>0.13571779821505173</v>
      </c>
      <c r="F14" s="420">
        <v>52255</v>
      </c>
      <c r="G14" s="405">
        <f t="shared" si="2"/>
        <v>0.1356828674252063</v>
      </c>
      <c r="H14" s="420">
        <v>56247</v>
      </c>
      <c r="I14" s="405">
        <f t="shared" si="3"/>
        <v>0.13671596806144648</v>
      </c>
      <c r="J14" s="528">
        <f>H14-F14</f>
        <v>3992</v>
      </c>
      <c r="K14" s="405">
        <f t="shared" si="4"/>
        <v>7.6394603387235666E-2</v>
      </c>
      <c r="L14" s="405">
        <f t="shared" si="5"/>
        <v>0.15185058389440451</v>
      </c>
      <c r="M14" s="84">
        <f>D14-B14</f>
        <v>12826.773614137994</v>
      </c>
      <c r="N14" s="83">
        <f>M14/B14</f>
        <v>0.32839292533404629</v>
      </c>
      <c r="O14" s="85">
        <f>M14/M16</f>
        <v>0.25648266245724466</v>
      </c>
      <c r="Q14" s="135"/>
      <c r="R14" s="135"/>
    </row>
    <row r="15" spans="1:24" ht="15.75" thickBot="1">
      <c r="A15" s="190" t="s">
        <v>79</v>
      </c>
      <c r="B15" s="191"/>
      <c r="C15" s="192"/>
      <c r="D15" s="191"/>
      <c r="E15" s="193"/>
      <c r="F15" s="421"/>
      <c r="G15" s="406"/>
      <c r="H15" s="406"/>
      <c r="I15" s="406"/>
      <c r="J15" s="406"/>
      <c r="K15" s="406"/>
      <c r="L15" s="406"/>
      <c r="M15" s="194"/>
      <c r="N15" s="193"/>
      <c r="O15" s="195"/>
      <c r="P15" s="93"/>
    </row>
    <row r="16" spans="1:24" ht="15.75" thickBot="1">
      <c r="A16" s="86" t="s">
        <v>7</v>
      </c>
      <c r="B16" s="87">
        <f>SUM(B11:B14)</f>
        <v>332297.70499116601</v>
      </c>
      <c r="C16" s="88"/>
      <c r="D16" s="87">
        <f>SUM(D11:D14)</f>
        <v>382308</v>
      </c>
      <c r="E16" s="89"/>
      <c r="F16" s="422">
        <f>SUM(F11:F14)</f>
        <v>385126</v>
      </c>
      <c r="G16" s="407"/>
      <c r="H16" s="425">
        <f>SUM(H11:H14)</f>
        <v>411415</v>
      </c>
      <c r="I16" s="407"/>
      <c r="J16" s="425">
        <f>SUM(J11:J14)</f>
        <v>26289</v>
      </c>
      <c r="K16" s="426">
        <f>J16/F16</f>
        <v>6.82607769924648E-2</v>
      </c>
      <c r="L16" s="407"/>
      <c r="M16" s="90">
        <f>D16-B16</f>
        <v>50010.295008833986</v>
      </c>
      <c r="N16" s="91">
        <f>M16/B16</f>
        <v>0.15049846645845324</v>
      </c>
      <c r="O16" s="92"/>
    </row>
    <row r="17" spans="1:18" ht="15.75" thickBot="1">
      <c r="A17" s="182"/>
      <c r="B17" s="183"/>
      <c r="C17" s="184"/>
      <c r="D17" s="183"/>
      <c r="E17" s="185"/>
      <c r="F17" s="524"/>
      <c r="G17" s="185"/>
      <c r="H17" s="185"/>
      <c r="I17" s="185"/>
      <c r="J17" s="185"/>
      <c r="K17" s="185"/>
      <c r="L17" s="185"/>
      <c r="M17" s="186"/>
      <c r="N17" s="187"/>
      <c r="O17" s="188"/>
    </row>
    <row r="18" spans="1:18" ht="64.5" thickBot="1">
      <c r="A18" s="189" t="s">
        <v>77</v>
      </c>
      <c r="B18" s="59" t="s">
        <v>52</v>
      </c>
      <c r="C18" s="60" t="s">
        <v>53</v>
      </c>
      <c r="D18" s="59" t="s">
        <v>54</v>
      </c>
      <c r="E18" s="60" t="s">
        <v>55</v>
      </c>
      <c r="F18" s="523" t="s">
        <v>455</v>
      </c>
      <c r="G18" s="401" t="s">
        <v>456</v>
      </c>
      <c r="H18" s="59" t="s">
        <v>331</v>
      </c>
      <c r="I18" s="60" t="s">
        <v>361</v>
      </c>
      <c r="J18" s="59" t="s">
        <v>457</v>
      </c>
      <c r="K18" s="60" t="s">
        <v>458</v>
      </c>
      <c r="L18" s="61" t="s">
        <v>459</v>
      </c>
      <c r="M18" s="59" t="s">
        <v>56</v>
      </c>
      <c r="N18" s="60" t="s">
        <v>57</v>
      </c>
      <c r="O18" s="61" t="s">
        <v>58</v>
      </c>
    </row>
    <row r="19" spans="1:18">
      <c r="A19" s="62" t="s">
        <v>4</v>
      </c>
      <c r="B19" s="63">
        <v>79693.140086700005</v>
      </c>
      <c r="C19" s="64">
        <f>B19/B24</f>
        <v>0.2515159144910869</v>
      </c>
      <c r="D19" s="63">
        <v>80896</v>
      </c>
      <c r="E19" s="65">
        <f>D19/D24</f>
        <v>0.223536921338193</v>
      </c>
      <c r="F19" s="417">
        <v>80896</v>
      </c>
      <c r="G19" s="402">
        <f>F19/$F$24</f>
        <v>0.22195090499537692</v>
      </c>
      <c r="H19" s="417">
        <v>85446</v>
      </c>
      <c r="I19" s="402">
        <f>H19/$H$24</f>
        <v>0.2202477613325291</v>
      </c>
      <c r="J19" s="526">
        <f>H19-F19</f>
        <v>4550</v>
      </c>
      <c r="K19" s="402">
        <f>J19/F19</f>
        <v>5.6245055379746833E-2</v>
      </c>
      <c r="L19" s="402"/>
      <c r="M19" s="66">
        <f>D19-B19</f>
        <v>1202.8599132999952</v>
      </c>
      <c r="N19" s="65">
        <f>M19/B19</f>
        <v>1.5093644346193112E-2</v>
      </c>
      <c r="O19" s="67">
        <f>M19/M24</f>
        <v>2.6706648736687207E-2</v>
      </c>
      <c r="Q19" s="135"/>
      <c r="R19" s="135"/>
    </row>
    <row r="20" spans="1:18">
      <c r="A20" s="68" t="s">
        <v>5</v>
      </c>
      <c r="B20" s="69">
        <v>40612</v>
      </c>
      <c r="C20" s="70">
        <f>B20/B24</f>
        <v>0.12817369610733573</v>
      </c>
      <c r="D20" s="69">
        <v>41761</v>
      </c>
      <c r="E20" s="71">
        <f>D20/D24</f>
        <v>0.11539662495060668</v>
      </c>
      <c r="F20" s="418">
        <v>41761</v>
      </c>
      <c r="G20" s="403">
        <f t="shared" ref="G20:G22" si="6">F20/$F$24</f>
        <v>0.11457787459839716</v>
      </c>
      <c r="H20" s="418">
        <v>43414</v>
      </c>
      <c r="I20" s="403">
        <f t="shared" ref="I20:I22" si="7">H20/$H$24</f>
        <v>0.11190501966728014</v>
      </c>
      <c r="J20" s="418">
        <f t="shared" ref="J20:J22" si="8">H20-F20</f>
        <v>1653</v>
      </c>
      <c r="K20" s="403">
        <f t="shared" ref="K20:K22" si="9">J20/F20</f>
        <v>3.9582385479274923E-2</v>
      </c>
      <c r="L20" s="403"/>
      <c r="M20" s="72">
        <f>D20-B20</f>
        <v>1149</v>
      </c>
      <c r="N20" s="71">
        <f>M20/B20</f>
        <v>2.8292130404806461E-2</v>
      </c>
      <c r="O20" s="73">
        <f>M20/M24</f>
        <v>2.5510817227475831E-2</v>
      </c>
    </row>
    <row r="21" spans="1:18">
      <c r="A21" s="74" t="s">
        <v>6</v>
      </c>
      <c r="B21" s="75">
        <v>161155.026397143</v>
      </c>
      <c r="C21" s="76">
        <f>B21/B24</f>
        <v>0.50861408892930837</v>
      </c>
      <c r="D21" s="75">
        <v>191247</v>
      </c>
      <c r="E21" s="77">
        <f>D21/D24</f>
        <v>0.5284657535003634</v>
      </c>
      <c r="F21" s="419">
        <v>193624</v>
      </c>
      <c r="G21" s="404">
        <f t="shared" si="6"/>
        <v>0.53123791075980098</v>
      </c>
      <c r="H21" s="419">
        <v>206157</v>
      </c>
      <c r="I21" s="404">
        <f t="shared" si="7"/>
        <v>0.53139547472122983</v>
      </c>
      <c r="J21" s="419">
        <f t="shared" si="8"/>
        <v>12533</v>
      </c>
      <c r="K21" s="404">
        <f t="shared" si="9"/>
        <v>6.472854604801058E-2</v>
      </c>
      <c r="L21" s="404"/>
      <c r="M21" s="78">
        <f>D21-B21</f>
        <v>30091.973602857004</v>
      </c>
      <c r="N21" s="77">
        <f>M21/B21</f>
        <v>0.18672686962117915</v>
      </c>
      <c r="O21" s="79">
        <f>M21/M24</f>
        <v>0.66812083428765223</v>
      </c>
      <c r="Q21" s="135"/>
      <c r="R21" s="135"/>
    </row>
    <row r="22" spans="1:18">
      <c r="A22" s="80" t="s">
        <v>2</v>
      </c>
      <c r="B22" s="81">
        <v>35391.116060045999</v>
      </c>
      <c r="C22" s="82">
        <f>B22/B24</f>
        <v>0.1116963004722689</v>
      </c>
      <c r="D22" s="81">
        <v>47987</v>
      </c>
      <c r="E22" s="83">
        <f>D22/D24</f>
        <v>0.13260070021083697</v>
      </c>
      <c r="F22" s="420">
        <v>48196</v>
      </c>
      <c r="G22" s="405">
        <f t="shared" si="6"/>
        <v>0.13223330964642488</v>
      </c>
      <c r="H22" s="420">
        <v>52937</v>
      </c>
      <c r="I22" s="405">
        <f t="shared" si="7"/>
        <v>0.1364517442789609</v>
      </c>
      <c r="J22" s="420">
        <f t="shared" si="8"/>
        <v>4741</v>
      </c>
      <c r="K22" s="405">
        <f t="shared" si="9"/>
        <v>9.8369159266329151E-2</v>
      </c>
      <c r="L22" s="405"/>
      <c r="M22" s="84">
        <f>D22-B22</f>
        <v>12595.883939954001</v>
      </c>
      <c r="N22" s="83">
        <f>M22/B22</f>
        <v>0.35590524804539408</v>
      </c>
      <c r="O22" s="85">
        <f>M22/M24</f>
        <v>0.27966169974818511</v>
      </c>
      <c r="Q22" s="135"/>
      <c r="R22" s="135"/>
    </row>
    <row r="23" spans="1:18" ht="15.75" thickBot="1">
      <c r="A23" s="190" t="s">
        <v>79</v>
      </c>
      <c r="B23" s="191"/>
      <c r="C23" s="192"/>
      <c r="D23" s="191"/>
      <c r="E23" s="193"/>
      <c r="F23" s="421"/>
      <c r="G23" s="406"/>
      <c r="H23" s="406"/>
      <c r="I23" s="406"/>
      <c r="J23" s="406"/>
      <c r="K23" s="406"/>
      <c r="L23" s="406"/>
      <c r="M23" s="194"/>
      <c r="N23" s="193"/>
      <c r="O23" s="195"/>
    </row>
    <row r="24" spans="1:18" ht="15.75" thickBot="1">
      <c r="A24" s="86" t="s">
        <v>7</v>
      </c>
      <c r="B24" s="87">
        <f>SUM(B19:B22)</f>
        <v>316851.28254388901</v>
      </c>
      <c r="C24" s="88"/>
      <c r="D24" s="87">
        <f>SUM(D19:D22)</f>
        <v>361891</v>
      </c>
      <c r="E24" s="89"/>
      <c r="F24" s="422">
        <f>SUM(F19:F22)</f>
        <v>364477</v>
      </c>
      <c r="G24" s="407"/>
      <c r="H24" s="425">
        <f>SUM(H19:H22)</f>
        <v>387954</v>
      </c>
      <c r="I24" s="407"/>
      <c r="J24" s="422">
        <f>SUM(J19:J22)</f>
        <v>23477</v>
      </c>
      <c r="K24" s="426">
        <f>J24/F24</f>
        <v>6.4412843608787379E-2</v>
      </c>
      <c r="L24" s="407"/>
      <c r="M24" s="90">
        <f>D24-B24</f>
        <v>45039.717456110986</v>
      </c>
      <c r="N24" s="91">
        <f>M24/B24</f>
        <v>0.14214781488180422</v>
      </c>
      <c r="O24" s="92"/>
    </row>
    <row r="25" spans="1:18">
      <c r="B25" s="93"/>
    </row>
    <row r="26" spans="1:18">
      <c r="B26" s="93"/>
    </row>
  </sheetData>
  <mergeCells count="3">
    <mergeCell ref="B1:C1"/>
    <mergeCell ref="D1:E1"/>
    <mergeCell ref="Q1:X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vt:lpstr>
      <vt:lpstr>2006 Original</vt:lpstr>
      <vt:lpstr>2016 Original</vt:lpstr>
      <vt:lpstr>2021 Original</vt:lpstr>
      <vt:lpstr>2021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Hindrichs;Edited by Chris Willms</dc:creator>
  <cp:lastModifiedBy>Remus</cp:lastModifiedBy>
  <cp:lastPrinted>2019-03-05T15:35:37Z</cp:lastPrinted>
  <dcterms:created xsi:type="dcterms:W3CDTF">2018-05-09T18:33:31Z</dcterms:created>
  <dcterms:modified xsi:type="dcterms:W3CDTF">2023-05-29T02:27:44Z</dcterms:modified>
</cp:coreProperties>
</file>