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emus\Desktop\School\Canadian Suburbs Project\2021\Datamakers\"/>
    </mc:Choice>
  </mc:AlternateContent>
  <xr:revisionPtr revIDLastSave="0" documentId="13_ncr:1_{A07ADA1C-B5D9-4089-AAF3-B1A965CF7F9D}" xr6:coauthVersionLast="47" xr6:coauthVersionMax="47" xr10:uidLastSave="{00000000-0000-0000-0000-000000000000}"/>
  <bookViews>
    <workbookView xWindow="-120" yWindow="-120" windowWidth="29040" windowHeight="15840" tabRatio="484" activeTab="4" xr2:uid="{00000000-000D-0000-FFFF-FFFF00000000}"/>
  </bookViews>
  <sheets>
    <sheet name="INFO" sheetId="17" r:id="rId1"/>
    <sheet name="2006 Original" sheetId="5" r:id="rId2"/>
    <sheet name="2016 Original" sheetId="6" r:id="rId3"/>
    <sheet name="2021 Original" sheetId="11" r:id="rId4"/>
    <sheet name="2021 CTDataMaker" sheetId="1" r:id="rId5"/>
    <sheet name="Thresholds" sheetId="13" r:id="rId6"/>
    <sheet name="Summary" sheetId="22" r:id="rId7"/>
  </sheets>
  <definedNames>
    <definedName name="_xlnm._FilterDatabase" localSheetId="4" hidden="1">'2021 CTDataMaker'!$A$1:$BP$110</definedName>
    <definedName name="_xlnm.Print_Area" localSheetId="4">'2021 CTDataMaker'!$A$1:$BO$2</definedName>
    <definedName name="_xlnm.Print_Area" localSheetId="6">Summary!#REF!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2" l="1"/>
  <c r="E3" i="22"/>
  <c r="G3" i="22"/>
  <c r="H3" i="22"/>
  <c r="L3" i="22" s="1"/>
  <c r="I3" i="22"/>
  <c r="J3" i="22"/>
  <c r="K3" i="22"/>
  <c r="J4" i="22"/>
  <c r="C5" i="22"/>
  <c r="E5" i="22"/>
  <c r="H5" i="22"/>
  <c r="I5" i="22"/>
  <c r="J5" i="22"/>
  <c r="K5" i="22"/>
  <c r="L5" i="22"/>
  <c r="C6" i="22"/>
  <c r="E6" i="22"/>
  <c r="G6" i="22"/>
  <c r="H6" i="22"/>
  <c r="I6" i="22"/>
  <c r="J6" i="22"/>
  <c r="K6" i="22"/>
  <c r="L6" i="22"/>
  <c r="B8" i="22"/>
  <c r="D8" i="22"/>
  <c r="F8" i="22"/>
  <c r="G5" i="22" s="1"/>
  <c r="H8" i="22"/>
  <c r="I8" i="22"/>
  <c r="C11" i="22"/>
  <c r="E11" i="22"/>
  <c r="G11" i="22"/>
  <c r="H11" i="22"/>
  <c r="I11" i="22"/>
  <c r="J11" i="22"/>
  <c r="K11" i="22"/>
  <c r="L11" i="22"/>
  <c r="M11" i="22"/>
  <c r="J12" i="22"/>
  <c r="M12" i="22" s="1"/>
  <c r="H13" i="22"/>
  <c r="I13" i="22"/>
  <c r="J13" i="22"/>
  <c r="M13" i="22" s="1"/>
  <c r="K13" i="22"/>
  <c r="L13" i="22"/>
  <c r="G14" i="22"/>
  <c r="H14" i="22"/>
  <c r="L14" i="22" s="1"/>
  <c r="I14" i="22"/>
  <c r="J14" i="22"/>
  <c r="K14" i="22"/>
  <c r="B16" i="22"/>
  <c r="C14" i="22" s="1"/>
  <c r="D16" i="22"/>
  <c r="E14" i="22" s="1"/>
  <c r="F16" i="22"/>
  <c r="G13" i="22" s="1"/>
  <c r="H16" i="22"/>
  <c r="I16" i="22"/>
  <c r="J16" i="22"/>
  <c r="K16" i="22" s="1"/>
  <c r="G19" i="22"/>
  <c r="H19" i="22"/>
  <c r="I19" i="22"/>
  <c r="J19" i="22"/>
  <c r="K19" i="22" s="1"/>
  <c r="J20" i="22"/>
  <c r="G21" i="22"/>
  <c r="H21" i="22"/>
  <c r="I21" i="22" s="1"/>
  <c r="J21" i="22"/>
  <c r="K21" i="22"/>
  <c r="M21" i="22"/>
  <c r="C22" i="22"/>
  <c r="H22" i="22"/>
  <c r="I22" i="22"/>
  <c r="J22" i="22"/>
  <c r="K22" i="22"/>
  <c r="M22" i="22"/>
  <c r="B24" i="22"/>
  <c r="C19" i="22" s="1"/>
  <c r="D24" i="22"/>
  <c r="H24" i="22" s="1"/>
  <c r="F24" i="22"/>
  <c r="G22" i="22" s="1"/>
  <c r="J24" i="22"/>
  <c r="M19" i="22" s="1"/>
  <c r="I24" i="22" l="1"/>
  <c r="L22" i="22"/>
  <c r="L19" i="22"/>
  <c r="M20" i="22"/>
  <c r="J8" i="22"/>
  <c r="M3" i="22" s="1"/>
  <c r="E13" i="22"/>
  <c r="E21" i="22"/>
  <c r="C21" i="22"/>
  <c r="M14" i="22"/>
  <c r="C13" i="22"/>
  <c r="E22" i="22"/>
  <c r="K24" i="22"/>
  <c r="L21" i="22"/>
  <c r="E19" i="22"/>
  <c r="E14" i="13"/>
  <c r="C13" i="13"/>
  <c r="D13" i="13"/>
  <c r="F14" i="13"/>
  <c r="C5" i="13"/>
  <c r="D5" i="13"/>
  <c r="E6" i="13"/>
  <c r="F6" i="13"/>
  <c r="M4" i="22" l="1"/>
  <c r="M5" i="22"/>
  <c r="M6" i="22"/>
  <c r="K8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9AC5EF91-8168-4928-9FF6-492D86259D34}">
      <text>
        <r>
          <rPr>
            <sz val="10"/>
            <color rgb="FF000000"/>
            <rFont val="Calibri"/>
            <family val="2"/>
            <scheme val="minor"/>
          </rPr>
          <t>======
ID#AAAAnZDX7Qk
    (2023-01-12 21:09:40)
(r) revised</t>
        </r>
      </text>
    </comment>
    <comment ref="C7" authorId="0" shapeId="0" xr:uid="{69B8DD5E-6EA3-43F7-BFA5-7B22E8EF0DDA}">
      <text>
        <r>
          <rPr>
            <sz val="10"/>
            <color rgb="FF000000"/>
            <rFont val="Calibri"/>
            <family val="2"/>
            <scheme val="minor"/>
          </rPr>
          <t>======
ID#AAAAnZDX7sI
    (2023-01-12 21:09:40)
(r) revised</t>
        </r>
      </text>
    </comment>
    <comment ref="C57" authorId="0" shapeId="0" xr:uid="{F7F38C5A-3DC4-44CA-8FF0-DB877335F501}">
      <text>
        <r>
          <rPr>
            <sz val="10"/>
            <color rgb="FF000000"/>
            <rFont val="Calibri"/>
            <family val="2"/>
            <scheme val="minor"/>
          </rPr>
          <t>======
ID#AAAAnZDX7F4
    (2023-01-12 21:09:39)
(r) revised</t>
        </r>
      </text>
    </comment>
    <comment ref="C58" authorId="0" shapeId="0" xr:uid="{F840C5FC-46BE-4713-8A82-74FA7A31DAAF}">
      <text>
        <r>
          <rPr>
            <sz val="10"/>
            <color rgb="FF000000"/>
            <rFont val="Calibri"/>
            <family val="2"/>
            <scheme val="minor"/>
          </rPr>
          <t>======
ID#AAAAnZDX7TE
    (2023-01-12 21:09:40)
(r) revised</t>
        </r>
      </text>
    </comment>
    <comment ref="C68" authorId="0" shapeId="0" xr:uid="{9DC4E1BD-60A7-4F62-9E98-DA672A57C101}">
      <text>
        <r>
          <rPr>
            <sz val="10"/>
            <color rgb="FF000000"/>
            <rFont val="Calibri"/>
            <family val="2"/>
            <scheme val="minor"/>
          </rPr>
          <t>======
ID#AAAAnZDX79U
    (2023-01-12 21:09:40)
(r) revised</t>
        </r>
      </text>
    </comment>
    <comment ref="C69" authorId="0" shapeId="0" xr:uid="{58340B57-9DF7-4262-AA5F-35881E44372B}">
      <text>
        <r>
          <rPr>
            <sz val="10"/>
            <color rgb="FF000000"/>
            <rFont val="Calibri"/>
            <family val="2"/>
            <scheme val="minor"/>
          </rPr>
          <t>======
ID#AAAAnZDX8Fg
    (2023-01-12 21:09:40)
(r) revised</t>
        </r>
      </text>
    </comment>
    <comment ref="C72" authorId="0" shapeId="0" xr:uid="{466B0C1D-8343-491C-B9B0-637FEE09FB0B}">
      <text>
        <r>
          <rPr>
            <sz val="10"/>
            <color rgb="FF000000"/>
            <rFont val="Calibri"/>
            <family val="2"/>
            <scheme val="minor"/>
          </rPr>
          <t>======
ID#AAAAnZDX7Kc
    (2023-01-12 21:09:40)
(r) revised</t>
        </r>
      </text>
    </comment>
    <comment ref="C73" authorId="0" shapeId="0" xr:uid="{C200DA03-5EF1-43B3-A375-68F245B09773}">
      <text>
        <r>
          <rPr>
            <sz val="10"/>
            <color rgb="FF000000"/>
            <rFont val="Calibri"/>
            <family val="2"/>
            <scheme val="minor"/>
          </rPr>
          <t>======
ID#AAAAnZDX8T0
    (2023-01-12 21:09:40)
(r) revised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R6" authorId="0" shapeId="0" xr:uid="{9074BE41-3944-4032-A481-130D4F228128}">
      <text>
        <r>
          <rPr>
            <sz val="10"/>
            <color rgb="FF000000"/>
            <rFont val="Calibri"/>
            <family val="2"/>
            <scheme val="minor"/>
          </rPr>
          <t>======
ID#AAAAnZDX7Qk
    (2023-01-12 21:09:40)
(r) revised</t>
        </r>
      </text>
    </comment>
    <comment ref="R7" authorId="0" shapeId="0" xr:uid="{44A73ED2-DCE4-448B-BED5-DB8D613A3F20}">
      <text>
        <r>
          <rPr>
            <sz val="10"/>
            <color rgb="FF000000"/>
            <rFont val="Calibri"/>
            <family val="2"/>
            <scheme val="minor"/>
          </rPr>
          <t>======
ID#AAAAnZDX7sI
    (2023-01-12 21:09:40)
(r) revised</t>
        </r>
      </text>
    </comment>
    <comment ref="R57" authorId="0" shapeId="0" xr:uid="{246674A6-45C2-40DE-894B-0899C96C70BA}">
      <text>
        <r>
          <rPr>
            <sz val="10"/>
            <color rgb="FF000000"/>
            <rFont val="Calibri"/>
            <family val="2"/>
            <scheme val="minor"/>
          </rPr>
          <t>======
ID#AAAAnZDX7F4
    (2023-01-12 21:09:39)
(r) revised</t>
        </r>
      </text>
    </comment>
    <comment ref="R58" authorId="0" shapeId="0" xr:uid="{D8A2F494-CF8C-4D67-8BEC-47BB555D02EC}">
      <text>
        <r>
          <rPr>
            <sz val="10"/>
            <color rgb="FF000000"/>
            <rFont val="Calibri"/>
            <family val="2"/>
            <scheme val="minor"/>
          </rPr>
          <t>======
ID#AAAAnZDX7TE
    (2023-01-12 21:09:40)
(r) revised</t>
        </r>
      </text>
    </comment>
    <comment ref="R68" authorId="0" shapeId="0" xr:uid="{4751D283-8640-4562-8BD6-2C1EF0130B0A}">
      <text>
        <r>
          <rPr>
            <sz val="10"/>
            <color rgb="FF000000"/>
            <rFont val="Calibri"/>
            <family val="2"/>
            <scheme val="minor"/>
          </rPr>
          <t>======
ID#AAAAnZDX79U
    (2023-01-12 21:09:40)
(r) revised</t>
        </r>
      </text>
    </comment>
    <comment ref="R69" authorId="0" shapeId="0" xr:uid="{6E38A045-54E3-4BB7-8E4E-08566E9A4FB1}">
      <text>
        <r>
          <rPr>
            <sz val="10"/>
            <color rgb="FF000000"/>
            <rFont val="Calibri"/>
            <family val="2"/>
            <scheme val="minor"/>
          </rPr>
          <t>======
ID#AAAAnZDX8Fg
    (2023-01-12 21:09:40)
(r) revised</t>
        </r>
      </text>
    </comment>
    <comment ref="R72" authorId="0" shapeId="0" xr:uid="{DF9A8521-F77E-4E4D-A846-5BE3BD3B3904}">
      <text>
        <r>
          <rPr>
            <sz val="10"/>
            <color rgb="FF000000"/>
            <rFont val="Calibri"/>
            <family val="2"/>
            <scheme val="minor"/>
          </rPr>
          <t>======
ID#AAAAnZDX7Kc
    (2023-01-12 21:09:40)
(r) revised</t>
        </r>
      </text>
    </comment>
    <comment ref="R73" authorId="0" shapeId="0" xr:uid="{F32B2908-5398-4926-8EA3-A2BC586A7EAD}">
      <text>
        <r>
          <rPr>
            <sz val="10"/>
            <color rgb="FF000000"/>
            <rFont val="Calibri"/>
            <family val="2"/>
            <scheme val="minor"/>
          </rPr>
          <t>======
ID#AAAAnZDX8T0
    (2023-01-12 21:09:40)
(r) revised</t>
        </r>
      </text>
    </comment>
  </commentList>
</comments>
</file>

<file path=xl/sharedStrings.xml><?xml version="1.0" encoding="utf-8"?>
<sst xmlns="http://schemas.openxmlformats.org/spreadsheetml/2006/main" count="1264" uniqueCount="442">
  <si>
    <t>Exurban</t>
  </si>
  <si>
    <t>2006 Population</t>
  </si>
  <si>
    <t>Active Core</t>
  </si>
  <si>
    <t>Transit Suburb</t>
  </si>
  <si>
    <t>Auto Suburb</t>
  </si>
  <si>
    <t>Total</t>
  </si>
  <si>
    <t>AREA_NAME</t>
  </si>
  <si>
    <t>2006 Private Dwellings</t>
  </si>
  <si>
    <t>2006 Private Dwellings: Occupied by Usual Residents</t>
  </si>
  <si>
    <t>Land Area, sq km</t>
  </si>
  <si>
    <t>Land Area, sq km: Persons per sq km</t>
  </si>
  <si>
    <t>Land Area, sq km: Dwellings per sq km</t>
  </si>
  <si>
    <t>2006
Population</t>
  </si>
  <si>
    <t>2006
Population
(%)</t>
  </si>
  <si>
    <t>2016
Population</t>
  </si>
  <si>
    <t>2016
Population
(%)</t>
  </si>
  <si>
    <t>Population Growth
2006-2016</t>
  </si>
  <si>
    <t>% Population Growth
2006-2016</t>
  </si>
  <si>
    <t>% of Total Population Growth
2006-2016</t>
  </si>
  <si>
    <t>2006
Total Dwelling Units</t>
  </si>
  <si>
    <t>2006
Total Dwelling Units (%)</t>
  </si>
  <si>
    <t>2016
Total Dwelling Units</t>
  </si>
  <si>
    <t>2016
Total Dwelling Units (%)</t>
  </si>
  <si>
    <t>Total Dwelling Unit Growth
2006-2016</t>
  </si>
  <si>
    <t>% Total Dwelling Unit Growth
2006-2016</t>
  </si>
  <si>
    <t>% of Total Dwelling Unit Growth
2006-2016</t>
  </si>
  <si>
    <t>2006
Occupied Dwelling Units</t>
  </si>
  <si>
    <t>2006
Occupied Dwelling Units (%)</t>
  </si>
  <si>
    <t>2016
Occupied Dwelling Units</t>
  </si>
  <si>
    <t>2016
Occupied Dwelling Units (%)</t>
  </si>
  <si>
    <t>Occupied Dwelling Unit Growth
2006-2016</t>
  </si>
  <si>
    <t>% Occupied Dwelling Unit Growth
2006-2016</t>
  </si>
  <si>
    <t>% of Total Occupied Dwelling Unit Growth
2006-2016</t>
  </si>
  <si>
    <t>2016 pop</t>
  </si>
  <si>
    <t>2011 pop</t>
  </si>
  <si>
    <t>total DU</t>
  </si>
  <si>
    <t>occ DU</t>
  </si>
  <si>
    <t>density</t>
  </si>
  <si>
    <t>area</t>
  </si>
  <si>
    <t>communters</t>
  </si>
  <si>
    <t>drivers</t>
  </si>
  <si>
    <t>passenger</t>
  </si>
  <si>
    <t>public</t>
  </si>
  <si>
    <t>walk</t>
  </si>
  <si>
    <t>bike</t>
  </si>
  <si>
    <t>other</t>
  </si>
  <si>
    <t>&lt;-- Moving Backward</t>
  </si>
  <si>
    <t>355390001.00</t>
  </si>
  <si>
    <t>355390002.00</t>
  </si>
  <si>
    <t>355390003.01</t>
  </si>
  <si>
    <t>355390003.02</t>
  </si>
  <si>
    <t>355390004.01</t>
  </si>
  <si>
    <t>355390004.02</t>
  </si>
  <si>
    <t>355390005.00</t>
  </si>
  <si>
    <t>355390006.00</t>
  </si>
  <si>
    <t>355390007.01</t>
  </si>
  <si>
    <t>355390007.02</t>
  </si>
  <si>
    <t>355390008.00</t>
  </si>
  <si>
    <t>355390009.00</t>
  </si>
  <si>
    <t>355390010.00</t>
  </si>
  <si>
    <t>355390011.00</t>
  </si>
  <si>
    <t>355390012.01</t>
  </si>
  <si>
    <t>355390012.02</t>
  </si>
  <si>
    <t>355390013.01</t>
  </si>
  <si>
    <t>355390013.02</t>
  </si>
  <si>
    <t>355390014.01</t>
  </si>
  <si>
    <t>355390014.02</t>
  </si>
  <si>
    <t>355390014.03</t>
  </si>
  <si>
    <t>355390015.00</t>
  </si>
  <si>
    <t>355390016.01</t>
  </si>
  <si>
    <t>355390016.02</t>
  </si>
  <si>
    <t>355390017.01</t>
  </si>
  <si>
    <t>355390017.02</t>
  </si>
  <si>
    <t>355390018.01</t>
  </si>
  <si>
    <t>355390018.02</t>
  </si>
  <si>
    <t>355390018.03</t>
  </si>
  <si>
    <t>355390019.00</t>
  </si>
  <si>
    <t>355390020.00</t>
  </si>
  <si>
    <t>355390100.00</t>
  </si>
  <si>
    <t>355390101.00</t>
  </si>
  <si>
    <t>355390102.01</t>
  </si>
  <si>
    <t>355390102.02</t>
  </si>
  <si>
    <t>355390102.03</t>
  </si>
  <si>
    <t>355390110.00</t>
  </si>
  <si>
    <t>355390111.00</t>
  </si>
  <si>
    <t>355390112.00</t>
  </si>
  <si>
    <t>355390200.00</t>
  </si>
  <si>
    <t>355390201.00</t>
  </si>
  <si>
    <t>355390202.00</t>
  </si>
  <si>
    <t>355390203.01</t>
  </si>
  <si>
    <t>355390203.02</t>
  </si>
  <si>
    <t>355390204.00</t>
  </si>
  <si>
    <t>355390205.00</t>
  </si>
  <si>
    <t>355390206.00</t>
  </si>
  <si>
    <t>355390207.00</t>
  </si>
  <si>
    <t>355390208.00</t>
  </si>
  <si>
    <t>355390209.03</t>
  </si>
  <si>
    <t>355390209.04</t>
  </si>
  <si>
    <t>355390209.05</t>
  </si>
  <si>
    <t>355390209.06</t>
  </si>
  <si>
    <t>355390210.00</t>
  </si>
  <si>
    <t>355390211.00</t>
  </si>
  <si>
    <t>355390212.00</t>
  </si>
  <si>
    <t>355390213.00</t>
  </si>
  <si>
    <t>355390214.00</t>
  </si>
  <si>
    <t>355390215.00</t>
  </si>
  <si>
    <t>355390220.01</t>
  </si>
  <si>
    <t>355390220.02</t>
  </si>
  <si>
    <t>355390221.00</t>
  </si>
  <si>
    <t>355390230.00</t>
  </si>
  <si>
    <t>355390240.00</t>
  </si>
  <si>
    <t>355390241.00</t>
  </si>
  <si>
    <t>355390242.01</t>
  </si>
  <si>
    <t>355390242.02</t>
  </si>
  <si>
    <t>355390300.00</t>
  </si>
  <si>
    <t>355390301.00</t>
  </si>
  <si>
    <t>355390302.00</t>
  </si>
  <si>
    <t>355390303.00</t>
  </si>
  <si>
    <t>355390304.00</t>
  </si>
  <si>
    <t>355390305.00</t>
  </si>
  <si>
    <t>355390306.00</t>
  </si>
  <si>
    <t>355390307.00</t>
  </si>
  <si>
    <t>355390308.00</t>
  </si>
  <si>
    <t>355390309.00</t>
  </si>
  <si>
    <t>355390310.01</t>
  </si>
  <si>
    <t>355390310.02</t>
  </si>
  <si>
    <t>355390311.02</t>
  </si>
  <si>
    <t>355390311.03</t>
  </si>
  <si>
    <t>355390311.04</t>
  </si>
  <si>
    <t>355390320.00</t>
  </si>
  <si>
    <t>355390321.00</t>
  </si>
  <si>
    <t>355390322.00</t>
  </si>
  <si>
    <t>355390323.00</t>
  </si>
  <si>
    <t>355390324.00</t>
  </si>
  <si>
    <t>355390330.00</t>
  </si>
  <si>
    <t>355390331.00</t>
  </si>
  <si>
    <t>355390332.00</t>
  </si>
  <si>
    <t>355390333.00</t>
  </si>
  <si>
    <t>355390334.01</t>
  </si>
  <si>
    <t>355390334.02</t>
  </si>
  <si>
    <t>CMA Total</t>
  </si>
  <si>
    <t>split</t>
  </si>
  <si>
    <t>Western Hill</t>
  </si>
  <si>
    <t>York-Haig</t>
  </si>
  <si>
    <t>Port Weller East</t>
  </si>
  <si>
    <t>Confed. Hts. St. C.</t>
  </si>
  <si>
    <t>Niagra on the lake</t>
  </si>
  <si>
    <t>Bevan Heights &amp; Queenston &amp;  Homer</t>
  </si>
  <si>
    <t>Montrose</t>
  </si>
  <si>
    <t>Corwin, Niagra Falls</t>
  </si>
  <si>
    <t>Niagra Falls Centre</t>
  </si>
  <si>
    <t>Cherrywood Acres &amp; Scott, Niagra Falls</t>
  </si>
  <si>
    <t>Niagra Falls Kalar</t>
  </si>
  <si>
    <t>Silvertown</t>
  </si>
  <si>
    <t>Beamsville N</t>
  </si>
  <si>
    <t>Welland</t>
  </si>
  <si>
    <t>Welland E</t>
  </si>
  <si>
    <t>Welland Rail yard</t>
  </si>
  <si>
    <t>Maple Park</t>
  </si>
  <si>
    <t>Port Colborne</t>
  </si>
  <si>
    <t>Shilser Beach RV</t>
  </si>
  <si>
    <t>Old Fort Erie</t>
  </si>
  <si>
    <t>Fort Erie North</t>
  </si>
  <si>
    <t>St. Catharines - 
Niagara</t>
  </si>
  <si>
    <t>Unclassified</t>
  </si>
  <si>
    <t>CMA</t>
  </si>
  <si>
    <t>St. Catharines-Niagara</t>
  </si>
  <si>
    <t>CMA/CA</t>
  </si>
  <si>
    <t>Name</t>
  </si>
  <si>
    <t>Total Employed Labour Force 15 ~dress by Mode of Transportation</t>
  </si>
  <si>
    <t>Total Employed Labour Force 15 ~tion: Car, truck, van as driver</t>
  </si>
  <si>
    <t>Total Employed Labour Force 15 ~n: Car, truck, van as passenger</t>
  </si>
  <si>
    <t>Total Employed Labour Force 15 ~ Transportation: Public transit</t>
  </si>
  <si>
    <t>Public transit %</t>
  </si>
  <si>
    <t>Total Employed Labour Force 15 ~ Transportation: Walked to work</t>
  </si>
  <si>
    <t>Total Employed Labour Force 15 ~Mode of Transportation: Bicycle</t>
  </si>
  <si>
    <t>Total Active Transportation</t>
  </si>
  <si>
    <t>Active Transportation %</t>
  </si>
  <si>
    <t>Total Employed Labour Force 15 ~e of Transportation: Motorcycle</t>
  </si>
  <si>
    <t>Total Employed Labour Force 15 ~Mode of Transportation: Taxicab</t>
  </si>
  <si>
    <t>Total Employed Labour Force 15 ~of Transportation: Other method</t>
  </si>
  <si>
    <t>Classification</t>
  </si>
  <si>
    <t>Overview</t>
  </si>
  <si>
    <t>* Where the metro floor did not exceed the national floor, the national floor was used (based on averages derived from raw data nationally for all CMAs only)</t>
  </si>
  <si>
    <t xml:space="preserve"> </t>
  </si>
  <si>
    <t>Sheets</t>
  </si>
  <si>
    <t>2006 Original</t>
  </si>
  <si>
    <t>contains original 2006 Census data provided by Statistics Canada and downloaded from PCensus</t>
  </si>
  <si>
    <t>2016 Original</t>
  </si>
  <si>
    <t>contains original 2016 Census data provided by Statistics Canada and downloaded from Computing in the Humanities and Social Sciences (CHASS) through University of Toronto</t>
  </si>
  <si>
    <t>2016 Datamaker</t>
  </si>
  <si>
    <t>classifies 2016 Census data by the Research Team using the 'T9' classification update from Gordon &amp; Janzen's (2013) 'T8' model</t>
  </si>
  <si>
    <t>estimates 2006 data based on values from Allen &amp; Taylor (2018)</t>
  </si>
  <si>
    <t>compares classifications for 2006 and 2016</t>
  </si>
  <si>
    <t>Thresholds</t>
  </si>
  <si>
    <t>Sources</t>
  </si>
  <si>
    <t>Neighbourhood</t>
  </si>
  <si>
    <t>2016
Census Tract ID</t>
  </si>
  <si>
    <t xml:space="preserve">2006
split CT reference
</t>
  </si>
  <si>
    <t>2006
split CT weight apportioned</t>
  </si>
  <si>
    <t xml:space="preserve">2006
split CT population
</t>
  </si>
  <si>
    <t>2006
split CT 
total dwelling units</t>
  </si>
  <si>
    <t>2006
split CT occupied dwelling units</t>
  </si>
  <si>
    <t>2006
Census Tract ID</t>
  </si>
  <si>
    <t>Area (2016)
Square Km</t>
  </si>
  <si>
    <t>Area (2016)
Hectares</t>
  </si>
  <si>
    <t>2011
Population</t>
  </si>
  <si>
    <t>Population
Growth
2006-16</t>
  </si>
  <si>
    <t>Population
Growth %
2006-16</t>
  </si>
  <si>
    <t>Population Density per square Km
2016</t>
  </si>
  <si>
    <t>Total DU Growth
2006-16</t>
  </si>
  <si>
    <t>Total DU Growth %
2006-16</t>
  </si>
  <si>
    <t>2006
Occuped Dwelling Units</t>
  </si>
  <si>
    <t>Occupied DU Growth
2006-16</t>
  </si>
  <si>
    <t>Occupied DU Growth %
2006-16</t>
  </si>
  <si>
    <t>Occupied DU
Density per hectare
2016</t>
  </si>
  <si>
    <t>Total Commuters
2016</t>
  </si>
  <si>
    <t>Active Transport
Normalized</t>
  </si>
  <si>
    <t>Other Transport Method</t>
  </si>
  <si>
    <t>2016
'T9' model
Classification</t>
  </si>
  <si>
    <t>2006
'T9' model
Classification</t>
  </si>
  <si>
    <t>Note:
Weighted-values produced by Allen and Taylor (2018) were utilized for estimating 2006 data in cases of census tract splits for 2016. While useful, these values sometimes produce non-sensical split references from 2016 to 2006 census tracts. Visual inspection of each split was carried-out which resulted in the intentional omission of some Allen and Taylor data.</t>
  </si>
  <si>
    <t>5390001.00</t>
  </si>
  <si>
    <t>5390002.00</t>
  </si>
  <si>
    <t>5390003.01</t>
  </si>
  <si>
    <t>5390003.03</t>
  </si>
  <si>
    <t>5390003.04</t>
  </si>
  <si>
    <t>5390004.01</t>
  </si>
  <si>
    <t>5390004.02</t>
  </si>
  <si>
    <t>5390005.00</t>
  </si>
  <si>
    <t>5390006.00</t>
  </si>
  <si>
    <t>5390007.01</t>
  </si>
  <si>
    <t>5390007.02</t>
  </si>
  <si>
    <t>5390008.00</t>
  </si>
  <si>
    <t>5390009.00</t>
  </si>
  <si>
    <t>5390010.00</t>
  </si>
  <si>
    <t>5390011.00</t>
  </si>
  <si>
    <t>5390012.01</t>
  </si>
  <si>
    <t>5390012.02</t>
  </si>
  <si>
    <t>5390013.01</t>
  </si>
  <si>
    <t>5390013.02</t>
  </si>
  <si>
    <t>5390014.01</t>
  </si>
  <si>
    <t>5390014.02</t>
  </si>
  <si>
    <t>5390014.03</t>
  </si>
  <si>
    <t>5390015.00</t>
  </si>
  <si>
    <t>5390016.01</t>
  </si>
  <si>
    <t>5390016.02</t>
  </si>
  <si>
    <t>5390017.01</t>
  </si>
  <si>
    <t>5390017.02</t>
  </si>
  <si>
    <t>5390018.01</t>
  </si>
  <si>
    <t>5390018.02</t>
  </si>
  <si>
    <t>5390018.03</t>
  </si>
  <si>
    <t>5390019.00</t>
  </si>
  <si>
    <t>5390020.00</t>
  </si>
  <si>
    <t>5390100.00</t>
  </si>
  <si>
    <t>5390101.00</t>
  </si>
  <si>
    <t>5390102.01</t>
  </si>
  <si>
    <t>5390102.02</t>
  </si>
  <si>
    <t>5390102.03</t>
  </si>
  <si>
    <t>5390110.00</t>
  </si>
  <si>
    <t>5390111.00</t>
  </si>
  <si>
    <t>5390112.00</t>
  </si>
  <si>
    <t>5390200.00</t>
  </si>
  <si>
    <t>5390201.00</t>
  </si>
  <si>
    <t>5390202.00</t>
  </si>
  <si>
    <t>5390203.01</t>
  </si>
  <si>
    <t>5390203.02</t>
  </si>
  <si>
    <t>5390204.00</t>
  </si>
  <si>
    <t>5390205.00</t>
  </si>
  <si>
    <t>5390206.00</t>
  </si>
  <si>
    <t>5390207.00</t>
  </si>
  <si>
    <t>5390208.00</t>
  </si>
  <si>
    <t>5390209.03</t>
  </si>
  <si>
    <t>5390209.04</t>
  </si>
  <si>
    <t>5390209.05</t>
  </si>
  <si>
    <t>5390209.06</t>
  </si>
  <si>
    <t>5390210.01</t>
  </si>
  <si>
    <t>5390210.02</t>
  </si>
  <si>
    <t>5390211.00</t>
  </si>
  <si>
    <t>5390212.00</t>
  </si>
  <si>
    <t>5390213.00</t>
  </si>
  <si>
    <t>5390214.00</t>
  </si>
  <si>
    <t>5390215.00</t>
  </si>
  <si>
    <t>5390220.01</t>
  </si>
  <si>
    <t>5390220.02</t>
  </si>
  <si>
    <t>5390221.00</t>
  </si>
  <si>
    <t>5390230.00</t>
  </si>
  <si>
    <t>5390240.01</t>
  </si>
  <si>
    <t>5390240.02</t>
  </si>
  <si>
    <t>5390241.00</t>
  </si>
  <si>
    <t>5390242.02</t>
  </si>
  <si>
    <t>5390242.03</t>
  </si>
  <si>
    <t>5390242.04</t>
  </si>
  <si>
    <t>5390300.00</t>
  </si>
  <si>
    <t>5390301.00</t>
  </si>
  <si>
    <t>5390302.00</t>
  </si>
  <si>
    <t>5390303.00</t>
  </si>
  <si>
    <t>5390304.00</t>
  </si>
  <si>
    <t>5390305.00</t>
  </si>
  <si>
    <t>5390306.00</t>
  </si>
  <si>
    <t>5390307.00</t>
  </si>
  <si>
    <t>5390308.00</t>
  </si>
  <si>
    <t>5390309.00</t>
  </si>
  <si>
    <t>5390310.01</t>
  </si>
  <si>
    <t>5390310.02</t>
  </si>
  <si>
    <t>5390311.02</t>
  </si>
  <si>
    <t>5390311.03</t>
  </si>
  <si>
    <t>5390311.04</t>
  </si>
  <si>
    <t>5390320.00</t>
  </si>
  <si>
    <t>5390321.00</t>
  </si>
  <si>
    <t>5390322.00</t>
  </si>
  <si>
    <t>5390323.00</t>
  </si>
  <si>
    <t>5390324.00</t>
  </si>
  <si>
    <t>5390330.00</t>
  </si>
  <si>
    <t>5390331.01</t>
  </si>
  <si>
    <t>5390331.02</t>
  </si>
  <si>
    <t>5390332.00</t>
  </si>
  <si>
    <t>5390333.00</t>
  </si>
  <si>
    <t>5390334.01</t>
  </si>
  <si>
    <t>5390334.02</t>
  </si>
  <si>
    <t>Land area in square kilometres</t>
  </si>
  <si>
    <t>Total - Main mode of commuting for the employed labour force aged 15 years and over with a usual place of work or no fixed workplace address - 25% sample data</t>
  </si>
  <si>
    <t xml:space="preserve">    Car, truck or van - as a driver</t>
  </si>
  <si>
    <t xml:space="preserve">    Car, truck or van - as a passenger</t>
  </si>
  <si>
    <t xml:space="preserve">  Public transit</t>
  </si>
  <si>
    <t xml:space="preserve">  Walked</t>
  </si>
  <si>
    <t xml:space="preserve">  Bicycle</t>
  </si>
  <si>
    <t xml:space="preserve">  Other method</t>
  </si>
  <si>
    <t>CTUID</t>
  </si>
  <si>
    <t>Pop2021</t>
  </si>
  <si>
    <t>Pop2016</t>
  </si>
  <si>
    <t>TotalDU</t>
  </si>
  <si>
    <t>OccuDU</t>
  </si>
  <si>
    <t>PopDen</t>
  </si>
  <si>
    <t>2021 Census Tract ID</t>
  </si>
  <si>
    <t>2016-2021 Pop Weighting</t>
  </si>
  <si>
    <t>2021 Population</t>
  </si>
  <si>
    <t>2016 Population Adjusted</t>
  </si>
  <si>
    <t>2016-2021 Dwelling Unit Weighting</t>
  </si>
  <si>
    <t>2016 Adjusted Total Dwelling Units</t>
  </si>
  <si>
    <t>Total DU Growth 2016-2021</t>
  </si>
  <si>
    <t>Total DU Growth % 2016-2021</t>
  </si>
  <si>
    <t>2021 Occupied Dwelling Units</t>
  </si>
  <si>
    <t>2016 Occupied Dwelling Units Adjusted</t>
  </si>
  <si>
    <t>Weighting ID</t>
  </si>
  <si>
    <t>Area (2021) Square Km</t>
  </si>
  <si>
    <t>Area (2021) Hectares</t>
  </si>
  <si>
    <t>Population Growth 2016-2021</t>
  </si>
  <si>
    <t xml:space="preserve">Population Growth % 2016-2021 </t>
  </si>
  <si>
    <t>Population Density per square km 2021</t>
  </si>
  <si>
    <t>2021 Total Dwelling Units</t>
  </si>
  <si>
    <t>Occupied DU Growth 2016-2021</t>
  </si>
  <si>
    <t>Occupied Growth % 2016-2021</t>
  </si>
  <si>
    <t>Occupied DU Density per Hectare 2021</t>
  </si>
  <si>
    <t>Total Commuters 2021</t>
  </si>
  <si>
    <t>2021 'T9' Model Classification</t>
  </si>
  <si>
    <t>notes 2006-16</t>
  </si>
  <si>
    <t>notes 2016-2021</t>
  </si>
  <si>
    <t>No longer Exurban</t>
  </si>
  <si>
    <t>Public Transit
Total (2021)</t>
  </si>
  <si>
    <t>Public Transit
% (2021)</t>
  </si>
  <si>
    <t>Walkers  (2021)</t>
  </si>
  <si>
    <t>Cyclists (2021)</t>
  </si>
  <si>
    <t>Active Transport Total (2021)</t>
  </si>
  <si>
    <t>Active Transport
% (2021)</t>
  </si>
  <si>
    <t>Auto
Total (2021)</t>
  </si>
  <si>
    <t>Auto
% (2021)</t>
  </si>
  <si>
    <t>Total Auto Normalized (2021)</t>
  </si>
  <si>
    <t xml:space="preserve">Public Transit
Normalized (2021) </t>
  </si>
  <si>
    <t>Auto Passengers (2021)</t>
  </si>
  <si>
    <t>Auto Drivers (2021)</t>
  </si>
  <si>
    <t>2016 AS</t>
  </si>
  <si>
    <t>Facer</t>
  </si>
  <si>
    <t>2016 AC</t>
  </si>
  <si>
    <t>Ryderville South</t>
  </si>
  <si>
    <t>Linlake</t>
  </si>
  <si>
    <t>Demolished Hospital</t>
  </si>
  <si>
    <t>Silvertown South</t>
  </si>
  <si>
    <t>No longer Exurban- Density increase</t>
  </si>
  <si>
    <t>Virgil/Village at NOTL</t>
  </si>
  <si>
    <t>Rolling Meadows</t>
  </si>
  <si>
    <t>Development</t>
  </si>
  <si>
    <t>- Regarding national thresholds for active transport and public transit, these are calculated using CMA totals only and exclude all other populations in Canada, including Census Agglomerations.</t>
  </si>
  <si>
    <t>- “T9” updates this method to calculate floors using total raw count sums to arrive at CMA thresholds. This method matches that used by Statistics Canada. (hyperlink)</t>
  </si>
  <si>
    <t>- “T8” calculated these floors as an average of the already-calculated census tract shares. This produced suitable results but did not match the method by which Statistics Canada calculates census metropolitan averages for the journey to work.</t>
  </si>
  <si>
    <t>A note on the 'T9' update</t>
  </si>
  <si>
    <t>*National Floor must be at least 50% higher than the national average for CMAs for active cores, and must exceed 50% of national average for CMAs for transit suburbs (see Notes 2 &amp; 3 in Gordon &amp; Janzen [2013])</t>
  </si>
  <si>
    <t>Transit Suburb Floor (higher value used)</t>
  </si>
  <si>
    <t>Active Core Floor (higher value used)</t>
  </si>
  <si>
    <r>
      <t>&lt; 150 ppl / km</t>
    </r>
    <r>
      <rPr>
        <vertAlign val="superscript"/>
        <sz val="11"/>
        <color theme="1"/>
        <rFont val="Calibri"/>
        <family val="2"/>
        <scheme val="minor"/>
      </rPr>
      <t>2</t>
    </r>
  </si>
  <si>
    <t>Exurban threshold</t>
  </si>
  <si>
    <t>Average Share</t>
  </si>
  <si>
    <t>National Average for CMAs</t>
  </si>
  <si>
    <t>CMA data</t>
  </si>
  <si>
    <t>Density</t>
  </si>
  <si>
    <t>Public Transit</t>
  </si>
  <si>
    <t>Active Transportation</t>
  </si>
  <si>
    <t>Change from Auto to Ex</t>
  </si>
  <si>
    <t>Below Floor</t>
  </si>
  <si>
    <t>2021 Population (%)</t>
  </si>
  <si>
    <t>2021 Total Dwelling Units (%)</t>
  </si>
  <si>
    <t>2021 Occupied Dwelling Units (%)</t>
  </si>
  <si>
    <t>% of Total Occupied Dwelling Unit Growth 2016-2021</t>
  </si>
  <si>
    <t>% Occupied Dwelling Unit Growth 2016-2021</t>
  </si>
  <si>
    <t>Occupied Dwelling Unit Growth 2016-2021</t>
  </si>
  <si>
    <t>% of Total Dwelling Unit Growth 2016-2021</t>
  </si>
  <si>
    <t>% Total Dwelling Unit Growth 2016-2021</t>
  </si>
  <si>
    <t>Total Dwelling Unit Growth 2016-2021</t>
  </si>
  <si>
    <t>% of Total Population Growth
2016-2021</t>
  </si>
  <si>
    <t>% Population Growth 2016-2021</t>
  </si>
  <si>
    <t>2021 CTDataMaker using new 2021 Classifications</t>
  </si>
  <si>
    <t>Gordon, D., Wilms, C. &amp; Hindrichs, L. (2018) Still Suburban? Growth in Canadian Suburbs, 2006-2016, Council for Canadian Urbanism Working Paper #2.</t>
  </si>
  <si>
    <t>Gordon, D., &amp; Janzen, M. (2013). Suburban nation? Estimating the size of Canada’s suburban population. Journal of Architectural and Planning Research, 30(3), 197-220.</t>
  </si>
  <si>
    <t>Allen, J., &amp; Taylor, Z. (2018). A new tool for neighbourhood change research: The Canadian longitudinal census tract database, 1971-2016: Canadian longitudinal tract database. The Canadian Geographer, doi:10.1111/cag.12467</t>
  </si>
  <si>
    <t>contains 2016-2021 and 2006-2016 changes for population, total dwelling unit, and occupied dwelling unit data</t>
  </si>
  <si>
    <t>Summary</t>
  </si>
  <si>
    <t>contains calculations used to determine active transport and public transit classification floors for 2016 and 2021</t>
  </si>
  <si>
    <t>compares classifications for 2006, 2016 and 2021</t>
  </si>
  <si>
    <t>classifies 2021 Census data by the Research Team using the 'T9' classification update from Gordon &amp; Janzen's (2013) 'T8' model</t>
  </si>
  <si>
    <t>adjusts the 2016 CT population and dwelling unit data for split and new census tracts, based on Allen &amp; Taylor (2018)</t>
  </si>
  <si>
    <t>2021 CTDataMaker</t>
  </si>
  <si>
    <t>provides the weighting factors from the Canadian longitudinal census tract database (Taylor &amp; Allen, 2018)</t>
  </si>
  <si>
    <t>Weights</t>
  </si>
  <si>
    <t>contains original 2021 Census tract data provided by Statistics Canada and downloaded from Statistics Canada</t>
  </si>
  <si>
    <t>2021 Original</t>
  </si>
  <si>
    <t>Adjustments to the 2021 classifications are marked in the Notes column in the 2021 CT DataMaker Sheet</t>
  </si>
  <si>
    <t>2021 census tract classifications were based on adjusted 2016 classifications to avoid anomalous effects of the 2021 pandemic on census journey to work data.</t>
  </si>
  <si>
    <t>Auto Suburbs are defined as CTs with a gross population density greater than 150 people per square kilometre, transit use less than 150% of the metro average, and active transit less than 150% of the metro average.*</t>
  </si>
  <si>
    <t>Transit Suburbs are defined as CTs with transit use greater than 150% of the metro average for journey to work, active transit less than 150% of the metro average, and transit use at least greater than 50% of the national average.*</t>
  </si>
  <si>
    <t>Active Cores are defined as CTs with active transit greater than 150% of the metro average for the journey to work and greater than 50% of the national average.*</t>
  </si>
  <si>
    <t>Exurban areas are defined as areas with gross population density less than 150 people per square kilometre.</t>
  </si>
  <si>
    <t>Classifications</t>
  </si>
  <si>
    <t>Toronto Metropolitan University, School of Urban and Regional Planning, 2023</t>
  </si>
  <si>
    <t>University of Toronto, School of Cities, 2023</t>
  </si>
  <si>
    <t>Queen's University, School of Urban and Regional Planning, 2018 and 2023</t>
  </si>
  <si>
    <t>Research Team 2016: Chris Willms, Lyra Hindrichs, Kassidee Fior, Emily Goldney, Shuhong Lin, and Ben McCauley</t>
  </si>
  <si>
    <t>Research Team 2021: Sarah MacKinnon, Irene Chang, Matthew Field, Remus Herteg, Jan Li, Alex Miller, Huddah Nawaz, Riya Shah</t>
  </si>
  <si>
    <t>Principal Investigator: David L.A. Gordon, Queen's University</t>
  </si>
  <si>
    <t>This file contains the 2021, 2016 and 2006 CMA Census data used for the production of the Canadian Suburbs Project (hyperlink)</t>
  </si>
  <si>
    <t>ctuid</t>
  </si>
  <si>
    <t>AC Floor</t>
  </si>
  <si>
    <t>TS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</si>
</sst>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#,##0_ ;\-#,##0\ "/>
    <numFmt numFmtId="167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scheme val="minor"/>
    </font>
    <font>
      <sz val="10"/>
      <color rgb="FF000000"/>
      <name val="Calibri"/>
    </font>
    <font>
      <u/>
      <sz val="11"/>
      <color rgb="FF0563C1"/>
      <name val="Calibri"/>
    </font>
    <font>
      <u/>
      <sz val="10"/>
      <color rgb="FF0000FF"/>
      <name val="Calibri"/>
    </font>
    <font>
      <b/>
      <sz val="10"/>
      <color rgb="FFFFFFFF"/>
      <name val="Calibri"/>
    </font>
    <font>
      <sz val="10"/>
      <color theme="1"/>
      <name val="Calibri"/>
    </font>
    <font>
      <sz val="10"/>
      <color rgb="FF000000"/>
      <name val="&quot;Times New Roman&quot;"/>
    </font>
    <font>
      <i/>
      <sz val="10"/>
      <color rgb="FF000000"/>
      <name val="Calibri"/>
    </font>
    <font>
      <sz val="11"/>
      <name val="Calibri"/>
      <family val="2"/>
    </font>
    <font>
      <sz val="20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8A8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8F0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rgb="FF00000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28" fillId="8" borderId="8" applyNumberFormat="0" applyFont="0" applyAlignment="0" applyProtection="0"/>
    <xf numFmtId="0" fontId="33" fillId="6" borderId="5" applyNumberFormat="0" applyAlignment="0" applyProtection="0"/>
    <xf numFmtId="0" fontId="18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0"/>
  </cellStyleXfs>
  <cellXfs count="409">
    <xf numFmtId="0" fontId="0" fillId="0" borderId="0" xfId="0"/>
    <xf numFmtId="0" fontId="20" fillId="0" borderId="0" xfId="0" applyFont="1" applyAlignment="1">
      <alignment horizontal="center"/>
    </xf>
    <xf numFmtId="165" fontId="20" fillId="35" borderId="16" xfId="0" applyNumberFormat="1" applyFont="1" applyFill="1" applyBorder="1" applyAlignment="1">
      <alignment horizontal="center"/>
    </xf>
    <xf numFmtId="165" fontId="20" fillId="35" borderId="16" xfId="1" applyNumberFormat="1" applyFont="1" applyFill="1" applyBorder="1" applyAlignment="1">
      <alignment horizontal="center"/>
    </xf>
    <xf numFmtId="166" fontId="20" fillId="35" borderId="15" xfId="0" applyNumberFormat="1" applyFont="1" applyFill="1" applyBorder="1" applyAlignment="1">
      <alignment horizontal="center"/>
    </xf>
    <xf numFmtId="165" fontId="20" fillId="34" borderId="16" xfId="0" applyNumberFormat="1" applyFont="1" applyFill="1" applyBorder="1" applyAlignment="1">
      <alignment horizontal="center"/>
    </xf>
    <xf numFmtId="165" fontId="20" fillId="34" borderId="16" xfId="1" applyNumberFormat="1" applyFont="1" applyFill="1" applyBorder="1" applyAlignment="1">
      <alignment horizontal="center"/>
    </xf>
    <xf numFmtId="166" fontId="20" fillId="34" borderId="15" xfId="0" applyNumberFormat="1" applyFont="1" applyFill="1" applyBorder="1" applyAlignment="1">
      <alignment horizontal="center"/>
    </xf>
    <xf numFmtId="0" fontId="20" fillId="0" borderId="0" xfId="0" applyFont="1"/>
    <xf numFmtId="1" fontId="21" fillId="0" borderId="13" xfId="0" applyNumberFormat="1" applyFont="1" applyBorder="1" applyAlignment="1">
      <alignment horizontal="center"/>
    </xf>
    <xf numFmtId="166" fontId="20" fillId="35" borderId="15" xfId="44" applyNumberFormat="1" applyFont="1" applyFill="1" applyBorder="1" applyAlignment="1">
      <alignment horizontal="center"/>
    </xf>
    <xf numFmtId="166" fontId="20" fillId="34" borderId="15" xfId="44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167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3" fillId="33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0" fillId="0" borderId="30" xfId="0" applyFont="1" applyBorder="1"/>
    <xf numFmtId="0" fontId="26" fillId="36" borderId="0" xfId="0" applyFont="1" applyFill="1"/>
    <xf numFmtId="0" fontId="19" fillId="0" borderId="20" xfId="0" applyFont="1" applyBorder="1" applyAlignment="1">
      <alignment vertical="center" wrapText="1"/>
    </xf>
    <xf numFmtId="2" fontId="23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8" fillId="0" borderId="0" xfId="46"/>
    <xf numFmtId="0" fontId="21" fillId="34" borderId="0" xfId="7" applyFont="1" applyFill="1" applyAlignment="1">
      <alignment horizontal="center"/>
    </xf>
    <xf numFmtId="0" fontId="21" fillId="33" borderId="0" xfId="7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1" fillId="0" borderId="0" xfId="45" applyNumberFormat="1" applyFont="1"/>
    <xf numFmtId="0" fontId="16" fillId="0" borderId="0" xfId="0" applyFont="1"/>
    <xf numFmtId="0" fontId="0" fillId="0" borderId="0" xfId="0" applyAlignment="1">
      <alignment horizontal="center"/>
    </xf>
    <xf numFmtId="10" fontId="18" fillId="0" borderId="33" xfId="1" applyNumberFormat="1" applyFont="1" applyFill="1" applyBorder="1" applyAlignment="1">
      <alignment horizontal="center"/>
    </xf>
    <xf numFmtId="10" fontId="18" fillId="0" borderId="34" xfId="1" applyNumberFormat="1" applyFont="1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16" fillId="0" borderId="38" xfId="0" applyFont="1" applyBorder="1"/>
    <xf numFmtId="10" fontId="0" fillId="0" borderId="0" xfId="1" applyNumberFormat="1" applyFont="1" applyFill="1" applyBorder="1" applyAlignment="1">
      <alignment horizontal="center"/>
    </xf>
    <xf numFmtId="0" fontId="0" fillId="40" borderId="39" xfId="0" applyFill="1" applyBorder="1" applyAlignment="1">
      <alignment horizontal="center"/>
    </xf>
    <xf numFmtId="0" fontId="0" fillId="40" borderId="0" xfId="0" applyFill="1" applyAlignment="1">
      <alignment horizontal="center"/>
    </xf>
    <xf numFmtId="10" fontId="18" fillId="0" borderId="11" xfId="1" applyNumberFormat="1" applyFont="1" applyFill="1" applyBorder="1" applyAlignment="1">
      <alignment horizontal="center"/>
    </xf>
    <xf numFmtId="10" fontId="18" fillId="0" borderId="10" xfId="1" applyNumberFormat="1" applyFont="1" applyFill="1" applyBorder="1" applyAlignment="1">
      <alignment horizontal="center"/>
    </xf>
    <xf numFmtId="0" fontId="0" fillId="40" borderId="40" xfId="0" applyFill="1" applyBorder="1" applyAlignment="1">
      <alignment horizontal="center"/>
    </xf>
    <xf numFmtId="0" fontId="16" fillId="0" borderId="41" xfId="0" applyFont="1" applyBorder="1"/>
    <xf numFmtId="10" fontId="0" fillId="0" borderId="0" xfId="0" applyNumberFormat="1" applyAlignment="1">
      <alignment horizontal="center"/>
    </xf>
    <xf numFmtId="10" fontId="0" fillId="40" borderId="39" xfId="1" applyNumberFormat="1" applyFont="1" applyFill="1" applyBorder="1" applyAlignment="1">
      <alignment horizontal="center"/>
    </xf>
    <xf numFmtId="10" fontId="0" fillId="40" borderId="0" xfId="0" applyNumberFormat="1" applyFill="1" applyAlignment="1">
      <alignment horizontal="center"/>
    </xf>
    <xf numFmtId="10" fontId="0" fillId="40" borderId="11" xfId="1" applyNumberFormat="1" applyFont="1" applyFill="1" applyBorder="1" applyAlignment="1">
      <alignment horizontal="center"/>
    </xf>
    <xf numFmtId="10" fontId="0" fillId="40" borderId="10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0" fontId="0" fillId="0" borderId="42" xfId="1" applyNumberFormat="1" applyFont="1" applyFill="1" applyBorder="1" applyAlignment="1">
      <alignment horizontal="center"/>
    </xf>
    <xf numFmtId="10" fontId="0" fillId="0" borderId="43" xfId="0" applyNumberFormat="1" applyBorder="1" applyAlignment="1">
      <alignment horizontal="center"/>
    </xf>
    <xf numFmtId="10" fontId="0" fillId="0" borderId="44" xfId="1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16" fillId="0" borderId="47" xfId="0" applyFont="1" applyBorder="1"/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40" borderId="47" xfId="0" applyFill="1" applyBorder="1"/>
    <xf numFmtId="165" fontId="0" fillId="0" borderId="45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18" fillId="0" borderId="48" xfId="0" applyFont="1" applyBorder="1" applyAlignment="1">
      <alignment vertical="center" wrapText="1"/>
    </xf>
    <xf numFmtId="0" fontId="20" fillId="33" borderId="48" xfId="0" applyFont="1" applyFill="1" applyBorder="1"/>
    <xf numFmtId="0" fontId="20" fillId="35" borderId="48" xfId="0" applyFont="1" applyFill="1" applyBorder="1"/>
    <xf numFmtId="0" fontId="20" fillId="34" borderId="48" xfId="0" applyFont="1" applyFill="1" applyBorder="1"/>
    <xf numFmtId="0" fontId="20" fillId="0" borderId="48" xfId="0" applyFont="1" applyBorder="1"/>
    <xf numFmtId="0" fontId="20" fillId="38" borderId="48" xfId="0" applyFont="1" applyFill="1" applyBorder="1"/>
    <xf numFmtId="0" fontId="19" fillId="0" borderId="48" xfId="0" applyFont="1" applyBorder="1"/>
    <xf numFmtId="0" fontId="19" fillId="36" borderId="48" xfId="0" applyFont="1" applyFill="1" applyBorder="1"/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166" fontId="20" fillId="33" borderId="15" xfId="44" applyNumberFormat="1" applyFont="1" applyFill="1" applyBorder="1" applyAlignment="1">
      <alignment horizontal="center"/>
    </xf>
    <xf numFmtId="165" fontId="20" fillId="33" borderId="16" xfId="0" applyNumberFormat="1" applyFont="1" applyFill="1" applyBorder="1" applyAlignment="1">
      <alignment horizontal="center"/>
    </xf>
    <xf numFmtId="166" fontId="20" fillId="0" borderId="15" xfId="44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  <xf numFmtId="166" fontId="20" fillId="38" borderId="15" xfId="44" applyNumberFormat="1" applyFont="1" applyFill="1" applyBorder="1" applyAlignment="1">
      <alignment horizontal="center"/>
    </xf>
    <xf numFmtId="165" fontId="20" fillId="38" borderId="16" xfId="0" applyNumberFormat="1" applyFont="1" applyFill="1" applyBorder="1" applyAlignment="1">
      <alignment horizontal="center"/>
    </xf>
    <xf numFmtId="166" fontId="19" fillId="0" borderId="15" xfId="44" applyNumberFormat="1" applyFont="1" applyBorder="1" applyAlignment="1">
      <alignment horizontal="center"/>
    </xf>
    <xf numFmtId="10" fontId="20" fillId="0" borderId="16" xfId="0" applyNumberFormat="1" applyFont="1" applyBorder="1" applyAlignment="1">
      <alignment horizontal="center"/>
    </xf>
    <xf numFmtId="166" fontId="19" fillId="36" borderId="15" xfId="44" applyNumberFormat="1" applyFont="1" applyFill="1" applyBorder="1" applyAlignment="1">
      <alignment horizontal="center"/>
    </xf>
    <xf numFmtId="10" fontId="20" fillId="36" borderId="16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6" fontId="19" fillId="0" borderId="28" xfId="44" applyNumberFormat="1" applyFont="1" applyBorder="1" applyAlignment="1">
      <alignment horizontal="center"/>
    </xf>
    <xf numFmtId="10" fontId="20" fillId="0" borderId="29" xfId="0" applyNumberFormat="1" applyFont="1" applyBorder="1" applyAlignment="1">
      <alignment horizontal="center"/>
    </xf>
    <xf numFmtId="165" fontId="20" fillId="33" borderId="16" xfId="1" applyNumberFormat="1" applyFont="1" applyFill="1" applyBorder="1" applyAlignment="1">
      <alignment horizontal="center"/>
    </xf>
    <xf numFmtId="165" fontId="20" fillId="0" borderId="16" xfId="1" applyNumberFormat="1" applyFont="1" applyBorder="1" applyAlignment="1">
      <alignment horizontal="center"/>
    </xf>
    <xf numFmtId="165" fontId="20" fillId="38" borderId="16" xfId="1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20" fillId="33" borderId="15" xfId="0" applyNumberFormat="1" applyFont="1" applyFill="1" applyBorder="1" applyAlignment="1">
      <alignment horizontal="center" wrapText="1"/>
    </xf>
    <xf numFmtId="10" fontId="20" fillId="33" borderId="16" xfId="0" applyNumberFormat="1" applyFont="1" applyFill="1" applyBorder="1" applyAlignment="1">
      <alignment horizontal="center" wrapText="1"/>
    </xf>
    <xf numFmtId="3" fontId="20" fillId="35" borderId="15" xfId="0" applyNumberFormat="1" applyFont="1" applyFill="1" applyBorder="1" applyAlignment="1">
      <alignment horizontal="center" wrapText="1"/>
    </xf>
    <xf numFmtId="10" fontId="20" fillId="35" borderId="16" xfId="0" applyNumberFormat="1" applyFont="1" applyFill="1" applyBorder="1" applyAlignment="1">
      <alignment horizontal="center" wrapText="1"/>
    </xf>
    <xf numFmtId="3" fontId="20" fillId="34" borderId="15" xfId="0" applyNumberFormat="1" applyFont="1" applyFill="1" applyBorder="1" applyAlignment="1">
      <alignment horizontal="center" wrapText="1"/>
    </xf>
    <xf numFmtId="10" fontId="20" fillId="34" borderId="16" xfId="0" applyNumberFormat="1" applyFont="1" applyFill="1" applyBorder="1" applyAlignment="1">
      <alignment horizontal="center" wrapText="1"/>
    </xf>
    <xf numFmtId="3" fontId="20" fillId="0" borderId="15" xfId="0" applyNumberFormat="1" applyFont="1" applyBorder="1" applyAlignment="1">
      <alignment horizontal="center" wrapText="1"/>
    </xf>
    <xf numFmtId="10" fontId="20" fillId="0" borderId="16" xfId="0" applyNumberFormat="1" applyFont="1" applyBorder="1" applyAlignment="1">
      <alignment horizontal="center" wrapText="1"/>
    </xf>
    <xf numFmtId="0" fontId="0" fillId="41" borderId="15" xfId="0" applyFill="1" applyBorder="1" applyAlignment="1">
      <alignment wrapText="1"/>
    </xf>
    <xf numFmtId="0" fontId="0" fillId="41" borderId="16" xfId="0" applyFill="1" applyBorder="1" applyAlignment="1">
      <alignment wrapText="1"/>
    </xf>
    <xf numFmtId="3" fontId="19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42" borderId="15" xfId="0" applyFill="1" applyBorder="1" applyAlignment="1">
      <alignment wrapText="1"/>
    </xf>
    <xf numFmtId="0" fontId="0" fillId="42" borderId="16" xfId="0" applyFill="1" applyBorder="1" applyAlignment="1">
      <alignment wrapText="1"/>
    </xf>
    <xf numFmtId="0" fontId="20" fillId="34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3" fontId="19" fillId="0" borderId="28" xfId="0" applyNumberFormat="1" applyFont="1" applyBorder="1" applyAlignment="1">
      <alignment horizontal="center" wrapText="1"/>
    </xf>
    <xf numFmtId="0" fontId="0" fillId="0" borderId="29" xfId="0" applyBorder="1" applyAlignment="1">
      <alignment wrapText="1"/>
    </xf>
    <xf numFmtId="166" fontId="20" fillId="33" borderId="15" xfId="0" applyNumberFormat="1" applyFont="1" applyFill="1" applyBorder="1" applyAlignment="1">
      <alignment horizontal="center"/>
    </xf>
    <xf numFmtId="166" fontId="20" fillId="0" borderId="15" xfId="0" applyNumberFormat="1" applyFont="1" applyBorder="1" applyAlignment="1">
      <alignment horizontal="center"/>
    </xf>
    <xf numFmtId="166" fontId="20" fillId="38" borderId="15" xfId="0" applyNumberFormat="1" applyFont="1" applyFill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5" fontId="19" fillId="0" borderId="16" xfId="1" applyNumberFormat="1" applyFont="1" applyBorder="1" applyAlignment="1">
      <alignment horizontal="center"/>
    </xf>
    <xf numFmtId="166" fontId="19" fillId="36" borderId="15" xfId="0" applyNumberFormat="1" applyFont="1" applyFill="1" applyBorder="1" applyAlignment="1">
      <alignment horizontal="center"/>
    </xf>
    <xf numFmtId="165" fontId="19" fillId="36" borderId="16" xfId="1" applyNumberFormat="1" applyFont="1" applyFill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165" fontId="19" fillId="0" borderId="29" xfId="1" applyNumberFormat="1" applyFont="1" applyBorder="1" applyAlignment="1">
      <alignment horizontal="center"/>
    </xf>
    <xf numFmtId="10" fontId="19" fillId="0" borderId="16" xfId="0" applyNumberFormat="1" applyFont="1" applyBorder="1" applyAlignment="1">
      <alignment horizontal="center" wrapText="1"/>
    </xf>
    <xf numFmtId="10" fontId="19" fillId="0" borderId="29" xfId="0" applyNumberFormat="1" applyFont="1" applyBorder="1" applyAlignment="1">
      <alignment horizontal="center" wrapText="1"/>
    </xf>
    <xf numFmtId="165" fontId="20" fillId="33" borderId="15" xfId="1" applyNumberFormat="1" applyFont="1" applyFill="1" applyBorder="1" applyAlignment="1">
      <alignment horizontal="center"/>
    </xf>
    <xf numFmtId="165" fontId="20" fillId="35" borderId="15" xfId="1" applyNumberFormat="1" applyFont="1" applyFill="1" applyBorder="1" applyAlignment="1">
      <alignment horizontal="center"/>
    </xf>
    <xf numFmtId="165" fontId="20" fillId="34" borderId="15" xfId="1" applyNumberFormat="1" applyFont="1" applyFill="1" applyBorder="1" applyAlignment="1">
      <alignment horizontal="center"/>
    </xf>
    <xf numFmtId="165" fontId="20" fillId="0" borderId="15" xfId="1" applyNumberFormat="1" applyFont="1" applyFill="1" applyBorder="1" applyAlignment="1">
      <alignment horizontal="center"/>
    </xf>
    <xf numFmtId="165" fontId="20" fillId="38" borderId="15" xfId="1" applyNumberFormat="1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36" borderId="15" xfId="0" applyNumberFormat="1" applyFont="1" applyFill="1" applyBorder="1" applyAlignment="1">
      <alignment horizontal="center"/>
    </xf>
    <xf numFmtId="165" fontId="19" fillId="0" borderId="28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2" fontId="23" fillId="0" borderId="17" xfId="0" applyNumberFormat="1" applyFont="1" applyBorder="1" applyAlignment="1">
      <alignment horizontal="center"/>
    </xf>
    <xf numFmtId="0" fontId="28" fillId="0" borderId="13" xfId="46" applyBorder="1"/>
    <xf numFmtId="2" fontId="23" fillId="0" borderId="13" xfId="0" applyNumberFormat="1" applyFont="1" applyBorder="1" applyAlignment="1">
      <alignment horizontal="center"/>
    </xf>
    <xf numFmtId="0" fontId="28" fillId="0" borderId="17" xfId="46" applyBorder="1"/>
    <xf numFmtId="0" fontId="21" fillId="0" borderId="17" xfId="0" applyFont="1" applyBorder="1" applyAlignment="1">
      <alignment horizontal="center"/>
    </xf>
    <xf numFmtId="0" fontId="20" fillId="0" borderId="13" xfId="0" applyFont="1" applyBorder="1"/>
    <xf numFmtId="0" fontId="0" fillId="0" borderId="13" xfId="0" applyBorder="1"/>
    <xf numFmtId="3" fontId="23" fillId="0" borderId="13" xfId="0" applyNumberFormat="1" applyFont="1" applyBorder="1" applyAlignment="1">
      <alignment horizontal="center"/>
    </xf>
    <xf numFmtId="0" fontId="21" fillId="34" borderId="34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21" fillId="0" borderId="0" xfId="7" applyFont="1" applyFill="1" applyBorder="1" applyAlignment="1">
      <alignment horizontal="center"/>
    </xf>
    <xf numFmtId="10" fontId="42" fillId="0" borderId="0" xfId="0" applyNumberFormat="1" applyFont="1" applyAlignment="1">
      <alignment horizontal="center"/>
    </xf>
    <xf numFmtId="0" fontId="43" fillId="0" borderId="0" xfId="83"/>
    <xf numFmtId="0" fontId="44" fillId="0" borderId="0" xfId="83" applyFont="1"/>
    <xf numFmtId="0" fontId="44" fillId="0" borderId="0" xfId="83" applyFont="1" applyAlignment="1">
      <alignment horizontal="right"/>
    </xf>
    <xf numFmtId="0" fontId="45" fillId="0" borderId="0" xfId="83" applyFont="1"/>
    <xf numFmtId="0" fontId="44" fillId="43" borderId="0" xfId="83" applyFont="1" applyFill="1"/>
    <xf numFmtId="0" fontId="47" fillId="43" borderId="0" xfId="83" applyFont="1" applyFill="1"/>
    <xf numFmtId="0" fontId="49" fillId="0" borderId="0" xfId="83" applyFont="1" applyAlignment="1">
      <alignment horizontal="center"/>
    </xf>
    <xf numFmtId="0" fontId="50" fillId="0" borderId="0" xfId="83" applyFont="1"/>
    <xf numFmtId="0" fontId="49" fillId="0" borderId="0" xfId="83" applyFont="1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6" fillId="0" borderId="30" xfId="0" quotePrefix="1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51" fillId="34" borderId="0" xfId="0" applyFont="1" applyFill="1" applyAlignment="1">
      <alignment horizontal="center"/>
    </xf>
    <xf numFmtId="10" fontId="51" fillId="34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 wrapText="1"/>
    </xf>
    <xf numFmtId="10" fontId="51" fillId="33" borderId="0" xfId="0" applyNumberFormat="1" applyFont="1" applyFill="1" applyAlignment="1">
      <alignment horizontal="center" wrapText="1"/>
    </xf>
    <xf numFmtId="0" fontId="51" fillId="35" borderId="0" xfId="0" applyFont="1" applyFill="1" applyAlignment="1">
      <alignment horizontal="center"/>
    </xf>
    <xf numFmtId="10" fontId="51" fillId="35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10" fontId="51" fillId="33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10" fontId="51" fillId="0" borderId="0" xfId="0" applyNumberFormat="1" applyFont="1" applyAlignment="1">
      <alignment horizontal="center"/>
    </xf>
    <xf numFmtId="0" fontId="16" fillId="0" borderId="31" xfId="0" quotePrefix="1" applyFont="1" applyBorder="1" applyAlignment="1">
      <alignment horizontal="center" wrapText="1"/>
    </xf>
    <xf numFmtId="0" fontId="16" fillId="0" borderId="32" xfId="0" quotePrefix="1" applyFont="1" applyBorder="1" applyAlignment="1">
      <alignment horizontal="center" wrapText="1"/>
    </xf>
    <xf numFmtId="10" fontId="16" fillId="0" borderId="30" xfId="1" quotePrefix="1" applyNumberFormat="1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19" fillId="0" borderId="52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51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/>
    </xf>
    <xf numFmtId="2" fontId="21" fillId="37" borderId="12" xfId="7" applyNumberFormat="1" applyFont="1" applyFill="1" applyBorder="1" applyAlignment="1">
      <alignment horizontal="center"/>
    </xf>
    <xf numFmtId="2" fontId="21" fillId="37" borderId="0" xfId="7" applyNumberFormat="1" applyFont="1" applyFill="1" applyBorder="1" applyAlignment="1">
      <alignment horizontal="center"/>
    </xf>
    <xf numFmtId="3" fontId="21" fillId="37" borderId="0" xfId="7" applyNumberFormat="1" applyFont="1" applyFill="1" applyBorder="1" applyAlignment="1">
      <alignment horizontal="center"/>
    </xf>
    <xf numFmtId="2" fontId="21" fillId="37" borderId="17" xfId="7" quotePrefix="1" applyNumberFormat="1" applyFont="1" applyFill="1" applyBorder="1" applyAlignment="1">
      <alignment horizontal="center" wrapText="1"/>
    </xf>
    <xf numFmtId="2" fontId="21" fillId="37" borderId="13" xfId="7" quotePrefix="1" applyNumberFormat="1" applyFont="1" applyFill="1" applyBorder="1" applyAlignment="1">
      <alignment horizontal="center" wrapText="1"/>
    </xf>
    <xf numFmtId="2" fontId="21" fillId="37" borderId="0" xfId="7" quotePrefix="1" applyNumberFormat="1" applyFont="1" applyFill="1" applyBorder="1" applyAlignment="1">
      <alignment horizontal="center" wrapText="1"/>
    </xf>
    <xf numFmtId="3" fontId="21" fillId="37" borderId="13" xfId="7" applyNumberFormat="1" applyFont="1" applyFill="1" applyBorder="1" applyAlignment="1">
      <alignment horizontal="center"/>
    </xf>
    <xf numFmtId="3" fontId="21" fillId="37" borderId="13" xfId="7" applyNumberFormat="1" applyFont="1" applyFill="1" applyBorder="1" applyAlignment="1">
      <alignment horizontal="center" wrapText="1"/>
    </xf>
    <xf numFmtId="3" fontId="21" fillId="37" borderId="0" xfId="7" applyNumberFormat="1" applyFont="1" applyFill="1" applyBorder="1" applyAlignment="1">
      <alignment horizontal="center" wrapText="1"/>
    </xf>
    <xf numFmtId="9" fontId="21" fillId="37" borderId="0" xfId="1" applyFont="1" applyFill="1" applyBorder="1" applyAlignment="1">
      <alignment horizontal="center" wrapText="1"/>
    </xf>
    <xf numFmtId="165" fontId="21" fillId="37" borderId="13" xfId="7" applyNumberFormat="1" applyFont="1" applyFill="1" applyBorder="1" applyAlignment="1">
      <alignment horizontal="center"/>
    </xf>
    <xf numFmtId="167" fontId="21" fillId="37" borderId="13" xfId="7" applyNumberFormat="1" applyFont="1" applyFill="1" applyBorder="1" applyAlignment="1">
      <alignment horizontal="center"/>
    </xf>
    <xf numFmtId="167" fontId="21" fillId="37" borderId="0" xfId="7" applyNumberFormat="1" applyFont="1" applyFill="1" applyBorder="1" applyAlignment="1">
      <alignment horizontal="center"/>
    </xf>
    <xf numFmtId="0" fontId="21" fillId="37" borderId="13" xfId="7" applyNumberFormat="1" applyFont="1" applyFill="1" applyBorder="1" applyAlignment="1">
      <alignment horizontal="center"/>
    </xf>
    <xf numFmtId="164" fontId="21" fillId="37" borderId="13" xfId="7" applyNumberFormat="1" applyFont="1" applyFill="1" applyBorder="1" applyAlignment="1">
      <alignment horizontal="center"/>
    </xf>
    <xf numFmtId="165" fontId="21" fillId="37" borderId="0" xfId="7" applyNumberFormat="1" applyFont="1" applyFill="1" applyBorder="1" applyAlignment="1">
      <alignment horizontal="center"/>
    </xf>
    <xf numFmtId="2" fontId="21" fillId="37" borderId="13" xfId="7" applyNumberFormat="1" applyFont="1" applyFill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9" fontId="21" fillId="37" borderId="12" xfId="7" applyNumberFormat="1" applyFont="1" applyFill="1" applyBorder="1" applyAlignment="1">
      <alignment horizontal="center"/>
    </xf>
    <xf numFmtId="9" fontId="21" fillId="37" borderId="13" xfId="7" applyNumberFormat="1" applyFont="1" applyFill="1" applyBorder="1" applyAlignment="1">
      <alignment horizontal="center"/>
    </xf>
    <xf numFmtId="165" fontId="21" fillId="37" borderId="17" xfId="7" applyNumberFormat="1" applyFont="1" applyFill="1" applyBorder="1" applyAlignment="1">
      <alignment horizontal="center"/>
    </xf>
    <xf numFmtId="0" fontId="40" fillId="34" borderId="0" xfId="0" applyFont="1" applyFill="1" applyAlignment="1">
      <alignment horizontal="center"/>
    </xf>
    <xf numFmtId="0" fontId="20" fillId="34" borderId="12" xfId="0" applyFont="1" applyFill="1" applyBorder="1" applyAlignment="1">
      <alignment horizontal="center"/>
    </xf>
    <xf numFmtId="2" fontId="21" fillId="34" borderId="12" xfId="0" applyNumberFormat="1" applyFont="1" applyFill="1" applyBorder="1" applyAlignment="1">
      <alignment horizontal="center"/>
    </xf>
    <xf numFmtId="2" fontId="21" fillId="34" borderId="0" xfId="0" applyNumberFormat="1" applyFont="1" applyFill="1" applyAlignment="1">
      <alignment horizontal="center"/>
    </xf>
    <xf numFmtId="3" fontId="21" fillId="34" borderId="0" xfId="0" applyNumberFormat="1" applyFont="1" applyFill="1" applyAlignment="1">
      <alignment horizontal="center"/>
    </xf>
    <xf numFmtId="2" fontId="23" fillId="34" borderId="17" xfId="0" quotePrefix="1" applyNumberFormat="1" applyFont="1" applyFill="1" applyBorder="1" applyAlignment="1">
      <alignment horizontal="center"/>
    </xf>
    <xf numFmtId="0" fontId="20" fillId="34" borderId="17" xfId="46" applyFont="1" applyFill="1" applyBorder="1" applyAlignment="1">
      <alignment horizontal="center"/>
    </xf>
    <xf numFmtId="0" fontId="28" fillId="34" borderId="13" xfId="46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2" fontId="23" fillId="34" borderId="0" xfId="0" quotePrefix="1" applyNumberFormat="1" applyFont="1" applyFill="1" applyAlignment="1">
      <alignment horizontal="center"/>
    </xf>
    <xf numFmtId="4" fontId="21" fillId="34" borderId="0" xfId="0" applyNumberFormat="1" applyFont="1" applyFill="1" applyAlignment="1">
      <alignment horizontal="center"/>
    </xf>
    <xf numFmtId="3" fontId="21" fillId="34" borderId="13" xfId="7" applyNumberFormat="1" applyFont="1" applyFill="1" applyBorder="1" applyAlignment="1">
      <alignment horizontal="center"/>
    </xf>
    <xf numFmtId="3" fontId="23" fillId="34" borderId="13" xfId="0" quotePrefix="1" applyNumberFormat="1" applyFont="1" applyFill="1" applyBorder="1" applyAlignment="1">
      <alignment horizontal="center"/>
    </xf>
    <xf numFmtId="3" fontId="23" fillId="34" borderId="0" xfId="0" quotePrefix="1" applyNumberFormat="1" applyFont="1" applyFill="1" applyAlignment="1">
      <alignment horizontal="center"/>
    </xf>
    <xf numFmtId="9" fontId="23" fillId="34" borderId="0" xfId="1" quotePrefix="1" applyFont="1" applyFill="1" applyAlignment="1">
      <alignment horizontal="center"/>
    </xf>
    <xf numFmtId="3" fontId="21" fillId="34" borderId="0" xfId="7" applyNumberFormat="1" applyFont="1" applyFill="1" applyBorder="1" applyAlignment="1">
      <alignment horizontal="center"/>
    </xf>
    <xf numFmtId="165" fontId="21" fillId="34" borderId="13" xfId="7" applyNumberFormat="1" applyFont="1" applyFill="1" applyBorder="1" applyAlignment="1">
      <alignment horizontal="center"/>
    </xf>
    <xf numFmtId="167" fontId="21" fillId="34" borderId="13" xfId="0" applyNumberFormat="1" applyFont="1" applyFill="1" applyBorder="1" applyAlignment="1">
      <alignment horizontal="center"/>
    </xf>
    <xf numFmtId="0" fontId="20" fillId="34" borderId="0" xfId="46" applyFont="1" applyFill="1" applyAlignment="1">
      <alignment horizontal="center"/>
    </xf>
    <xf numFmtId="0" fontId="20" fillId="34" borderId="13" xfId="46" applyFont="1" applyFill="1" applyBorder="1" applyAlignment="1">
      <alignment horizontal="center"/>
    </xf>
    <xf numFmtId="3" fontId="21" fillId="34" borderId="0" xfId="7" applyNumberFormat="1" applyFont="1" applyFill="1" applyAlignment="1">
      <alignment horizontal="center"/>
    </xf>
    <xf numFmtId="10" fontId="21" fillId="34" borderId="0" xfId="7" applyNumberFormat="1" applyFont="1" applyFill="1" applyAlignment="1">
      <alignment horizontal="center" wrapText="1"/>
    </xf>
    <xf numFmtId="3" fontId="21" fillId="34" borderId="0" xfId="7" applyNumberFormat="1" applyFont="1" applyFill="1" applyAlignment="1">
      <alignment horizontal="center" wrapText="1"/>
    </xf>
    <xf numFmtId="2" fontId="21" fillId="34" borderId="0" xfId="7" applyNumberFormat="1" applyFont="1" applyFill="1" applyBorder="1" applyAlignment="1">
      <alignment horizontal="center"/>
    </xf>
    <xf numFmtId="164" fontId="21" fillId="34" borderId="13" xfId="7" applyNumberFormat="1" applyFont="1" applyFill="1" applyBorder="1" applyAlignment="1">
      <alignment horizontal="center"/>
    </xf>
    <xf numFmtId="3" fontId="21" fillId="34" borderId="13" xfId="0" applyNumberFormat="1" applyFont="1" applyFill="1" applyBorder="1" applyAlignment="1">
      <alignment horizontal="center"/>
    </xf>
    <xf numFmtId="165" fontId="21" fillId="34" borderId="0" xfId="7" applyNumberFormat="1" applyFont="1" applyFill="1" applyBorder="1" applyAlignment="1">
      <alignment horizontal="center"/>
    </xf>
    <xf numFmtId="2" fontId="21" fillId="34" borderId="13" xfId="7" applyNumberFormat="1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0" fillId="33" borderId="12" xfId="0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3" fillId="33" borderId="17" xfId="0" quotePrefix="1" applyNumberFormat="1" applyFont="1" applyFill="1" applyBorder="1" applyAlignment="1">
      <alignment horizontal="center"/>
    </xf>
    <xf numFmtId="0" fontId="20" fillId="33" borderId="17" xfId="46" applyFont="1" applyFill="1" applyBorder="1" applyAlignment="1">
      <alignment horizontal="center"/>
    </xf>
    <xf numFmtId="0" fontId="28" fillId="33" borderId="13" xfId="46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2" fontId="23" fillId="33" borderId="0" xfId="0" quotePrefix="1" applyNumberFormat="1" applyFont="1" applyFill="1" applyAlignment="1">
      <alignment horizontal="center"/>
    </xf>
    <xf numFmtId="4" fontId="21" fillId="33" borderId="0" xfId="0" applyNumberFormat="1" applyFont="1" applyFill="1" applyAlignment="1">
      <alignment horizontal="center"/>
    </xf>
    <xf numFmtId="3" fontId="21" fillId="33" borderId="13" xfId="7" applyNumberFormat="1" applyFont="1" applyFill="1" applyBorder="1" applyAlignment="1">
      <alignment horizontal="center"/>
    </xf>
    <xf numFmtId="3" fontId="23" fillId="33" borderId="13" xfId="0" quotePrefix="1" applyNumberFormat="1" applyFont="1" applyFill="1" applyBorder="1" applyAlignment="1">
      <alignment horizontal="center"/>
    </xf>
    <xf numFmtId="3" fontId="23" fillId="33" borderId="0" xfId="0" quotePrefix="1" applyNumberFormat="1" applyFont="1" applyFill="1" applyAlignment="1">
      <alignment horizontal="center"/>
    </xf>
    <xf numFmtId="9" fontId="23" fillId="33" borderId="0" xfId="1" quotePrefix="1" applyFont="1" applyFill="1" applyAlignment="1">
      <alignment horizontal="center"/>
    </xf>
    <xf numFmtId="3" fontId="21" fillId="33" borderId="0" xfId="7" applyNumberFormat="1" applyFont="1" applyFill="1" applyBorder="1" applyAlignment="1">
      <alignment horizontal="center"/>
    </xf>
    <xf numFmtId="165" fontId="21" fillId="33" borderId="13" xfId="7" applyNumberFormat="1" applyFont="1" applyFill="1" applyBorder="1" applyAlignment="1">
      <alignment horizontal="center"/>
    </xf>
    <xf numFmtId="167" fontId="21" fillId="33" borderId="13" xfId="0" applyNumberFormat="1" applyFont="1" applyFill="1" applyBorder="1" applyAlignment="1">
      <alignment horizontal="center"/>
    </xf>
    <xf numFmtId="0" fontId="20" fillId="33" borderId="0" xfId="46" applyFont="1" applyFill="1" applyAlignment="1">
      <alignment horizontal="center"/>
    </xf>
    <xf numFmtId="0" fontId="20" fillId="33" borderId="13" xfId="46" applyFont="1" applyFill="1" applyBorder="1" applyAlignment="1">
      <alignment horizontal="center"/>
    </xf>
    <xf numFmtId="3" fontId="21" fillId="33" borderId="0" xfId="7" applyNumberFormat="1" applyFont="1" applyFill="1" applyAlignment="1">
      <alignment horizontal="center"/>
    </xf>
    <xf numFmtId="10" fontId="21" fillId="33" borderId="0" xfId="7" applyNumberFormat="1" applyFont="1" applyFill="1" applyAlignment="1">
      <alignment horizontal="center" wrapText="1"/>
    </xf>
    <xf numFmtId="3" fontId="21" fillId="33" borderId="0" xfId="7" applyNumberFormat="1" applyFont="1" applyFill="1" applyAlignment="1">
      <alignment horizontal="center" wrapText="1"/>
    </xf>
    <xf numFmtId="2" fontId="21" fillId="33" borderId="0" xfId="7" applyNumberFormat="1" applyFont="1" applyFill="1" applyBorder="1" applyAlignment="1">
      <alignment horizontal="center"/>
    </xf>
    <xf numFmtId="164" fontId="21" fillId="33" borderId="13" xfId="7" applyNumberFormat="1" applyFont="1" applyFill="1" applyBorder="1" applyAlignment="1">
      <alignment horizontal="center"/>
    </xf>
    <xf numFmtId="3" fontId="21" fillId="33" borderId="13" xfId="0" applyNumberFormat="1" applyFont="1" applyFill="1" applyBorder="1" applyAlignment="1">
      <alignment horizontal="center"/>
    </xf>
    <xf numFmtId="165" fontId="21" fillId="33" borderId="0" xfId="7" applyNumberFormat="1" applyFont="1" applyFill="1" applyBorder="1" applyAlignment="1">
      <alignment horizontal="center"/>
    </xf>
    <xf numFmtId="2" fontId="21" fillId="33" borderId="13" xfId="7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2" fontId="23" fillId="0" borderId="17" xfId="0" quotePrefix="1" applyNumberFormat="1" applyFont="1" applyBorder="1" applyAlignment="1">
      <alignment horizontal="center"/>
    </xf>
    <xf numFmtId="0" fontId="20" fillId="0" borderId="17" xfId="46" applyFont="1" applyBorder="1" applyAlignment="1">
      <alignment horizontal="center"/>
    </xf>
    <xf numFmtId="0" fontId="28" fillId="0" borderId="13" xfId="46" applyBorder="1" applyAlignment="1">
      <alignment horizontal="center"/>
    </xf>
    <xf numFmtId="2" fontId="23" fillId="0" borderId="0" xfId="0" quotePrefix="1" applyNumberFormat="1" applyFont="1" applyAlignment="1">
      <alignment horizontal="center"/>
    </xf>
    <xf numFmtId="3" fontId="21" fillId="0" borderId="13" xfId="7" applyNumberFormat="1" applyFont="1" applyFill="1" applyBorder="1" applyAlignment="1">
      <alignment horizontal="center"/>
    </xf>
    <xf numFmtId="3" fontId="23" fillId="0" borderId="13" xfId="0" quotePrefix="1" applyNumberFormat="1" applyFont="1" applyBorder="1" applyAlignment="1">
      <alignment horizontal="center"/>
    </xf>
    <xf numFmtId="3" fontId="23" fillId="0" borderId="0" xfId="0" quotePrefix="1" applyNumberFormat="1" applyFont="1" applyAlignment="1">
      <alignment horizontal="center"/>
    </xf>
    <xf numFmtId="9" fontId="23" fillId="0" borderId="0" xfId="1" quotePrefix="1" applyFont="1" applyFill="1" applyAlignment="1">
      <alignment horizontal="center"/>
    </xf>
    <xf numFmtId="3" fontId="21" fillId="0" borderId="0" xfId="7" applyNumberFormat="1" applyFont="1" applyFill="1" applyBorder="1" applyAlignment="1">
      <alignment horizontal="center"/>
    </xf>
    <xf numFmtId="165" fontId="21" fillId="0" borderId="13" xfId="7" applyNumberFormat="1" applyFont="1" applyFill="1" applyBorder="1" applyAlignment="1">
      <alignment horizontal="center"/>
    </xf>
    <xf numFmtId="0" fontId="20" fillId="0" borderId="0" xfId="46" applyFont="1" applyAlignment="1">
      <alignment horizontal="center"/>
    </xf>
    <xf numFmtId="0" fontId="20" fillId="0" borderId="13" xfId="46" applyFont="1" applyBorder="1" applyAlignment="1">
      <alignment horizontal="center"/>
    </xf>
    <xf numFmtId="3" fontId="21" fillId="0" borderId="0" xfId="7" applyNumberFormat="1" applyFont="1" applyFill="1" applyAlignment="1">
      <alignment horizontal="center"/>
    </xf>
    <xf numFmtId="10" fontId="21" fillId="0" borderId="0" xfId="7" applyNumberFormat="1" applyFont="1" applyFill="1" applyAlignment="1">
      <alignment horizontal="center" wrapText="1"/>
    </xf>
    <xf numFmtId="3" fontId="21" fillId="0" borderId="0" xfId="7" applyNumberFormat="1" applyFont="1" applyFill="1" applyAlignment="1">
      <alignment horizontal="center" wrapText="1"/>
    </xf>
    <xf numFmtId="2" fontId="21" fillId="0" borderId="0" xfId="7" applyNumberFormat="1" applyFont="1" applyFill="1" applyBorder="1" applyAlignment="1">
      <alignment horizontal="center"/>
    </xf>
    <xf numFmtId="164" fontId="21" fillId="0" borderId="13" xfId="7" applyNumberFormat="1" applyFont="1" applyFill="1" applyBorder="1" applyAlignment="1">
      <alignment horizontal="center"/>
    </xf>
    <xf numFmtId="165" fontId="21" fillId="0" borderId="0" xfId="7" applyNumberFormat="1" applyFont="1" applyFill="1" applyBorder="1" applyAlignment="1">
      <alignment horizontal="center"/>
    </xf>
    <xf numFmtId="2" fontId="21" fillId="0" borderId="13" xfId="7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0" fillId="34" borderId="17" xfId="43" applyFont="1" applyFill="1" applyBorder="1" applyAlignment="1">
      <alignment horizontal="center"/>
    </xf>
    <xf numFmtId="0" fontId="1" fillId="34" borderId="13" xfId="43" applyFill="1" applyBorder="1" applyAlignment="1">
      <alignment horizontal="center"/>
    </xf>
    <xf numFmtId="0" fontId="20" fillId="34" borderId="0" xfId="43" applyFont="1" applyFill="1" applyAlignment="1">
      <alignment horizontal="center"/>
    </xf>
    <xf numFmtId="0" fontId="20" fillId="34" borderId="13" xfId="43" applyFont="1" applyFill="1" applyBorder="1" applyAlignment="1">
      <alignment horizontal="center"/>
    </xf>
    <xf numFmtId="0" fontId="52" fillId="40" borderId="38" xfId="0" applyFont="1" applyFill="1" applyBorder="1"/>
    <xf numFmtId="9" fontId="23" fillId="34" borderId="0" xfId="1" quotePrefix="1" applyFont="1" applyFill="1" applyBorder="1" applyAlignment="1">
      <alignment horizontal="center"/>
    </xf>
    <xf numFmtId="10" fontId="21" fillId="34" borderId="0" xfId="7" applyNumberFormat="1" applyFont="1" applyFill="1" applyBorder="1" applyAlignment="1">
      <alignment horizontal="center" wrapText="1"/>
    </xf>
    <xf numFmtId="3" fontId="21" fillId="34" borderId="0" xfId="7" applyNumberFormat="1" applyFont="1" applyFill="1" applyBorder="1" applyAlignment="1">
      <alignment horizontal="center" wrapText="1"/>
    </xf>
    <xf numFmtId="9" fontId="23" fillId="0" borderId="0" xfId="1" quotePrefix="1" applyFont="1" applyFill="1" applyBorder="1" applyAlignment="1">
      <alignment horizontal="center"/>
    </xf>
    <xf numFmtId="10" fontId="21" fillId="0" borderId="0" xfId="7" applyNumberFormat="1" applyFont="1" applyFill="1" applyBorder="1" applyAlignment="1">
      <alignment horizontal="center" wrapText="1"/>
    </xf>
    <xf numFmtId="3" fontId="21" fillId="0" borderId="0" xfId="7" applyNumberFormat="1" applyFont="1" applyFill="1" applyBorder="1" applyAlignment="1">
      <alignment horizontal="center" wrapText="1"/>
    </xf>
    <xf numFmtId="0" fontId="40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4" fontId="21" fillId="37" borderId="0" xfId="7" applyNumberFormat="1" applyFont="1" applyFill="1" applyBorder="1" applyAlignment="1">
      <alignment horizontal="center"/>
    </xf>
    <xf numFmtId="10" fontId="21" fillId="37" borderId="0" xfId="7" applyNumberFormat="1" applyFont="1" applyFill="1" applyBorder="1" applyAlignment="1">
      <alignment horizontal="center" wrapText="1"/>
    </xf>
    <xf numFmtId="166" fontId="19" fillId="0" borderId="15" xfId="44" applyNumberFormat="1" applyFont="1" applyFill="1" applyBorder="1" applyAlignment="1">
      <alignment horizontal="center"/>
    </xf>
    <xf numFmtId="166" fontId="19" fillId="0" borderId="28" xfId="44" applyNumberFormat="1" applyFont="1" applyFill="1" applyBorder="1" applyAlignment="1">
      <alignment horizontal="center"/>
    </xf>
    <xf numFmtId="0" fontId="40" fillId="34" borderId="34" xfId="0" applyFont="1" applyFill="1" applyBorder="1" applyAlignment="1">
      <alignment horizontal="center"/>
    </xf>
    <xf numFmtId="0" fontId="20" fillId="34" borderId="53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center"/>
    </xf>
    <xf numFmtId="2" fontId="21" fillId="34" borderId="34" xfId="0" applyNumberFormat="1" applyFont="1" applyFill="1" applyBorder="1" applyAlignment="1">
      <alignment horizontal="center"/>
    </xf>
    <xf numFmtId="3" fontId="21" fillId="34" borderId="34" xfId="0" applyNumberFormat="1" applyFont="1" applyFill="1" applyBorder="1" applyAlignment="1">
      <alignment horizontal="center"/>
    </xf>
    <xf numFmtId="3" fontId="21" fillId="37" borderId="51" xfId="7" applyNumberFormat="1" applyFont="1" applyFill="1" applyBorder="1" applyAlignment="1">
      <alignment horizontal="center"/>
    </xf>
    <xf numFmtId="2" fontId="23" fillId="34" borderId="54" xfId="0" quotePrefix="1" applyNumberFormat="1" applyFont="1" applyFill="1" applyBorder="1" applyAlignment="1">
      <alignment horizontal="center"/>
    </xf>
    <xf numFmtId="0" fontId="20" fillId="34" borderId="54" xfId="46" applyFont="1" applyFill="1" applyBorder="1" applyAlignment="1">
      <alignment horizontal="center"/>
    </xf>
    <xf numFmtId="0" fontId="28" fillId="34" borderId="55" xfId="46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2" fontId="23" fillId="34" borderId="34" xfId="0" quotePrefix="1" applyNumberFormat="1" applyFont="1" applyFill="1" applyBorder="1" applyAlignment="1">
      <alignment horizontal="center"/>
    </xf>
    <xf numFmtId="4" fontId="21" fillId="34" borderId="34" xfId="0" applyNumberFormat="1" applyFont="1" applyFill="1" applyBorder="1" applyAlignment="1">
      <alignment horizontal="center"/>
    </xf>
    <xf numFmtId="3" fontId="21" fillId="34" borderId="55" xfId="7" applyNumberFormat="1" applyFont="1" applyFill="1" applyBorder="1" applyAlignment="1">
      <alignment horizontal="center"/>
    </xf>
    <xf numFmtId="3" fontId="23" fillId="34" borderId="55" xfId="0" quotePrefix="1" applyNumberFormat="1" applyFont="1" applyFill="1" applyBorder="1" applyAlignment="1">
      <alignment horizontal="center"/>
    </xf>
    <xf numFmtId="3" fontId="23" fillId="34" borderId="34" xfId="0" quotePrefix="1" applyNumberFormat="1" applyFont="1" applyFill="1" applyBorder="1" applyAlignment="1">
      <alignment horizontal="center"/>
    </xf>
    <xf numFmtId="9" fontId="23" fillId="34" borderId="34" xfId="1" quotePrefix="1" applyFont="1" applyFill="1" applyBorder="1" applyAlignment="1">
      <alignment horizontal="center"/>
    </xf>
    <xf numFmtId="3" fontId="21" fillId="34" borderId="34" xfId="7" applyNumberFormat="1" applyFont="1" applyFill="1" applyBorder="1" applyAlignment="1">
      <alignment horizontal="center"/>
    </xf>
    <xf numFmtId="165" fontId="21" fillId="34" borderId="55" xfId="7" applyNumberFormat="1" applyFont="1" applyFill="1" applyBorder="1" applyAlignment="1">
      <alignment horizontal="center"/>
    </xf>
    <xf numFmtId="167" fontId="21" fillId="34" borderId="55" xfId="0" applyNumberFormat="1" applyFont="1" applyFill="1" applyBorder="1" applyAlignment="1">
      <alignment horizontal="center"/>
    </xf>
    <xf numFmtId="0" fontId="20" fillId="34" borderId="34" xfId="46" applyFont="1" applyFill="1" applyBorder="1" applyAlignment="1">
      <alignment horizontal="center"/>
    </xf>
    <xf numFmtId="0" fontId="20" fillId="34" borderId="55" xfId="46" applyFont="1" applyFill="1" applyBorder="1" applyAlignment="1">
      <alignment horizontal="center"/>
    </xf>
    <xf numFmtId="10" fontId="21" fillId="34" borderId="34" xfId="7" applyNumberFormat="1" applyFont="1" applyFill="1" applyBorder="1" applyAlignment="1">
      <alignment horizontal="center" wrapText="1"/>
    </xf>
    <xf numFmtId="3" fontId="21" fillId="34" borderId="34" xfId="7" applyNumberFormat="1" applyFont="1" applyFill="1" applyBorder="1" applyAlignment="1">
      <alignment horizontal="center" wrapText="1"/>
    </xf>
    <xf numFmtId="2" fontId="21" fillId="34" borderId="34" xfId="7" applyNumberFormat="1" applyFont="1" applyFill="1" applyBorder="1" applyAlignment="1">
      <alignment horizontal="center"/>
    </xf>
    <xf numFmtId="164" fontId="21" fillId="34" borderId="55" xfId="7" applyNumberFormat="1" applyFont="1" applyFill="1" applyBorder="1" applyAlignment="1">
      <alignment horizontal="center"/>
    </xf>
    <xf numFmtId="3" fontId="21" fillId="34" borderId="55" xfId="0" applyNumberFormat="1" applyFont="1" applyFill="1" applyBorder="1" applyAlignment="1">
      <alignment horizontal="center"/>
    </xf>
    <xf numFmtId="165" fontId="21" fillId="34" borderId="34" xfId="7" applyNumberFormat="1" applyFont="1" applyFill="1" applyBorder="1" applyAlignment="1">
      <alignment horizontal="center"/>
    </xf>
    <xf numFmtId="2" fontId="21" fillId="34" borderId="55" xfId="7" applyNumberFormat="1" applyFont="1" applyFill="1" applyBorder="1" applyAlignment="1">
      <alignment horizontal="center"/>
    </xf>
    <xf numFmtId="0" fontId="20" fillId="34" borderId="55" xfId="0" applyFont="1" applyFill="1" applyBorder="1" applyAlignment="1">
      <alignment horizontal="center"/>
    </xf>
    <xf numFmtId="0" fontId="21" fillId="34" borderId="53" xfId="0" applyFont="1" applyFill="1" applyBorder="1" applyAlignment="1">
      <alignment horizontal="center"/>
    </xf>
    <xf numFmtId="0" fontId="23" fillId="34" borderId="55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/>
    </xf>
    <xf numFmtId="0" fontId="23" fillId="34" borderId="34" xfId="0" applyFont="1" applyFill="1" applyBorder="1" applyAlignment="1">
      <alignment horizontal="center"/>
    </xf>
    <xf numFmtId="0" fontId="21" fillId="34" borderId="54" xfId="0" applyFont="1" applyFill="1" applyBorder="1" applyAlignment="1">
      <alignment horizontal="center"/>
    </xf>
    <xf numFmtId="0" fontId="46" fillId="0" borderId="0" xfId="83" applyFont="1"/>
    <xf numFmtId="0" fontId="43" fillId="0" borderId="0" xfId="83"/>
    <xf numFmtId="0" fontId="45" fillId="0" borderId="0" xfId="83" applyFont="1"/>
    <xf numFmtId="0" fontId="44" fillId="0" borderId="0" xfId="83" applyFont="1"/>
    <xf numFmtId="0" fontId="50" fillId="0" borderId="0" xfId="83" applyFont="1"/>
    <xf numFmtId="0" fontId="48" fillId="0" borderId="0" xfId="83" applyFont="1"/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3" xfId="0" applyFont="1" applyFill="1" applyBorder="1" applyAlignment="1">
      <alignment horizontal="center" vertical="center" wrapText="1"/>
    </xf>
    <xf numFmtId="0" fontId="19" fillId="39" borderId="4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left" vertical="center" wrapText="1"/>
    </xf>
    <xf numFmtId="0" fontId="24" fillId="38" borderId="23" xfId="0" applyFont="1" applyFill="1" applyBorder="1" applyAlignment="1">
      <alignment horizontal="left" vertical="center" wrapText="1"/>
    </xf>
    <xf numFmtId="0" fontId="24" fillId="38" borderId="24" xfId="0" applyFont="1" applyFill="1" applyBorder="1" applyAlignment="1">
      <alignment horizontal="left" vertical="center" wrapText="1"/>
    </xf>
    <xf numFmtId="0" fontId="24" fillId="38" borderId="10" xfId="0" applyFont="1" applyFill="1" applyBorder="1" applyAlignment="1">
      <alignment horizontal="left" vertical="center" wrapText="1"/>
    </xf>
    <xf numFmtId="0" fontId="24" fillId="38" borderId="0" xfId="0" applyFont="1" applyFill="1" applyAlignment="1">
      <alignment horizontal="left" vertical="center" wrapText="1"/>
    </xf>
    <xf numFmtId="0" fontId="24" fillId="38" borderId="11" xfId="0" applyFont="1" applyFill="1" applyBorder="1" applyAlignment="1">
      <alignment horizontal="left" vertical="center" wrapText="1"/>
    </xf>
    <xf numFmtId="0" fontId="24" fillId="38" borderId="25" xfId="0" applyFont="1" applyFill="1" applyBorder="1" applyAlignment="1">
      <alignment horizontal="left" vertical="center" wrapText="1"/>
    </xf>
    <xf numFmtId="0" fontId="24" fillId="38" borderId="26" xfId="0" applyFont="1" applyFill="1" applyBorder="1" applyAlignment="1">
      <alignment horizontal="left" vertical="center" wrapText="1"/>
    </xf>
    <xf numFmtId="0" fontId="24" fillId="38" borderId="27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33" borderId="0" xfId="0" applyNumberFormat="1" applyFont="1" applyFill="1" applyBorder="1" applyAlignment="1">
      <alignment horizontal="center"/>
    </xf>
    <xf numFmtId="2" fontId="20" fillId="37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3" fillId="0" borderId="0" xfId="0" quotePrefix="1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3" fontId="23" fillId="0" borderId="0" xfId="0" quotePrefix="1" applyNumberFormat="1" applyFont="1" applyBorder="1" applyAlignment="1">
      <alignment horizontal="center"/>
    </xf>
    <xf numFmtId="0" fontId="20" fillId="0" borderId="0" xfId="46" applyFont="1" applyBorder="1" applyAlignment="1">
      <alignment horizontal="center"/>
    </xf>
    <xf numFmtId="0" fontId="23" fillId="33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</cellXfs>
  <cellStyles count="84">
    <cellStyle name="20% - Accent1" xfId="20" builtinId="30" customBuiltin="1"/>
    <cellStyle name="20% - Accent1 2" xfId="47" xr:uid="{73194B34-BA94-4BA8-8C66-EAD7A735AC72}"/>
    <cellStyle name="20% - Accent2" xfId="24" builtinId="34" customBuiltin="1"/>
    <cellStyle name="20% - Accent2 2" xfId="48" xr:uid="{F2142DA8-79BD-48F4-84B1-ADBB1F20EC56}"/>
    <cellStyle name="20% - Accent3" xfId="28" builtinId="38" customBuiltin="1"/>
    <cellStyle name="20% - Accent3 2" xfId="49" xr:uid="{F203BF23-197B-432B-A95A-F1E4EFE73B69}"/>
    <cellStyle name="20% - Accent4" xfId="32" builtinId="42" customBuiltin="1"/>
    <cellStyle name="20% - Accent4 2" xfId="50" xr:uid="{7EE1CF33-E4F6-45EB-959E-859E97312CEF}"/>
    <cellStyle name="20% - Accent5" xfId="36" builtinId="46" customBuiltin="1"/>
    <cellStyle name="20% - Accent5 2" xfId="51" xr:uid="{8BFB8700-18F2-4B52-A223-D7657E17A518}"/>
    <cellStyle name="20% - Accent6" xfId="40" builtinId="50" customBuiltin="1"/>
    <cellStyle name="20% - Accent6 2" xfId="52" xr:uid="{55174494-F1DD-40CC-8662-DDF7F8D4475C}"/>
    <cellStyle name="40% - Accent1" xfId="21" builtinId="31" customBuiltin="1"/>
    <cellStyle name="40% - Accent1 2" xfId="53" xr:uid="{194DECA5-CA0E-4226-B242-75BAE39E60D8}"/>
    <cellStyle name="40% - Accent2" xfId="25" builtinId="35" customBuiltin="1"/>
    <cellStyle name="40% - Accent2 2" xfId="54" xr:uid="{DB19A44B-CDFA-48CC-B61C-1DCD037301D9}"/>
    <cellStyle name="40% - Accent3" xfId="29" builtinId="39" customBuiltin="1"/>
    <cellStyle name="40% - Accent3 2" xfId="55" xr:uid="{21107D69-3124-4705-B4A1-E80C8D516B79}"/>
    <cellStyle name="40% - Accent4" xfId="33" builtinId="43" customBuiltin="1"/>
    <cellStyle name="40% - Accent4 2" xfId="56" xr:uid="{C4CA7949-B432-4D2C-998E-164CE008A138}"/>
    <cellStyle name="40% - Accent5" xfId="37" builtinId="47" customBuiltin="1"/>
    <cellStyle name="40% - Accent5 2" xfId="57" xr:uid="{104035EB-69DC-4F1A-B4D3-5442522A0627}"/>
    <cellStyle name="40% - Accent6" xfId="41" builtinId="51" customBuiltin="1"/>
    <cellStyle name="40% - Accent6 2" xfId="58" xr:uid="{C9910487-5D9A-43D1-BCBD-0C3CDEDF5AD4}"/>
    <cellStyle name="60% - Accent1" xfId="22" builtinId="32" customBuiltin="1"/>
    <cellStyle name="60% - Accent1 2" xfId="59" xr:uid="{9EDC17B6-DF82-4E2D-80B4-A8A7CCF95984}"/>
    <cellStyle name="60% - Accent2" xfId="26" builtinId="36" customBuiltin="1"/>
    <cellStyle name="60% - Accent2 2" xfId="60" xr:uid="{481761B6-85E2-4D80-83D5-AA903ABCF5F2}"/>
    <cellStyle name="60% - Accent3" xfId="30" builtinId="40" customBuiltin="1"/>
    <cellStyle name="60% - Accent3 2" xfId="61" xr:uid="{0A61E809-3A19-46CD-98A4-A96D806924E5}"/>
    <cellStyle name="60% - Accent4" xfId="34" builtinId="44" customBuiltin="1"/>
    <cellStyle name="60% - Accent4 2" xfId="62" xr:uid="{A404F008-25E9-4C36-BC77-8058F0F2086D}"/>
    <cellStyle name="60% - Accent5" xfId="38" builtinId="48" customBuiltin="1"/>
    <cellStyle name="60% - Accent5 2" xfId="63" xr:uid="{823EDB90-CB68-4B70-A5A6-DD1F74FC7E91}"/>
    <cellStyle name="60% - Accent6" xfId="42" builtinId="52" customBuiltin="1"/>
    <cellStyle name="60% - Accent6 2" xfId="64" xr:uid="{30BAE1DD-5169-4F18-9143-2279CB11F299}"/>
    <cellStyle name="Accent1" xfId="19" builtinId="29" customBuiltin="1"/>
    <cellStyle name="Accent1 2" xfId="65" xr:uid="{6B1E6D24-2DAD-4BE7-A5B8-E779C13E8A6F}"/>
    <cellStyle name="Accent2" xfId="23" builtinId="33" customBuiltin="1"/>
    <cellStyle name="Accent2 2" xfId="66" xr:uid="{58E78588-C662-4D09-A3D1-37639350D510}"/>
    <cellStyle name="Accent3" xfId="27" builtinId="37" customBuiltin="1"/>
    <cellStyle name="Accent3 2" xfId="67" xr:uid="{42FEFEAF-153B-4083-B0A9-2B26FDCB123E}"/>
    <cellStyle name="Accent4" xfId="31" builtinId="41" customBuiltin="1"/>
    <cellStyle name="Accent4 2" xfId="68" xr:uid="{49CF8454-0409-4EFE-9ABC-E5A931787BF2}"/>
    <cellStyle name="Accent5" xfId="35" builtinId="45" customBuiltin="1"/>
    <cellStyle name="Accent5 2" xfId="69" xr:uid="{DC3E49A8-C600-427A-9D12-6536273A0E90}"/>
    <cellStyle name="Accent6" xfId="39" builtinId="49" customBuiltin="1"/>
    <cellStyle name="Accent6 2" xfId="70" xr:uid="{9089C334-B6AF-4477-BA2A-2639CF086111}"/>
    <cellStyle name="Bad" xfId="8" builtinId="27" customBuiltin="1"/>
    <cellStyle name="Bad 2" xfId="71" xr:uid="{AB73D9C0-1E84-4BE6-953E-3FABB8E521B0}"/>
    <cellStyle name="Calculation" xfId="12" builtinId="22" customBuiltin="1"/>
    <cellStyle name="Calculation 2" xfId="72" xr:uid="{DD91ABE3-3E03-4FBE-9478-F08286BB3BB9}"/>
    <cellStyle name="Check Cell" xfId="14" builtinId="23" customBuiltin="1"/>
    <cellStyle name="Check Cell 2" xfId="73" xr:uid="{E06EF008-B5FC-4C32-B800-053833CD9AF2}"/>
    <cellStyle name="Comma 2" xfId="44" xr:uid="{00000000-0005-0000-0000-00001B000000}"/>
    <cellStyle name="Explanatory Text" xfId="17" builtinId="53" customBuiltin="1"/>
    <cellStyle name="Explanatory Text 2" xfId="74" xr:uid="{FE01DC46-B0D5-4F7C-AAA4-B49406D77820}"/>
    <cellStyle name="Good" xfId="7" builtinId="26" customBuiltin="1"/>
    <cellStyle name="Good 2" xfId="75" xr:uid="{87D7FEBC-7D5D-41D9-8D1F-F207C450036D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Input 2" xfId="76" xr:uid="{E360712E-8540-45D9-8604-94BD333790EB}"/>
    <cellStyle name="Linked Cell" xfId="13" builtinId="24" customBuiltin="1"/>
    <cellStyle name="Linked Cell 2" xfId="77" xr:uid="{97ED6169-B93F-4ABA-8F7D-04F68C399299}"/>
    <cellStyle name="Neutral" xfId="9" builtinId="28" customBuiltin="1"/>
    <cellStyle name="Neutral 2" xfId="78" xr:uid="{CBE10E72-A28A-432D-BE9C-FE78F8AC5A2F}"/>
    <cellStyle name="Normal" xfId="0" builtinId="0"/>
    <cellStyle name="Normal 2" xfId="43" xr:uid="{00000000-0005-0000-0000-000026000000}"/>
    <cellStyle name="Normal 3" xfId="46" xr:uid="{69652A20-68EC-43B9-8F00-126EA91E9438}"/>
    <cellStyle name="Normal 4" xfId="83" xr:uid="{FB9E3C46-6B09-4DA5-A784-E9BFD5554CEE}"/>
    <cellStyle name="Note" xfId="16" builtinId="10" customBuiltin="1"/>
    <cellStyle name="Note 2" xfId="79" xr:uid="{1DF4DA95-0704-4227-8466-EEDDA24D7F14}"/>
    <cellStyle name="Output" xfId="11" builtinId="21" customBuiltin="1"/>
    <cellStyle name="Output 2" xfId="80" xr:uid="{ECF1ACA8-E5F0-49E3-8979-7E2C5DF79020}"/>
    <cellStyle name="Percent" xfId="1" builtinId="5"/>
    <cellStyle name="Title" xfId="2" builtinId="15" customBuiltin="1"/>
    <cellStyle name="Total" xfId="18" builtinId="25" customBuiltin="1"/>
    <cellStyle name="Total 2" xfId="81" xr:uid="{99D4D6D7-B2A0-4DE0-BEFF-AEEC2D07362B}"/>
    <cellStyle name="Warning Text" xfId="15" builtinId="11" customBuiltin="1"/>
    <cellStyle name="Warning Text 2" xfId="82" xr:uid="{E715DCE1-B1FF-48C1-84F2-C8DBFCCA76E0}"/>
  </cellStyles>
  <dxfs count="1">
    <dxf>
      <fill>
        <patternFill>
          <bgColor rgb="FFFFFFBE"/>
        </patternFill>
      </fill>
    </dxf>
  </dxfs>
  <tableStyles count="0" defaultTableStyle="TableStyleMedium2" defaultPivotStyle="PivotStyleLight16"/>
  <colors>
    <mruColors>
      <color rgb="FFA8A800"/>
      <color rgb="FFFFFFBE"/>
      <color rgb="FFE6E600"/>
      <color rgb="FFC8F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2.statcan.gc.ca/census-recensement/2021/dp-pd/prof/details/download-telecharger.cfm?Lang=E" TargetMode="External"/><Relationship Id="rId2" Type="http://schemas.openxmlformats.org/officeDocument/2006/relationships/hyperlink" Target="https://datacentre.chass.utoronto.ca/" TargetMode="External"/><Relationship Id="rId1" Type="http://schemas.openxmlformats.org/officeDocument/2006/relationships/hyperlink" Target="http://www.canadiansuburbs.ca/" TargetMode="External"/><Relationship Id="rId6" Type="http://schemas.openxmlformats.org/officeDocument/2006/relationships/hyperlink" Target="https://www.canadiansuburbs.ca/wp-content/uploads/2022/03/Still_Suburban_Monograph_2016.pdf" TargetMode="External"/><Relationship Id="rId5" Type="http://schemas.openxmlformats.org/officeDocument/2006/relationships/hyperlink" Target="https://japr.homestead.com/Gordon_FinalVersion131216.pdf" TargetMode="External"/><Relationship Id="rId4" Type="http://schemas.openxmlformats.org/officeDocument/2006/relationships/hyperlink" Target="https://borealisdata.ca/dataset.xhtml?persistentId=doi:10.5683/SP/EUG3D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150.statcan.gc.ca/n1/daily-quotidien/171129/t001c-eng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508A-5FE4-424B-9688-41B49A0BB65D}">
  <sheetPr>
    <outlinePr summaryBelow="0" summaryRight="0"/>
  </sheetPr>
  <dimension ref="A1:R58"/>
  <sheetViews>
    <sheetView workbookViewId="0">
      <selection activeCell="B20" sqref="B20"/>
    </sheetView>
  </sheetViews>
  <sheetFormatPr defaultColWidth="12.5703125" defaultRowHeight="15.75" customHeight="1"/>
  <cols>
    <col min="1" max="1" width="12.5703125" style="165"/>
    <col min="2" max="2" width="26" style="165" customWidth="1"/>
    <col min="3" max="16384" width="12.5703125" style="165"/>
  </cols>
  <sheetData>
    <row r="1" spans="1:18" ht="12.75">
      <c r="A1" s="170" t="s">
        <v>182</v>
      </c>
      <c r="B1" s="169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2.75">
      <c r="A2" s="373" t="s">
        <v>438</v>
      </c>
      <c r="B2" s="374"/>
      <c r="C2" s="374"/>
      <c r="D2" s="374"/>
      <c r="E2" s="374"/>
      <c r="F2" s="374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2.75">
      <c r="A3" s="376" t="s">
        <v>437</v>
      </c>
      <c r="B3" s="374"/>
      <c r="C3" s="374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2.75">
      <c r="A4" s="376" t="s">
        <v>436</v>
      </c>
      <c r="B4" s="374"/>
      <c r="C4" s="374"/>
      <c r="D4" s="374"/>
      <c r="E4" s="374"/>
      <c r="F4" s="374"/>
      <c r="G4" s="374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12.75">
      <c r="A5" s="376" t="s">
        <v>435</v>
      </c>
      <c r="B5" s="374"/>
      <c r="C5" s="374"/>
      <c r="D5" s="374"/>
      <c r="E5" s="374"/>
      <c r="F5" s="374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2.75">
      <c r="A6" s="376" t="s">
        <v>434</v>
      </c>
      <c r="B6" s="374"/>
      <c r="C6" s="374"/>
      <c r="D6" s="374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12.75">
      <c r="A7" s="376" t="s">
        <v>433</v>
      </c>
      <c r="B7" s="374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8" ht="12.75">
      <c r="A8" s="376" t="s">
        <v>432</v>
      </c>
      <c r="B8" s="374"/>
      <c r="C8" s="374"/>
      <c r="D8" s="374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ht="12.75">
      <c r="A10" s="170" t="s">
        <v>431</v>
      </c>
      <c r="B10" s="169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  <row r="11" spans="1:18" ht="12.75">
      <c r="A11" s="377" t="s">
        <v>430</v>
      </c>
      <c r="B11" s="374"/>
      <c r="C11" s="374"/>
      <c r="D11" s="374"/>
      <c r="E11" s="374"/>
      <c r="F11" s="173"/>
      <c r="G11" s="173"/>
      <c r="H11" s="173"/>
      <c r="I11" s="173"/>
      <c r="J11" s="173"/>
      <c r="K11" s="166"/>
      <c r="L11" s="166"/>
      <c r="M11" s="166"/>
      <c r="N11" s="166"/>
      <c r="O11" s="166"/>
      <c r="P11" s="166"/>
      <c r="Q11" s="166"/>
      <c r="R11" s="166"/>
    </row>
    <row r="12" spans="1:18" ht="12.75">
      <c r="A12" s="377" t="s">
        <v>429</v>
      </c>
      <c r="B12" s="374"/>
      <c r="C12" s="374"/>
      <c r="D12" s="374"/>
      <c r="E12" s="374"/>
      <c r="F12" s="374"/>
      <c r="G12" s="374"/>
      <c r="H12" s="374"/>
      <c r="I12" s="173"/>
      <c r="J12" s="173"/>
      <c r="K12" s="173"/>
      <c r="L12" s="173"/>
      <c r="M12" s="173"/>
      <c r="N12" s="166"/>
      <c r="O12" s="166"/>
      <c r="P12" s="166"/>
      <c r="Q12" s="166"/>
      <c r="R12" s="166"/>
    </row>
    <row r="13" spans="1:18" ht="12.75">
      <c r="A13" s="377" t="s">
        <v>428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173"/>
      <c r="N13" s="173"/>
      <c r="O13" s="173"/>
      <c r="P13" s="173"/>
      <c r="Q13" s="173"/>
      <c r="R13" s="173"/>
    </row>
    <row r="14" spans="1:18" ht="12.75">
      <c r="A14" s="377" t="s">
        <v>427</v>
      </c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173"/>
      <c r="M14" s="173"/>
      <c r="N14" s="173"/>
      <c r="O14" s="173"/>
      <c r="P14" s="173"/>
      <c r="Q14" s="173"/>
      <c r="R14" s="166"/>
    </row>
    <row r="15" spans="1:18" ht="12.75">
      <c r="A15" s="377" t="s">
        <v>183</v>
      </c>
      <c r="B15" s="374"/>
      <c r="C15" s="374"/>
      <c r="D15" s="374"/>
      <c r="E15" s="374"/>
      <c r="F15" s="374"/>
      <c r="G15" s="374"/>
      <c r="H15" s="374"/>
      <c r="I15" s="171"/>
      <c r="J15" s="171"/>
      <c r="K15" s="171"/>
      <c r="L15" s="171"/>
      <c r="M15" s="171"/>
      <c r="N15" s="171"/>
      <c r="O15" s="171"/>
      <c r="P15" s="171"/>
      <c r="Q15" s="171"/>
      <c r="R15" s="171"/>
    </row>
    <row r="16" spans="1:18" ht="12.75">
      <c r="A16" s="172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12.75">
      <c r="A17" s="376" t="s">
        <v>426</v>
      </c>
      <c r="B17" s="374"/>
      <c r="C17" s="374"/>
      <c r="D17" s="374"/>
      <c r="E17" s="374"/>
      <c r="F17" s="374"/>
      <c r="G17" s="374"/>
      <c r="H17" s="374"/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8" ht="12.75">
      <c r="A18" s="376" t="s">
        <v>425</v>
      </c>
      <c r="B18" s="374"/>
      <c r="C18" s="374"/>
      <c r="D18" s="374"/>
      <c r="E18" s="374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ht="12.75">
      <c r="A20" s="170" t="s">
        <v>185</v>
      </c>
      <c r="B20" s="16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12.75">
      <c r="A21" s="166" t="s">
        <v>186</v>
      </c>
      <c r="B21" s="376" t="s">
        <v>187</v>
      </c>
      <c r="C21" s="374"/>
      <c r="D21" s="374"/>
      <c r="E21" s="374"/>
      <c r="F21" s="374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5.75" customHeight="1">
      <c r="A23" s="166" t="s">
        <v>188</v>
      </c>
      <c r="B23" s="375" t="s">
        <v>189</v>
      </c>
      <c r="C23" s="374"/>
      <c r="D23" s="374"/>
      <c r="E23" s="374"/>
      <c r="F23" s="374"/>
      <c r="G23" s="374"/>
      <c r="H23" s="374"/>
      <c r="I23" s="374"/>
      <c r="J23" s="374"/>
      <c r="K23" s="374"/>
      <c r="L23" s="166"/>
      <c r="M23" s="166"/>
      <c r="N23" s="166"/>
      <c r="O23" s="166"/>
      <c r="P23" s="166"/>
      <c r="Q23" s="166"/>
      <c r="R23" s="166"/>
    </row>
    <row r="24" spans="1:18" ht="15.75" customHeight="1">
      <c r="A24" s="166"/>
      <c r="B24" s="168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ht="15.75" customHeight="1">
      <c r="A25" s="166" t="s">
        <v>424</v>
      </c>
      <c r="B25" s="375" t="s">
        <v>423</v>
      </c>
      <c r="C25" s="374"/>
      <c r="D25" s="374"/>
      <c r="E25" s="374"/>
      <c r="F25" s="374"/>
      <c r="G25" s="374"/>
      <c r="H25" s="374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ht="12.75">
      <c r="A27" s="166" t="s">
        <v>190</v>
      </c>
      <c r="B27" s="376" t="s">
        <v>191</v>
      </c>
      <c r="C27" s="374"/>
      <c r="D27" s="374"/>
      <c r="E27" s="374"/>
      <c r="F27" s="374"/>
      <c r="G27" s="374"/>
      <c r="H27" s="374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ht="12.75">
      <c r="A28" s="166"/>
      <c r="B28" s="376" t="s">
        <v>192</v>
      </c>
      <c r="C28" s="374"/>
      <c r="D28" s="374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ht="12.75">
      <c r="A29" s="166"/>
      <c r="B29" s="376" t="s">
        <v>193</v>
      </c>
      <c r="C29" s="374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ht="15.75" customHeight="1">
      <c r="A31" s="166" t="s">
        <v>422</v>
      </c>
      <c r="B31" s="375" t="s">
        <v>421</v>
      </c>
      <c r="C31" s="374"/>
      <c r="D31" s="374"/>
      <c r="E31" s="374"/>
      <c r="F31" s="374"/>
      <c r="G31" s="374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ht="12.75">
      <c r="A33" s="166" t="s">
        <v>420</v>
      </c>
      <c r="B33" s="378" t="s">
        <v>419</v>
      </c>
      <c r="C33" s="374"/>
      <c r="D33" s="374"/>
      <c r="E33" s="374"/>
      <c r="F33" s="374"/>
      <c r="G33" s="374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2.75">
      <c r="A34" s="166"/>
      <c r="B34" s="376" t="s">
        <v>418</v>
      </c>
      <c r="C34" s="374"/>
      <c r="D34" s="374"/>
      <c r="E34" s="374"/>
      <c r="F34" s="374"/>
      <c r="G34" s="374"/>
      <c r="H34" s="374"/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18" ht="12.75">
      <c r="A35" s="166"/>
      <c r="B35" s="376" t="s">
        <v>417</v>
      </c>
      <c r="C35" s="374"/>
      <c r="D35" s="374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1:18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spans="1:18" ht="12.75">
      <c r="A37" s="166" t="s">
        <v>194</v>
      </c>
      <c r="B37" s="376" t="s">
        <v>416</v>
      </c>
      <c r="C37" s="374"/>
      <c r="D37" s="374"/>
      <c r="E37" s="374"/>
      <c r="F37" s="374"/>
      <c r="G37" s="374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  <row r="39" spans="1:18" ht="12.75">
      <c r="A39" s="166" t="s">
        <v>415</v>
      </c>
      <c r="B39" s="376" t="s">
        <v>414</v>
      </c>
      <c r="C39" s="374"/>
      <c r="D39" s="374"/>
      <c r="E39" s="374"/>
      <c r="F39" s="374"/>
      <c r="G39" s="374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18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</row>
    <row r="41" spans="1:18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12.75">
      <c r="A42" s="170" t="s">
        <v>195</v>
      </c>
      <c r="B42" s="169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ht="12.75">
      <c r="A43" s="376" t="s">
        <v>413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166"/>
      <c r="N43" s="166"/>
      <c r="O43" s="166"/>
      <c r="P43" s="166"/>
      <c r="Q43" s="166"/>
      <c r="R43" s="166"/>
    </row>
    <row r="44" spans="1:18" ht="12.75">
      <c r="A44" s="373" t="s">
        <v>412</v>
      </c>
      <c r="B44" s="374"/>
      <c r="C44" s="374"/>
      <c r="D44" s="374"/>
      <c r="E44" s="374"/>
      <c r="F44" s="374"/>
      <c r="G44" s="374"/>
      <c r="H44" s="374"/>
      <c r="I44" s="374"/>
      <c r="J44" s="166"/>
      <c r="K44" s="166"/>
      <c r="L44" s="166"/>
      <c r="M44" s="166"/>
      <c r="N44" s="166"/>
      <c r="O44" s="166"/>
      <c r="P44" s="166"/>
      <c r="Q44" s="166"/>
      <c r="R44" s="166"/>
    </row>
    <row r="45" spans="1:18" ht="15">
      <c r="A45" s="375" t="s">
        <v>411</v>
      </c>
      <c r="B45" s="374"/>
      <c r="C45" s="374"/>
      <c r="D45" s="374"/>
      <c r="E45" s="374"/>
      <c r="F45" s="374"/>
      <c r="G45" s="374"/>
      <c r="H45" s="374"/>
      <c r="I45" s="374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18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18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</row>
    <row r="48" spans="1:18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</row>
    <row r="56" spans="1:18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1:18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</row>
    <row r="58" spans="1:18" ht="12.75">
      <c r="A58" s="167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</row>
  </sheetData>
  <mergeCells count="29">
    <mergeCell ref="A7:B7"/>
    <mergeCell ref="A8:D8"/>
    <mergeCell ref="A11:E11"/>
    <mergeCell ref="A12:H12"/>
    <mergeCell ref="A13:L13"/>
    <mergeCell ref="A2:F2"/>
    <mergeCell ref="A3:C3"/>
    <mergeCell ref="A4:G4"/>
    <mergeCell ref="A5:F5"/>
    <mergeCell ref="A6:D6"/>
    <mergeCell ref="A14:K14"/>
    <mergeCell ref="A15:H15"/>
    <mergeCell ref="A17:H17"/>
    <mergeCell ref="A18:E18"/>
    <mergeCell ref="B33:G33"/>
    <mergeCell ref="A44:I44"/>
    <mergeCell ref="A45:I45"/>
    <mergeCell ref="B21:F21"/>
    <mergeCell ref="B23:K23"/>
    <mergeCell ref="B25:H25"/>
    <mergeCell ref="B27:H27"/>
    <mergeCell ref="B28:D28"/>
    <mergeCell ref="B29:C29"/>
    <mergeCell ref="B31:G31"/>
    <mergeCell ref="B34:H34"/>
    <mergeCell ref="B35:D35"/>
    <mergeCell ref="B37:G37"/>
    <mergeCell ref="B39:G39"/>
    <mergeCell ref="A43:L43"/>
  </mergeCells>
  <hyperlinks>
    <hyperlink ref="A2" r:id="rId1" xr:uid="{3A738072-5A3B-4075-ACEA-62E5393FF51D}"/>
    <hyperlink ref="B23" r:id="rId2" xr:uid="{1750A8CB-03C1-4F49-A6B2-F9162D2DC6E8}"/>
    <hyperlink ref="B25" r:id="rId3" xr:uid="{59D28E60-F537-4451-B653-6A33DD0506C6}"/>
    <hyperlink ref="B31" r:id="rId4" xr:uid="{40918A18-7259-40C6-A89B-B78D284EE2C2}"/>
    <hyperlink ref="A44" r:id="rId5" xr:uid="{62F45157-B610-43EC-BFA5-E62188A1DD88}"/>
    <hyperlink ref="A45" r:id="rId6" xr:uid="{8B5E690C-8A81-414D-89D8-0151221783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94"/>
  <sheetViews>
    <sheetView workbookViewId="0">
      <selection activeCell="H16" sqref="H16"/>
    </sheetView>
  </sheetViews>
  <sheetFormatPr defaultRowHeight="12.75"/>
  <cols>
    <col min="1" max="1" width="12.5703125" style="16" bestFit="1" customWidth="1"/>
    <col min="2" max="2" width="9.140625" style="16"/>
    <col min="3" max="3" width="20.85546875" style="16" bestFit="1" customWidth="1"/>
    <col min="4" max="21" width="9.140625" style="16" customWidth="1"/>
    <col min="22" max="22" width="13.85546875" style="16" bestFit="1" customWidth="1"/>
    <col min="23" max="231" width="9.140625" style="16"/>
    <col min="232" max="232" width="12.42578125" style="16" bestFit="1" customWidth="1"/>
    <col min="233" max="241" width="9.140625" style="16"/>
    <col min="242" max="242" width="11.42578125" style="16" bestFit="1" customWidth="1"/>
    <col min="243" max="487" width="9.140625" style="16"/>
    <col min="488" max="488" width="12.42578125" style="16" bestFit="1" customWidth="1"/>
    <col min="489" max="497" width="9.140625" style="16"/>
    <col min="498" max="498" width="11.42578125" style="16" bestFit="1" customWidth="1"/>
    <col min="499" max="743" width="9.140625" style="16"/>
    <col min="744" max="744" width="12.42578125" style="16" bestFit="1" customWidth="1"/>
    <col min="745" max="753" width="9.140625" style="16"/>
    <col min="754" max="754" width="11.42578125" style="16" bestFit="1" customWidth="1"/>
    <col min="755" max="999" width="9.140625" style="16"/>
    <col min="1000" max="1000" width="12.42578125" style="16" bestFit="1" customWidth="1"/>
    <col min="1001" max="1009" width="9.140625" style="16"/>
    <col min="1010" max="1010" width="11.42578125" style="16" bestFit="1" customWidth="1"/>
    <col min="1011" max="1255" width="9.140625" style="16"/>
    <col min="1256" max="1256" width="12.42578125" style="16" bestFit="1" customWidth="1"/>
    <col min="1257" max="1265" width="9.140625" style="16"/>
    <col min="1266" max="1266" width="11.42578125" style="16" bestFit="1" customWidth="1"/>
    <col min="1267" max="1511" width="9.140625" style="16"/>
    <col min="1512" max="1512" width="12.42578125" style="16" bestFit="1" customWidth="1"/>
    <col min="1513" max="1521" width="9.140625" style="16"/>
    <col min="1522" max="1522" width="11.42578125" style="16" bestFit="1" customWidth="1"/>
    <col min="1523" max="1767" width="9.140625" style="16"/>
    <col min="1768" max="1768" width="12.42578125" style="16" bestFit="1" customWidth="1"/>
    <col min="1769" max="1777" width="9.140625" style="16"/>
    <col min="1778" max="1778" width="11.42578125" style="16" bestFit="1" customWidth="1"/>
    <col min="1779" max="2023" width="9.140625" style="16"/>
    <col min="2024" max="2024" width="12.42578125" style="16" bestFit="1" customWidth="1"/>
    <col min="2025" max="2033" width="9.140625" style="16"/>
    <col min="2034" max="2034" width="11.42578125" style="16" bestFit="1" customWidth="1"/>
    <col min="2035" max="2279" width="9.140625" style="16"/>
    <col min="2280" max="2280" width="12.42578125" style="16" bestFit="1" customWidth="1"/>
    <col min="2281" max="2289" width="9.140625" style="16"/>
    <col min="2290" max="2290" width="11.42578125" style="16" bestFit="1" customWidth="1"/>
    <col min="2291" max="2535" width="9.140625" style="16"/>
    <col min="2536" max="2536" width="12.42578125" style="16" bestFit="1" customWidth="1"/>
    <col min="2537" max="2545" width="9.140625" style="16"/>
    <col min="2546" max="2546" width="11.42578125" style="16" bestFit="1" customWidth="1"/>
    <col min="2547" max="2791" width="9.140625" style="16"/>
    <col min="2792" max="2792" width="12.42578125" style="16" bestFit="1" customWidth="1"/>
    <col min="2793" max="2801" width="9.140625" style="16"/>
    <col min="2802" max="2802" width="11.42578125" style="16" bestFit="1" customWidth="1"/>
    <col min="2803" max="3047" width="9.140625" style="16"/>
    <col min="3048" max="3048" width="12.42578125" style="16" bestFit="1" customWidth="1"/>
    <col min="3049" max="3057" width="9.140625" style="16"/>
    <col min="3058" max="3058" width="11.42578125" style="16" bestFit="1" customWidth="1"/>
    <col min="3059" max="3303" width="9.140625" style="16"/>
    <col min="3304" max="3304" width="12.42578125" style="16" bestFit="1" customWidth="1"/>
    <col min="3305" max="3313" width="9.140625" style="16"/>
    <col min="3314" max="3314" width="11.42578125" style="16" bestFit="1" customWidth="1"/>
    <col min="3315" max="3559" width="9.140625" style="16"/>
    <col min="3560" max="3560" width="12.42578125" style="16" bestFit="1" customWidth="1"/>
    <col min="3561" max="3569" width="9.140625" style="16"/>
    <col min="3570" max="3570" width="11.42578125" style="16" bestFit="1" customWidth="1"/>
    <col min="3571" max="3815" width="9.140625" style="16"/>
    <col min="3816" max="3816" width="12.42578125" style="16" bestFit="1" customWidth="1"/>
    <col min="3817" max="3825" width="9.140625" style="16"/>
    <col min="3826" max="3826" width="11.42578125" style="16" bestFit="1" customWidth="1"/>
    <col min="3827" max="4071" width="9.140625" style="16"/>
    <col min="4072" max="4072" width="12.42578125" style="16" bestFit="1" customWidth="1"/>
    <col min="4073" max="4081" width="9.140625" style="16"/>
    <col min="4082" max="4082" width="11.42578125" style="16" bestFit="1" customWidth="1"/>
    <col min="4083" max="4327" width="9.140625" style="16"/>
    <col min="4328" max="4328" width="12.42578125" style="16" bestFit="1" customWidth="1"/>
    <col min="4329" max="4337" width="9.140625" style="16"/>
    <col min="4338" max="4338" width="11.42578125" style="16" bestFit="1" customWidth="1"/>
    <col min="4339" max="4583" width="9.140625" style="16"/>
    <col min="4584" max="4584" width="12.42578125" style="16" bestFit="1" customWidth="1"/>
    <col min="4585" max="4593" width="9.140625" style="16"/>
    <col min="4594" max="4594" width="11.42578125" style="16" bestFit="1" customWidth="1"/>
    <col min="4595" max="4839" width="9.140625" style="16"/>
    <col min="4840" max="4840" width="12.42578125" style="16" bestFit="1" customWidth="1"/>
    <col min="4841" max="4849" width="9.140625" style="16"/>
    <col min="4850" max="4850" width="11.42578125" style="16" bestFit="1" customWidth="1"/>
    <col min="4851" max="5095" width="9.140625" style="16"/>
    <col min="5096" max="5096" width="12.42578125" style="16" bestFit="1" customWidth="1"/>
    <col min="5097" max="5105" width="9.140625" style="16"/>
    <col min="5106" max="5106" width="11.42578125" style="16" bestFit="1" customWidth="1"/>
    <col min="5107" max="5351" width="9.140625" style="16"/>
    <col min="5352" max="5352" width="12.42578125" style="16" bestFit="1" customWidth="1"/>
    <col min="5353" max="5361" width="9.140625" style="16"/>
    <col min="5362" max="5362" width="11.42578125" style="16" bestFit="1" customWidth="1"/>
    <col min="5363" max="5607" width="9.140625" style="16"/>
    <col min="5608" max="5608" width="12.42578125" style="16" bestFit="1" customWidth="1"/>
    <col min="5609" max="5617" width="9.140625" style="16"/>
    <col min="5618" max="5618" width="11.42578125" style="16" bestFit="1" customWidth="1"/>
    <col min="5619" max="5863" width="9.140625" style="16"/>
    <col min="5864" max="5864" width="12.42578125" style="16" bestFit="1" customWidth="1"/>
    <col min="5865" max="5873" width="9.140625" style="16"/>
    <col min="5874" max="5874" width="11.42578125" style="16" bestFit="1" customWidth="1"/>
    <col min="5875" max="6119" width="9.140625" style="16"/>
    <col min="6120" max="6120" width="12.42578125" style="16" bestFit="1" customWidth="1"/>
    <col min="6121" max="6129" width="9.140625" style="16"/>
    <col min="6130" max="6130" width="11.42578125" style="16" bestFit="1" customWidth="1"/>
    <col min="6131" max="6375" width="9.140625" style="16"/>
    <col min="6376" max="6376" width="12.42578125" style="16" bestFit="1" customWidth="1"/>
    <col min="6377" max="6385" width="9.140625" style="16"/>
    <col min="6386" max="6386" width="11.42578125" style="16" bestFit="1" customWidth="1"/>
    <col min="6387" max="6631" width="9.140625" style="16"/>
    <col min="6632" max="6632" width="12.42578125" style="16" bestFit="1" customWidth="1"/>
    <col min="6633" max="6641" width="9.140625" style="16"/>
    <col min="6642" max="6642" width="11.42578125" style="16" bestFit="1" customWidth="1"/>
    <col min="6643" max="6887" width="9.140625" style="16"/>
    <col min="6888" max="6888" width="12.42578125" style="16" bestFit="1" customWidth="1"/>
    <col min="6889" max="6897" width="9.140625" style="16"/>
    <col min="6898" max="6898" width="11.42578125" style="16" bestFit="1" customWidth="1"/>
    <col min="6899" max="7143" width="9.140625" style="16"/>
    <col min="7144" max="7144" width="12.42578125" style="16" bestFit="1" customWidth="1"/>
    <col min="7145" max="7153" width="9.140625" style="16"/>
    <col min="7154" max="7154" width="11.42578125" style="16" bestFit="1" customWidth="1"/>
    <col min="7155" max="7399" width="9.140625" style="16"/>
    <col min="7400" max="7400" width="12.42578125" style="16" bestFit="1" customWidth="1"/>
    <col min="7401" max="7409" width="9.140625" style="16"/>
    <col min="7410" max="7410" width="11.42578125" style="16" bestFit="1" customWidth="1"/>
    <col min="7411" max="7655" width="9.140625" style="16"/>
    <col min="7656" max="7656" width="12.42578125" style="16" bestFit="1" customWidth="1"/>
    <col min="7657" max="7665" width="9.140625" style="16"/>
    <col min="7666" max="7666" width="11.42578125" style="16" bestFit="1" customWidth="1"/>
    <col min="7667" max="7911" width="9.140625" style="16"/>
    <col min="7912" max="7912" width="12.42578125" style="16" bestFit="1" customWidth="1"/>
    <col min="7913" max="7921" width="9.140625" style="16"/>
    <col min="7922" max="7922" width="11.42578125" style="16" bestFit="1" customWidth="1"/>
    <col min="7923" max="8167" width="9.140625" style="16"/>
    <col min="8168" max="8168" width="12.42578125" style="16" bestFit="1" customWidth="1"/>
    <col min="8169" max="8177" width="9.140625" style="16"/>
    <col min="8178" max="8178" width="11.42578125" style="16" bestFit="1" customWidth="1"/>
    <col min="8179" max="8423" width="9.140625" style="16"/>
    <col min="8424" max="8424" width="12.42578125" style="16" bestFit="1" customWidth="1"/>
    <col min="8425" max="8433" width="9.140625" style="16"/>
    <col min="8434" max="8434" width="11.42578125" style="16" bestFit="1" customWidth="1"/>
    <col min="8435" max="8679" width="9.140625" style="16"/>
    <col min="8680" max="8680" width="12.42578125" style="16" bestFit="1" customWidth="1"/>
    <col min="8681" max="8689" width="9.140625" style="16"/>
    <col min="8690" max="8690" width="11.42578125" style="16" bestFit="1" customWidth="1"/>
    <col min="8691" max="8935" width="9.140625" style="16"/>
    <col min="8936" max="8936" width="12.42578125" style="16" bestFit="1" customWidth="1"/>
    <col min="8937" max="8945" width="9.140625" style="16"/>
    <col min="8946" max="8946" width="11.42578125" style="16" bestFit="1" customWidth="1"/>
    <col min="8947" max="9191" width="9.140625" style="16"/>
    <col min="9192" max="9192" width="12.42578125" style="16" bestFit="1" customWidth="1"/>
    <col min="9193" max="9201" width="9.140625" style="16"/>
    <col min="9202" max="9202" width="11.42578125" style="16" bestFit="1" customWidth="1"/>
    <col min="9203" max="9447" width="9.140625" style="16"/>
    <col min="9448" max="9448" width="12.42578125" style="16" bestFit="1" customWidth="1"/>
    <col min="9449" max="9457" width="9.140625" style="16"/>
    <col min="9458" max="9458" width="11.42578125" style="16" bestFit="1" customWidth="1"/>
    <col min="9459" max="9703" width="9.140625" style="16"/>
    <col min="9704" max="9704" width="12.42578125" style="16" bestFit="1" customWidth="1"/>
    <col min="9705" max="9713" width="9.140625" style="16"/>
    <col min="9714" max="9714" width="11.42578125" style="16" bestFit="1" customWidth="1"/>
    <col min="9715" max="9959" width="9.140625" style="16"/>
    <col min="9960" max="9960" width="12.42578125" style="16" bestFit="1" customWidth="1"/>
    <col min="9961" max="9969" width="9.140625" style="16"/>
    <col min="9970" max="9970" width="11.42578125" style="16" bestFit="1" customWidth="1"/>
    <col min="9971" max="10215" width="9.140625" style="16"/>
    <col min="10216" max="10216" width="12.42578125" style="16" bestFit="1" customWidth="1"/>
    <col min="10217" max="10225" width="9.140625" style="16"/>
    <col min="10226" max="10226" width="11.42578125" style="16" bestFit="1" customWidth="1"/>
    <col min="10227" max="10471" width="9.140625" style="16"/>
    <col min="10472" max="10472" width="12.42578125" style="16" bestFit="1" customWidth="1"/>
    <col min="10473" max="10481" width="9.140625" style="16"/>
    <col min="10482" max="10482" width="11.42578125" style="16" bestFit="1" customWidth="1"/>
    <col min="10483" max="10727" width="9.140625" style="16"/>
    <col min="10728" max="10728" width="12.42578125" style="16" bestFit="1" customWidth="1"/>
    <col min="10729" max="10737" width="9.140625" style="16"/>
    <col min="10738" max="10738" width="11.42578125" style="16" bestFit="1" customWidth="1"/>
    <col min="10739" max="10983" width="9.140625" style="16"/>
    <col min="10984" max="10984" width="12.42578125" style="16" bestFit="1" customWidth="1"/>
    <col min="10985" max="10993" width="9.140625" style="16"/>
    <col min="10994" max="10994" width="11.42578125" style="16" bestFit="1" customWidth="1"/>
    <col min="10995" max="11239" width="9.140625" style="16"/>
    <col min="11240" max="11240" width="12.42578125" style="16" bestFit="1" customWidth="1"/>
    <col min="11241" max="11249" width="9.140625" style="16"/>
    <col min="11250" max="11250" width="11.42578125" style="16" bestFit="1" customWidth="1"/>
    <col min="11251" max="11495" width="9.140625" style="16"/>
    <col min="11496" max="11496" width="12.42578125" style="16" bestFit="1" customWidth="1"/>
    <col min="11497" max="11505" width="9.140625" style="16"/>
    <col min="11506" max="11506" width="11.42578125" style="16" bestFit="1" customWidth="1"/>
    <col min="11507" max="11751" width="9.140625" style="16"/>
    <col min="11752" max="11752" width="12.42578125" style="16" bestFit="1" customWidth="1"/>
    <col min="11753" max="11761" width="9.140625" style="16"/>
    <col min="11762" max="11762" width="11.42578125" style="16" bestFit="1" customWidth="1"/>
    <col min="11763" max="12007" width="9.140625" style="16"/>
    <col min="12008" max="12008" width="12.42578125" style="16" bestFit="1" customWidth="1"/>
    <col min="12009" max="12017" width="9.140625" style="16"/>
    <col min="12018" max="12018" width="11.42578125" style="16" bestFit="1" customWidth="1"/>
    <col min="12019" max="12263" width="9.140625" style="16"/>
    <col min="12264" max="12264" width="12.42578125" style="16" bestFit="1" customWidth="1"/>
    <col min="12265" max="12273" width="9.140625" style="16"/>
    <col min="12274" max="12274" width="11.42578125" style="16" bestFit="1" customWidth="1"/>
    <col min="12275" max="12519" width="9.140625" style="16"/>
    <col min="12520" max="12520" width="12.42578125" style="16" bestFit="1" customWidth="1"/>
    <col min="12521" max="12529" width="9.140625" style="16"/>
    <col min="12530" max="12530" width="11.42578125" style="16" bestFit="1" customWidth="1"/>
    <col min="12531" max="12775" width="9.140625" style="16"/>
    <col min="12776" max="12776" width="12.42578125" style="16" bestFit="1" customWidth="1"/>
    <col min="12777" max="12785" width="9.140625" style="16"/>
    <col min="12786" max="12786" width="11.42578125" style="16" bestFit="1" customWidth="1"/>
    <col min="12787" max="13031" width="9.140625" style="16"/>
    <col min="13032" max="13032" width="12.42578125" style="16" bestFit="1" customWidth="1"/>
    <col min="13033" max="13041" width="9.140625" style="16"/>
    <col min="13042" max="13042" width="11.42578125" style="16" bestFit="1" customWidth="1"/>
    <col min="13043" max="13287" width="9.140625" style="16"/>
    <col min="13288" max="13288" width="12.42578125" style="16" bestFit="1" customWidth="1"/>
    <col min="13289" max="13297" width="9.140625" style="16"/>
    <col min="13298" max="13298" width="11.42578125" style="16" bestFit="1" customWidth="1"/>
    <col min="13299" max="13543" width="9.140625" style="16"/>
    <col min="13544" max="13544" width="12.42578125" style="16" bestFit="1" customWidth="1"/>
    <col min="13545" max="13553" width="9.140625" style="16"/>
    <col min="13554" max="13554" width="11.42578125" style="16" bestFit="1" customWidth="1"/>
    <col min="13555" max="13799" width="9.140625" style="16"/>
    <col min="13800" max="13800" width="12.42578125" style="16" bestFit="1" customWidth="1"/>
    <col min="13801" max="13809" width="9.140625" style="16"/>
    <col min="13810" max="13810" width="11.42578125" style="16" bestFit="1" customWidth="1"/>
    <col min="13811" max="14055" width="9.140625" style="16"/>
    <col min="14056" max="14056" width="12.42578125" style="16" bestFit="1" customWidth="1"/>
    <col min="14057" max="14065" width="9.140625" style="16"/>
    <col min="14066" max="14066" width="11.42578125" style="16" bestFit="1" customWidth="1"/>
    <col min="14067" max="14311" width="9.140625" style="16"/>
    <col min="14312" max="14312" width="12.42578125" style="16" bestFit="1" customWidth="1"/>
    <col min="14313" max="14321" width="9.140625" style="16"/>
    <col min="14322" max="14322" width="11.42578125" style="16" bestFit="1" customWidth="1"/>
    <col min="14323" max="14567" width="9.140625" style="16"/>
    <col min="14568" max="14568" width="12.42578125" style="16" bestFit="1" customWidth="1"/>
    <col min="14569" max="14577" width="9.140625" style="16"/>
    <col min="14578" max="14578" width="11.42578125" style="16" bestFit="1" customWidth="1"/>
    <col min="14579" max="14823" width="9.140625" style="16"/>
    <col min="14824" max="14824" width="12.42578125" style="16" bestFit="1" customWidth="1"/>
    <col min="14825" max="14833" width="9.140625" style="16"/>
    <col min="14834" max="14834" width="11.42578125" style="16" bestFit="1" customWidth="1"/>
    <col min="14835" max="15079" width="9.140625" style="16"/>
    <col min="15080" max="15080" width="12.42578125" style="16" bestFit="1" customWidth="1"/>
    <col min="15081" max="15089" width="9.140625" style="16"/>
    <col min="15090" max="15090" width="11.42578125" style="16" bestFit="1" customWidth="1"/>
    <col min="15091" max="15335" width="9.140625" style="16"/>
    <col min="15336" max="15336" width="12.42578125" style="16" bestFit="1" customWidth="1"/>
    <col min="15337" max="15345" width="9.140625" style="16"/>
    <col min="15346" max="15346" width="11.42578125" style="16" bestFit="1" customWidth="1"/>
    <col min="15347" max="15591" width="9.140625" style="16"/>
    <col min="15592" max="15592" width="12.42578125" style="16" bestFit="1" customWidth="1"/>
    <col min="15593" max="15601" width="9.140625" style="16"/>
    <col min="15602" max="15602" width="11.42578125" style="16" bestFit="1" customWidth="1"/>
    <col min="15603" max="15847" width="9.140625" style="16"/>
    <col min="15848" max="15848" width="12.42578125" style="16" bestFit="1" customWidth="1"/>
    <col min="15849" max="15857" width="9.140625" style="16"/>
    <col min="15858" max="15858" width="11.42578125" style="16" bestFit="1" customWidth="1"/>
    <col min="15859" max="16103" width="9.140625" style="16"/>
    <col min="16104" max="16104" width="12.42578125" style="16" bestFit="1" customWidth="1"/>
    <col min="16105" max="16113" width="9.140625" style="16"/>
    <col min="16114" max="16114" width="11.42578125" style="16" bestFit="1" customWidth="1"/>
    <col min="16115" max="16384" width="9.140625" style="16"/>
  </cols>
  <sheetData>
    <row r="1" spans="1:16132" s="34" customFormat="1" ht="15" customHeight="1" thickBot="1">
      <c r="A1" s="178" t="s">
        <v>6</v>
      </c>
      <c r="B1" s="178" t="s">
        <v>167</v>
      </c>
      <c r="C1" s="178" t="s">
        <v>168</v>
      </c>
      <c r="D1" s="190" t="s">
        <v>9</v>
      </c>
      <c r="E1" s="178" t="s">
        <v>1</v>
      </c>
      <c r="F1" s="178" t="s">
        <v>7</v>
      </c>
      <c r="G1" s="178" t="s">
        <v>8</v>
      </c>
      <c r="H1" s="178" t="s">
        <v>10</v>
      </c>
      <c r="I1" s="191" t="s">
        <v>11</v>
      </c>
      <c r="J1" s="190" t="s">
        <v>169</v>
      </c>
      <c r="K1" s="178" t="s">
        <v>170</v>
      </c>
      <c r="L1" s="178" t="s">
        <v>171</v>
      </c>
      <c r="M1" s="178" t="s">
        <v>172</v>
      </c>
      <c r="N1" s="192" t="s">
        <v>173</v>
      </c>
      <c r="O1" s="178" t="s">
        <v>174</v>
      </c>
      <c r="P1" s="178" t="s">
        <v>175</v>
      </c>
      <c r="Q1" s="178" t="s">
        <v>176</v>
      </c>
      <c r="R1" s="192" t="s">
        <v>177</v>
      </c>
      <c r="S1" s="178" t="s">
        <v>178</v>
      </c>
      <c r="T1" s="178" t="s">
        <v>179</v>
      </c>
      <c r="U1" s="191" t="s">
        <v>180</v>
      </c>
      <c r="V1" s="179" t="s">
        <v>181</v>
      </c>
    </row>
    <row r="2" spans="1:16132" s="17" customFormat="1" ht="15" customHeight="1" thickTop="1">
      <c r="A2" s="180" t="s">
        <v>47</v>
      </c>
      <c r="B2" s="180" t="s">
        <v>165</v>
      </c>
      <c r="C2" s="180" t="s">
        <v>166</v>
      </c>
      <c r="D2" s="180">
        <v>2.8273001098632813</v>
      </c>
      <c r="E2" s="180">
        <v>4212</v>
      </c>
      <c r="F2" s="180">
        <v>1936</v>
      </c>
      <c r="G2" s="180">
        <v>1729</v>
      </c>
      <c r="H2" s="180">
        <v>1489.7604910444679</v>
      </c>
      <c r="I2" s="180">
        <v>684.7522105085684</v>
      </c>
      <c r="J2" s="180">
        <v>2120</v>
      </c>
      <c r="K2" s="180">
        <v>1765</v>
      </c>
      <c r="L2" s="180">
        <v>165</v>
      </c>
      <c r="M2" s="180">
        <v>70</v>
      </c>
      <c r="N2" s="181">
        <v>3.3018867924528301E-2</v>
      </c>
      <c r="O2" s="180">
        <v>80</v>
      </c>
      <c r="P2" s="180">
        <v>25</v>
      </c>
      <c r="Q2" s="180">
        <v>105</v>
      </c>
      <c r="R2" s="181">
        <v>4.9528301886792456E-2</v>
      </c>
      <c r="S2" s="180">
        <v>0</v>
      </c>
      <c r="T2" s="180">
        <v>10</v>
      </c>
      <c r="U2" s="180">
        <v>10</v>
      </c>
      <c r="V2" s="180" t="s">
        <v>4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</row>
    <row r="3" spans="1:16132" s="17" customFormat="1" ht="15" customHeight="1">
      <c r="A3" s="180" t="s">
        <v>48</v>
      </c>
      <c r="B3" s="180" t="s">
        <v>165</v>
      </c>
      <c r="C3" s="180" t="s">
        <v>166</v>
      </c>
      <c r="D3" s="180">
        <v>8.043200073242188</v>
      </c>
      <c r="E3" s="180">
        <v>6572</v>
      </c>
      <c r="F3" s="180">
        <v>3306</v>
      </c>
      <c r="G3" s="180">
        <v>2911</v>
      </c>
      <c r="H3" s="180">
        <v>817.08771883761528</v>
      </c>
      <c r="I3" s="180">
        <v>411.03043190461904</v>
      </c>
      <c r="J3" s="180">
        <v>2475</v>
      </c>
      <c r="K3" s="180">
        <v>2040</v>
      </c>
      <c r="L3" s="180">
        <v>170</v>
      </c>
      <c r="M3" s="180">
        <v>70</v>
      </c>
      <c r="N3" s="181">
        <v>2.8282828282828285E-2</v>
      </c>
      <c r="O3" s="180">
        <v>150</v>
      </c>
      <c r="P3" s="180">
        <v>25</v>
      </c>
      <c r="Q3" s="180">
        <v>175</v>
      </c>
      <c r="R3" s="181">
        <v>7.0707070707070704E-2</v>
      </c>
      <c r="S3" s="180">
        <v>0</v>
      </c>
      <c r="T3" s="180">
        <v>10</v>
      </c>
      <c r="U3" s="180">
        <v>10</v>
      </c>
      <c r="V3" s="180" t="s">
        <v>4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</row>
    <row r="4" spans="1:16132" ht="15" customHeight="1">
      <c r="A4" s="180" t="s">
        <v>49</v>
      </c>
      <c r="B4" s="180" t="s">
        <v>165</v>
      </c>
      <c r="C4" s="180" t="s">
        <v>166</v>
      </c>
      <c r="D4" s="180">
        <v>1.8571000671386719</v>
      </c>
      <c r="E4" s="180">
        <v>4665</v>
      </c>
      <c r="F4" s="180">
        <v>2124</v>
      </c>
      <c r="G4" s="180">
        <v>1907</v>
      </c>
      <c r="H4" s="180">
        <v>2511.980954902232</v>
      </c>
      <c r="I4" s="180">
        <v>1143.7186598525918</v>
      </c>
      <c r="J4" s="180">
        <v>2035</v>
      </c>
      <c r="K4" s="180">
        <v>1415</v>
      </c>
      <c r="L4" s="180">
        <v>260</v>
      </c>
      <c r="M4" s="180">
        <v>145</v>
      </c>
      <c r="N4" s="181">
        <v>7.125307125307126E-2</v>
      </c>
      <c r="O4" s="180">
        <v>150</v>
      </c>
      <c r="P4" s="180">
        <v>60</v>
      </c>
      <c r="Q4" s="180">
        <v>210</v>
      </c>
      <c r="R4" s="181">
        <v>0.10319410319410319</v>
      </c>
      <c r="S4" s="180">
        <v>0</v>
      </c>
      <c r="T4" s="180">
        <v>0</v>
      </c>
      <c r="U4" s="180">
        <v>0</v>
      </c>
      <c r="V4" s="180" t="s">
        <v>4</v>
      </c>
    </row>
    <row r="5" spans="1:16132" ht="15" customHeight="1">
      <c r="A5" s="180" t="s">
        <v>50</v>
      </c>
      <c r="B5" s="180" t="s">
        <v>165</v>
      </c>
      <c r="C5" s="180" t="s">
        <v>166</v>
      </c>
      <c r="D5" s="180">
        <v>3.9042999267578127</v>
      </c>
      <c r="E5" s="180">
        <v>7341</v>
      </c>
      <c r="F5" s="180">
        <v>2503</v>
      </c>
      <c r="G5" s="180">
        <v>2419</v>
      </c>
      <c r="H5" s="180">
        <v>1880.2346483908764</v>
      </c>
      <c r="I5" s="180">
        <v>641.08804317155204</v>
      </c>
      <c r="J5" s="180">
        <v>3410</v>
      </c>
      <c r="K5" s="180">
        <v>3000</v>
      </c>
      <c r="L5" s="180">
        <v>255</v>
      </c>
      <c r="M5" s="180">
        <v>65</v>
      </c>
      <c r="N5" s="181">
        <v>1.906158357771261E-2</v>
      </c>
      <c r="O5" s="180">
        <v>45</v>
      </c>
      <c r="P5" s="180">
        <v>35</v>
      </c>
      <c r="Q5" s="180">
        <v>80</v>
      </c>
      <c r="R5" s="181">
        <v>2.3460410557184751E-2</v>
      </c>
      <c r="S5" s="180">
        <v>0</v>
      </c>
      <c r="T5" s="180">
        <v>0</v>
      </c>
      <c r="U5" s="180">
        <v>0</v>
      </c>
      <c r="V5" s="180" t="s">
        <v>4</v>
      </c>
    </row>
    <row r="6" spans="1:16132" ht="15" customHeight="1">
      <c r="A6" s="180" t="s">
        <v>51</v>
      </c>
      <c r="B6" s="180" t="s">
        <v>165</v>
      </c>
      <c r="C6" s="180" t="s">
        <v>166</v>
      </c>
      <c r="D6" s="180">
        <v>1.6838999938964845</v>
      </c>
      <c r="E6" s="180">
        <v>4267</v>
      </c>
      <c r="F6" s="180">
        <v>1404</v>
      </c>
      <c r="G6" s="180">
        <v>1392</v>
      </c>
      <c r="H6" s="180">
        <v>2533.9984651501272</v>
      </c>
      <c r="I6" s="180">
        <v>833.77873097510621</v>
      </c>
      <c r="J6" s="180">
        <v>2140</v>
      </c>
      <c r="K6" s="180">
        <v>1810</v>
      </c>
      <c r="L6" s="180">
        <v>245</v>
      </c>
      <c r="M6" s="180">
        <v>50</v>
      </c>
      <c r="N6" s="181">
        <v>2.336448598130841E-2</v>
      </c>
      <c r="O6" s="180">
        <v>30</v>
      </c>
      <c r="P6" s="180">
        <v>10</v>
      </c>
      <c r="Q6" s="180">
        <v>40</v>
      </c>
      <c r="R6" s="181">
        <v>1.8691588785046728E-2</v>
      </c>
      <c r="S6" s="180">
        <v>0</v>
      </c>
      <c r="T6" s="180">
        <v>0</v>
      </c>
      <c r="U6" s="180">
        <v>0</v>
      </c>
      <c r="V6" s="180" t="s">
        <v>4</v>
      </c>
    </row>
    <row r="7" spans="1:16132" ht="15" customHeight="1">
      <c r="A7" s="180" t="s">
        <v>52</v>
      </c>
      <c r="B7" s="180" t="s">
        <v>165</v>
      </c>
      <c r="C7" s="180" t="s">
        <v>166</v>
      </c>
      <c r="D7" s="180">
        <v>4.1963000488281246</v>
      </c>
      <c r="E7" s="180">
        <v>3879</v>
      </c>
      <c r="F7" s="180">
        <v>1606</v>
      </c>
      <c r="G7" s="180">
        <v>1571</v>
      </c>
      <c r="H7" s="180">
        <v>924.38575765888447</v>
      </c>
      <c r="I7" s="180">
        <v>382.71810435683642</v>
      </c>
      <c r="J7" s="180">
        <v>1755</v>
      </c>
      <c r="K7" s="180">
        <v>1265</v>
      </c>
      <c r="L7" s="180">
        <v>185</v>
      </c>
      <c r="M7" s="180">
        <v>130</v>
      </c>
      <c r="N7" s="181">
        <v>7.407407407407407E-2</v>
      </c>
      <c r="O7" s="180">
        <v>140</v>
      </c>
      <c r="P7" s="180">
        <v>25</v>
      </c>
      <c r="Q7" s="180">
        <v>165</v>
      </c>
      <c r="R7" s="181">
        <v>9.4017094017094016E-2</v>
      </c>
      <c r="S7" s="180">
        <v>0</v>
      </c>
      <c r="T7" s="180">
        <v>0</v>
      </c>
      <c r="U7" s="180">
        <v>10</v>
      </c>
      <c r="V7" s="180" t="s">
        <v>4</v>
      </c>
    </row>
    <row r="8" spans="1:16132" ht="15" customHeight="1">
      <c r="A8" s="182" t="s">
        <v>53</v>
      </c>
      <c r="B8" s="182" t="s">
        <v>165</v>
      </c>
      <c r="C8" s="182" t="s">
        <v>166</v>
      </c>
      <c r="D8" s="182">
        <v>1.262699966430664</v>
      </c>
      <c r="E8" s="182">
        <v>3247</v>
      </c>
      <c r="F8" s="182">
        <v>2163</v>
      </c>
      <c r="G8" s="182">
        <v>1824</v>
      </c>
      <c r="H8" s="182">
        <v>2571.473894292129</v>
      </c>
      <c r="I8" s="182">
        <v>1712.9960065764938</v>
      </c>
      <c r="J8" s="182">
        <v>1590</v>
      </c>
      <c r="K8" s="182">
        <v>800</v>
      </c>
      <c r="L8" s="182">
        <v>130</v>
      </c>
      <c r="M8" s="182">
        <v>250</v>
      </c>
      <c r="N8" s="183">
        <v>0.15723270440251572</v>
      </c>
      <c r="O8" s="182">
        <v>345</v>
      </c>
      <c r="P8" s="182">
        <v>20</v>
      </c>
      <c r="Q8" s="182">
        <v>365</v>
      </c>
      <c r="R8" s="183">
        <v>0.22955974842767296</v>
      </c>
      <c r="S8" s="182">
        <v>0</v>
      </c>
      <c r="T8" s="182">
        <v>15</v>
      </c>
      <c r="U8" s="182">
        <v>25</v>
      </c>
      <c r="V8" s="182" t="s">
        <v>2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17"/>
      <c r="DAI8" s="17"/>
      <c r="DAJ8" s="17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17"/>
      <c r="DAX8" s="17"/>
      <c r="DAY8" s="17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17"/>
      <c r="DBM8" s="17"/>
      <c r="DBN8" s="17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17"/>
      <c r="DCB8" s="17"/>
      <c r="DCC8" s="17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17"/>
      <c r="DCQ8" s="17"/>
      <c r="DCR8" s="17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17"/>
      <c r="DDF8" s="17"/>
      <c r="DDG8" s="17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17"/>
      <c r="DDU8" s="17"/>
      <c r="DDV8" s="17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17"/>
      <c r="DEJ8" s="17"/>
      <c r="DEK8" s="17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17"/>
      <c r="DEY8" s="17"/>
      <c r="DEZ8" s="17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17"/>
      <c r="DFN8" s="17"/>
      <c r="DFO8" s="17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17"/>
      <c r="DGC8" s="17"/>
      <c r="DGD8" s="17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17"/>
      <c r="DGR8" s="17"/>
      <c r="DGS8" s="17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17"/>
      <c r="DHG8" s="17"/>
      <c r="DHH8" s="17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17"/>
      <c r="DHV8" s="17"/>
      <c r="DHW8" s="17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17"/>
      <c r="DIK8" s="17"/>
      <c r="DIL8" s="17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17"/>
      <c r="DIZ8" s="17"/>
      <c r="DJA8" s="17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17"/>
      <c r="DJO8" s="17"/>
      <c r="DJP8" s="17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17"/>
      <c r="DKD8" s="17"/>
      <c r="DKE8" s="17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17"/>
      <c r="DKS8" s="17"/>
      <c r="DKT8" s="17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17"/>
      <c r="DLH8" s="17"/>
      <c r="DLI8" s="17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17"/>
      <c r="DLW8" s="17"/>
      <c r="DLX8" s="17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17"/>
      <c r="DML8" s="17"/>
      <c r="DMM8" s="17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17"/>
      <c r="DNA8" s="17"/>
      <c r="DNB8" s="17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17"/>
      <c r="DNP8" s="17"/>
      <c r="DNQ8" s="17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17"/>
      <c r="DOE8" s="17"/>
      <c r="DOF8" s="17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17"/>
      <c r="DOT8" s="17"/>
      <c r="DOU8" s="17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17"/>
      <c r="DPI8" s="17"/>
      <c r="DPJ8" s="17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17"/>
      <c r="DPX8" s="17"/>
      <c r="DPY8" s="17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17"/>
      <c r="DQM8" s="17"/>
      <c r="DQN8" s="17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17"/>
      <c r="DRB8" s="17"/>
      <c r="DRC8" s="17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17"/>
      <c r="DRQ8" s="17"/>
      <c r="DRR8" s="17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17"/>
      <c r="DSF8" s="17"/>
      <c r="DSG8" s="17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17"/>
      <c r="DSU8" s="17"/>
      <c r="DSV8" s="17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17"/>
      <c r="DTJ8" s="17"/>
      <c r="DTK8" s="17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17"/>
      <c r="DTY8" s="17"/>
      <c r="DTZ8" s="17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17"/>
      <c r="DUN8" s="17"/>
      <c r="DUO8" s="17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17"/>
      <c r="DVC8" s="17"/>
      <c r="DVD8" s="17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17"/>
      <c r="DVR8" s="17"/>
      <c r="DVS8" s="17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17"/>
      <c r="DWG8" s="17"/>
      <c r="DWH8" s="17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17"/>
      <c r="DWV8" s="17"/>
      <c r="DWW8" s="17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17"/>
      <c r="DXK8" s="17"/>
      <c r="DXL8" s="17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17"/>
      <c r="DXZ8" s="17"/>
      <c r="DYA8" s="17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17"/>
      <c r="DYO8" s="17"/>
      <c r="DYP8" s="17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17"/>
      <c r="DZD8" s="17"/>
      <c r="DZE8" s="17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17"/>
      <c r="DZS8" s="17"/>
      <c r="DZT8" s="17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17"/>
      <c r="EAH8" s="17"/>
      <c r="EAI8" s="17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17"/>
      <c r="EAW8" s="17"/>
      <c r="EAX8" s="17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17"/>
      <c r="EBL8" s="17"/>
      <c r="EBM8" s="17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17"/>
      <c r="ECA8" s="17"/>
      <c r="ECB8" s="17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17"/>
      <c r="ECP8" s="17"/>
      <c r="ECQ8" s="17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17"/>
      <c r="EDE8" s="17"/>
      <c r="EDF8" s="17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17"/>
      <c r="EDT8" s="17"/>
      <c r="EDU8" s="17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17"/>
      <c r="EEI8" s="17"/>
      <c r="EEJ8" s="17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17"/>
      <c r="EEX8" s="17"/>
      <c r="EEY8" s="17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17"/>
      <c r="EFM8" s="17"/>
      <c r="EFN8" s="17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17"/>
      <c r="EGB8" s="17"/>
      <c r="EGC8" s="17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17"/>
      <c r="EGQ8" s="17"/>
      <c r="EGR8" s="17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17"/>
      <c r="EHF8" s="17"/>
      <c r="EHG8" s="17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17"/>
      <c r="EHU8" s="17"/>
      <c r="EHV8" s="17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17"/>
      <c r="EIJ8" s="17"/>
      <c r="EIK8" s="17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17"/>
      <c r="EIY8" s="17"/>
      <c r="EIZ8" s="17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17"/>
      <c r="EJN8" s="17"/>
      <c r="EJO8" s="17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17"/>
      <c r="EKC8" s="17"/>
      <c r="EKD8" s="17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17"/>
      <c r="EKR8" s="17"/>
      <c r="EKS8" s="17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17"/>
      <c r="ELG8" s="17"/>
      <c r="ELH8" s="17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17"/>
      <c r="ELV8" s="17"/>
      <c r="ELW8" s="17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17"/>
      <c r="EMK8" s="17"/>
      <c r="EML8" s="17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17"/>
      <c r="EMZ8" s="17"/>
      <c r="ENA8" s="17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17"/>
      <c r="ENO8" s="17"/>
      <c r="ENP8" s="17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17"/>
      <c r="EOD8" s="17"/>
      <c r="EOE8" s="17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17"/>
      <c r="EOS8" s="17"/>
      <c r="EOT8" s="17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17"/>
      <c r="EPH8" s="17"/>
      <c r="EPI8" s="17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17"/>
      <c r="EPW8" s="17"/>
      <c r="EPX8" s="17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17"/>
      <c r="EQL8" s="17"/>
      <c r="EQM8" s="17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17"/>
      <c r="ERA8" s="17"/>
      <c r="ERB8" s="17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17"/>
      <c r="ERP8" s="17"/>
      <c r="ERQ8" s="17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17"/>
      <c r="ESE8" s="17"/>
      <c r="ESF8" s="17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17"/>
      <c r="EST8" s="17"/>
      <c r="ESU8" s="17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17"/>
      <c r="ETI8" s="17"/>
      <c r="ETJ8" s="17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17"/>
      <c r="ETX8" s="17"/>
      <c r="ETY8" s="17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17"/>
      <c r="EUM8" s="17"/>
      <c r="EUN8" s="17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17"/>
      <c r="EVB8" s="17"/>
      <c r="EVC8" s="17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17"/>
      <c r="EVQ8" s="17"/>
      <c r="EVR8" s="17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17"/>
      <c r="EWF8" s="17"/>
      <c r="EWG8" s="17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17"/>
      <c r="EWU8" s="17"/>
      <c r="EWV8" s="17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17"/>
      <c r="EXJ8" s="17"/>
      <c r="EXK8" s="17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17"/>
      <c r="EXY8" s="17"/>
      <c r="EXZ8" s="17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17"/>
      <c r="EYN8" s="17"/>
      <c r="EYO8" s="17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17"/>
      <c r="EZC8" s="17"/>
      <c r="EZD8" s="17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17"/>
      <c r="EZR8" s="17"/>
      <c r="EZS8" s="17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17"/>
      <c r="FAG8" s="17"/>
      <c r="FAH8" s="17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17"/>
      <c r="FAV8" s="17"/>
      <c r="FAW8" s="17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17"/>
      <c r="FBK8" s="17"/>
      <c r="FBL8" s="17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17"/>
      <c r="FBZ8" s="17"/>
      <c r="FCA8" s="17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17"/>
      <c r="FCO8" s="17"/>
      <c r="FCP8" s="17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17"/>
      <c r="FDD8" s="17"/>
      <c r="FDE8" s="17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17"/>
      <c r="FDS8" s="17"/>
      <c r="FDT8" s="17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17"/>
      <c r="FEH8" s="17"/>
      <c r="FEI8" s="17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17"/>
      <c r="FEW8" s="17"/>
      <c r="FEX8" s="17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17"/>
      <c r="FFL8" s="17"/>
      <c r="FFM8" s="17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17"/>
      <c r="FGA8" s="17"/>
      <c r="FGB8" s="17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17"/>
      <c r="FGP8" s="17"/>
      <c r="FGQ8" s="17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17"/>
      <c r="FHE8" s="17"/>
      <c r="FHF8" s="17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17"/>
      <c r="FHT8" s="17"/>
      <c r="FHU8" s="17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17"/>
      <c r="FII8" s="17"/>
      <c r="FIJ8" s="17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17"/>
      <c r="FIX8" s="17"/>
      <c r="FIY8" s="17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17"/>
      <c r="FJM8" s="17"/>
      <c r="FJN8" s="17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17"/>
      <c r="FKB8" s="17"/>
      <c r="FKC8" s="17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17"/>
      <c r="FKQ8" s="17"/>
      <c r="FKR8" s="17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17"/>
      <c r="FLF8" s="17"/>
      <c r="FLG8" s="17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17"/>
      <c r="FLU8" s="17"/>
      <c r="FLV8" s="17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17"/>
      <c r="FMJ8" s="17"/>
      <c r="FMK8" s="17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17"/>
      <c r="FMY8" s="17"/>
      <c r="FMZ8" s="17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17"/>
      <c r="FNN8" s="17"/>
      <c r="FNO8" s="17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17"/>
      <c r="FOC8" s="17"/>
      <c r="FOD8" s="17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17"/>
      <c r="FOR8" s="17"/>
      <c r="FOS8" s="17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17"/>
      <c r="FPG8" s="17"/>
      <c r="FPH8" s="17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17"/>
      <c r="FPV8" s="17"/>
      <c r="FPW8" s="17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17"/>
      <c r="FQK8" s="17"/>
      <c r="FQL8" s="17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17"/>
      <c r="FQZ8" s="17"/>
      <c r="FRA8" s="17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17"/>
      <c r="FRO8" s="17"/>
      <c r="FRP8" s="17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17"/>
      <c r="FSD8" s="17"/>
      <c r="FSE8" s="17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17"/>
      <c r="FSS8" s="17"/>
      <c r="FST8" s="17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17"/>
      <c r="FTH8" s="17"/>
      <c r="FTI8" s="17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17"/>
      <c r="FTW8" s="17"/>
      <c r="FTX8" s="17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17"/>
      <c r="FUL8" s="17"/>
      <c r="FUM8" s="17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17"/>
      <c r="FVA8" s="17"/>
      <c r="FVB8" s="17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17"/>
      <c r="FVP8" s="17"/>
      <c r="FVQ8" s="17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17"/>
      <c r="FWE8" s="17"/>
      <c r="FWF8" s="17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17"/>
      <c r="FWT8" s="17"/>
      <c r="FWU8" s="17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17"/>
      <c r="FXI8" s="17"/>
      <c r="FXJ8" s="17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17"/>
      <c r="FXX8" s="17"/>
      <c r="FXY8" s="17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17"/>
      <c r="FYM8" s="17"/>
      <c r="FYN8" s="17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17"/>
      <c r="FZB8" s="17"/>
      <c r="FZC8" s="17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17"/>
      <c r="FZQ8" s="17"/>
      <c r="FZR8" s="17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17"/>
      <c r="GAF8" s="17"/>
      <c r="GAG8" s="17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17"/>
      <c r="GAU8" s="17"/>
      <c r="GAV8" s="17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17"/>
      <c r="GBJ8" s="17"/>
      <c r="GBK8" s="17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17"/>
      <c r="GBY8" s="17"/>
      <c r="GBZ8" s="17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17"/>
      <c r="GCN8" s="17"/>
      <c r="GCO8" s="17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17"/>
      <c r="GDC8" s="17"/>
      <c r="GDD8" s="17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17"/>
      <c r="GDR8" s="17"/>
      <c r="GDS8" s="17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17"/>
      <c r="GEG8" s="17"/>
      <c r="GEH8" s="17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17"/>
      <c r="GEV8" s="17"/>
      <c r="GEW8" s="17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17"/>
      <c r="GFK8" s="17"/>
      <c r="GFL8" s="17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17"/>
      <c r="GFZ8" s="17"/>
      <c r="GGA8" s="17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17"/>
      <c r="GGO8" s="17"/>
      <c r="GGP8" s="17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17"/>
      <c r="GHD8" s="17"/>
      <c r="GHE8" s="17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17"/>
      <c r="GHS8" s="17"/>
      <c r="GHT8" s="17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17"/>
      <c r="GIH8" s="17"/>
      <c r="GII8" s="17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17"/>
      <c r="GIW8" s="17"/>
      <c r="GIX8" s="17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17"/>
      <c r="GJL8" s="17"/>
      <c r="GJM8" s="17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17"/>
      <c r="GKA8" s="17"/>
      <c r="GKB8" s="17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17"/>
      <c r="GKP8" s="17"/>
      <c r="GKQ8" s="17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17"/>
      <c r="GLE8" s="17"/>
      <c r="GLF8" s="17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17"/>
      <c r="GLT8" s="17"/>
      <c r="GLU8" s="17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17"/>
      <c r="GMI8" s="17"/>
      <c r="GMJ8" s="17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17"/>
      <c r="GMX8" s="17"/>
      <c r="GMY8" s="17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17"/>
      <c r="GNM8" s="17"/>
      <c r="GNN8" s="17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17"/>
      <c r="GOB8" s="17"/>
      <c r="GOC8" s="17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17"/>
      <c r="GOQ8" s="17"/>
      <c r="GOR8" s="17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17"/>
      <c r="GPF8" s="17"/>
      <c r="GPG8" s="17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17"/>
      <c r="GPU8" s="17"/>
      <c r="GPV8" s="17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17"/>
      <c r="GQJ8" s="17"/>
      <c r="GQK8" s="17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17"/>
      <c r="GQY8" s="17"/>
      <c r="GQZ8" s="17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17"/>
      <c r="GRN8" s="17"/>
      <c r="GRO8" s="17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17"/>
      <c r="GSC8" s="17"/>
      <c r="GSD8" s="17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17"/>
      <c r="GSR8" s="17"/>
      <c r="GSS8" s="17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17"/>
      <c r="GTG8" s="17"/>
      <c r="GTH8" s="17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17"/>
      <c r="GTV8" s="17"/>
      <c r="GTW8" s="17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17"/>
      <c r="GUK8" s="17"/>
      <c r="GUL8" s="17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17"/>
      <c r="GUZ8" s="17"/>
      <c r="GVA8" s="17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17"/>
      <c r="GVO8" s="17"/>
      <c r="GVP8" s="17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17"/>
      <c r="GWD8" s="17"/>
      <c r="GWE8" s="17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17"/>
      <c r="GWS8" s="17"/>
      <c r="GWT8" s="17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17"/>
      <c r="GXH8" s="17"/>
      <c r="GXI8" s="17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17"/>
      <c r="GXW8" s="17"/>
      <c r="GXX8" s="17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17"/>
      <c r="GYL8" s="17"/>
      <c r="GYM8" s="17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17"/>
      <c r="GZA8" s="17"/>
      <c r="GZB8" s="17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17"/>
      <c r="GZP8" s="17"/>
      <c r="GZQ8" s="17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17"/>
      <c r="HAE8" s="17"/>
      <c r="HAF8" s="17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17"/>
      <c r="HAT8" s="17"/>
      <c r="HAU8" s="17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17"/>
      <c r="HBI8" s="17"/>
      <c r="HBJ8" s="17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17"/>
      <c r="HBX8" s="17"/>
      <c r="HBY8" s="17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17"/>
      <c r="HCM8" s="17"/>
      <c r="HCN8" s="17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17"/>
      <c r="HDB8" s="17"/>
      <c r="HDC8" s="17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17"/>
      <c r="HDQ8" s="17"/>
      <c r="HDR8" s="17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17"/>
      <c r="HEF8" s="17"/>
      <c r="HEG8" s="17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17"/>
      <c r="HEU8" s="17"/>
      <c r="HEV8" s="17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17"/>
      <c r="HFJ8" s="17"/>
      <c r="HFK8" s="17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17"/>
      <c r="HFY8" s="17"/>
      <c r="HFZ8" s="17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17"/>
      <c r="HGN8" s="17"/>
      <c r="HGO8" s="17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17"/>
      <c r="HHC8" s="17"/>
      <c r="HHD8" s="17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17"/>
      <c r="HHR8" s="17"/>
      <c r="HHS8" s="17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17"/>
      <c r="HIG8" s="17"/>
      <c r="HIH8" s="17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17"/>
      <c r="HIV8" s="17"/>
      <c r="HIW8" s="17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17"/>
      <c r="HJK8" s="17"/>
      <c r="HJL8" s="17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17"/>
      <c r="HJZ8" s="17"/>
      <c r="HKA8" s="17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17"/>
      <c r="HKO8" s="17"/>
      <c r="HKP8" s="17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17"/>
      <c r="HLD8" s="17"/>
      <c r="HLE8" s="17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17"/>
      <c r="HLS8" s="17"/>
      <c r="HLT8" s="17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17"/>
      <c r="HMH8" s="17"/>
      <c r="HMI8" s="17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17"/>
      <c r="HMW8" s="17"/>
      <c r="HMX8" s="17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17"/>
      <c r="HNL8" s="17"/>
      <c r="HNM8" s="17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17"/>
      <c r="HOA8" s="17"/>
      <c r="HOB8" s="17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17"/>
      <c r="HOP8" s="17"/>
      <c r="HOQ8" s="17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17"/>
      <c r="HPE8" s="17"/>
      <c r="HPF8" s="17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17"/>
      <c r="HPT8" s="17"/>
      <c r="HPU8" s="17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17"/>
      <c r="HQI8" s="17"/>
      <c r="HQJ8" s="17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17"/>
      <c r="HQX8" s="17"/>
      <c r="HQY8" s="17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17"/>
      <c r="HRM8" s="17"/>
      <c r="HRN8" s="17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17"/>
      <c r="HSB8" s="17"/>
      <c r="HSC8" s="17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17"/>
      <c r="HSQ8" s="17"/>
      <c r="HSR8" s="17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17"/>
      <c r="HTF8" s="17"/>
      <c r="HTG8" s="17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17"/>
      <c r="HTU8" s="17"/>
      <c r="HTV8" s="17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17"/>
      <c r="HUJ8" s="17"/>
      <c r="HUK8" s="17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17"/>
      <c r="HUY8" s="17"/>
      <c r="HUZ8" s="17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17"/>
      <c r="HVN8" s="17"/>
      <c r="HVO8" s="17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17"/>
      <c r="HWC8" s="17"/>
      <c r="HWD8" s="17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17"/>
      <c r="HWR8" s="17"/>
      <c r="HWS8" s="17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17"/>
      <c r="HXG8" s="17"/>
      <c r="HXH8" s="17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17"/>
      <c r="HXV8" s="17"/>
      <c r="HXW8" s="17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17"/>
      <c r="HYK8" s="17"/>
      <c r="HYL8" s="17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17"/>
      <c r="HYZ8" s="17"/>
      <c r="HZA8" s="17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17"/>
      <c r="HZO8" s="17"/>
      <c r="HZP8" s="17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17"/>
      <c r="IAD8" s="17"/>
      <c r="IAE8" s="17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17"/>
      <c r="IAS8" s="17"/>
      <c r="IAT8" s="17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17"/>
      <c r="IBH8" s="17"/>
      <c r="IBI8" s="17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17"/>
      <c r="IBW8" s="17"/>
      <c r="IBX8" s="17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17"/>
      <c r="ICL8" s="17"/>
      <c r="ICM8" s="17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17"/>
      <c r="IDA8" s="17"/>
      <c r="IDB8" s="17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17"/>
      <c r="IDP8" s="17"/>
      <c r="IDQ8" s="17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17"/>
      <c r="IEE8" s="17"/>
      <c r="IEF8" s="17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17"/>
      <c r="IET8" s="17"/>
      <c r="IEU8" s="17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17"/>
      <c r="IFI8" s="17"/>
      <c r="IFJ8" s="17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17"/>
      <c r="IFX8" s="17"/>
      <c r="IFY8" s="17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17"/>
      <c r="IGM8" s="17"/>
      <c r="IGN8" s="17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17"/>
      <c r="IHB8" s="17"/>
      <c r="IHC8" s="17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17"/>
      <c r="IHQ8" s="17"/>
      <c r="IHR8" s="17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17"/>
      <c r="IIF8" s="17"/>
      <c r="IIG8" s="17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17"/>
      <c r="IIU8" s="17"/>
      <c r="IIV8" s="17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17"/>
      <c r="IJJ8" s="17"/>
      <c r="IJK8" s="17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17"/>
      <c r="IJY8" s="17"/>
      <c r="IJZ8" s="17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17"/>
      <c r="IKN8" s="17"/>
      <c r="IKO8" s="17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17"/>
      <c r="ILC8" s="17"/>
      <c r="ILD8" s="17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17"/>
      <c r="ILR8" s="17"/>
      <c r="ILS8" s="17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17"/>
      <c r="IMG8" s="17"/>
      <c r="IMH8" s="17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17"/>
      <c r="IMV8" s="17"/>
      <c r="IMW8" s="17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17"/>
      <c r="INK8" s="17"/>
      <c r="INL8" s="17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17"/>
      <c r="INZ8" s="17"/>
      <c r="IOA8" s="17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17"/>
      <c r="IOO8" s="17"/>
      <c r="IOP8" s="17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17"/>
      <c r="IPD8" s="17"/>
      <c r="IPE8" s="17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17"/>
      <c r="IPS8" s="17"/>
      <c r="IPT8" s="17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17"/>
      <c r="IQH8" s="17"/>
      <c r="IQI8" s="17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17"/>
      <c r="IQW8" s="17"/>
      <c r="IQX8" s="17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17"/>
      <c r="IRL8" s="17"/>
      <c r="IRM8" s="17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17"/>
      <c r="ISA8" s="17"/>
      <c r="ISB8" s="17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17"/>
      <c r="ISP8" s="17"/>
      <c r="ISQ8" s="17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17"/>
      <c r="ITE8" s="17"/>
      <c r="ITF8" s="17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17"/>
      <c r="ITT8" s="17"/>
      <c r="ITU8" s="17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17"/>
      <c r="IUI8" s="17"/>
      <c r="IUJ8" s="17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17"/>
      <c r="IUX8" s="17"/>
      <c r="IUY8" s="17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17"/>
      <c r="IVM8" s="17"/>
      <c r="IVN8" s="17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17"/>
      <c r="IWB8" s="17"/>
      <c r="IWC8" s="17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17"/>
      <c r="IWQ8" s="17"/>
      <c r="IWR8" s="17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17"/>
      <c r="IXF8" s="17"/>
      <c r="IXG8" s="17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17"/>
      <c r="IXU8" s="17"/>
      <c r="IXV8" s="17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17"/>
      <c r="IYJ8" s="17"/>
      <c r="IYK8" s="17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17"/>
      <c r="IYY8" s="17"/>
      <c r="IYZ8" s="17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17"/>
      <c r="IZN8" s="17"/>
      <c r="IZO8" s="17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17"/>
      <c r="JAC8" s="17"/>
      <c r="JAD8" s="17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17"/>
      <c r="JAR8" s="17"/>
      <c r="JAS8" s="17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17"/>
      <c r="JBG8" s="17"/>
      <c r="JBH8" s="17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17"/>
      <c r="JBV8" s="17"/>
      <c r="JBW8" s="17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17"/>
      <c r="JCK8" s="17"/>
      <c r="JCL8" s="17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17"/>
      <c r="JCZ8" s="17"/>
      <c r="JDA8" s="17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17"/>
      <c r="JDO8" s="17"/>
      <c r="JDP8" s="17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17"/>
      <c r="JED8" s="17"/>
      <c r="JEE8" s="17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17"/>
      <c r="JES8" s="17"/>
      <c r="JET8" s="17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17"/>
      <c r="JFH8" s="17"/>
      <c r="JFI8" s="17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17"/>
      <c r="JFW8" s="17"/>
      <c r="JFX8" s="17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17"/>
      <c r="JGL8" s="17"/>
      <c r="JGM8" s="17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17"/>
      <c r="JHA8" s="17"/>
      <c r="JHB8" s="17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17"/>
      <c r="JHP8" s="17"/>
      <c r="JHQ8" s="17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17"/>
      <c r="JIE8" s="17"/>
      <c r="JIF8" s="17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17"/>
      <c r="JIT8" s="17"/>
      <c r="JIU8" s="17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17"/>
      <c r="JJI8" s="17"/>
      <c r="JJJ8" s="17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17"/>
      <c r="JJX8" s="17"/>
      <c r="JJY8" s="17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17"/>
      <c r="JKM8" s="17"/>
      <c r="JKN8" s="17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17"/>
      <c r="JLB8" s="17"/>
      <c r="JLC8" s="17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17"/>
      <c r="JLQ8" s="17"/>
      <c r="JLR8" s="17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17"/>
      <c r="JMF8" s="17"/>
      <c r="JMG8" s="17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17"/>
      <c r="JMU8" s="17"/>
      <c r="JMV8" s="17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17"/>
      <c r="JNJ8" s="17"/>
      <c r="JNK8" s="17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17"/>
      <c r="JNY8" s="17"/>
      <c r="JNZ8" s="17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17"/>
      <c r="JON8" s="17"/>
      <c r="JOO8" s="17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17"/>
      <c r="JPC8" s="17"/>
      <c r="JPD8" s="17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17"/>
      <c r="JPR8" s="17"/>
      <c r="JPS8" s="17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17"/>
      <c r="JQG8" s="17"/>
      <c r="JQH8" s="17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17"/>
      <c r="JQV8" s="17"/>
      <c r="JQW8" s="17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17"/>
      <c r="JRK8" s="17"/>
      <c r="JRL8" s="17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17"/>
      <c r="JRZ8" s="17"/>
      <c r="JSA8" s="17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17"/>
      <c r="JSO8" s="17"/>
      <c r="JSP8" s="17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17"/>
      <c r="JTD8" s="17"/>
      <c r="JTE8" s="17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17"/>
      <c r="JTS8" s="17"/>
      <c r="JTT8" s="17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17"/>
      <c r="JUH8" s="17"/>
      <c r="JUI8" s="17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17"/>
      <c r="JUW8" s="17"/>
      <c r="JUX8" s="17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17"/>
      <c r="JVL8" s="17"/>
      <c r="JVM8" s="17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17"/>
      <c r="JWA8" s="17"/>
      <c r="JWB8" s="17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17"/>
      <c r="JWP8" s="17"/>
      <c r="JWQ8" s="17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17"/>
      <c r="JXE8" s="17"/>
      <c r="JXF8" s="17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17"/>
      <c r="JXT8" s="17"/>
      <c r="JXU8" s="17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17"/>
      <c r="JYI8" s="17"/>
      <c r="JYJ8" s="17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17"/>
      <c r="JYX8" s="17"/>
      <c r="JYY8" s="17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17"/>
      <c r="JZM8" s="17"/>
      <c r="JZN8" s="17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17"/>
      <c r="KAB8" s="17"/>
      <c r="KAC8" s="17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17"/>
      <c r="KAQ8" s="17"/>
      <c r="KAR8" s="17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17"/>
      <c r="KBF8" s="17"/>
      <c r="KBG8" s="17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17"/>
      <c r="KBU8" s="17"/>
      <c r="KBV8" s="17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17"/>
      <c r="KCJ8" s="17"/>
      <c r="KCK8" s="17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17"/>
      <c r="KCY8" s="17"/>
      <c r="KCZ8" s="17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17"/>
      <c r="KDN8" s="17"/>
      <c r="KDO8" s="17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17"/>
      <c r="KEC8" s="17"/>
      <c r="KED8" s="17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17"/>
      <c r="KER8" s="17"/>
      <c r="KES8" s="17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17"/>
      <c r="KFG8" s="17"/>
      <c r="KFH8" s="17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17"/>
      <c r="KFV8" s="17"/>
      <c r="KFW8" s="17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17"/>
      <c r="KGK8" s="17"/>
      <c r="KGL8" s="17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17"/>
      <c r="KGZ8" s="17"/>
      <c r="KHA8" s="17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17"/>
      <c r="KHO8" s="17"/>
      <c r="KHP8" s="17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17"/>
      <c r="KID8" s="17"/>
      <c r="KIE8" s="17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17"/>
      <c r="KIS8" s="17"/>
      <c r="KIT8" s="17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17"/>
      <c r="KJH8" s="17"/>
      <c r="KJI8" s="17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17"/>
      <c r="KJW8" s="17"/>
      <c r="KJX8" s="17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17"/>
      <c r="KKL8" s="17"/>
      <c r="KKM8" s="17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17"/>
      <c r="KLA8" s="17"/>
      <c r="KLB8" s="17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17"/>
      <c r="KLP8" s="17"/>
      <c r="KLQ8" s="17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17"/>
      <c r="KME8" s="17"/>
      <c r="KMF8" s="17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17"/>
      <c r="KMT8" s="17"/>
      <c r="KMU8" s="17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17"/>
      <c r="KNI8" s="17"/>
      <c r="KNJ8" s="17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17"/>
      <c r="KNX8" s="17"/>
      <c r="KNY8" s="17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17"/>
      <c r="KOM8" s="17"/>
      <c r="KON8" s="17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17"/>
      <c r="KPB8" s="17"/>
      <c r="KPC8" s="17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17"/>
      <c r="KPQ8" s="17"/>
      <c r="KPR8" s="17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17"/>
      <c r="KQF8" s="17"/>
      <c r="KQG8" s="17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17"/>
      <c r="KQU8" s="17"/>
      <c r="KQV8" s="17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17"/>
      <c r="KRJ8" s="17"/>
      <c r="KRK8" s="17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17"/>
      <c r="KRY8" s="17"/>
      <c r="KRZ8" s="17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17"/>
      <c r="KSN8" s="17"/>
      <c r="KSO8" s="17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17"/>
      <c r="KTC8" s="17"/>
      <c r="KTD8" s="17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17"/>
      <c r="KTR8" s="17"/>
      <c r="KTS8" s="17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17"/>
      <c r="KUG8" s="17"/>
      <c r="KUH8" s="17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17"/>
      <c r="KUV8" s="17"/>
      <c r="KUW8" s="17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17"/>
      <c r="KVK8" s="17"/>
      <c r="KVL8" s="17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17"/>
      <c r="KVZ8" s="17"/>
      <c r="KWA8" s="17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17"/>
      <c r="KWO8" s="17"/>
      <c r="KWP8" s="17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17"/>
      <c r="KXD8" s="17"/>
      <c r="KXE8" s="17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17"/>
      <c r="KXS8" s="17"/>
      <c r="KXT8" s="17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17"/>
      <c r="KYH8" s="17"/>
      <c r="KYI8" s="17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17"/>
      <c r="KYW8" s="17"/>
      <c r="KYX8" s="17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17"/>
      <c r="KZL8" s="17"/>
      <c r="KZM8" s="17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17"/>
      <c r="LAA8" s="17"/>
      <c r="LAB8" s="17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17"/>
      <c r="LAP8" s="17"/>
      <c r="LAQ8" s="17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17"/>
      <c r="LBE8" s="17"/>
      <c r="LBF8" s="17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17"/>
      <c r="LBT8" s="17"/>
      <c r="LBU8" s="17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17"/>
      <c r="LCI8" s="17"/>
      <c r="LCJ8" s="17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17"/>
      <c r="LCX8" s="17"/>
      <c r="LCY8" s="17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17"/>
      <c r="LDM8" s="17"/>
      <c r="LDN8" s="17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17"/>
      <c r="LEB8" s="17"/>
      <c r="LEC8" s="17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17"/>
      <c r="LEQ8" s="17"/>
      <c r="LER8" s="17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17"/>
      <c r="LFF8" s="17"/>
      <c r="LFG8" s="17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17"/>
      <c r="LFU8" s="17"/>
      <c r="LFV8" s="17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17"/>
      <c r="LGJ8" s="17"/>
      <c r="LGK8" s="17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17"/>
      <c r="LGY8" s="17"/>
      <c r="LGZ8" s="17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17"/>
      <c r="LHN8" s="17"/>
      <c r="LHO8" s="17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17"/>
      <c r="LIC8" s="17"/>
      <c r="LID8" s="17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17"/>
      <c r="LIR8" s="17"/>
      <c r="LIS8" s="17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17"/>
      <c r="LJG8" s="17"/>
      <c r="LJH8" s="17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17"/>
      <c r="LJV8" s="17"/>
      <c r="LJW8" s="17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17"/>
      <c r="LKK8" s="17"/>
      <c r="LKL8" s="17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17"/>
      <c r="LKZ8" s="17"/>
      <c r="LLA8" s="17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17"/>
      <c r="LLO8" s="17"/>
      <c r="LLP8" s="17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17"/>
      <c r="LMD8" s="17"/>
      <c r="LME8" s="17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17"/>
      <c r="LMS8" s="17"/>
      <c r="LMT8" s="17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17"/>
      <c r="LNH8" s="17"/>
      <c r="LNI8" s="17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17"/>
      <c r="LNW8" s="17"/>
      <c r="LNX8" s="17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17"/>
      <c r="LOL8" s="17"/>
      <c r="LOM8" s="17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17"/>
      <c r="LPA8" s="17"/>
      <c r="LPB8" s="17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17"/>
      <c r="LPP8" s="17"/>
      <c r="LPQ8" s="17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17"/>
      <c r="LQE8" s="17"/>
      <c r="LQF8" s="17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17"/>
      <c r="LQT8" s="17"/>
      <c r="LQU8" s="17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17"/>
      <c r="LRI8" s="17"/>
      <c r="LRJ8" s="17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17"/>
      <c r="LRX8" s="17"/>
      <c r="LRY8" s="17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17"/>
      <c r="LSM8" s="17"/>
      <c r="LSN8" s="17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17"/>
      <c r="LTB8" s="17"/>
      <c r="LTC8" s="17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17"/>
      <c r="LTQ8" s="17"/>
      <c r="LTR8" s="17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17"/>
      <c r="LUF8" s="17"/>
      <c r="LUG8" s="17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17"/>
      <c r="LUU8" s="17"/>
      <c r="LUV8" s="17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17"/>
      <c r="LVJ8" s="17"/>
      <c r="LVK8" s="17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17"/>
      <c r="LVY8" s="17"/>
      <c r="LVZ8" s="17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17"/>
      <c r="LWN8" s="17"/>
      <c r="LWO8" s="17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17"/>
      <c r="LXC8" s="17"/>
      <c r="LXD8" s="17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17"/>
      <c r="LXR8" s="17"/>
      <c r="LXS8" s="17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17"/>
      <c r="LYG8" s="17"/>
      <c r="LYH8" s="17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17"/>
      <c r="LYV8" s="17"/>
      <c r="LYW8" s="17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17"/>
      <c r="LZK8" s="17"/>
      <c r="LZL8" s="17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17"/>
      <c r="LZZ8" s="17"/>
      <c r="MAA8" s="17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17"/>
      <c r="MAO8" s="17"/>
      <c r="MAP8" s="17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17"/>
      <c r="MBD8" s="17"/>
      <c r="MBE8" s="17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17"/>
      <c r="MBS8" s="17"/>
      <c r="MBT8" s="17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17"/>
      <c r="MCH8" s="17"/>
      <c r="MCI8" s="17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17"/>
      <c r="MCW8" s="17"/>
      <c r="MCX8" s="17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17"/>
      <c r="MDL8" s="17"/>
      <c r="MDM8" s="17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17"/>
      <c r="MEA8" s="17"/>
      <c r="MEB8" s="17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17"/>
      <c r="MEP8" s="17"/>
      <c r="MEQ8" s="17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17"/>
      <c r="MFE8" s="17"/>
      <c r="MFF8" s="17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17"/>
      <c r="MFT8" s="17"/>
      <c r="MFU8" s="17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17"/>
      <c r="MGI8" s="17"/>
      <c r="MGJ8" s="17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17"/>
      <c r="MGX8" s="17"/>
      <c r="MGY8" s="17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17"/>
      <c r="MHM8" s="17"/>
      <c r="MHN8" s="17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17"/>
      <c r="MIB8" s="17"/>
      <c r="MIC8" s="17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17"/>
      <c r="MIQ8" s="17"/>
      <c r="MIR8" s="17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17"/>
      <c r="MJF8" s="17"/>
      <c r="MJG8" s="17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17"/>
      <c r="MJU8" s="17"/>
      <c r="MJV8" s="17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17"/>
      <c r="MKJ8" s="17"/>
      <c r="MKK8" s="17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17"/>
      <c r="MKY8" s="17"/>
      <c r="MKZ8" s="17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17"/>
      <c r="MLN8" s="17"/>
      <c r="MLO8" s="17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17"/>
      <c r="MMC8" s="17"/>
      <c r="MMD8" s="17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17"/>
      <c r="MMR8" s="17"/>
      <c r="MMS8" s="17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17"/>
      <c r="MNG8" s="17"/>
      <c r="MNH8" s="17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17"/>
      <c r="MNV8" s="17"/>
      <c r="MNW8" s="17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17"/>
      <c r="MOK8" s="17"/>
      <c r="MOL8" s="17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17"/>
      <c r="MOZ8" s="17"/>
      <c r="MPA8" s="17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17"/>
      <c r="MPO8" s="17"/>
      <c r="MPP8" s="17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17"/>
      <c r="MQD8" s="17"/>
      <c r="MQE8" s="17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17"/>
      <c r="MQS8" s="17"/>
      <c r="MQT8" s="17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17"/>
      <c r="MRH8" s="17"/>
      <c r="MRI8" s="17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17"/>
      <c r="MRW8" s="17"/>
      <c r="MRX8" s="17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17"/>
      <c r="MSL8" s="17"/>
      <c r="MSM8" s="17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17"/>
      <c r="MTA8" s="17"/>
      <c r="MTB8" s="17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17"/>
      <c r="MTP8" s="17"/>
      <c r="MTQ8" s="17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17"/>
      <c r="MUE8" s="17"/>
      <c r="MUF8" s="17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17"/>
      <c r="MUT8" s="17"/>
      <c r="MUU8" s="17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17"/>
      <c r="MVI8" s="17"/>
      <c r="MVJ8" s="17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17"/>
      <c r="MVX8" s="17"/>
      <c r="MVY8" s="17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17"/>
      <c r="MWM8" s="17"/>
      <c r="MWN8" s="17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17"/>
      <c r="MXB8" s="17"/>
      <c r="MXC8" s="17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17"/>
      <c r="MXQ8" s="17"/>
      <c r="MXR8" s="17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17"/>
      <c r="MYF8" s="17"/>
      <c r="MYG8" s="17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17"/>
      <c r="MYU8" s="17"/>
      <c r="MYV8" s="17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17"/>
      <c r="MZJ8" s="17"/>
      <c r="MZK8" s="17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17"/>
      <c r="MZY8" s="17"/>
      <c r="MZZ8" s="17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17"/>
      <c r="NAN8" s="17"/>
      <c r="NAO8" s="17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17"/>
      <c r="NBC8" s="17"/>
      <c r="NBD8" s="17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17"/>
      <c r="NBR8" s="17"/>
      <c r="NBS8" s="17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17"/>
      <c r="NCG8" s="17"/>
      <c r="NCH8" s="17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17"/>
      <c r="NCV8" s="17"/>
      <c r="NCW8" s="17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17"/>
      <c r="NDK8" s="17"/>
      <c r="NDL8" s="17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17"/>
      <c r="NDZ8" s="17"/>
      <c r="NEA8" s="17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17"/>
      <c r="NEO8" s="17"/>
      <c r="NEP8" s="17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17"/>
      <c r="NFD8" s="17"/>
      <c r="NFE8" s="17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17"/>
      <c r="NFS8" s="17"/>
      <c r="NFT8" s="17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17"/>
      <c r="NGH8" s="17"/>
      <c r="NGI8" s="17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17"/>
      <c r="NGW8" s="17"/>
      <c r="NGX8" s="17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17"/>
      <c r="NHL8" s="17"/>
      <c r="NHM8" s="17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17"/>
      <c r="NIA8" s="17"/>
      <c r="NIB8" s="17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17"/>
      <c r="NIP8" s="17"/>
      <c r="NIQ8" s="17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17"/>
      <c r="NJE8" s="17"/>
      <c r="NJF8" s="17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17"/>
      <c r="NJT8" s="17"/>
      <c r="NJU8" s="17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17"/>
      <c r="NKI8" s="17"/>
      <c r="NKJ8" s="17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17"/>
      <c r="NKX8" s="17"/>
      <c r="NKY8" s="17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17"/>
      <c r="NLM8" s="17"/>
      <c r="NLN8" s="17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17"/>
      <c r="NMB8" s="17"/>
      <c r="NMC8" s="17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17"/>
      <c r="NMQ8" s="17"/>
      <c r="NMR8" s="17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17"/>
      <c r="NNF8" s="17"/>
      <c r="NNG8" s="17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17"/>
      <c r="NNU8" s="17"/>
      <c r="NNV8" s="17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17"/>
      <c r="NOJ8" s="17"/>
      <c r="NOK8" s="17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17"/>
      <c r="NOY8" s="17"/>
      <c r="NOZ8" s="17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17"/>
      <c r="NPN8" s="17"/>
      <c r="NPO8" s="17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17"/>
      <c r="NQC8" s="17"/>
      <c r="NQD8" s="17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17"/>
      <c r="NQR8" s="17"/>
      <c r="NQS8" s="17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17"/>
      <c r="NRG8" s="17"/>
      <c r="NRH8" s="17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17"/>
      <c r="NRV8" s="17"/>
      <c r="NRW8" s="17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17"/>
      <c r="NSK8" s="17"/>
      <c r="NSL8" s="17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17"/>
      <c r="NSZ8" s="17"/>
      <c r="NTA8" s="17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17"/>
      <c r="NTO8" s="17"/>
      <c r="NTP8" s="17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17"/>
      <c r="NUD8" s="17"/>
      <c r="NUE8" s="17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17"/>
      <c r="NUS8" s="17"/>
      <c r="NUT8" s="17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17"/>
      <c r="NVH8" s="17"/>
      <c r="NVI8" s="17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17"/>
      <c r="NVW8" s="17"/>
      <c r="NVX8" s="17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17"/>
      <c r="NWL8" s="17"/>
      <c r="NWM8" s="17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17"/>
      <c r="NXA8" s="17"/>
      <c r="NXB8" s="17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17"/>
      <c r="NXP8" s="17"/>
      <c r="NXQ8" s="17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17"/>
      <c r="NYE8" s="17"/>
      <c r="NYF8" s="17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17"/>
      <c r="NYT8" s="17"/>
      <c r="NYU8" s="17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17"/>
      <c r="NZI8" s="17"/>
      <c r="NZJ8" s="17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17"/>
      <c r="NZX8" s="17"/>
      <c r="NZY8" s="17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17"/>
      <c r="OAM8" s="17"/>
      <c r="OAN8" s="17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17"/>
      <c r="OBB8" s="17"/>
      <c r="OBC8" s="17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17"/>
      <c r="OBQ8" s="17"/>
      <c r="OBR8" s="17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17"/>
      <c r="OCF8" s="17"/>
      <c r="OCG8" s="17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17"/>
      <c r="OCU8" s="17"/>
      <c r="OCV8" s="17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17"/>
      <c r="ODJ8" s="17"/>
      <c r="ODK8" s="17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17"/>
      <c r="ODY8" s="17"/>
      <c r="ODZ8" s="17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17"/>
      <c r="OEN8" s="17"/>
      <c r="OEO8" s="17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17"/>
      <c r="OFC8" s="17"/>
      <c r="OFD8" s="17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17"/>
      <c r="OFR8" s="17"/>
      <c r="OFS8" s="17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17"/>
      <c r="OGG8" s="17"/>
      <c r="OGH8" s="17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17"/>
      <c r="OGV8" s="17"/>
      <c r="OGW8" s="17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17"/>
      <c r="OHK8" s="17"/>
      <c r="OHL8" s="17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17"/>
      <c r="OHZ8" s="17"/>
      <c r="OIA8" s="17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17"/>
      <c r="OIO8" s="17"/>
      <c r="OIP8" s="17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17"/>
      <c r="OJD8" s="17"/>
      <c r="OJE8" s="17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17"/>
      <c r="OJS8" s="17"/>
      <c r="OJT8" s="17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17"/>
      <c r="OKH8" s="17"/>
      <c r="OKI8" s="17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17"/>
      <c r="OKW8" s="17"/>
      <c r="OKX8" s="17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17"/>
      <c r="OLL8" s="17"/>
      <c r="OLM8" s="17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17"/>
      <c r="OMA8" s="17"/>
      <c r="OMB8" s="17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17"/>
      <c r="OMP8" s="17"/>
      <c r="OMQ8" s="17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17"/>
      <c r="ONE8" s="17"/>
      <c r="ONF8" s="17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17"/>
      <c r="ONT8" s="17"/>
      <c r="ONU8" s="17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17"/>
      <c r="OOI8" s="17"/>
      <c r="OOJ8" s="17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17"/>
      <c r="OOX8" s="17"/>
      <c r="OOY8" s="17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17"/>
      <c r="OPM8" s="17"/>
      <c r="OPN8" s="17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17"/>
      <c r="OQB8" s="17"/>
      <c r="OQC8" s="17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17"/>
      <c r="OQQ8" s="17"/>
      <c r="OQR8" s="17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17"/>
      <c r="ORF8" s="17"/>
      <c r="ORG8" s="17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17"/>
      <c r="ORU8" s="17"/>
      <c r="ORV8" s="17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17"/>
      <c r="OSJ8" s="17"/>
      <c r="OSK8" s="17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17"/>
      <c r="OSY8" s="17"/>
      <c r="OSZ8" s="17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17"/>
      <c r="OTN8" s="17"/>
      <c r="OTO8" s="17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17"/>
      <c r="OUC8" s="17"/>
      <c r="OUD8" s="17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17"/>
      <c r="OUR8" s="17"/>
      <c r="OUS8" s="17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17"/>
      <c r="OVG8" s="17"/>
      <c r="OVH8" s="17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17"/>
      <c r="OVV8" s="17"/>
      <c r="OVW8" s="17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17"/>
      <c r="OWK8" s="17"/>
      <c r="OWL8" s="17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17"/>
      <c r="OWZ8" s="17"/>
      <c r="OXA8" s="17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17"/>
      <c r="OXO8" s="17"/>
      <c r="OXP8" s="17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17"/>
      <c r="OYD8" s="17"/>
      <c r="OYE8" s="17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17"/>
      <c r="OYS8" s="17"/>
      <c r="OYT8" s="17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17"/>
      <c r="OZH8" s="17"/>
      <c r="OZI8" s="17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17"/>
      <c r="OZW8" s="17"/>
      <c r="OZX8" s="17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17"/>
      <c r="PAL8" s="17"/>
      <c r="PAM8" s="17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17"/>
      <c r="PBA8" s="17"/>
      <c r="PBB8" s="17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17"/>
      <c r="PBP8" s="17"/>
      <c r="PBQ8" s="17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17"/>
      <c r="PCE8" s="17"/>
      <c r="PCF8" s="17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17"/>
      <c r="PCT8" s="17"/>
      <c r="PCU8" s="17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17"/>
      <c r="PDI8" s="17"/>
      <c r="PDJ8" s="17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17"/>
      <c r="PDX8" s="17"/>
      <c r="PDY8" s="17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17"/>
      <c r="PEM8" s="17"/>
      <c r="PEN8" s="17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17"/>
      <c r="PFB8" s="17"/>
      <c r="PFC8" s="17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17"/>
      <c r="PFQ8" s="17"/>
      <c r="PFR8" s="17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17"/>
      <c r="PGF8" s="17"/>
      <c r="PGG8" s="17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17"/>
      <c r="PGU8" s="17"/>
      <c r="PGV8" s="17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17"/>
      <c r="PHJ8" s="17"/>
      <c r="PHK8" s="17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17"/>
      <c r="PHY8" s="17"/>
      <c r="PHZ8" s="17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17"/>
      <c r="PIN8" s="17"/>
      <c r="PIO8" s="17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17"/>
      <c r="PJC8" s="17"/>
      <c r="PJD8" s="17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17"/>
      <c r="PJR8" s="17"/>
      <c r="PJS8" s="17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17"/>
      <c r="PKG8" s="17"/>
      <c r="PKH8" s="17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17"/>
      <c r="PKV8" s="17"/>
      <c r="PKW8" s="17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17"/>
      <c r="PLK8" s="17"/>
      <c r="PLL8" s="17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17"/>
      <c r="PLZ8" s="17"/>
      <c r="PMA8" s="17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17"/>
      <c r="PMO8" s="17"/>
      <c r="PMP8" s="17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17"/>
      <c r="PND8" s="17"/>
      <c r="PNE8" s="17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17"/>
      <c r="PNS8" s="17"/>
      <c r="PNT8" s="17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17"/>
      <c r="POH8" s="17"/>
      <c r="POI8" s="17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17"/>
      <c r="POW8" s="17"/>
      <c r="POX8" s="17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17"/>
      <c r="PPL8" s="17"/>
      <c r="PPM8" s="17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17"/>
      <c r="PQA8" s="17"/>
      <c r="PQB8" s="17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17"/>
      <c r="PQP8" s="17"/>
      <c r="PQQ8" s="17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17"/>
      <c r="PRE8" s="17"/>
      <c r="PRF8" s="17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17"/>
      <c r="PRT8" s="17"/>
      <c r="PRU8" s="17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17"/>
      <c r="PSI8" s="17"/>
      <c r="PSJ8" s="17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17"/>
      <c r="PSX8" s="17"/>
      <c r="PSY8" s="17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17"/>
      <c r="PTM8" s="17"/>
      <c r="PTN8" s="17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17"/>
      <c r="PUB8" s="17"/>
      <c r="PUC8" s="17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17"/>
      <c r="PUQ8" s="17"/>
      <c r="PUR8" s="17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17"/>
      <c r="PVF8" s="17"/>
      <c r="PVG8" s="17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17"/>
      <c r="PVU8" s="17"/>
      <c r="PVV8" s="17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17"/>
      <c r="PWJ8" s="17"/>
      <c r="PWK8" s="17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17"/>
      <c r="PWY8" s="17"/>
      <c r="PWZ8" s="17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17"/>
      <c r="PXN8" s="17"/>
      <c r="PXO8" s="17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17"/>
      <c r="PYC8" s="17"/>
      <c r="PYD8" s="17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17"/>
      <c r="PYR8" s="17"/>
      <c r="PYS8" s="17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17"/>
      <c r="PZG8" s="17"/>
      <c r="PZH8" s="17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17"/>
      <c r="PZV8" s="17"/>
      <c r="PZW8" s="17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17"/>
      <c r="QAK8" s="17"/>
      <c r="QAL8" s="17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17"/>
      <c r="QAZ8" s="17"/>
      <c r="QBA8" s="17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17"/>
      <c r="QBO8" s="17"/>
      <c r="QBP8" s="17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17"/>
      <c r="QCD8" s="17"/>
      <c r="QCE8" s="17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17"/>
      <c r="QCS8" s="17"/>
      <c r="QCT8" s="17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17"/>
      <c r="QDH8" s="17"/>
      <c r="QDI8" s="17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17"/>
      <c r="QDW8" s="17"/>
      <c r="QDX8" s="17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17"/>
      <c r="QEL8" s="17"/>
      <c r="QEM8" s="17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17"/>
      <c r="QFA8" s="17"/>
      <c r="QFB8" s="17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17"/>
      <c r="QFP8" s="17"/>
      <c r="QFQ8" s="17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17"/>
      <c r="QGE8" s="17"/>
      <c r="QGF8" s="17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17"/>
      <c r="QGT8" s="17"/>
      <c r="QGU8" s="17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17"/>
      <c r="QHI8" s="17"/>
      <c r="QHJ8" s="17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17"/>
      <c r="QHX8" s="17"/>
      <c r="QHY8" s="17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17"/>
      <c r="QIM8" s="17"/>
      <c r="QIN8" s="17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17"/>
      <c r="QJB8" s="17"/>
      <c r="QJC8" s="17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17"/>
      <c r="QJQ8" s="17"/>
      <c r="QJR8" s="17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17"/>
      <c r="QKF8" s="17"/>
      <c r="QKG8" s="17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17"/>
      <c r="QKU8" s="17"/>
      <c r="QKV8" s="17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17"/>
      <c r="QLJ8" s="17"/>
      <c r="QLK8" s="17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17"/>
      <c r="QLY8" s="17"/>
      <c r="QLZ8" s="17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17"/>
      <c r="QMN8" s="17"/>
      <c r="QMO8" s="17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17"/>
      <c r="QNC8" s="17"/>
      <c r="QND8" s="17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17"/>
      <c r="QNR8" s="17"/>
      <c r="QNS8" s="17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17"/>
      <c r="QOG8" s="17"/>
      <c r="QOH8" s="17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17"/>
      <c r="QOV8" s="17"/>
      <c r="QOW8" s="17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17"/>
      <c r="QPK8" s="17"/>
      <c r="QPL8" s="17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17"/>
      <c r="QPZ8" s="17"/>
      <c r="QQA8" s="17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17"/>
      <c r="QQO8" s="17"/>
      <c r="QQP8" s="17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17"/>
      <c r="QRD8" s="17"/>
      <c r="QRE8" s="17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17"/>
      <c r="QRS8" s="17"/>
      <c r="QRT8" s="17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17"/>
      <c r="QSH8" s="17"/>
      <c r="QSI8" s="17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17"/>
      <c r="QSW8" s="17"/>
      <c r="QSX8" s="17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17"/>
      <c r="QTL8" s="17"/>
      <c r="QTM8" s="17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17"/>
      <c r="QUA8" s="17"/>
      <c r="QUB8" s="17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17"/>
      <c r="QUP8" s="17"/>
      <c r="QUQ8" s="17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17"/>
      <c r="QVE8" s="17"/>
      <c r="QVF8" s="17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17"/>
      <c r="QVT8" s="17"/>
      <c r="QVU8" s="17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17"/>
      <c r="QWI8" s="17"/>
      <c r="QWJ8" s="17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17"/>
      <c r="QWX8" s="17"/>
      <c r="QWY8" s="17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17"/>
      <c r="QXM8" s="17"/>
      <c r="QXN8" s="17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17"/>
      <c r="QYB8" s="17"/>
      <c r="QYC8" s="17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17"/>
      <c r="QYQ8" s="17"/>
      <c r="QYR8" s="17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17"/>
      <c r="QZF8" s="17"/>
      <c r="QZG8" s="17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17"/>
      <c r="QZU8" s="17"/>
      <c r="QZV8" s="17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17"/>
      <c r="RAJ8" s="17"/>
      <c r="RAK8" s="17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17"/>
      <c r="RAY8" s="17"/>
      <c r="RAZ8" s="17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17"/>
      <c r="RBN8" s="17"/>
      <c r="RBO8" s="17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17"/>
      <c r="RCC8" s="17"/>
      <c r="RCD8" s="17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17"/>
      <c r="RCR8" s="17"/>
      <c r="RCS8" s="17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17"/>
      <c r="RDG8" s="17"/>
      <c r="RDH8" s="17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17"/>
      <c r="RDV8" s="17"/>
      <c r="RDW8" s="17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17"/>
      <c r="REK8" s="17"/>
      <c r="REL8" s="17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17"/>
      <c r="REZ8" s="17"/>
      <c r="RFA8" s="17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17"/>
      <c r="RFO8" s="17"/>
      <c r="RFP8" s="17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17"/>
      <c r="RGD8" s="17"/>
      <c r="RGE8" s="17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17"/>
      <c r="RGS8" s="17"/>
      <c r="RGT8" s="17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17"/>
      <c r="RHH8" s="17"/>
      <c r="RHI8" s="17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17"/>
      <c r="RHW8" s="17"/>
      <c r="RHX8" s="17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17"/>
      <c r="RIL8" s="17"/>
      <c r="RIM8" s="17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17"/>
      <c r="RJA8" s="17"/>
      <c r="RJB8" s="17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17"/>
      <c r="RJP8" s="17"/>
      <c r="RJQ8" s="17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17"/>
      <c r="RKE8" s="17"/>
      <c r="RKF8" s="17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17"/>
      <c r="RKT8" s="17"/>
      <c r="RKU8" s="17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17"/>
      <c r="RLI8" s="17"/>
      <c r="RLJ8" s="17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17"/>
      <c r="RLX8" s="17"/>
      <c r="RLY8" s="17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17"/>
      <c r="RMM8" s="17"/>
      <c r="RMN8" s="17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17"/>
      <c r="RNB8" s="17"/>
      <c r="RNC8" s="17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17"/>
      <c r="RNQ8" s="17"/>
      <c r="RNR8" s="17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17"/>
      <c r="ROF8" s="17"/>
      <c r="ROG8" s="17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17"/>
      <c r="ROU8" s="17"/>
      <c r="ROV8" s="17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17"/>
      <c r="RPJ8" s="17"/>
      <c r="RPK8" s="17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17"/>
      <c r="RPY8" s="17"/>
      <c r="RPZ8" s="17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17"/>
      <c r="RQN8" s="17"/>
      <c r="RQO8" s="17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17"/>
      <c r="RRC8" s="17"/>
      <c r="RRD8" s="17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17"/>
      <c r="RRR8" s="17"/>
      <c r="RRS8" s="17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17"/>
      <c r="RSG8" s="17"/>
      <c r="RSH8" s="17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17"/>
      <c r="RSV8" s="17"/>
      <c r="RSW8" s="17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17"/>
      <c r="RTK8" s="17"/>
      <c r="RTL8" s="17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17"/>
      <c r="RTZ8" s="17"/>
      <c r="RUA8" s="17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17"/>
      <c r="RUO8" s="17"/>
      <c r="RUP8" s="17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17"/>
      <c r="RVD8" s="17"/>
      <c r="RVE8" s="17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17"/>
      <c r="RVS8" s="17"/>
      <c r="RVT8" s="17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17"/>
      <c r="RWH8" s="17"/>
      <c r="RWI8" s="17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17"/>
      <c r="RWW8" s="17"/>
      <c r="RWX8" s="17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17"/>
      <c r="RXL8" s="17"/>
      <c r="RXM8" s="17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17"/>
      <c r="RYA8" s="17"/>
      <c r="RYB8" s="17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17"/>
      <c r="RYP8" s="17"/>
      <c r="RYQ8" s="17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17"/>
      <c r="RZE8" s="17"/>
      <c r="RZF8" s="17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17"/>
      <c r="RZT8" s="17"/>
      <c r="RZU8" s="17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17"/>
      <c r="SAI8" s="17"/>
      <c r="SAJ8" s="17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17"/>
      <c r="SAX8" s="17"/>
      <c r="SAY8" s="17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17"/>
      <c r="SBM8" s="17"/>
      <c r="SBN8" s="17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17"/>
      <c r="SCB8" s="17"/>
      <c r="SCC8" s="17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17"/>
      <c r="SCQ8" s="17"/>
      <c r="SCR8" s="17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17"/>
      <c r="SDF8" s="17"/>
      <c r="SDG8" s="17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17"/>
      <c r="SDU8" s="17"/>
      <c r="SDV8" s="17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17"/>
      <c r="SEJ8" s="17"/>
      <c r="SEK8" s="17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17"/>
      <c r="SEY8" s="17"/>
      <c r="SEZ8" s="17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17"/>
      <c r="SFN8" s="17"/>
      <c r="SFO8" s="17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17"/>
      <c r="SGC8" s="17"/>
      <c r="SGD8" s="17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17"/>
      <c r="SGR8" s="17"/>
      <c r="SGS8" s="17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17"/>
      <c r="SHG8" s="17"/>
      <c r="SHH8" s="17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17"/>
      <c r="SHV8" s="17"/>
      <c r="SHW8" s="17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17"/>
      <c r="SIK8" s="17"/>
      <c r="SIL8" s="17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17"/>
      <c r="SIZ8" s="17"/>
      <c r="SJA8" s="17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17"/>
      <c r="SJO8" s="17"/>
      <c r="SJP8" s="17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17"/>
      <c r="SKD8" s="17"/>
      <c r="SKE8" s="17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17"/>
      <c r="SKS8" s="17"/>
      <c r="SKT8" s="17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17"/>
      <c r="SLH8" s="17"/>
      <c r="SLI8" s="17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17"/>
      <c r="SLW8" s="17"/>
      <c r="SLX8" s="17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17"/>
      <c r="SML8" s="17"/>
      <c r="SMM8" s="17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17"/>
      <c r="SNA8" s="17"/>
      <c r="SNB8" s="17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17"/>
      <c r="SNP8" s="17"/>
      <c r="SNQ8" s="17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17"/>
      <c r="SOE8" s="17"/>
      <c r="SOF8" s="17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17"/>
      <c r="SOT8" s="17"/>
      <c r="SOU8" s="17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17"/>
      <c r="SPI8" s="17"/>
      <c r="SPJ8" s="17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17"/>
      <c r="SPX8" s="17"/>
      <c r="SPY8" s="17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17"/>
      <c r="SQM8" s="17"/>
      <c r="SQN8" s="17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17"/>
      <c r="SRB8" s="17"/>
      <c r="SRC8" s="17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17"/>
      <c r="SRQ8" s="17"/>
      <c r="SRR8" s="17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17"/>
      <c r="SSF8" s="17"/>
      <c r="SSG8" s="17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17"/>
      <c r="SSU8" s="17"/>
      <c r="SSV8" s="17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17"/>
      <c r="STJ8" s="17"/>
      <c r="STK8" s="17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17"/>
      <c r="STY8" s="17"/>
      <c r="STZ8" s="17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17"/>
      <c r="SUN8" s="17"/>
      <c r="SUO8" s="17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17"/>
      <c r="SVC8" s="17"/>
      <c r="SVD8" s="17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17"/>
      <c r="SVR8" s="17"/>
      <c r="SVS8" s="17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17"/>
      <c r="SWG8" s="17"/>
      <c r="SWH8" s="17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17"/>
      <c r="SWV8" s="17"/>
      <c r="SWW8" s="17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17"/>
      <c r="SXK8" s="17"/>
      <c r="SXL8" s="17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17"/>
      <c r="SXZ8" s="17"/>
      <c r="SYA8" s="17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17"/>
      <c r="SYO8" s="17"/>
      <c r="SYP8" s="17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17"/>
      <c r="SZD8" s="17"/>
      <c r="SZE8" s="17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17"/>
      <c r="SZS8" s="17"/>
      <c r="SZT8" s="17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17"/>
      <c r="TAH8" s="17"/>
      <c r="TAI8" s="17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17"/>
      <c r="TAW8" s="17"/>
      <c r="TAX8" s="17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17"/>
      <c r="TBL8" s="17"/>
      <c r="TBM8" s="17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17"/>
      <c r="TCA8" s="17"/>
      <c r="TCB8" s="17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17"/>
      <c r="TCP8" s="17"/>
      <c r="TCQ8" s="17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17"/>
      <c r="TDE8" s="17"/>
      <c r="TDF8" s="17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17"/>
      <c r="TDT8" s="17"/>
      <c r="TDU8" s="17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17"/>
      <c r="TEI8" s="17"/>
      <c r="TEJ8" s="17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17"/>
      <c r="TEX8" s="17"/>
      <c r="TEY8" s="17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17"/>
      <c r="TFM8" s="17"/>
      <c r="TFN8" s="17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17"/>
      <c r="TGB8" s="17"/>
      <c r="TGC8" s="17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17"/>
      <c r="TGQ8" s="17"/>
      <c r="TGR8" s="17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17"/>
      <c r="THF8" s="17"/>
      <c r="THG8" s="17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17"/>
      <c r="THU8" s="17"/>
      <c r="THV8" s="17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17"/>
      <c r="TIJ8" s="17"/>
      <c r="TIK8" s="17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17"/>
      <c r="TIY8" s="17"/>
      <c r="TIZ8" s="17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17"/>
      <c r="TJN8" s="17"/>
      <c r="TJO8" s="17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17"/>
      <c r="TKC8" s="17"/>
      <c r="TKD8" s="17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17"/>
      <c r="TKR8" s="17"/>
      <c r="TKS8" s="17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17"/>
      <c r="TLG8" s="17"/>
      <c r="TLH8" s="17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17"/>
      <c r="TLV8" s="17"/>
      <c r="TLW8" s="17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17"/>
      <c r="TMK8" s="17"/>
      <c r="TML8" s="17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17"/>
      <c r="TMZ8" s="17"/>
      <c r="TNA8" s="17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17"/>
      <c r="TNO8" s="17"/>
      <c r="TNP8" s="17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17"/>
      <c r="TOD8" s="17"/>
      <c r="TOE8" s="17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17"/>
      <c r="TOS8" s="17"/>
      <c r="TOT8" s="17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17"/>
      <c r="TPH8" s="17"/>
      <c r="TPI8" s="17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17"/>
      <c r="TPW8" s="17"/>
      <c r="TPX8" s="17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17"/>
      <c r="TQL8" s="17"/>
      <c r="TQM8" s="17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17"/>
      <c r="TRA8" s="17"/>
      <c r="TRB8" s="17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17"/>
      <c r="TRP8" s="17"/>
      <c r="TRQ8" s="17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17"/>
      <c r="TSE8" s="17"/>
      <c r="TSF8" s="17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17"/>
      <c r="TST8" s="17"/>
      <c r="TSU8" s="17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17"/>
      <c r="TTI8" s="17"/>
      <c r="TTJ8" s="17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17"/>
      <c r="TTX8" s="17"/>
      <c r="TTY8" s="17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17"/>
      <c r="TUM8" s="17"/>
      <c r="TUN8" s="17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17"/>
      <c r="TVB8" s="17"/>
      <c r="TVC8" s="17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17"/>
      <c r="TVQ8" s="17"/>
      <c r="TVR8" s="17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17"/>
      <c r="TWF8" s="17"/>
      <c r="TWG8" s="17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17"/>
      <c r="TWU8" s="17"/>
      <c r="TWV8" s="17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17"/>
      <c r="TXJ8" s="17"/>
      <c r="TXK8" s="17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17"/>
      <c r="TXY8" s="17"/>
      <c r="TXZ8" s="17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17"/>
      <c r="TYN8" s="17"/>
      <c r="TYO8" s="17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17"/>
      <c r="TZC8" s="17"/>
      <c r="TZD8" s="17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17"/>
      <c r="TZR8" s="17"/>
      <c r="TZS8" s="17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17"/>
      <c r="UAG8" s="17"/>
      <c r="UAH8" s="17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17"/>
      <c r="UAV8" s="17"/>
      <c r="UAW8" s="17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17"/>
      <c r="UBK8" s="17"/>
      <c r="UBL8" s="17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17"/>
      <c r="UBZ8" s="17"/>
      <c r="UCA8" s="17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17"/>
      <c r="UCO8" s="17"/>
      <c r="UCP8" s="17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17"/>
      <c r="UDD8" s="17"/>
      <c r="UDE8" s="17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17"/>
      <c r="UDS8" s="17"/>
      <c r="UDT8" s="17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17"/>
      <c r="UEH8" s="17"/>
      <c r="UEI8" s="17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17"/>
      <c r="UEW8" s="17"/>
      <c r="UEX8" s="17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17"/>
      <c r="UFL8" s="17"/>
      <c r="UFM8" s="17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17"/>
      <c r="UGA8" s="17"/>
      <c r="UGB8" s="17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17"/>
      <c r="UGP8" s="17"/>
      <c r="UGQ8" s="17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17"/>
      <c r="UHE8" s="17"/>
      <c r="UHF8" s="17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17"/>
      <c r="UHT8" s="17"/>
      <c r="UHU8" s="17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17"/>
      <c r="UII8" s="17"/>
      <c r="UIJ8" s="17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17"/>
      <c r="UIX8" s="17"/>
      <c r="UIY8" s="17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17"/>
      <c r="UJM8" s="17"/>
      <c r="UJN8" s="17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17"/>
      <c r="UKB8" s="17"/>
      <c r="UKC8" s="17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17"/>
      <c r="UKQ8" s="17"/>
      <c r="UKR8" s="17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17"/>
      <c r="ULF8" s="17"/>
      <c r="ULG8" s="17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17"/>
      <c r="ULU8" s="17"/>
      <c r="ULV8" s="17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17"/>
      <c r="UMJ8" s="17"/>
      <c r="UMK8" s="17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17"/>
      <c r="UMY8" s="17"/>
      <c r="UMZ8" s="17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17"/>
      <c r="UNN8" s="17"/>
      <c r="UNO8" s="17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17"/>
      <c r="UOC8" s="17"/>
      <c r="UOD8" s="17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17"/>
      <c r="UOR8" s="17"/>
      <c r="UOS8" s="17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17"/>
      <c r="UPG8" s="17"/>
      <c r="UPH8" s="17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17"/>
      <c r="UPV8" s="17"/>
      <c r="UPW8" s="17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17"/>
      <c r="UQK8" s="17"/>
      <c r="UQL8" s="17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17"/>
      <c r="UQZ8" s="17"/>
      <c r="URA8" s="17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17"/>
      <c r="URO8" s="17"/>
      <c r="URP8" s="17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17"/>
      <c r="USD8" s="17"/>
      <c r="USE8" s="17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17"/>
      <c r="USS8" s="17"/>
      <c r="UST8" s="17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17"/>
      <c r="UTH8" s="17"/>
      <c r="UTI8" s="17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17"/>
      <c r="UTW8" s="17"/>
      <c r="UTX8" s="17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17"/>
      <c r="UUL8" s="17"/>
      <c r="UUM8" s="17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17"/>
      <c r="UVA8" s="17"/>
      <c r="UVB8" s="17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17"/>
      <c r="UVP8" s="17"/>
      <c r="UVQ8" s="17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17"/>
      <c r="UWE8" s="17"/>
      <c r="UWF8" s="17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17"/>
      <c r="UWT8" s="17"/>
      <c r="UWU8" s="17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17"/>
      <c r="UXI8" s="17"/>
      <c r="UXJ8" s="17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17"/>
      <c r="UXX8" s="17"/>
      <c r="UXY8" s="17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17"/>
      <c r="UYM8" s="17"/>
      <c r="UYN8" s="17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17"/>
      <c r="UZB8" s="17"/>
      <c r="UZC8" s="17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17"/>
      <c r="UZQ8" s="17"/>
      <c r="UZR8" s="17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17"/>
      <c r="VAF8" s="17"/>
      <c r="VAG8" s="17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17"/>
      <c r="VAU8" s="17"/>
      <c r="VAV8" s="17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17"/>
      <c r="VBJ8" s="17"/>
      <c r="VBK8" s="17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17"/>
      <c r="VBY8" s="17"/>
      <c r="VBZ8" s="17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17"/>
      <c r="VCN8" s="17"/>
      <c r="VCO8" s="17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17"/>
      <c r="VDC8" s="17"/>
      <c r="VDD8" s="17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17"/>
      <c r="VDR8" s="17"/>
      <c r="VDS8" s="17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17"/>
      <c r="VEG8" s="17"/>
      <c r="VEH8" s="17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17"/>
      <c r="VEV8" s="17"/>
      <c r="VEW8" s="17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17"/>
      <c r="VFK8" s="17"/>
      <c r="VFL8" s="17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17"/>
      <c r="VFZ8" s="17"/>
      <c r="VGA8" s="17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17"/>
      <c r="VGO8" s="17"/>
      <c r="VGP8" s="17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17"/>
      <c r="VHD8" s="17"/>
      <c r="VHE8" s="17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17"/>
      <c r="VHS8" s="17"/>
      <c r="VHT8" s="17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17"/>
      <c r="VIH8" s="17"/>
      <c r="VII8" s="17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17"/>
      <c r="VIW8" s="17"/>
      <c r="VIX8" s="17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17"/>
      <c r="VJL8" s="17"/>
      <c r="VJM8" s="17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17"/>
      <c r="VKA8" s="17"/>
      <c r="VKB8" s="17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17"/>
      <c r="VKP8" s="17"/>
      <c r="VKQ8" s="17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17"/>
      <c r="VLE8" s="17"/>
      <c r="VLF8" s="17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17"/>
      <c r="VLT8" s="17"/>
      <c r="VLU8" s="17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17"/>
      <c r="VMI8" s="17"/>
      <c r="VMJ8" s="17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17"/>
      <c r="VMX8" s="17"/>
      <c r="VMY8" s="17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17"/>
      <c r="VNM8" s="17"/>
      <c r="VNN8" s="17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17"/>
      <c r="VOB8" s="17"/>
      <c r="VOC8" s="17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17"/>
      <c r="VOQ8" s="17"/>
      <c r="VOR8" s="17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17"/>
      <c r="VPF8" s="17"/>
      <c r="VPG8" s="17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17"/>
      <c r="VPU8" s="17"/>
      <c r="VPV8" s="17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17"/>
      <c r="VQJ8" s="17"/>
      <c r="VQK8" s="17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17"/>
      <c r="VQY8" s="17"/>
      <c r="VQZ8" s="17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17"/>
      <c r="VRN8" s="17"/>
      <c r="VRO8" s="17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17"/>
      <c r="VSC8" s="17"/>
      <c r="VSD8" s="17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17"/>
      <c r="VSR8" s="17"/>
      <c r="VSS8" s="17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17"/>
      <c r="VTG8" s="17"/>
      <c r="VTH8" s="17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17"/>
      <c r="VTV8" s="17"/>
      <c r="VTW8" s="17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17"/>
      <c r="VUK8" s="17"/>
      <c r="VUL8" s="17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17"/>
      <c r="VUZ8" s="17"/>
      <c r="VVA8" s="17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17"/>
      <c r="VVO8" s="17"/>
      <c r="VVP8" s="17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17"/>
      <c r="VWD8" s="17"/>
      <c r="VWE8" s="17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17"/>
      <c r="VWS8" s="17"/>
      <c r="VWT8" s="17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17"/>
      <c r="VXH8" s="17"/>
      <c r="VXI8" s="17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17"/>
      <c r="VXW8" s="17"/>
      <c r="VXX8" s="17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17"/>
      <c r="VYL8" s="17"/>
      <c r="VYM8" s="17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17"/>
      <c r="VZA8" s="17"/>
      <c r="VZB8" s="17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17"/>
      <c r="VZP8" s="17"/>
      <c r="VZQ8" s="17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17"/>
      <c r="WAE8" s="17"/>
      <c r="WAF8" s="17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17"/>
      <c r="WAT8" s="17"/>
      <c r="WAU8" s="17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17"/>
      <c r="WBI8" s="17"/>
      <c r="WBJ8" s="17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17"/>
      <c r="WBX8" s="17"/>
      <c r="WBY8" s="17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17"/>
      <c r="WCM8" s="17"/>
      <c r="WCN8" s="17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17"/>
      <c r="WDB8" s="17"/>
      <c r="WDC8" s="17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17"/>
      <c r="WDQ8" s="17"/>
      <c r="WDR8" s="17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17"/>
      <c r="WEF8" s="17"/>
      <c r="WEG8" s="17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17"/>
      <c r="WEU8" s="17"/>
      <c r="WEV8" s="17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17"/>
      <c r="WFJ8" s="17"/>
      <c r="WFK8" s="17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17"/>
      <c r="WFY8" s="17"/>
      <c r="WFZ8" s="17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17"/>
      <c r="WGN8" s="17"/>
      <c r="WGO8" s="17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17"/>
      <c r="WHC8" s="17"/>
      <c r="WHD8" s="17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17"/>
      <c r="WHR8" s="17"/>
      <c r="WHS8" s="17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17"/>
      <c r="WIG8" s="17"/>
      <c r="WIH8" s="17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17"/>
      <c r="WIV8" s="17"/>
      <c r="WIW8" s="17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17"/>
      <c r="WJK8" s="17"/>
      <c r="WJL8" s="17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17"/>
      <c r="WJZ8" s="17"/>
      <c r="WKA8" s="17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17"/>
      <c r="WKO8" s="17"/>
      <c r="WKP8" s="17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17"/>
      <c r="WLD8" s="17"/>
      <c r="WLE8" s="17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17"/>
      <c r="WLS8" s="17"/>
      <c r="WLT8" s="17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17"/>
      <c r="WMH8" s="17"/>
      <c r="WMI8" s="17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17"/>
      <c r="WMW8" s="17"/>
      <c r="WMX8" s="17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17"/>
      <c r="WNL8" s="17"/>
      <c r="WNM8" s="17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17"/>
      <c r="WOA8" s="17"/>
      <c r="WOB8" s="17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17"/>
      <c r="WOP8" s="17"/>
      <c r="WOQ8" s="17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17"/>
      <c r="WPE8" s="17"/>
      <c r="WPF8" s="17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17"/>
      <c r="WPT8" s="17"/>
      <c r="WPU8" s="17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17"/>
      <c r="WQI8" s="17"/>
      <c r="WQJ8" s="17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17"/>
      <c r="WQX8" s="17"/>
      <c r="WQY8" s="17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17"/>
      <c r="WRM8" s="17"/>
      <c r="WRN8" s="17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17"/>
      <c r="WSB8" s="17"/>
      <c r="WSC8" s="17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17"/>
      <c r="WSQ8" s="17"/>
      <c r="WSR8" s="17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17"/>
      <c r="WTF8" s="17"/>
      <c r="WTG8" s="17"/>
      <c r="WTH8" s="17"/>
      <c r="WTI8" s="17"/>
      <c r="WTJ8" s="17"/>
      <c r="WTK8" s="17"/>
      <c r="WTL8" s="17"/>
      <c r="WTM8" s="17"/>
      <c r="WTN8" s="17"/>
      <c r="WTO8" s="17"/>
      <c r="WTP8" s="17"/>
      <c r="WTQ8" s="17"/>
      <c r="WTR8" s="17"/>
      <c r="WTS8" s="17"/>
      <c r="WTT8" s="17"/>
      <c r="WTU8" s="17"/>
      <c r="WTV8" s="17"/>
      <c r="WTW8" s="17"/>
      <c r="WTX8" s="17"/>
      <c r="WTY8" s="17"/>
      <c r="WTZ8" s="17"/>
      <c r="WUA8" s="17"/>
      <c r="WUB8" s="17"/>
      <c r="WUC8" s="17"/>
      <c r="WUD8" s="17"/>
      <c r="WUE8" s="17"/>
      <c r="WUF8" s="17"/>
      <c r="WUG8" s="17"/>
      <c r="WUH8" s="17"/>
      <c r="WUI8" s="17"/>
      <c r="WUJ8" s="17"/>
      <c r="WUK8" s="17"/>
      <c r="WUL8" s="17"/>
      <c r="WUM8" s="17"/>
      <c r="WUN8" s="17"/>
      <c r="WUO8" s="17"/>
      <c r="WUP8" s="17"/>
      <c r="WUQ8" s="17"/>
      <c r="WUR8" s="17"/>
      <c r="WUS8" s="17"/>
      <c r="WUT8" s="17"/>
      <c r="WUU8" s="17"/>
      <c r="WUV8" s="17"/>
      <c r="WUW8" s="17"/>
      <c r="WUX8" s="17"/>
      <c r="WUY8" s="17"/>
      <c r="WUZ8" s="17"/>
      <c r="WVA8" s="17"/>
      <c r="WVB8" s="17"/>
      <c r="WVC8" s="17"/>
      <c r="WVD8" s="17"/>
      <c r="WVE8" s="17"/>
      <c r="WVF8" s="17"/>
      <c r="WVG8" s="17"/>
      <c r="WVH8" s="17"/>
      <c r="WVI8" s="17"/>
      <c r="WVJ8" s="17"/>
      <c r="WVK8" s="17"/>
      <c r="WVL8" s="17"/>
    </row>
    <row r="9" spans="1:16132" ht="15" customHeight="1">
      <c r="A9" s="180" t="s">
        <v>54</v>
      </c>
      <c r="B9" s="180" t="s">
        <v>165</v>
      </c>
      <c r="C9" s="180" t="s">
        <v>166</v>
      </c>
      <c r="D9" s="180">
        <v>2.2750999450683596</v>
      </c>
      <c r="E9" s="180">
        <v>1965</v>
      </c>
      <c r="F9" s="180">
        <v>842</v>
      </c>
      <c r="G9" s="180">
        <v>792</v>
      </c>
      <c r="H9" s="180">
        <v>863.69831982961875</v>
      </c>
      <c r="I9" s="180">
        <v>370.09363119416741</v>
      </c>
      <c r="J9" s="180">
        <v>1015</v>
      </c>
      <c r="K9" s="180">
        <v>765</v>
      </c>
      <c r="L9" s="180">
        <v>100</v>
      </c>
      <c r="M9" s="180">
        <v>55</v>
      </c>
      <c r="N9" s="181">
        <v>5.4187192118226604E-2</v>
      </c>
      <c r="O9" s="180">
        <v>55</v>
      </c>
      <c r="P9" s="180">
        <v>20</v>
      </c>
      <c r="Q9" s="180">
        <v>75</v>
      </c>
      <c r="R9" s="181">
        <v>7.3891625615763554E-2</v>
      </c>
      <c r="S9" s="180">
        <v>0</v>
      </c>
      <c r="T9" s="180">
        <v>0</v>
      </c>
      <c r="U9" s="180">
        <v>20</v>
      </c>
      <c r="V9" s="180" t="s">
        <v>4</v>
      </c>
    </row>
    <row r="10" spans="1:16132" ht="15" customHeight="1">
      <c r="A10" s="180" t="s">
        <v>55</v>
      </c>
      <c r="B10" s="180" t="s">
        <v>165</v>
      </c>
      <c r="C10" s="180" t="s">
        <v>166</v>
      </c>
      <c r="D10" s="180">
        <v>2.4344999694824221</v>
      </c>
      <c r="E10" s="180">
        <v>4379</v>
      </c>
      <c r="F10" s="180">
        <v>1866</v>
      </c>
      <c r="G10" s="180">
        <v>1761</v>
      </c>
      <c r="H10" s="180">
        <v>1798.7266604611957</v>
      </c>
      <c r="I10" s="180">
        <v>766.48183339132027</v>
      </c>
      <c r="J10" s="180">
        <v>1880</v>
      </c>
      <c r="K10" s="180">
        <v>1400</v>
      </c>
      <c r="L10" s="180">
        <v>210</v>
      </c>
      <c r="M10" s="180">
        <v>105</v>
      </c>
      <c r="N10" s="181">
        <v>5.5851063829787231E-2</v>
      </c>
      <c r="O10" s="180">
        <v>50</v>
      </c>
      <c r="P10" s="180">
        <v>45</v>
      </c>
      <c r="Q10" s="180">
        <v>95</v>
      </c>
      <c r="R10" s="181">
        <v>5.0531914893617018E-2</v>
      </c>
      <c r="S10" s="180">
        <v>15</v>
      </c>
      <c r="T10" s="180">
        <v>40</v>
      </c>
      <c r="U10" s="180">
        <v>10</v>
      </c>
      <c r="V10" s="180" t="s">
        <v>4</v>
      </c>
    </row>
    <row r="11" spans="1:16132" ht="15" customHeight="1">
      <c r="A11" s="180" t="s">
        <v>56</v>
      </c>
      <c r="B11" s="180" t="s">
        <v>165</v>
      </c>
      <c r="C11" s="180" t="s">
        <v>166</v>
      </c>
      <c r="D11" s="180">
        <v>4.1823999023437501</v>
      </c>
      <c r="E11" s="180">
        <v>5004</v>
      </c>
      <c r="F11" s="180">
        <v>1953</v>
      </c>
      <c r="G11" s="180">
        <v>1879</v>
      </c>
      <c r="H11" s="180">
        <v>1196.4422620600767</v>
      </c>
      <c r="I11" s="180">
        <v>466.95678213495796</v>
      </c>
      <c r="J11" s="180">
        <v>2480</v>
      </c>
      <c r="K11" s="180">
        <v>2020</v>
      </c>
      <c r="L11" s="180">
        <v>220</v>
      </c>
      <c r="M11" s="180">
        <v>115</v>
      </c>
      <c r="N11" s="181">
        <v>4.6370967741935484E-2</v>
      </c>
      <c r="O11" s="180">
        <v>45</v>
      </c>
      <c r="P11" s="180">
        <v>15</v>
      </c>
      <c r="Q11" s="180">
        <v>60</v>
      </c>
      <c r="R11" s="181">
        <v>2.4193548387096774E-2</v>
      </c>
      <c r="S11" s="180">
        <v>0</v>
      </c>
      <c r="T11" s="180">
        <v>20</v>
      </c>
      <c r="U11" s="180">
        <v>40</v>
      </c>
      <c r="V11" s="180" t="s">
        <v>4</v>
      </c>
    </row>
    <row r="12" spans="1:16132" ht="15" customHeight="1">
      <c r="A12" s="180" t="s">
        <v>57</v>
      </c>
      <c r="B12" s="180" t="s">
        <v>165</v>
      </c>
      <c r="C12" s="180" t="s">
        <v>166</v>
      </c>
      <c r="D12" s="180">
        <v>2.3044000244140626</v>
      </c>
      <c r="E12" s="180">
        <v>2507</v>
      </c>
      <c r="F12" s="180">
        <v>1166</v>
      </c>
      <c r="G12" s="180">
        <v>1122</v>
      </c>
      <c r="H12" s="180">
        <v>1087.9187525774535</v>
      </c>
      <c r="I12" s="180">
        <v>505.98853829489855</v>
      </c>
      <c r="J12" s="180">
        <v>1270</v>
      </c>
      <c r="K12" s="180">
        <v>1015</v>
      </c>
      <c r="L12" s="180">
        <v>135</v>
      </c>
      <c r="M12" s="180">
        <v>65</v>
      </c>
      <c r="N12" s="181">
        <v>5.1181102362204724E-2</v>
      </c>
      <c r="O12" s="180">
        <v>30</v>
      </c>
      <c r="P12" s="180">
        <v>20</v>
      </c>
      <c r="Q12" s="180">
        <v>50</v>
      </c>
      <c r="R12" s="181">
        <v>3.937007874015748E-2</v>
      </c>
      <c r="S12" s="180">
        <v>0</v>
      </c>
      <c r="T12" s="180">
        <v>0</v>
      </c>
      <c r="U12" s="180">
        <v>10</v>
      </c>
      <c r="V12" s="180" t="s">
        <v>4</v>
      </c>
    </row>
    <row r="13" spans="1:16132" ht="15" customHeight="1">
      <c r="A13" s="184" t="s">
        <v>58</v>
      </c>
      <c r="B13" s="184" t="s">
        <v>165</v>
      </c>
      <c r="C13" s="184" t="s">
        <v>166</v>
      </c>
      <c r="D13" s="184">
        <v>2.2191000366210938</v>
      </c>
      <c r="E13" s="184">
        <v>6527</v>
      </c>
      <c r="F13" s="184">
        <v>3446</v>
      </c>
      <c r="G13" s="184">
        <v>3138</v>
      </c>
      <c r="H13" s="184">
        <v>2941.2824533761523</v>
      </c>
      <c r="I13" s="184">
        <v>1552.8817733007845</v>
      </c>
      <c r="J13" s="184">
        <v>2930</v>
      </c>
      <c r="K13" s="184">
        <v>1930</v>
      </c>
      <c r="L13" s="184">
        <v>415</v>
      </c>
      <c r="M13" s="184">
        <v>240</v>
      </c>
      <c r="N13" s="185">
        <v>8.191126279863481E-2</v>
      </c>
      <c r="O13" s="184">
        <v>225</v>
      </c>
      <c r="P13" s="184">
        <v>75</v>
      </c>
      <c r="Q13" s="184">
        <v>300</v>
      </c>
      <c r="R13" s="185">
        <v>0.10238907849829351</v>
      </c>
      <c r="S13" s="184">
        <v>10</v>
      </c>
      <c r="T13" s="184">
        <v>15</v>
      </c>
      <c r="U13" s="184">
        <v>20</v>
      </c>
      <c r="V13" s="184" t="s">
        <v>3</v>
      </c>
    </row>
    <row r="14" spans="1:16132" ht="15" customHeight="1">
      <c r="A14" s="182" t="s">
        <v>59</v>
      </c>
      <c r="B14" s="182" t="s">
        <v>165</v>
      </c>
      <c r="C14" s="182" t="s">
        <v>166</v>
      </c>
      <c r="D14" s="182">
        <v>1.1516000366210937</v>
      </c>
      <c r="E14" s="182">
        <v>3798</v>
      </c>
      <c r="F14" s="182">
        <v>1974</v>
      </c>
      <c r="G14" s="182">
        <v>1845</v>
      </c>
      <c r="H14" s="182">
        <v>3298.0200410063385</v>
      </c>
      <c r="I14" s="182">
        <v>1714.1367985641157</v>
      </c>
      <c r="J14" s="182">
        <v>1785</v>
      </c>
      <c r="K14" s="182">
        <v>1165</v>
      </c>
      <c r="L14" s="182">
        <v>200</v>
      </c>
      <c r="M14" s="182">
        <v>75</v>
      </c>
      <c r="N14" s="183">
        <v>4.2016806722689079E-2</v>
      </c>
      <c r="O14" s="182">
        <v>285</v>
      </c>
      <c r="P14" s="182">
        <v>35</v>
      </c>
      <c r="Q14" s="182">
        <v>320</v>
      </c>
      <c r="R14" s="183">
        <v>0.17927170868347339</v>
      </c>
      <c r="S14" s="182">
        <v>0</v>
      </c>
      <c r="T14" s="182">
        <v>0</v>
      </c>
      <c r="U14" s="182">
        <v>10</v>
      </c>
      <c r="V14" s="182" t="s">
        <v>2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</row>
    <row r="15" spans="1:16132" ht="15" customHeight="1">
      <c r="A15" s="186" t="s">
        <v>60</v>
      </c>
      <c r="B15" s="186" t="s">
        <v>165</v>
      </c>
      <c r="C15" s="186" t="s">
        <v>166</v>
      </c>
      <c r="D15" s="186">
        <v>2.5973999023437502</v>
      </c>
      <c r="E15" s="186">
        <v>7103</v>
      </c>
      <c r="F15" s="186">
        <v>3210</v>
      </c>
      <c r="G15" s="186">
        <v>2982</v>
      </c>
      <c r="H15" s="186">
        <v>2734.6578374745627</v>
      </c>
      <c r="I15" s="186">
        <v>1235.851282316394</v>
      </c>
      <c r="J15" s="186">
        <v>3540</v>
      </c>
      <c r="K15" s="186">
        <v>2465</v>
      </c>
      <c r="L15" s="186">
        <v>335</v>
      </c>
      <c r="M15" s="186">
        <v>140</v>
      </c>
      <c r="N15" s="187">
        <v>3.954802259887006E-2</v>
      </c>
      <c r="O15" s="186">
        <v>460</v>
      </c>
      <c r="P15" s="186">
        <v>90</v>
      </c>
      <c r="Q15" s="186">
        <v>550</v>
      </c>
      <c r="R15" s="187">
        <v>0.15536723163841809</v>
      </c>
      <c r="S15" s="186">
        <v>25</v>
      </c>
      <c r="T15" s="186">
        <v>0</v>
      </c>
      <c r="U15" s="186">
        <v>25</v>
      </c>
      <c r="V15" s="186" t="s">
        <v>2</v>
      </c>
    </row>
    <row r="16" spans="1:16132" ht="15" customHeight="1">
      <c r="A16" s="180" t="s">
        <v>61</v>
      </c>
      <c r="B16" s="180" t="s">
        <v>165</v>
      </c>
      <c r="C16" s="180" t="s">
        <v>166</v>
      </c>
      <c r="D16" s="180">
        <v>1.55</v>
      </c>
      <c r="E16" s="180">
        <v>4395</v>
      </c>
      <c r="F16" s="180">
        <v>2090</v>
      </c>
      <c r="G16" s="180">
        <v>2033</v>
      </c>
      <c r="H16" s="180">
        <v>2835.483870967742</v>
      </c>
      <c r="I16" s="180">
        <v>1348.3870967741934</v>
      </c>
      <c r="J16" s="180">
        <v>2010</v>
      </c>
      <c r="K16" s="180">
        <v>1595</v>
      </c>
      <c r="L16" s="180">
        <v>155</v>
      </c>
      <c r="M16" s="180">
        <v>75</v>
      </c>
      <c r="N16" s="181">
        <v>3.7313432835820892E-2</v>
      </c>
      <c r="O16" s="180">
        <v>155</v>
      </c>
      <c r="P16" s="180">
        <v>20</v>
      </c>
      <c r="Q16" s="180">
        <v>175</v>
      </c>
      <c r="R16" s="181">
        <v>8.7064676616915429E-2</v>
      </c>
      <c r="S16" s="180">
        <v>0</v>
      </c>
      <c r="T16" s="180">
        <v>10</v>
      </c>
      <c r="U16" s="180">
        <v>10</v>
      </c>
      <c r="V16" s="180" t="s">
        <v>4</v>
      </c>
    </row>
    <row r="17" spans="1:22" ht="15" customHeight="1">
      <c r="A17" s="180" t="s">
        <v>62</v>
      </c>
      <c r="B17" s="180" t="s">
        <v>165</v>
      </c>
      <c r="C17" s="180" t="s">
        <v>166</v>
      </c>
      <c r="D17" s="180">
        <v>2.0347000122070313</v>
      </c>
      <c r="E17" s="180">
        <v>6112</v>
      </c>
      <c r="F17" s="180">
        <v>2764</v>
      </c>
      <c r="G17" s="180">
        <v>2689</v>
      </c>
      <c r="H17" s="180">
        <v>3003.8826182393036</v>
      </c>
      <c r="I17" s="180">
        <v>1358.4312102116221</v>
      </c>
      <c r="J17" s="180">
        <v>2625</v>
      </c>
      <c r="K17" s="180">
        <v>2115</v>
      </c>
      <c r="L17" s="180">
        <v>275</v>
      </c>
      <c r="M17" s="180">
        <v>85</v>
      </c>
      <c r="N17" s="181">
        <v>3.2380952380952378E-2</v>
      </c>
      <c r="O17" s="180">
        <v>90</v>
      </c>
      <c r="P17" s="180">
        <v>30</v>
      </c>
      <c r="Q17" s="180">
        <v>120</v>
      </c>
      <c r="R17" s="181">
        <v>4.5714285714285714E-2</v>
      </c>
      <c r="S17" s="180">
        <v>0</v>
      </c>
      <c r="T17" s="180">
        <v>10</v>
      </c>
      <c r="U17" s="180">
        <v>20</v>
      </c>
      <c r="V17" s="180" t="s">
        <v>4</v>
      </c>
    </row>
    <row r="18" spans="1:22" ht="15" customHeight="1">
      <c r="A18" s="180" t="s">
        <v>63</v>
      </c>
      <c r="B18" s="180" t="s">
        <v>165</v>
      </c>
      <c r="C18" s="180" t="s">
        <v>166</v>
      </c>
      <c r="D18" s="180">
        <v>1.4007000732421875</v>
      </c>
      <c r="E18" s="180">
        <v>4698</v>
      </c>
      <c r="F18" s="180">
        <v>2231</v>
      </c>
      <c r="G18" s="180">
        <v>2114</v>
      </c>
      <c r="H18" s="180">
        <v>3354.037091699141</v>
      </c>
      <c r="I18" s="180">
        <v>1592.774957765173</v>
      </c>
      <c r="J18" s="180">
        <v>2265</v>
      </c>
      <c r="K18" s="180">
        <v>1685</v>
      </c>
      <c r="L18" s="180">
        <v>260</v>
      </c>
      <c r="M18" s="180">
        <v>90</v>
      </c>
      <c r="N18" s="181">
        <v>3.9735099337748346E-2</v>
      </c>
      <c r="O18" s="180">
        <v>130</v>
      </c>
      <c r="P18" s="180">
        <v>65</v>
      </c>
      <c r="Q18" s="180">
        <v>195</v>
      </c>
      <c r="R18" s="181">
        <v>8.6092715231788075E-2</v>
      </c>
      <c r="S18" s="180">
        <v>0</v>
      </c>
      <c r="T18" s="180">
        <v>30</v>
      </c>
      <c r="U18" s="180">
        <v>0</v>
      </c>
      <c r="V18" s="180" t="s">
        <v>4</v>
      </c>
    </row>
    <row r="19" spans="1:22" ht="15" customHeight="1">
      <c r="A19" s="180" t="s">
        <v>64</v>
      </c>
      <c r="B19" s="180" t="s">
        <v>165</v>
      </c>
      <c r="C19" s="180" t="s">
        <v>166</v>
      </c>
      <c r="D19" s="180">
        <v>3.11</v>
      </c>
      <c r="E19" s="180">
        <v>4957</v>
      </c>
      <c r="F19" s="180">
        <v>2048</v>
      </c>
      <c r="G19" s="180">
        <v>1972</v>
      </c>
      <c r="H19" s="180">
        <v>1593.8906752411576</v>
      </c>
      <c r="I19" s="180">
        <v>658.52090032154342</v>
      </c>
      <c r="J19" s="180">
        <v>2145</v>
      </c>
      <c r="K19" s="180">
        <v>1630</v>
      </c>
      <c r="L19" s="180">
        <v>210</v>
      </c>
      <c r="M19" s="180">
        <v>70</v>
      </c>
      <c r="N19" s="181">
        <v>3.2634032634032632E-2</v>
      </c>
      <c r="O19" s="180">
        <v>145</v>
      </c>
      <c r="P19" s="180">
        <v>65</v>
      </c>
      <c r="Q19" s="180">
        <v>210</v>
      </c>
      <c r="R19" s="181">
        <v>9.7902097902097904E-2</v>
      </c>
      <c r="S19" s="180">
        <v>0</v>
      </c>
      <c r="T19" s="180">
        <v>10</v>
      </c>
      <c r="U19" s="180">
        <v>10</v>
      </c>
      <c r="V19" s="180" t="s">
        <v>4</v>
      </c>
    </row>
    <row r="20" spans="1:22" ht="15" customHeight="1">
      <c r="A20" s="180" t="s">
        <v>65</v>
      </c>
      <c r="B20" s="180" t="s">
        <v>165</v>
      </c>
      <c r="C20" s="180" t="s">
        <v>166</v>
      </c>
      <c r="D20" s="180">
        <v>1.2849999999999999</v>
      </c>
      <c r="E20" s="180">
        <v>3842</v>
      </c>
      <c r="F20" s="180">
        <v>1760</v>
      </c>
      <c r="G20" s="180">
        <v>1695</v>
      </c>
      <c r="H20" s="180">
        <v>2989.8832684824906</v>
      </c>
      <c r="I20" s="180">
        <v>1369.649805447471</v>
      </c>
      <c r="J20" s="180">
        <v>1415</v>
      </c>
      <c r="K20" s="180">
        <v>995</v>
      </c>
      <c r="L20" s="180">
        <v>185</v>
      </c>
      <c r="M20" s="180">
        <v>90</v>
      </c>
      <c r="N20" s="181">
        <v>6.3604240282685506E-2</v>
      </c>
      <c r="O20" s="180">
        <v>85</v>
      </c>
      <c r="P20" s="180">
        <v>30</v>
      </c>
      <c r="Q20" s="180">
        <v>115</v>
      </c>
      <c r="R20" s="181">
        <v>8.1272084805653705E-2</v>
      </c>
      <c r="S20" s="180">
        <v>10</v>
      </c>
      <c r="T20" s="180">
        <v>0</v>
      </c>
      <c r="U20" s="180">
        <v>20</v>
      </c>
      <c r="V20" s="180" t="s">
        <v>4</v>
      </c>
    </row>
    <row r="21" spans="1:22" ht="15" customHeight="1">
      <c r="A21" s="180" t="s">
        <v>66</v>
      </c>
      <c r="B21" s="180" t="s">
        <v>165</v>
      </c>
      <c r="C21" s="180" t="s">
        <v>166</v>
      </c>
      <c r="D21" s="180">
        <v>2.0341000366210937</v>
      </c>
      <c r="E21" s="180">
        <v>5131</v>
      </c>
      <c r="F21" s="180">
        <v>2127</v>
      </c>
      <c r="G21" s="180">
        <v>2071</v>
      </c>
      <c r="H21" s="180">
        <v>2522.4914741770822</v>
      </c>
      <c r="I21" s="180">
        <v>1045.6712854364946</v>
      </c>
      <c r="J21" s="180">
        <v>2165</v>
      </c>
      <c r="K21" s="180">
        <v>1815</v>
      </c>
      <c r="L21" s="180">
        <v>190</v>
      </c>
      <c r="M21" s="180">
        <v>55</v>
      </c>
      <c r="N21" s="181">
        <v>2.5404157043879907E-2</v>
      </c>
      <c r="O21" s="180">
        <v>45</v>
      </c>
      <c r="P21" s="180">
        <v>35</v>
      </c>
      <c r="Q21" s="180">
        <v>80</v>
      </c>
      <c r="R21" s="181">
        <v>3.695150115473441E-2</v>
      </c>
      <c r="S21" s="180">
        <v>0</v>
      </c>
      <c r="T21" s="180">
        <v>10</v>
      </c>
      <c r="U21" s="180">
        <v>15</v>
      </c>
      <c r="V21" s="180" t="s">
        <v>4</v>
      </c>
    </row>
    <row r="22" spans="1:22" ht="15" customHeight="1">
      <c r="A22" s="180" t="s">
        <v>67</v>
      </c>
      <c r="B22" s="180" t="s">
        <v>165</v>
      </c>
      <c r="C22" s="180" t="s">
        <v>166</v>
      </c>
      <c r="D22" s="180">
        <v>1.1434999847412108</v>
      </c>
      <c r="E22" s="180">
        <v>3161</v>
      </c>
      <c r="F22" s="180">
        <v>1441</v>
      </c>
      <c r="G22" s="180">
        <v>1405</v>
      </c>
      <c r="H22" s="180">
        <v>2764.3201068475537</v>
      </c>
      <c r="I22" s="180">
        <v>1260.1661733525229</v>
      </c>
      <c r="J22" s="180">
        <v>1410</v>
      </c>
      <c r="K22" s="180">
        <v>1165</v>
      </c>
      <c r="L22" s="180">
        <v>125</v>
      </c>
      <c r="M22" s="180">
        <v>25</v>
      </c>
      <c r="N22" s="181">
        <v>1.7730496453900711E-2</v>
      </c>
      <c r="O22" s="180">
        <v>55</v>
      </c>
      <c r="P22" s="180">
        <v>25</v>
      </c>
      <c r="Q22" s="180">
        <v>80</v>
      </c>
      <c r="R22" s="181">
        <v>5.6737588652482268E-2</v>
      </c>
      <c r="S22" s="180">
        <v>10</v>
      </c>
      <c r="T22" s="180">
        <v>0</v>
      </c>
      <c r="U22" s="180">
        <v>0</v>
      </c>
      <c r="V22" s="180" t="s">
        <v>4</v>
      </c>
    </row>
    <row r="23" spans="1:22" ht="15" customHeight="1">
      <c r="A23" s="186" t="s">
        <v>68</v>
      </c>
      <c r="B23" s="186" t="s">
        <v>165</v>
      </c>
      <c r="C23" s="186" t="s">
        <v>166</v>
      </c>
      <c r="D23" s="186">
        <v>2.5480999755859375</v>
      </c>
      <c r="E23" s="186">
        <v>789</v>
      </c>
      <c r="F23" s="186">
        <v>299</v>
      </c>
      <c r="G23" s="186">
        <v>285</v>
      </c>
      <c r="H23" s="186">
        <v>309.64248167639846</v>
      </c>
      <c r="I23" s="186">
        <v>117.34233462768458</v>
      </c>
      <c r="J23" s="186">
        <v>440</v>
      </c>
      <c r="K23" s="186">
        <v>305</v>
      </c>
      <c r="L23" s="186">
        <v>0</v>
      </c>
      <c r="M23" s="186">
        <v>0</v>
      </c>
      <c r="N23" s="187">
        <v>0</v>
      </c>
      <c r="O23" s="186">
        <v>50</v>
      </c>
      <c r="P23" s="186">
        <v>0</v>
      </c>
      <c r="Q23" s="186">
        <v>50</v>
      </c>
      <c r="R23" s="187">
        <v>0.11363636363636363</v>
      </c>
      <c r="S23" s="186">
        <v>0</v>
      </c>
      <c r="T23" s="186">
        <v>0</v>
      </c>
      <c r="U23" s="186">
        <v>60</v>
      </c>
      <c r="V23" s="186" t="s">
        <v>2</v>
      </c>
    </row>
    <row r="24" spans="1:22" ht="15" customHeight="1">
      <c r="A24" s="180" t="s">
        <v>69</v>
      </c>
      <c r="B24" s="180" t="s">
        <v>165</v>
      </c>
      <c r="C24" s="180" t="s">
        <v>166</v>
      </c>
      <c r="D24" s="180">
        <v>1.8599000549316407</v>
      </c>
      <c r="E24" s="180">
        <v>4976</v>
      </c>
      <c r="F24" s="180">
        <v>2116</v>
      </c>
      <c r="G24" s="180">
        <v>2066</v>
      </c>
      <c r="H24" s="180">
        <v>2675.4125775768575</v>
      </c>
      <c r="I24" s="180">
        <v>1137.6955414293873</v>
      </c>
      <c r="J24" s="180">
        <v>2150</v>
      </c>
      <c r="K24" s="180">
        <v>1775</v>
      </c>
      <c r="L24" s="180">
        <v>185</v>
      </c>
      <c r="M24" s="180">
        <v>100</v>
      </c>
      <c r="N24" s="181">
        <v>4.6511627906976744E-2</v>
      </c>
      <c r="O24" s="180">
        <v>70</v>
      </c>
      <c r="P24" s="180">
        <v>25</v>
      </c>
      <c r="Q24" s="180">
        <v>95</v>
      </c>
      <c r="R24" s="181">
        <v>4.4186046511627906E-2</v>
      </c>
      <c r="S24" s="180">
        <v>0</v>
      </c>
      <c r="T24" s="180">
        <v>0</v>
      </c>
      <c r="U24" s="180">
        <v>10</v>
      </c>
      <c r="V24" s="180" t="s">
        <v>4</v>
      </c>
    </row>
    <row r="25" spans="1:22" ht="15" customHeight="1">
      <c r="A25" s="180" t="s">
        <v>70</v>
      </c>
      <c r="B25" s="180" t="s">
        <v>165</v>
      </c>
      <c r="C25" s="180" t="s">
        <v>166</v>
      </c>
      <c r="D25" s="180">
        <v>2.1788000488281249</v>
      </c>
      <c r="E25" s="180">
        <v>4391</v>
      </c>
      <c r="F25" s="180">
        <v>1759</v>
      </c>
      <c r="G25" s="180">
        <v>1708</v>
      </c>
      <c r="H25" s="180">
        <v>2015.329494031228</v>
      </c>
      <c r="I25" s="180">
        <v>807.32511500818271</v>
      </c>
      <c r="J25" s="180">
        <v>2260</v>
      </c>
      <c r="K25" s="180">
        <v>1935</v>
      </c>
      <c r="L25" s="180">
        <v>155</v>
      </c>
      <c r="M25" s="180">
        <v>85</v>
      </c>
      <c r="N25" s="181">
        <v>3.7610619469026552E-2</v>
      </c>
      <c r="O25" s="180">
        <v>30</v>
      </c>
      <c r="P25" s="180">
        <v>10</v>
      </c>
      <c r="Q25" s="180">
        <v>40</v>
      </c>
      <c r="R25" s="181">
        <v>1.7699115044247787E-2</v>
      </c>
      <c r="S25" s="180">
        <v>0</v>
      </c>
      <c r="T25" s="180">
        <v>15</v>
      </c>
      <c r="U25" s="180">
        <v>35</v>
      </c>
      <c r="V25" s="180" t="s">
        <v>4</v>
      </c>
    </row>
    <row r="26" spans="1:22" ht="15" customHeight="1">
      <c r="A26" s="180" t="s">
        <v>71</v>
      </c>
      <c r="B26" s="180" t="s">
        <v>165</v>
      </c>
      <c r="C26" s="180" t="s">
        <v>166</v>
      </c>
      <c r="D26" s="180">
        <v>1.8988000488281249</v>
      </c>
      <c r="E26" s="180">
        <v>3824</v>
      </c>
      <c r="F26" s="180">
        <v>1474</v>
      </c>
      <c r="G26" s="180">
        <v>1459</v>
      </c>
      <c r="H26" s="180">
        <v>2013.9034662233357</v>
      </c>
      <c r="I26" s="180">
        <v>776.27973567290712</v>
      </c>
      <c r="J26" s="180">
        <v>1805</v>
      </c>
      <c r="K26" s="180">
        <v>1530</v>
      </c>
      <c r="L26" s="180">
        <v>205</v>
      </c>
      <c r="M26" s="180">
        <v>15</v>
      </c>
      <c r="N26" s="181">
        <v>8.3102493074792248E-3</v>
      </c>
      <c r="O26" s="180">
        <v>30</v>
      </c>
      <c r="P26" s="180">
        <v>15</v>
      </c>
      <c r="Q26" s="180">
        <v>45</v>
      </c>
      <c r="R26" s="181">
        <v>2.4930747922437674E-2</v>
      </c>
      <c r="S26" s="180">
        <v>0</v>
      </c>
      <c r="T26" s="180">
        <v>0</v>
      </c>
      <c r="U26" s="180">
        <v>10</v>
      </c>
      <c r="V26" s="180" t="s">
        <v>4</v>
      </c>
    </row>
    <row r="27" spans="1:22" ht="15" customHeight="1">
      <c r="A27" s="180" t="s">
        <v>72</v>
      </c>
      <c r="B27" s="180" t="s">
        <v>165</v>
      </c>
      <c r="C27" s="180" t="s">
        <v>166</v>
      </c>
      <c r="D27" s="180">
        <v>1.6924999999999999</v>
      </c>
      <c r="E27" s="180">
        <v>4520</v>
      </c>
      <c r="F27" s="180">
        <v>1850</v>
      </c>
      <c r="G27" s="180">
        <v>1813</v>
      </c>
      <c r="H27" s="180">
        <v>2670.6056129985232</v>
      </c>
      <c r="I27" s="180">
        <v>1093.0576070901034</v>
      </c>
      <c r="J27" s="180">
        <v>1970</v>
      </c>
      <c r="K27" s="180">
        <v>1715</v>
      </c>
      <c r="L27" s="180">
        <v>100</v>
      </c>
      <c r="M27" s="180">
        <v>85</v>
      </c>
      <c r="N27" s="181">
        <v>4.3147208121827409E-2</v>
      </c>
      <c r="O27" s="180">
        <v>45</v>
      </c>
      <c r="P27" s="180">
        <v>15</v>
      </c>
      <c r="Q27" s="180">
        <v>60</v>
      </c>
      <c r="R27" s="181">
        <v>3.0456852791878174E-2</v>
      </c>
      <c r="S27" s="180">
        <v>0</v>
      </c>
      <c r="T27" s="180">
        <v>0</v>
      </c>
      <c r="U27" s="180">
        <v>0</v>
      </c>
      <c r="V27" s="180" t="s">
        <v>4</v>
      </c>
    </row>
    <row r="28" spans="1:22" ht="15" customHeight="1">
      <c r="A28" s="180" t="s">
        <v>73</v>
      </c>
      <c r="B28" s="180" t="s">
        <v>165</v>
      </c>
      <c r="C28" s="180" t="s">
        <v>166</v>
      </c>
      <c r="D28" s="180">
        <v>1.6752000427246094</v>
      </c>
      <c r="E28" s="180">
        <v>4923</v>
      </c>
      <c r="F28" s="180">
        <v>2135</v>
      </c>
      <c r="G28" s="180">
        <v>2083</v>
      </c>
      <c r="H28" s="180">
        <v>2938.7535067113804</v>
      </c>
      <c r="I28" s="180">
        <v>1274.4746570848663</v>
      </c>
      <c r="J28" s="180">
        <v>2340</v>
      </c>
      <c r="K28" s="180">
        <v>1845</v>
      </c>
      <c r="L28" s="180">
        <v>230</v>
      </c>
      <c r="M28" s="180">
        <v>100</v>
      </c>
      <c r="N28" s="181">
        <v>4.2735042735042736E-2</v>
      </c>
      <c r="O28" s="180">
        <v>110</v>
      </c>
      <c r="P28" s="180">
        <v>20</v>
      </c>
      <c r="Q28" s="180">
        <v>130</v>
      </c>
      <c r="R28" s="181">
        <v>5.5555555555555552E-2</v>
      </c>
      <c r="S28" s="180">
        <v>0</v>
      </c>
      <c r="T28" s="180">
        <v>25</v>
      </c>
      <c r="U28" s="180">
        <v>0</v>
      </c>
      <c r="V28" s="180" t="s">
        <v>4</v>
      </c>
    </row>
    <row r="29" spans="1:22" ht="15" customHeight="1">
      <c r="A29" s="180" t="s">
        <v>74</v>
      </c>
      <c r="B29" s="180" t="s">
        <v>165</v>
      </c>
      <c r="C29" s="180" t="s">
        <v>166</v>
      </c>
      <c r="D29" s="180">
        <v>2.1391000366210937</v>
      </c>
      <c r="E29" s="180">
        <v>4871</v>
      </c>
      <c r="F29" s="180">
        <v>1844</v>
      </c>
      <c r="G29" s="180">
        <v>1814</v>
      </c>
      <c r="H29" s="180">
        <v>2277.1258550835214</v>
      </c>
      <c r="I29" s="180">
        <v>862.04477043194697</v>
      </c>
      <c r="J29" s="180">
        <v>2220</v>
      </c>
      <c r="K29" s="180">
        <v>1880</v>
      </c>
      <c r="L29" s="180">
        <v>115</v>
      </c>
      <c r="M29" s="180">
        <v>80</v>
      </c>
      <c r="N29" s="181">
        <v>3.6036036036036036E-2</v>
      </c>
      <c r="O29" s="180">
        <v>105</v>
      </c>
      <c r="P29" s="180">
        <v>20</v>
      </c>
      <c r="Q29" s="180">
        <v>125</v>
      </c>
      <c r="R29" s="181">
        <v>5.6306306306306307E-2</v>
      </c>
      <c r="S29" s="180">
        <v>0</v>
      </c>
      <c r="T29" s="180">
        <v>0</v>
      </c>
      <c r="U29" s="180">
        <v>20</v>
      </c>
      <c r="V29" s="180" t="s">
        <v>4</v>
      </c>
    </row>
    <row r="30" spans="1:22" ht="15" customHeight="1">
      <c r="A30" s="180" t="s">
        <v>75</v>
      </c>
      <c r="B30" s="180" t="s">
        <v>165</v>
      </c>
      <c r="C30" s="180" t="s">
        <v>166</v>
      </c>
      <c r="D30" s="180">
        <v>1.9986000061035156</v>
      </c>
      <c r="E30" s="180">
        <v>3922</v>
      </c>
      <c r="F30" s="180">
        <v>1660</v>
      </c>
      <c r="G30" s="180">
        <v>1599</v>
      </c>
      <c r="H30" s="180">
        <v>1962.3736555702101</v>
      </c>
      <c r="I30" s="180">
        <v>830.58140444838057</v>
      </c>
      <c r="J30" s="180">
        <v>2010</v>
      </c>
      <c r="K30" s="180">
        <v>1765</v>
      </c>
      <c r="L30" s="180">
        <v>135</v>
      </c>
      <c r="M30" s="180">
        <v>55</v>
      </c>
      <c r="N30" s="181">
        <v>2.736318407960199E-2</v>
      </c>
      <c r="O30" s="180">
        <v>30</v>
      </c>
      <c r="P30" s="180">
        <v>15</v>
      </c>
      <c r="Q30" s="180">
        <v>45</v>
      </c>
      <c r="R30" s="181">
        <v>2.2388059701492536E-2</v>
      </c>
      <c r="S30" s="180">
        <v>0</v>
      </c>
      <c r="T30" s="180">
        <v>0</v>
      </c>
      <c r="U30" s="180">
        <v>10</v>
      </c>
      <c r="V30" s="180" t="s">
        <v>4</v>
      </c>
    </row>
    <row r="31" spans="1:22" ht="15" customHeight="1">
      <c r="A31" s="188" t="s">
        <v>76</v>
      </c>
      <c r="B31" s="188" t="s">
        <v>165</v>
      </c>
      <c r="C31" s="188" t="s">
        <v>166</v>
      </c>
      <c r="D31" s="188">
        <v>11.4293994140625</v>
      </c>
      <c r="E31" s="188">
        <v>1328</v>
      </c>
      <c r="F31" s="188">
        <v>440</v>
      </c>
      <c r="G31" s="188">
        <v>433</v>
      </c>
      <c r="H31" s="188">
        <v>116.19158206738807</v>
      </c>
      <c r="I31" s="188">
        <v>38.497210925941829</v>
      </c>
      <c r="J31" s="188">
        <v>530</v>
      </c>
      <c r="K31" s="188">
        <v>430</v>
      </c>
      <c r="L31" s="188">
        <v>50</v>
      </c>
      <c r="M31" s="188">
        <v>10</v>
      </c>
      <c r="N31" s="189">
        <v>1.8867924528301886E-2</v>
      </c>
      <c r="O31" s="188">
        <v>40</v>
      </c>
      <c r="P31" s="188">
        <v>0</v>
      </c>
      <c r="Q31" s="188">
        <v>40</v>
      </c>
      <c r="R31" s="189">
        <v>7.5471698113207544E-2</v>
      </c>
      <c r="S31" s="188">
        <v>0</v>
      </c>
      <c r="T31" s="188">
        <v>0</v>
      </c>
      <c r="U31" s="188">
        <v>0</v>
      </c>
      <c r="V31" s="188" t="s">
        <v>0</v>
      </c>
    </row>
    <row r="32" spans="1:22" ht="15" customHeight="1">
      <c r="A32" s="188" t="s">
        <v>77</v>
      </c>
      <c r="B32" s="188" t="s">
        <v>165</v>
      </c>
      <c r="C32" s="188" t="s">
        <v>166</v>
      </c>
      <c r="D32" s="188">
        <v>15.193199462890625</v>
      </c>
      <c r="E32" s="188">
        <v>683</v>
      </c>
      <c r="F32" s="188">
        <v>253</v>
      </c>
      <c r="G32" s="188">
        <v>250</v>
      </c>
      <c r="H32" s="188">
        <v>44.954323259444259</v>
      </c>
      <c r="I32" s="188">
        <v>16.652187093176277</v>
      </c>
      <c r="J32" s="188">
        <v>325</v>
      </c>
      <c r="K32" s="188">
        <v>290</v>
      </c>
      <c r="L32" s="188">
        <v>10</v>
      </c>
      <c r="M32" s="188">
        <v>0</v>
      </c>
      <c r="N32" s="189">
        <v>0</v>
      </c>
      <c r="O32" s="188">
        <v>10</v>
      </c>
      <c r="P32" s="188">
        <v>0</v>
      </c>
      <c r="Q32" s="188">
        <v>10</v>
      </c>
      <c r="R32" s="189">
        <v>3.0769230769230771E-2</v>
      </c>
      <c r="S32" s="188">
        <v>0</v>
      </c>
      <c r="T32" s="188">
        <v>0</v>
      </c>
      <c r="U32" s="188">
        <v>10</v>
      </c>
      <c r="V32" s="188" t="s">
        <v>0</v>
      </c>
    </row>
    <row r="33" spans="1:22" ht="15" customHeight="1">
      <c r="A33" s="180" t="s">
        <v>78</v>
      </c>
      <c r="B33" s="180" t="s">
        <v>165</v>
      </c>
      <c r="C33" s="180" t="s">
        <v>166</v>
      </c>
      <c r="D33" s="180">
        <v>1.4428999328613281</v>
      </c>
      <c r="E33" s="180">
        <v>2927</v>
      </c>
      <c r="F33" s="180">
        <v>1510</v>
      </c>
      <c r="G33" s="180">
        <v>1367</v>
      </c>
      <c r="H33" s="180">
        <v>2028.5537017079503</v>
      </c>
      <c r="I33" s="180">
        <v>1046.5036178951161</v>
      </c>
      <c r="J33" s="180">
        <v>1495</v>
      </c>
      <c r="K33" s="180">
        <v>1180</v>
      </c>
      <c r="L33" s="180">
        <v>100</v>
      </c>
      <c r="M33" s="180">
        <v>50</v>
      </c>
      <c r="N33" s="181">
        <v>3.3444816053511704E-2</v>
      </c>
      <c r="O33" s="180">
        <v>110</v>
      </c>
      <c r="P33" s="180">
        <v>30</v>
      </c>
      <c r="Q33" s="180">
        <v>140</v>
      </c>
      <c r="R33" s="181">
        <v>9.3645484949832769E-2</v>
      </c>
      <c r="S33" s="180">
        <v>10</v>
      </c>
      <c r="T33" s="180">
        <v>10</v>
      </c>
      <c r="U33" s="180">
        <v>10</v>
      </c>
      <c r="V33" s="180" t="s">
        <v>4</v>
      </c>
    </row>
    <row r="34" spans="1:22" ht="15" customHeight="1">
      <c r="A34" s="180" t="s">
        <v>79</v>
      </c>
      <c r="B34" s="180" t="s">
        <v>165</v>
      </c>
      <c r="C34" s="180" t="s">
        <v>166</v>
      </c>
      <c r="D34" s="180">
        <v>2.4783000183105468</v>
      </c>
      <c r="E34" s="180">
        <v>5890</v>
      </c>
      <c r="F34" s="180">
        <v>2575</v>
      </c>
      <c r="G34" s="180">
        <v>2370</v>
      </c>
      <c r="H34" s="180">
        <v>2376.6291233840216</v>
      </c>
      <c r="I34" s="180">
        <v>1039.0186744845257</v>
      </c>
      <c r="J34" s="180">
        <v>2565</v>
      </c>
      <c r="K34" s="180">
        <v>2115</v>
      </c>
      <c r="L34" s="180">
        <v>230</v>
      </c>
      <c r="M34" s="180">
        <v>40</v>
      </c>
      <c r="N34" s="181">
        <v>1.5594541910331383E-2</v>
      </c>
      <c r="O34" s="180">
        <v>110</v>
      </c>
      <c r="P34" s="180">
        <v>30</v>
      </c>
      <c r="Q34" s="180">
        <v>140</v>
      </c>
      <c r="R34" s="181">
        <v>5.4580896686159841E-2</v>
      </c>
      <c r="S34" s="180">
        <v>10</v>
      </c>
      <c r="T34" s="180">
        <v>0</v>
      </c>
      <c r="U34" s="180">
        <v>30</v>
      </c>
      <c r="V34" s="180" t="s">
        <v>4</v>
      </c>
    </row>
    <row r="35" spans="1:22" ht="15" customHeight="1">
      <c r="A35" s="180" t="s">
        <v>80</v>
      </c>
      <c r="B35" s="180" t="s">
        <v>165</v>
      </c>
      <c r="C35" s="180" t="s">
        <v>166</v>
      </c>
      <c r="D35" s="180">
        <v>5.2279998779296877</v>
      </c>
      <c r="E35" s="180">
        <v>4861</v>
      </c>
      <c r="F35" s="180">
        <v>1815</v>
      </c>
      <c r="G35" s="180">
        <v>1626</v>
      </c>
      <c r="H35" s="180">
        <v>929.80109286555273</v>
      </c>
      <c r="I35" s="180">
        <v>347.16909762414696</v>
      </c>
      <c r="J35" s="180">
        <v>2685</v>
      </c>
      <c r="K35" s="180">
        <v>2375</v>
      </c>
      <c r="L35" s="180">
        <v>225</v>
      </c>
      <c r="M35" s="180">
        <v>45</v>
      </c>
      <c r="N35" s="181">
        <v>1.6759776536312849E-2</v>
      </c>
      <c r="O35" s="180">
        <v>10</v>
      </c>
      <c r="P35" s="180">
        <v>20</v>
      </c>
      <c r="Q35" s="180">
        <v>30</v>
      </c>
      <c r="R35" s="181">
        <v>1.11731843575419E-2</v>
      </c>
      <c r="S35" s="180">
        <v>0</v>
      </c>
      <c r="T35" s="180">
        <v>0</v>
      </c>
      <c r="U35" s="180">
        <v>15</v>
      </c>
      <c r="V35" s="180" t="s">
        <v>4</v>
      </c>
    </row>
    <row r="36" spans="1:22" ht="15" customHeight="1">
      <c r="A36" s="188" t="s">
        <v>81</v>
      </c>
      <c r="B36" s="188" t="s">
        <v>165</v>
      </c>
      <c r="C36" s="188" t="s">
        <v>166</v>
      </c>
      <c r="D36" s="188">
        <v>26.30030029296875</v>
      </c>
      <c r="E36" s="188">
        <v>3244</v>
      </c>
      <c r="F36" s="188">
        <v>1266</v>
      </c>
      <c r="G36" s="188">
        <v>1202</v>
      </c>
      <c r="H36" s="188">
        <v>123.34459925795093</v>
      </c>
      <c r="I36" s="188">
        <v>48.136332509422282</v>
      </c>
      <c r="J36" s="188">
        <v>1610</v>
      </c>
      <c r="K36" s="188">
        <v>1320</v>
      </c>
      <c r="L36" s="188">
        <v>185</v>
      </c>
      <c r="M36" s="188">
        <v>10</v>
      </c>
      <c r="N36" s="189">
        <v>6.2111801242236021E-3</v>
      </c>
      <c r="O36" s="188">
        <v>50</v>
      </c>
      <c r="P36" s="188">
        <v>30</v>
      </c>
      <c r="Q36" s="188">
        <v>80</v>
      </c>
      <c r="R36" s="189">
        <v>4.9689440993788817E-2</v>
      </c>
      <c r="S36" s="188">
        <v>10</v>
      </c>
      <c r="T36" s="188">
        <v>0</v>
      </c>
      <c r="U36" s="188">
        <v>10</v>
      </c>
      <c r="V36" s="188" t="s">
        <v>0</v>
      </c>
    </row>
    <row r="37" spans="1:22" ht="15" customHeight="1">
      <c r="A37" s="188" t="s">
        <v>82</v>
      </c>
      <c r="B37" s="188" t="s">
        <v>165</v>
      </c>
      <c r="C37" s="188" t="s">
        <v>166</v>
      </c>
      <c r="D37" s="188">
        <v>47.551801757812498</v>
      </c>
      <c r="E37" s="188">
        <v>1302</v>
      </c>
      <c r="F37" s="188">
        <v>512</v>
      </c>
      <c r="G37" s="188">
        <v>494</v>
      </c>
      <c r="H37" s="188">
        <v>27.380665965745212</v>
      </c>
      <c r="I37" s="188">
        <v>10.767205049509638</v>
      </c>
      <c r="J37" s="188">
        <v>615</v>
      </c>
      <c r="K37" s="188">
        <v>540</v>
      </c>
      <c r="L37" s="188">
        <v>50</v>
      </c>
      <c r="M37" s="188">
        <v>0</v>
      </c>
      <c r="N37" s="189">
        <v>0</v>
      </c>
      <c r="O37" s="188">
        <v>10</v>
      </c>
      <c r="P37" s="188">
        <v>10</v>
      </c>
      <c r="Q37" s="188">
        <v>20</v>
      </c>
      <c r="R37" s="189">
        <v>3.2520325203252036E-2</v>
      </c>
      <c r="S37" s="188">
        <v>0</v>
      </c>
      <c r="T37" s="188">
        <v>0</v>
      </c>
      <c r="U37" s="188">
        <v>0</v>
      </c>
      <c r="V37" s="188" t="s">
        <v>0</v>
      </c>
    </row>
    <row r="38" spans="1:22" ht="15" customHeight="1">
      <c r="A38" s="186" t="s">
        <v>83</v>
      </c>
      <c r="B38" s="186" t="s">
        <v>165</v>
      </c>
      <c r="C38" s="186" t="s">
        <v>166</v>
      </c>
      <c r="D38" s="186">
        <v>7.8233001708984373</v>
      </c>
      <c r="E38" s="186">
        <v>3908</v>
      </c>
      <c r="F38" s="186">
        <v>1942</v>
      </c>
      <c r="G38" s="186">
        <v>1631</v>
      </c>
      <c r="H38" s="186">
        <v>499.53343405347061</v>
      </c>
      <c r="I38" s="186">
        <v>248.2328374953531</v>
      </c>
      <c r="J38" s="186">
        <v>1150</v>
      </c>
      <c r="K38" s="186">
        <v>785</v>
      </c>
      <c r="L38" s="186">
        <v>85</v>
      </c>
      <c r="M38" s="186">
        <v>30</v>
      </c>
      <c r="N38" s="187">
        <v>2.6086956521739129E-2</v>
      </c>
      <c r="O38" s="186">
        <v>110</v>
      </c>
      <c r="P38" s="186">
        <v>95</v>
      </c>
      <c r="Q38" s="186">
        <v>205</v>
      </c>
      <c r="R38" s="187">
        <v>0.17826086956521739</v>
      </c>
      <c r="S38" s="186">
        <v>0</v>
      </c>
      <c r="T38" s="186">
        <v>10</v>
      </c>
      <c r="U38" s="186">
        <v>35</v>
      </c>
      <c r="V38" s="186" t="s">
        <v>2</v>
      </c>
    </row>
    <row r="39" spans="1:22" ht="15" customHeight="1">
      <c r="A39" s="188" t="s">
        <v>84</v>
      </c>
      <c r="B39" s="188" t="s">
        <v>165</v>
      </c>
      <c r="C39" s="188" t="s">
        <v>166</v>
      </c>
      <c r="D39" s="188">
        <v>50.691098632812498</v>
      </c>
      <c r="E39" s="188">
        <v>6246</v>
      </c>
      <c r="F39" s="188">
        <v>2293</v>
      </c>
      <c r="G39" s="188">
        <v>2145</v>
      </c>
      <c r="H39" s="188">
        <v>123.21689938590019</v>
      </c>
      <c r="I39" s="188">
        <v>45.234766297129219</v>
      </c>
      <c r="J39" s="188">
        <v>2625</v>
      </c>
      <c r="K39" s="188">
        <v>2190</v>
      </c>
      <c r="L39" s="188">
        <v>240</v>
      </c>
      <c r="M39" s="188">
        <v>15</v>
      </c>
      <c r="N39" s="189">
        <v>5.7142857142857143E-3</v>
      </c>
      <c r="O39" s="188">
        <v>95</v>
      </c>
      <c r="P39" s="188">
        <v>45</v>
      </c>
      <c r="Q39" s="188">
        <v>140</v>
      </c>
      <c r="R39" s="189">
        <v>5.3333333333333337E-2</v>
      </c>
      <c r="S39" s="188">
        <v>0</v>
      </c>
      <c r="T39" s="188">
        <v>0</v>
      </c>
      <c r="U39" s="188">
        <v>45</v>
      </c>
      <c r="V39" s="188" t="s">
        <v>0</v>
      </c>
    </row>
    <row r="40" spans="1:22" ht="15" customHeight="1">
      <c r="A40" s="188" t="s">
        <v>85</v>
      </c>
      <c r="B40" s="188" t="s">
        <v>165</v>
      </c>
      <c r="C40" s="188" t="s">
        <v>166</v>
      </c>
      <c r="D40" s="188">
        <v>74.314399414062507</v>
      </c>
      <c r="E40" s="188">
        <v>4433</v>
      </c>
      <c r="F40" s="188">
        <v>1790</v>
      </c>
      <c r="G40" s="188">
        <v>1674</v>
      </c>
      <c r="H40" s="188">
        <v>59.651965634551622</v>
      </c>
      <c r="I40" s="188">
        <v>24.086852805289286</v>
      </c>
      <c r="J40" s="188">
        <v>2000</v>
      </c>
      <c r="K40" s="188">
        <v>1770</v>
      </c>
      <c r="L40" s="188">
        <v>100</v>
      </c>
      <c r="M40" s="188">
        <v>15</v>
      </c>
      <c r="N40" s="189">
        <v>7.4999999999999997E-3</v>
      </c>
      <c r="O40" s="188">
        <v>80</v>
      </c>
      <c r="P40" s="188">
        <v>0</v>
      </c>
      <c r="Q40" s="188">
        <v>80</v>
      </c>
      <c r="R40" s="189">
        <v>0.04</v>
      </c>
      <c r="S40" s="188">
        <v>0</v>
      </c>
      <c r="T40" s="188">
        <v>0</v>
      </c>
      <c r="U40" s="188">
        <v>25</v>
      </c>
      <c r="V40" s="188" t="s">
        <v>0</v>
      </c>
    </row>
    <row r="41" spans="1:22" ht="15" customHeight="1">
      <c r="A41" s="188" t="s">
        <v>86</v>
      </c>
      <c r="B41" s="188" t="s">
        <v>165</v>
      </c>
      <c r="C41" s="188" t="s">
        <v>166</v>
      </c>
      <c r="D41" s="188">
        <v>108.178095703125</v>
      </c>
      <c r="E41" s="188">
        <v>2722</v>
      </c>
      <c r="F41" s="188">
        <v>1051</v>
      </c>
      <c r="G41" s="188">
        <v>1002</v>
      </c>
      <c r="H41" s="188">
        <v>25.162210356059802</v>
      </c>
      <c r="I41" s="188">
        <v>9.7154603542317606</v>
      </c>
      <c r="J41" s="188">
        <v>1355</v>
      </c>
      <c r="K41" s="188">
        <v>1225</v>
      </c>
      <c r="L41" s="188">
        <v>80</v>
      </c>
      <c r="M41" s="188">
        <v>0</v>
      </c>
      <c r="N41" s="189">
        <v>0</v>
      </c>
      <c r="O41" s="188">
        <v>10</v>
      </c>
      <c r="P41" s="188">
        <v>0</v>
      </c>
      <c r="Q41" s="188">
        <v>10</v>
      </c>
      <c r="R41" s="189">
        <v>7.3800738007380072E-3</v>
      </c>
      <c r="S41" s="188">
        <v>10</v>
      </c>
      <c r="T41" s="188">
        <v>20</v>
      </c>
      <c r="U41" s="188">
        <v>15</v>
      </c>
      <c r="V41" s="188" t="s">
        <v>0</v>
      </c>
    </row>
    <row r="42" spans="1:22" ht="15" customHeight="1">
      <c r="A42" s="180" t="s">
        <v>87</v>
      </c>
      <c r="B42" s="180" t="s">
        <v>165</v>
      </c>
      <c r="C42" s="180" t="s">
        <v>166</v>
      </c>
      <c r="D42" s="180">
        <v>7.2450000000000001</v>
      </c>
      <c r="E42" s="180">
        <v>5179</v>
      </c>
      <c r="F42" s="180">
        <v>1999</v>
      </c>
      <c r="G42" s="180">
        <v>1937</v>
      </c>
      <c r="H42" s="180">
        <v>714.83781918564523</v>
      </c>
      <c r="I42" s="180">
        <v>275.9144237405107</v>
      </c>
      <c r="J42" s="180">
        <v>2365</v>
      </c>
      <c r="K42" s="180">
        <v>1835</v>
      </c>
      <c r="L42" s="180">
        <v>250</v>
      </c>
      <c r="M42" s="180">
        <v>105</v>
      </c>
      <c r="N42" s="181">
        <v>4.4397463002114168E-2</v>
      </c>
      <c r="O42" s="180">
        <v>90</v>
      </c>
      <c r="P42" s="180">
        <v>45</v>
      </c>
      <c r="Q42" s="180">
        <v>135</v>
      </c>
      <c r="R42" s="181">
        <v>5.7082452431289642E-2</v>
      </c>
      <c r="S42" s="180">
        <v>0</v>
      </c>
      <c r="T42" s="180">
        <v>30</v>
      </c>
      <c r="U42" s="180">
        <v>10</v>
      </c>
      <c r="V42" s="180" t="s">
        <v>4</v>
      </c>
    </row>
    <row r="43" spans="1:22" ht="15" customHeight="1">
      <c r="A43" s="188" t="s">
        <v>88</v>
      </c>
      <c r="B43" s="188" t="s">
        <v>165</v>
      </c>
      <c r="C43" s="188" t="s">
        <v>166</v>
      </c>
      <c r="D43" s="188">
        <v>16.436199951171876</v>
      </c>
      <c r="E43" s="188">
        <v>296</v>
      </c>
      <c r="F43" s="188">
        <v>152</v>
      </c>
      <c r="G43" s="188">
        <v>147</v>
      </c>
      <c r="H43" s="188">
        <v>18.009028904451583</v>
      </c>
      <c r="I43" s="188">
        <v>9.2478797076913537</v>
      </c>
      <c r="J43" s="188">
        <v>125</v>
      </c>
      <c r="K43" s="188">
        <v>100</v>
      </c>
      <c r="L43" s="188">
        <v>25</v>
      </c>
      <c r="M43" s="188">
        <v>0</v>
      </c>
      <c r="N43" s="189">
        <v>0</v>
      </c>
      <c r="O43" s="188">
        <v>0</v>
      </c>
      <c r="P43" s="188">
        <v>0</v>
      </c>
      <c r="Q43" s="188">
        <v>0</v>
      </c>
      <c r="R43" s="189">
        <v>0</v>
      </c>
      <c r="S43" s="188">
        <v>0</v>
      </c>
      <c r="T43" s="188">
        <v>0</v>
      </c>
      <c r="U43" s="188">
        <v>0</v>
      </c>
      <c r="V43" s="188" t="s">
        <v>0</v>
      </c>
    </row>
    <row r="44" spans="1:22" ht="15" customHeight="1">
      <c r="A44" s="180" t="s">
        <v>89</v>
      </c>
      <c r="B44" s="180" t="s">
        <v>165</v>
      </c>
      <c r="C44" s="180" t="s">
        <v>166</v>
      </c>
      <c r="D44" s="180">
        <v>2.7297000122070312</v>
      </c>
      <c r="E44" s="180">
        <v>5232</v>
      </c>
      <c r="F44" s="180">
        <v>2288</v>
      </c>
      <c r="G44" s="180">
        <v>2207</v>
      </c>
      <c r="H44" s="180">
        <v>1916.6941336421053</v>
      </c>
      <c r="I44" s="180">
        <v>838.18734284654761</v>
      </c>
      <c r="J44" s="180">
        <v>2425</v>
      </c>
      <c r="K44" s="180">
        <v>1760</v>
      </c>
      <c r="L44" s="180">
        <v>355</v>
      </c>
      <c r="M44" s="180">
        <v>100</v>
      </c>
      <c r="N44" s="181">
        <v>4.1237113402061855E-2</v>
      </c>
      <c r="O44" s="180">
        <v>135</v>
      </c>
      <c r="P44" s="180">
        <v>40</v>
      </c>
      <c r="Q44" s="180">
        <v>175</v>
      </c>
      <c r="R44" s="181">
        <v>7.2164948453608241E-2</v>
      </c>
      <c r="S44" s="180">
        <v>0</v>
      </c>
      <c r="T44" s="180">
        <v>0</v>
      </c>
      <c r="U44" s="180">
        <v>25</v>
      </c>
      <c r="V44" s="180" t="s">
        <v>4</v>
      </c>
    </row>
    <row r="45" spans="1:22" ht="15" customHeight="1">
      <c r="A45" s="180" t="s">
        <v>90</v>
      </c>
      <c r="B45" s="180" t="s">
        <v>165</v>
      </c>
      <c r="C45" s="180" t="s">
        <v>166</v>
      </c>
      <c r="D45" s="180">
        <v>2.0317999267578126</v>
      </c>
      <c r="E45" s="180">
        <v>3661</v>
      </c>
      <c r="F45" s="180">
        <v>1336</v>
      </c>
      <c r="G45" s="180">
        <v>1301</v>
      </c>
      <c r="H45" s="180">
        <v>1801.8506407970679</v>
      </c>
      <c r="I45" s="180">
        <v>657.5450576631747</v>
      </c>
      <c r="J45" s="180">
        <v>1865</v>
      </c>
      <c r="K45" s="180">
        <v>1510</v>
      </c>
      <c r="L45" s="180">
        <v>195</v>
      </c>
      <c r="M45" s="180">
        <v>50</v>
      </c>
      <c r="N45" s="181">
        <v>2.6809651474530832E-2</v>
      </c>
      <c r="O45" s="180">
        <v>40</v>
      </c>
      <c r="P45" s="180">
        <v>40</v>
      </c>
      <c r="Q45" s="180">
        <v>80</v>
      </c>
      <c r="R45" s="181">
        <v>4.2895442359249331E-2</v>
      </c>
      <c r="S45" s="180">
        <v>0</v>
      </c>
      <c r="T45" s="180">
        <v>10</v>
      </c>
      <c r="U45" s="180">
        <v>15</v>
      </c>
      <c r="V45" s="180" t="s">
        <v>4</v>
      </c>
    </row>
    <row r="46" spans="1:22" ht="15" customHeight="1">
      <c r="A46" s="186" t="s">
        <v>91</v>
      </c>
      <c r="B46" s="186" t="s">
        <v>165</v>
      </c>
      <c r="C46" s="186" t="s">
        <v>166</v>
      </c>
      <c r="D46" s="186">
        <v>3.1007000732421877</v>
      </c>
      <c r="E46" s="186">
        <v>6720</v>
      </c>
      <c r="F46" s="186">
        <v>3157</v>
      </c>
      <c r="G46" s="186">
        <v>2989</v>
      </c>
      <c r="H46" s="186">
        <v>2167.2525046814221</v>
      </c>
      <c r="I46" s="186">
        <v>1018.1571662617931</v>
      </c>
      <c r="J46" s="186">
        <v>3205</v>
      </c>
      <c r="K46" s="186">
        <v>2150</v>
      </c>
      <c r="L46" s="186">
        <v>430</v>
      </c>
      <c r="M46" s="186">
        <v>75</v>
      </c>
      <c r="N46" s="187">
        <v>2.3400936037441498E-2</v>
      </c>
      <c r="O46" s="186">
        <v>415</v>
      </c>
      <c r="P46" s="186">
        <v>80</v>
      </c>
      <c r="Q46" s="186">
        <v>495</v>
      </c>
      <c r="R46" s="187">
        <v>0.1544461778471139</v>
      </c>
      <c r="S46" s="186">
        <v>0</v>
      </c>
      <c r="T46" s="186">
        <v>25</v>
      </c>
      <c r="U46" s="186">
        <v>25</v>
      </c>
      <c r="V46" s="186" t="s">
        <v>2</v>
      </c>
    </row>
    <row r="47" spans="1:22" ht="15" customHeight="1">
      <c r="A47" s="186" t="s">
        <v>92</v>
      </c>
      <c r="B47" s="186" t="s">
        <v>165</v>
      </c>
      <c r="C47" s="186" t="s">
        <v>166</v>
      </c>
      <c r="D47" s="186">
        <v>2.114199981689453</v>
      </c>
      <c r="E47" s="186">
        <v>1672</v>
      </c>
      <c r="F47" s="186">
        <v>862</v>
      </c>
      <c r="G47" s="186">
        <v>750</v>
      </c>
      <c r="H47" s="186">
        <v>790.84287885761319</v>
      </c>
      <c r="I47" s="186">
        <v>407.71923539190345</v>
      </c>
      <c r="J47" s="186">
        <v>775</v>
      </c>
      <c r="K47" s="186">
        <v>410</v>
      </c>
      <c r="L47" s="186">
        <v>70</v>
      </c>
      <c r="M47" s="186">
        <v>50</v>
      </c>
      <c r="N47" s="187">
        <v>6.4516129032258063E-2</v>
      </c>
      <c r="O47" s="186">
        <v>230</v>
      </c>
      <c r="P47" s="186">
        <v>10</v>
      </c>
      <c r="Q47" s="186">
        <v>240</v>
      </c>
      <c r="R47" s="187">
        <v>0.30967741935483872</v>
      </c>
      <c r="S47" s="186">
        <v>0</v>
      </c>
      <c r="T47" s="186">
        <v>0</v>
      </c>
      <c r="U47" s="186">
        <v>0</v>
      </c>
      <c r="V47" s="186" t="s">
        <v>2</v>
      </c>
    </row>
    <row r="48" spans="1:22" ht="15" customHeight="1">
      <c r="A48" s="186" t="s">
        <v>93</v>
      </c>
      <c r="B48" s="186" t="s">
        <v>165</v>
      </c>
      <c r="C48" s="186" t="s">
        <v>166</v>
      </c>
      <c r="D48" s="186">
        <v>1.541199951171875</v>
      </c>
      <c r="E48" s="186">
        <v>5156</v>
      </c>
      <c r="F48" s="186">
        <v>2444</v>
      </c>
      <c r="G48" s="186">
        <v>2282</v>
      </c>
      <c r="H48" s="186">
        <v>3345.4452136982982</v>
      </c>
      <c r="I48" s="186">
        <v>1585.7773666172693</v>
      </c>
      <c r="J48" s="186">
        <v>2385</v>
      </c>
      <c r="K48" s="186">
        <v>1620</v>
      </c>
      <c r="L48" s="186">
        <v>210</v>
      </c>
      <c r="M48" s="186">
        <v>115</v>
      </c>
      <c r="N48" s="187">
        <v>4.8218029350104823E-2</v>
      </c>
      <c r="O48" s="186">
        <v>340</v>
      </c>
      <c r="P48" s="186">
        <v>75</v>
      </c>
      <c r="Q48" s="186">
        <v>415</v>
      </c>
      <c r="R48" s="187">
        <v>0.17400419287211741</v>
      </c>
      <c r="S48" s="186">
        <v>0</v>
      </c>
      <c r="T48" s="186">
        <v>15</v>
      </c>
      <c r="U48" s="186">
        <v>10</v>
      </c>
      <c r="V48" s="186" t="s">
        <v>2</v>
      </c>
    </row>
    <row r="49" spans="1:22" ht="15" customHeight="1">
      <c r="A49" s="186" t="s">
        <v>94</v>
      </c>
      <c r="B49" s="186" t="s">
        <v>165</v>
      </c>
      <c r="C49" s="186" t="s">
        <v>166</v>
      </c>
      <c r="D49" s="186">
        <v>3.0523999023437498</v>
      </c>
      <c r="E49" s="186">
        <v>5732</v>
      </c>
      <c r="F49" s="186">
        <v>2746</v>
      </c>
      <c r="G49" s="186">
        <v>2610</v>
      </c>
      <c r="H49" s="186">
        <v>1877.8666568553977</v>
      </c>
      <c r="I49" s="186">
        <v>899.61999995201018</v>
      </c>
      <c r="J49" s="186">
        <v>2680</v>
      </c>
      <c r="K49" s="186">
        <v>1930</v>
      </c>
      <c r="L49" s="186">
        <v>270</v>
      </c>
      <c r="M49" s="186">
        <v>85</v>
      </c>
      <c r="N49" s="187">
        <v>3.1716417910447763E-2</v>
      </c>
      <c r="O49" s="186">
        <v>270</v>
      </c>
      <c r="P49" s="186">
        <v>75</v>
      </c>
      <c r="Q49" s="186">
        <v>345</v>
      </c>
      <c r="R49" s="187">
        <v>0.1287313432835821</v>
      </c>
      <c r="S49" s="186">
        <v>0</v>
      </c>
      <c r="T49" s="186">
        <v>20</v>
      </c>
      <c r="U49" s="186">
        <v>15</v>
      </c>
      <c r="V49" s="186" t="s">
        <v>2</v>
      </c>
    </row>
    <row r="50" spans="1:22" ht="15" customHeight="1">
      <c r="A50" s="180" t="s">
        <v>95</v>
      </c>
      <c r="B50" s="180" t="s">
        <v>165</v>
      </c>
      <c r="C50" s="180" t="s">
        <v>166</v>
      </c>
      <c r="D50" s="180">
        <v>3.9310000610351561</v>
      </c>
      <c r="E50" s="180">
        <v>5932</v>
      </c>
      <c r="F50" s="180">
        <v>2514</v>
      </c>
      <c r="G50" s="180">
        <v>2447</v>
      </c>
      <c r="H50" s="180">
        <v>1509.0307575416109</v>
      </c>
      <c r="I50" s="180">
        <v>639.53191578887549</v>
      </c>
      <c r="J50" s="180">
        <v>2845</v>
      </c>
      <c r="K50" s="180">
        <v>2360</v>
      </c>
      <c r="L50" s="180">
        <v>300</v>
      </c>
      <c r="M50" s="180">
        <v>30</v>
      </c>
      <c r="N50" s="181">
        <v>1.054481546572935E-2</v>
      </c>
      <c r="O50" s="180">
        <v>90</v>
      </c>
      <c r="P50" s="180">
        <v>10</v>
      </c>
      <c r="Q50" s="180">
        <v>100</v>
      </c>
      <c r="R50" s="181">
        <v>3.5149384885764502E-2</v>
      </c>
      <c r="S50" s="180">
        <v>0</v>
      </c>
      <c r="T50" s="180">
        <v>10</v>
      </c>
      <c r="U50" s="180">
        <v>40</v>
      </c>
      <c r="V50" s="180" t="s">
        <v>4</v>
      </c>
    </row>
    <row r="51" spans="1:22" ht="15" customHeight="1">
      <c r="A51" s="180" t="s">
        <v>96</v>
      </c>
      <c r="B51" s="180" t="s">
        <v>165</v>
      </c>
      <c r="C51" s="180" t="s">
        <v>166</v>
      </c>
      <c r="D51" s="180">
        <v>2.7095999145507812</v>
      </c>
      <c r="E51" s="180">
        <v>5312</v>
      </c>
      <c r="F51" s="180">
        <v>1820</v>
      </c>
      <c r="G51" s="180">
        <v>1783</v>
      </c>
      <c r="H51" s="180">
        <v>1960.4370266894791</v>
      </c>
      <c r="I51" s="180">
        <v>671.68587887327783</v>
      </c>
      <c r="J51" s="180">
        <v>2445</v>
      </c>
      <c r="K51" s="180">
        <v>2065</v>
      </c>
      <c r="L51" s="180">
        <v>260</v>
      </c>
      <c r="M51" s="180">
        <v>70</v>
      </c>
      <c r="N51" s="181">
        <v>2.8629856850715747E-2</v>
      </c>
      <c r="O51" s="180">
        <v>35</v>
      </c>
      <c r="P51" s="180">
        <v>10</v>
      </c>
      <c r="Q51" s="180">
        <v>45</v>
      </c>
      <c r="R51" s="181">
        <v>1.8404907975460124E-2</v>
      </c>
      <c r="S51" s="180">
        <v>0</v>
      </c>
      <c r="T51" s="180">
        <v>0</v>
      </c>
      <c r="U51" s="180">
        <v>10</v>
      </c>
      <c r="V51" s="180" t="s">
        <v>4</v>
      </c>
    </row>
    <row r="52" spans="1:22" ht="15" customHeight="1">
      <c r="A52" s="180" t="s">
        <v>97</v>
      </c>
      <c r="B52" s="180" t="s">
        <v>165</v>
      </c>
      <c r="C52" s="180" t="s">
        <v>166</v>
      </c>
      <c r="D52" s="180">
        <v>2.2635000610351561</v>
      </c>
      <c r="E52" s="180">
        <v>3398</v>
      </c>
      <c r="F52" s="180">
        <v>1225</v>
      </c>
      <c r="G52" s="180">
        <v>1200</v>
      </c>
      <c r="H52" s="180">
        <v>1501.2148921462845</v>
      </c>
      <c r="I52" s="180">
        <v>541.19724628581469</v>
      </c>
      <c r="J52" s="180">
        <v>1735</v>
      </c>
      <c r="K52" s="180">
        <v>1415</v>
      </c>
      <c r="L52" s="180">
        <v>190</v>
      </c>
      <c r="M52" s="180">
        <v>55</v>
      </c>
      <c r="N52" s="181">
        <v>3.1700288184438041E-2</v>
      </c>
      <c r="O52" s="180">
        <v>45</v>
      </c>
      <c r="P52" s="180">
        <v>10</v>
      </c>
      <c r="Q52" s="180">
        <v>55</v>
      </c>
      <c r="R52" s="181">
        <v>3.1700288184438041E-2</v>
      </c>
      <c r="S52" s="180">
        <v>0</v>
      </c>
      <c r="T52" s="180">
        <v>0</v>
      </c>
      <c r="U52" s="180">
        <v>15</v>
      </c>
      <c r="V52" s="180" t="s">
        <v>4</v>
      </c>
    </row>
    <row r="53" spans="1:22" ht="15" customHeight="1">
      <c r="A53" s="180" t="s">
        <v>98</v>
      </c>
      <c r="B53" s="180" t="s">
        <v>165</v>
      </c>
      <c r="C53" s="180" t="s">
        <v>166</v>
      </c>
      <c r="D53" s="180">
        <v>2.7774999999999999</v>
      </c>
      <c r="E53" s="180">
        <v>6461</v>
      </c>
      <c r="F53" s="180">
        <v>2248</v>
      </c>
      <c r="G53" s="180">
        <v>2186</v>
      </c>
      <c r="H53" s="180">
        <v>2326.1926192619262</v>
      </c>
      <c r="I53" s="180">
        <v>809.36093609360944</v>
      </c>
      <c r="J53" s="180">
        <v>3425</v>
      </c>
      <c r="K53" s="180">
        <v>2800</v>
      </c>
      <c r="L53" s="180">
        <v>365</v>
      </c>
      <c r="M53" s="180">
        <v>105</v>
      </c>
      <c r="N53" s="181">
        <v>3.0656934306569343E-2</v>
      </c>
      <c r="O53" s="180">
        <v>65</v>
      </c>
      <c r="P53" s="180">
        <v>25</v>
      </c>
      <c r="Q53" s="180">
        <v>90</v>
      </c>
      <c r="R53" s="181">
        <v>2.6277372262773723E-2</v>
      </c>
      <c r="S53" s="180">
        <v>0</v>
      </c>
      <c r="T53" s="180">
        <v>15</v>
      </c>
      <c r="U53" s="180">
        <v>45</v>
      </c>
      <c r="V53" s="180" t="s">
        <v>4</v>
      </c>
    </row>
    <row r="54" spans="1:22" ht="15" customHeight="1">
      <c r="A54" s="180" t="s">
        <v>99</v>
      </c>
      <c r="B54" s="180" t="s">
        <v>165</v>
      </c>
      <c r="C54" s="180" t="s">
        <v>166</v>
      </c>
      <c r="D54" s="180">
        <v>1.721999969482422</v>
      </c>
      <c r="E54" s="180">
        <v>2964</v>
      </c>
      <c r="F54" s="180">
        <v>1061</v>
      </c>
      <c r="G54" s="180">
        <v>1038</v>
      </c>
      <c r="H54" s="180">
        <v>1721.2543859050611</v>
      </c>
      <c r="I54" s="180">
        <v>616.14402950245267</v>
      </c>
      <c r="J54" s="180">
        <v>1450</v>
      </c>
      <c r="K54" s="180">
        <v>1310</v>
      </c>
      <c r="L54" s="180">
        <v>80</v>
      </c>
      <c r="M54" s="180">
        <v>25</v>
      </c>
      <c r="N54" s="181">
        <v>1.7241379310344827E-2</v>
      </c>
      <c r="O54" s="180">
        <v>25</v>
      </c>
      <c r="P54" s="180">
        <v>0</v>
      </c>
      <c r="Q54" s="180">
        <v>25</v>
      </c>
      <c r="R54" s="181">
        <v>1.7241379310344827E-2</v>
      </c>
      <c r="S54" s="180">
        <v>0</v>
      </c>
      <c r="T54" s="180">
        <v>0</v>
      </c>
      <c r="U54" s="180">
        <v>0</v>
      </c>
      <c r="V54" s="180" t="s">
        <v>4</v>
      </c>
    </row>
    <row r="55" spans="1:22" ht="15" customHeight="1">
      <c r="A55" s="188" t="s">
        <v>100</v>
      </c>
      <c r="B55" s="188" t="s">
        <v>165</v>
      </c>
      <c r="C55" s="188" t="s">
        <v>166</v>
      </c>
      <c r="D55" s="188">
        <v>38.521899414062503</v>
      </c>
      <c r="E55" s="188">
        <v>3124</v>
      </c>
      <c r="F55" s="188">
        <v>1079</v>
      </c>
      <c r="G55" s="188">
        <v>1030</v>
      </c>
      <c r="H55" s="188">
        <v>81.096728030486915</v>
      </c>
      <c r="I55" s="188">
        <v>28.010041467636164</v>
      </c>
      <c r="J55" s="188">
        <v>1385</v>
      </c>
      <c r="K55" s="188">
        <v>1200</v>
      </c>
      <c r="L55" s="188">
        <v>125</v>
      </c>
      <c r="M55" s="188">
        <v>0</v>
      </c>
      <c r="N55" s="189">
        <v>0</v>
      </c>
      <c r="O55" s="188">
        <v>15</v>
      </c>
      <c r="P55" s="188">
        <v>10</v>
      </c>
      <c r="Q55" s="188">
        <v>25</v>
      </c>
      <c r="R55" s="189">
        <v>1.8050541516245487E-2</v>
      </c>
      <c r="S55" s="188">
        <v>15</v>
      </c>
      <c r="T55" s="188">
        <v>0</v>
      </c>
      <c r="U55" s="188">
        <v>20</v>
      </c>
      <c r="V55" s="188" t="s">
        <v>0</v>
      </c>
    </row>
    <row r="56" spans="1:22" ht="15" customHeight="1">
      <c r="A56" s="180" t="s">
        <v>101</v>
      </c>
      <c r="B56" s="180" t="s">
        <v>165</v>
      </c>
      <c r="C56" s="180" t="s">
        <v>166</v>
      </c>
      <c r="D56" s="180">
        <v>2.1566000366210938</v>
      </c>
      <c r="E56" s="180">
        <v>4555</v>
      </c>
      <c r="F56" s="180">
        <v>1597</v>
      </c>
      <c r="G56" s="180">
        <v>1575</v>
      </c>
      <c r="H56" s="180">
        <v>2112.1208952294455</v>
      </c>
      <c r="I56" s="180">
        <v>740.51746864575739</v>
      </c>
      <c r="J56" s="180">
        <v>2460</v>
      </c>
      <c r="K56" s="180">
        <v>2055</v>
      </c>
      <c r="L56" s="180">
        <v>335</v>
      </c>
      <c r="M56" s="180">
        <v>40</v>
      </c>
      <c r="N56" s="181">
        <v>1.6260162601626018E-2</v>
      </c>
      <c r="O56" s="180">
        <v>15</v>
      </c>
      <c r="P56" s="180">
        <v>10</v>
      </c>
      <c r="Q56" s="180">
        <v>25</v>
      </c>
      <c r="R56" s="181">
        <v>1.016260162601626E-2</v>
      </c>
      <c r="S56" s="180">
        <v>0</v>
      </c>
      <c r="T56" s="180">
        <v>0</v>
      </c>
      <c r="U56" s="180">
        <v>10</v>
      </c>
      <c r="V56" s="180" t="s">
        <v>4</v>
      </c>
    </row>
    <row r="57" spans="1:22" ht="15" customHeight="1">
      <c r="A57" s="180" t="s">
        <v>102</v>
      </c>
      <c r="B57" s="180" t="s">
        <v>165</v>
      </c>
      <c r="C57" s="180" t="s">
        <v>166</v>
      </c>
      <c r="D57" s="180">
        <v>0.85730003356933593</v>
      </c>
      <c r="E57" s="180">
        <v>1944</v>
      </c>
      <c r="F57" s="180">
        <v>1017</v>
      </c>
      <c r="G57" s="180">
        <v>994</v>
      </c>
      <c r="H57" s="180">
        <v>2267.5841874241278</v>
      </c>
      <c r="I57" s="180">
        <v>1186.2824684209556</v>
      </c>
      <c r="J57" s="180">
        <v>855</v>
      </c>
      <c r="K57" s="180">
        <v>630</v>
      </c>
      <c r="L57" s="180">
        <v>85</v>
      </c>
      <c r="M57" s="180">
        <v>55</v>
      </c>
      <c r="N57" s="181">
        <v>6.4327485380116955E-2</v>
      </c>
      <c r="O57" s="180">
        <v>40</v>
      </c>
      <c r="P57" s="180">
        <v>15</v>
      </c>
      <c r="Q57" s="180">
        <v>55</v>
      </c>
      <c r="R57" s="181">
        <v>6.4327485380116955E-2</v>
      </c>
      <c r="S57" s="180">
        <v>15</v>
      </c>
      <c r="T57" s="180">
        <v>10</v>
      </c>
      <c r="U57" s="180">
        <v>0</v>
      </c>
      <c r="V57" s="180" t="s">
        <v>4</v>
      </c>
    </row>
    <row r="58" spans="1:22" ht="15" customHeight="1">
      <c r="A58" s="180" t="s">
        <v>103</v>
      </c>
      <c r="B58" s="180" t="s">
        <v>165</v>
      </c>
      <c r="C58" s="180" t="s">
        <v>166</v>
      </c>
      <c r="D58" s="180">
        <v>1.6703999328613282</v>
      </c>
      <c r="E58" s="180">
        <v>2998</v>
      </c>
      <c r="F58" s="180">
        <v>1131</v>
      </c>
      <c r="G58" s="180">
        <v>1107</v>
      </c>
      <c r="H58" s="180">
        <v>1794.7797656244791</v>
      </c>
      <c r="I58" s="180">
        <v>677.08336054746019</v>
      </c>
      <c r="J58" s="180">
        <v>1465</v>
      </c>
      <c r="K58" s="180">
        <v>1195</v>
      </c>
      <c r="L58" s="180">
        <v>180</v>
      </c>
      <c r="M58" s="180">
        <v>10</v>
      </c>
      <c r="N58" s="181">
        <v>6.8259385665529011E-3</v>
      </c>
      <c r="O58" s="180">
        <v>45</v>
      </c>
      <c r="P58" s="180">
        <v>20</v>
      </c>
      <c r="Q58" s="180">
        <v>65</v>
      </c>
      <c r="R58" s="181">
        <v>4.4368600682593858E-2</v>
      </c>
      <c r="S58" s="180">
        <v>0</v>
      </c>
      <c r="T58" s="180">
        <v>0</v>
      </c>
      <c r="U58" s="180">
        <v>15</v>
      </c>
      <c r="V58" s="180" t="s">
        <v>4</v>
      </c>
    </row>
    <row r="59" spans="1:22" ht="15" customHeight="1">
      <c r="A59" s="180" t="s">
        <v>104</v>
      </c>
      <c r="B59" s="180" t="s">
        <v>165</v>
      </c>
      <c r="C59" s="180" t="s">
        <v>166</v>
      </c>
      <c r="D59" s="180">
        <v>2.363800048828125</v>
      </c>
      <c r="E59" s="180">
        <v>4734</v>
      </c>
      <c r="F59" s="180">
        <v>1961</v>
      </c>
      <c r="G59" s="180">
        <v>1911</v>
      </c>
      <c r="H59" s="180">
        <v>2002.7074634958751</v>
      </c>
      <c r="I59" s="180">
        <v>829.59639541939396</v>
      </c>
      <c r="J59" s="180">
        <v>2225</v>
      </c>
      <c r="K59" s="180">
        <v>1805</v>
      </c>
      <c r="L59" s="180">
        <v>255</v>
      </c>
      <c r="M59" s="180">
        <v>20</v>
      </c>
      <c r="N59" s="181">
        <v>8.988764044943821E-3</v>
      </c>
      <c r="O59" s="180">
        <v>70</v>
      </c>
      <c r="P59" s="180">
        <v>45</v>
      </c>
      <c r="Q59" s="180">
        <v>115</v>
      </c>
      <c r="R59" s="181">
        <v>5.1685393258426963E-2</v>
      </c>
      <c r="S59" s="180">
        <v>0</v>
      </c>
      <c r="T59" s="180">
        <v>15</v>
      </c>
      <c r="U59" s="180">
        <v>20</v>
      </c>
      <c r="V59" s="180" t="s">
        <v>4</v>
      </c>
    </row>
    <row r="60" spans="1:22" ht="15" customHeight="1">
      <c r="A60" s="186" t="s">
        <v>105</v>
      </c>
      <c r="B60" s="186" t="s">
        <v>165</v>
      </c>
      <c r="C60" s="186" t="s">
        <v>166</v>
      </c>
      <c r="D60" s="186">
        <v>4.1775000000000002</v>
      </c>
      <c r="E60" s="186">
        <v>4392</v>
      </c>
      <c r="F60" s="186">
        <v>2183</v>
      </c>
      <c r="G60" s="186">
        <v>2006</v>
      </c>
      <c r="H60" s="186">
        <v>1051.3464991023338</v>
      </c>
      <c r="I60" s="186">
        <v>522.56134051466188</v>
      </c>
      <c r="J60" s="186">
        <v>2025</v>
      </c>
      <c r="K60" s="186">
        <v>1300</v>
      </c>
      <c r="L60" s="186">
        <v>205</v>
      </c>
      <c r="M60" s="186">
        <v>110</v>
      </c>
      <c r="N60" s="187">
        <v>5.4320987654320987E-2</v>
      </c>
      <c r="O60" s="186">
        <v>245</v>
      </c>
      <c r="P60" s="186">
        <v>95</v>
      </c>
      <c r="Q60" s="186">
        <v>340</v>
      </c>
      <c r="R60" s="187">
        <v>0.16790123456790124</v>
      </c>
      <c r="S60" s="186">
        <v>0</v>
      </c>
      <c r="T60" s="186">
        <v>50</v>
      </c>
      <c r="U60" s="186">
        <v>20</v>
      </c>
      <c r="V60" s="186" t="s">
        <v>2</v>
      </c>
    </row>
    <row r="61" spans="1:22" ht="15" customHeight="1">
      <c r="A61" s="180" t="s">
        <v>106</v>
      </c>
      <c r="B61" s="180" t="s">
        <v>165</v>
      </c>
      <c r="C61" s="180" t="s">
        <v>166</v>
      </c>
      <c r="D61" s="180">
        <v>6.7859997558593754</v>
      </c>
      <c r="E61" s="180">
        <v>5897</v>
      </c>
      <c r="F61" s="180">
        <v>2020</v>
      </c>
      <c r="G61" s="180">
        <v>1988</v>
      </c>
      <c r="H61" s="180">
        <v>868.99502094856871</v>
      </c>
      <c r="I61" s="180">
        <v>297.67168769138692</v>
      </c>
      <c r="J61" s="180">
        <v>2730</v>
      </c>
      <c r="K61" s="180">
        <v>2510</v>
      </c>
      <c r="L61" s="180">
        <v>165</v>
      </c>
      <c r="M61" s="180">
        <v>10</v>
      </c>
      <c r="N61" s="181">
        <v>3.663003663003663E-3</v>
      </c>
      <c r="O61" s="180">
        <v>25</v>
      </c>
      <c r="P61" s="180">
        <v>20</v>
      </c>
      <c r="Q61" s="180">
        <v>45</v>
      </c>
      <c r="R61" s="181">
        <v>1.6483516483516484E-2</v>
      </c>
      <c r="S61" s="180">
        <v>0</v>
      </c>
      <c r="T61" s="180">
        <v>0</v>
      </c>
      <c r="U61" s="180">
        <v>0</v>
      </c>
      <c r="V61" s="180" t="s">
        <v>4</v>
      </c>
    </row>
    <row r="62" spans="1:22" ht="15" customHeight="1">
      <c r="A62" s="180" t="s">
        <v>107</v>
      </c>
      <c r="B62" s="180" t="s">
        <v>165</v>
      </c>
      <c r="C62" s="180" t="s">
        <v>166</v>
      </c>
      <c r="D62" s="180">
        <v>8.9077001953125006</v>
      </c>
      <c r="E62" s="180">
        <v>4483</v>
      </c>
      <c r="F62" s="180">
        <v>1926</v>
      </c>
      <c r="G62" s="180">
        <v>1895</v>
      </c>
      <c r="H62" s="180">
        <v>503.27243864348839</v>
      </c>
      <c r="I62" s="180">
        <v>216.21742512321183</v>
      </c>
      <c r="J62" s="180">
        <v>1990</v>
      </c>
      <c r="K62" s="180">
        <v>1810</v>
      </c>
      <c r="L62" s="180">
        <v>65</v>
      </c>
      <c r="M62" s="180">
        <v>15</v>
      </c>
      <c r="N62" s="181">
        <v>7.537688442211055E-3</v>
      </c>
      <c r="O62" s="180">
        <v>70</v>
      </c>
      <c r="P62" s="180">
        <v>15</v>
      </c>
      <c r="Q62" s="180">
        <v>85</v>
      </c>
      <c r="R62" s="181">
        <v>4.2713567839195977E-2</v>
      </c>
      <c r="S62" s="180">
        <v>0</v>
      </c>
      <c r="T62" s="180">
        <v>0</v>
      </c>
      <c r="U62" s="180">
        <v>10</v>
      </c>
      <c r="V62" s="180" t="s">
        <v>4</v>
      </c>
    </row>
    <row r="63" spans="1:22" ht="15" customHeight="1">
      <c r="A63" s="188" t="s">
        <v>108</v>
      </c>
      <c r="B63" s="188" t="s">
        <v>165</v>
      </c>
      <c r="C63" s="188" t="s">
        <v>166</v>
      </c>
      <c r="D63" s="188">
        <v>110.723203125</v>
      </c>
      <c r="E63" s="188">
        <v>5775</v>
      </c>
      <c r="F63" s="188">
        <v>2112</v>
      </c>
      <c r="G63" s="188">
        <v>2053</v>
      </c>
      <c r="H63" s="188">
        <v>52.157089363467598</v>
      </c>
      <c r="I63" s="188">
        <v>19.074592681496721</v>
      </c>
      <c r="J63" s="188">
        <v>2545</v>
      </c>
      <c r="K63" s="188">
        <v>2320</v>
      </c>
      <c r="L63" s="188">
        <v>95</v>
      </c>
      <c r="M63" s="188">
        <v>0</v>
      </c>
      <c r="N63" s="189">
        <v>0</v>
      </c>
      <c r="O63" s="188">
        <v>85</v>
      </c>
      <c r="P63" s="188">
        <v>25</v>
      </c>
      <c r="Q63" s="188">
        <v>110</v>
      </c>
      <c r="R63" s="189">
        <v>4.3222003929273084E-2</v>
      </c>
      <c r="S63" s="188">
        <v>0</v>
      </c>
      <c r="T63" s="188">
        <v>0</v>
      </c>
      <c r="U63" s="188">
        <v>10</v>
      </c>
      <c r="V63" s="188" t="s">
        <v>0</v>
      </c>
    </row>
    <row r="64" spans="1:22" ht="15" customHeight="1">
      <c r="A64" s="188" t="s">
        <v>109</v>
      </c>
      <c r="B64" s="188" t="s">
        <v>165</v>
      </c>
      <c r="C64" s="188" t="s">
        <v>166</v>
      </c>
      <c r="D64" s="188">
        <v>217.29400000000001</v>
      </c>
      <c r="E64" s="188">
        <v>6601</v>
      </c>
      <c r="F64" s="188">
        <v>2916</v>
      </c>
      <c r="G64" s="188">
        <v>2391</v>
      </c>
      <c r="H64" s="188">
        <v>30.37819728110302</v>
      </c>
      <c r="I64" s="188">
        <v>13.419606615921285</v>
      </c>
      <c r="J64" s="188">
        <v>3040</v>
      </c>
      <c r="K64" s="188">
        <v>2690</v>
      </c>
      <c r="L64" s="188">
        <v>185</v>
      </c>
      <c r="M64" s="188">
        <v>0</v>
      </c>
      <c r="N64" s="189">
        <v>0</v>
      </c>
      <c r="O64" s="188">
        <v>95</v>
      </c>
      <c r="P64" s="188">
        <v>15</v>
      </c>
      <c r="Q64" s="188">
        <v>110</v>
      </c>
      <c r="R64" s="189">
        <v>3.6184210526315791E-2</v>
      </c>
      <c r="S64" s="188">
        <v>0</v>
      </c>
      <c r="T64" s="188">
        <v>0</v>
      </c>
      <c r="U64" s="188">
        <v>55</v>
      </c>
      <c r="V64" s="188" t="s">
        <v>0</v>
      </c>
    </row>
    <row r="65" spans="1:22" ht="15" customHeight="1">
      <c r="A65" s="188" t="s">
        <v>110</v>
      </c>
      <c r="B65" s="188" t="s">
        <v>165</v>
      </c>
      <c r="C65" s="188" t="s">
        <v>166</v>
      </c>
      <c r="D65" s="188">
        <v>50.2081982421875</v>
      </c>
      <c r="E65" s="188">
        <v>7473</v>
      </c>
      <c r="F65" s="188">
        <v>2919</v>
      </c>
      <c r="G65" s="188">
        <v>2790</v>
      </c>
      <c r="H65" s="188">
        <v>148.84023449622222</v>
      </c>
      <c r="I65" s="188">
        <v>58.13791576267532</v>
      </c>
      <c r="J65" s="188">
        <v>2980</v>
      </c>
      <c r="K65" s="188">
        <v>2510</v>
      </c>
      <c r="L65" s="188">
        <v>170</v>
      </c>
      <c r="M65" s="188">
        <v>10</v>
      </c>
      <c r="N65" s="189">
        <v>3.3557046979865771E-3</v>
      </c>
      <c r="O65" s="188">
        <v>235</v>
      </c>
      <c r="P65" s="188">
        <v>40</v>
      </c>
      <c r="Q65" s="188">
        <v>275</v>
      </c>
      <c r="R65" s="189">
        <v>9.2281879194630878E-2</v>
      </c>
      <c r="S65" s="188">
        <v>0</v>
      </c>
      <c r="T65" s="188">
        <v>0</v>
      </c>
      <c r="U65" s="188">
        <v>10</v>
      </c>
      <c r="V65" s="188" t="s">
        <v>0</v>
      </c>
    </row>
    <row r="66" spans="1:22" ht="15" customHeight="1">
      <c r="A66" s="188" t="s">
        <v>111</v>
      </c>
      <c r="B66" s="188" t="s">
        <v>165</v>
      </c>
      <c r="C66" s="188" t="s">
        <v>166</v>
      </c>
      <c r="D66" s="188">
        <v>81.289301757812495</v>
      </c>
      <c r="E66" s="188">
        <v>2936</v>
      </c>
      <c r="F66" s="188">
        <v>950</v>
      </c>
      <c r="G66" s="188">
        <v>932</v>
      </c>
      <c r="H66" s="188">
        <v>36.117913876875306</v>
      </c>
      <c r="I66" s="188">
        <v>11.686654694493031</v>
      </c>
      <c r="J66" s="188">
        <v>1335</v>
      </c>
      <c r="K66" s="188">
        <v>1165</v>
      </c>
      <c r="L66" s="188">
        <v>105</v>
      </c>
      <c r="M66" s="188">
        <v>10</v>
      </c>
      <c r="N66" s="189">
        <v>7.4906367041198503E-3</v>
      </c>
      <c r="O66" s="188">
        <v>15</v>
      </c>
      <c r="P66" s="188">
        <v>20</v>
      </c>
      <c r="Q66" s="188">
        <v>35</v>
      </c>
      <c r="R66" s="189">
        <v>2.6217228464419477E-2</v>
      </c>
      <c r="S66" s="188">
        <v>0</v>
      </c>
      <c r="T66" s="188">
        <v>0</v>
      </c>
      <c r="U66" s="188">
        <v>20</v>
      </c>
      <c r="V66" s="188" t="s">
        <v>0</v>
      </c>
    </row>
    <row r="67" spans="1:22" ht="15" customHeight="1">
      <c r="A67" s="180" t="s">
        <v>112</v>
      </c>
      <c r="B67" s="180" t="s">
        <v>165</v>
      </c>
      <c r="C67" s="180" t="s">
        <v>166</v>
      </c>
      <c r="D67" s="180">
        <v>13.527600097656251</v>
      </c>
      <c r="E67" s="180">
        <v>7046</v>
      </c>
      <c r="F67" s="180">
        <v>2444</v>
      </c>
      <c r="G67" s="180">
        <v>2395</v>
      </c>
      <c r="H67" s="180">
        <v>520.86105067673964</v>
      </c>
      <c r="I67" s="180">
        <v>180.66767071444104</v>
      </c>
      <c r="J67" s="180">
        <v>3580</v>
      </c>
      <c r="K67" s="180">
        <v>3105</v>
      </c>
      <c r="L67" s="180">
        <v>285</v>
      </c>
      <c r="M67" s="180">
        <v>20</v>
      </c>
      <c r="N67" s="181">
        <v>5.5865921787709499E-3</v>
      </c>
      <c r="O67" s="180">
        <v>120</v>
      </c>
      <c r="P67" s="180">
        <v>20</v>
      </c>
      <c r="Q67" s="180">
        <v>140</v>
      </c>
      <c r="R67" s="181">
        <v>3.9106145251396648E-2</v>
      </c>
      <c r="S67" s="180">
        <v>0</v>
      </c>
      <c r="T67" s="180">
        <v>0</v>
      </c>
      <c r="U67" s="180">
        <v>25</v>
      </c>
      <c r="V67" s="180" t="s">
        <v>4</v>
      </c>
    </row>
    <row r="68" spans="1:22" ht="15" customHeight="1">
      <c r="A68" s="180" t="s">
        <v>113</v>
      </c>
      <c r="B68" s="180" t="s">
        <v>165</v>
      </c>
      <c r="C68" s="180" t="s">
        <v>166</v>
      </c>
      <c r="D68" s="180">
        <v>17.833699951171877</v>
      </c>
      <c r="E68" s="180">
        <v>4267</v>
      </c>
      <c r="F68" s="180">
        <v>1562</v>
      </c>
      <c r="G68" s="180">
        <v>1510</v>
      </c>
      <c r="H68" s="180">
        <v>239.26610920240415</v>
      </c>
      <c r="I68" s="180">
        <v>87.586984432658852</v>
      </c>
      <c r="J68" s="180">
        <v>1820</v>
      </c>
      <c r="K68" s="180">
        <v>1570</v>
      </c>
      <c r="L68" s="180">
        <v>120</v>
      </c>
      <c r="M68" s="180">
        <v>0</v>
      </c>
      <c r="N68" s="181">
        <v>0</v>
      </c>
      <c r="O68" s="180">
        <v>105</v>
      </c>
      <c r="P68" s="180">
        <v>20</v>
      </c>
      <c r="Q68" s="180">
        <v>125</v>
      </c>
      <c r="R68" s="181">
        <v>6.8681318681318687E-2</v>
      </c>
      <c r="S68" s="180">
        <v>0</v>
      </c>
      <c r="T68" s="180">
        <v>0</v>
      </c>
      <c r="U68" s="180">
        <v>0</v>
      </c>
      <c r="V68" s="180" t="s">
        <v>4</v>
      </c>
    </row>
    <row r="69" spans="1:22" ht="15" customHeight="1">
      <c r="A69" s="188" t="s">
        <v>114</v>
      </c>
      <c r="B69" s="188" t="s">
        <v>165</v>
      </c>
      <c r="C69" s="188" t="s">
        <v>166</v>
      </c>
      <c r="D69" s="188">
        <v>8.7888000488281257</v>
      </c>
      <c r="E69" s="188">
        <v>1274</v>
      </c>
      <c r="F69" s="188">
        <v>517</v>
      </c>
      <c r="G69" s="188">
        <v>510</v>
      </c>
      <c r="H69" s="188">
        <v>144.95721747246617</v>
      </c>
      <c r="I69" s="188">
        <v>58.824867687021204</v>
      </c>
      <c r="J69" s="188">
        <v>635</v>
      </c>
      <c r="K69" s="188">
        <v>585</v>
      </c>
      <c r="L69" s="188">
        <v>20</v>
      </c>
      <c r="M69" s="188">
        <v>15</v>
      </c>
      <c r="N69" s="189">
        <v>2.3622047244094488E-2</v>
      </c>
      <c r="O69" s="188">
        <v>10</v>
      </c>
      <c r="P69" s="188">
        <v>10</v>
      </c>
      <c r="Q69" s="188">
        <v>20</v>
      </c>
      <c r="R69" s="189">
        <v>3.1496062992125984E-2</v>
      </c>
      <c r="S69" s="188">
        <v>10</v>
      </c>
      <c r="T69" s="188">
        <v>0</v>
      </c>
      <c r="U69" s="188">
        <v>0</v>
      </c>
      <c r="V69" s="188" t="s">
        <v>0</v>
      </c>
    </row>
    <row r="70" spans="1:22" ht="15" customHeight="1">
      <c r="A70" s="180" t="s">
        <v>115</v>
      </c>
      <c r="B70" s="180" t="s">
        <v>165</v>
      </c>
      <c r="C70" s="180" t="s">
        <v>166</v>
      </c>
      <c r="D70" s="180">
        <v>4.8038000488281254</v>
      </c>
      <c r="E70" s="180">
        <v>4815</v>
      </c>
      <c r="F70" s="180">
        <v>2142</v>
      </c>
      <c r="G70" s="180">
        <v>2059</v>
      </c>
      <c r="H70" s="180">
        <v>1002.3314773841611</v>
      </c>
      <c r="I70" s="180">
        <v>445.89699367743987</v>
      </c>
      <c r="J70" s="180">
        <v>2120</v>
      </c>
      <c r="K70" s="180">
        <v>1720</v>
      </c>
      <c r="L70" s="180">
        <v>220</v>
      </c>
      <c r="M70" s="180">
        <v>40</v>
      </c>
      <c r="N70" s="181">
        <v>1.8867924528301886E-2</v>
      </c>
      <c r="O70" s="180">
        <v>95</v>
      </c>
      <c r="P70" s="180">
        <v>45</v>
      </c>
      <c r="Q70" s="180">
        <v>140</v>
      </c>
      <c r="R70" s="181">
        <v>6.6037735849056603E-2</v>
      </c>
      <c r="S70" s="180">
        <v>0</v>
      </c>
      <c r="T70" s="180">
        <v>0</v>
      </c>
      <c r="U70" s="180">
        <v>0</v>
      </c>
      <c r="V70" s="180" t="s">
        <v>4</v>
      </c>
    </row>
    <row r="71" spans="1:22" ht="15" customHeight="1">
      <c r="A71" s="180" t="s">
        <v>116</v>
      </c>
      <c r="B71" s="180" t="s">
        <v>165</v>
      </c>
      <c r="C71" s="180" t="s">
        <v>166</v>
      </c>
      <c r="D71" s="180">
        <v>3.1560998535156251</v>
      </c>
      <c r="E71" s="180">
        <v>3363</v>
      </c>
      <c r="F71" s="180">
        <v>1402</v>
      </c>
      <c r="G71" s="180">
        <v>1356</v>
      </c>
      <c r="H71" s="180">
        <v>1065.5556402164862</v>
      </c>
      <c r="I71" s="180">
        <v>444.21915182382207</v>
      </c>
      <c r="J71" s="180">
        <v>1600</v>
      </c>
      <c r="K71" s="180">
        <v>1305</v>
      </c>
      <c r="L71" s="180">
        <v>170</v>
      </c>
      <c r="M71" s="180">
        <v>10</v>
      </c>
      <c r="N71" s="181">
        <v>6.2500000000000003E-3</v>
      </c>
      <c r="O71" s="180">
        <v>70</v>
      </c>
      <c r="P71" s="180">
        <v>30</v>
      </c>
      <c r="Q71" s="180">
        <v>100</v>
      </c>
      <c r="R71" s="181">
        <v>6.25E-2</v>
      </c>
      <c r="S71" s="180">
        <v>0</v>
      </c>
      <c r="T71" s="180">
        <v>0</v>
      </c>
      <c r="U71" s="180">
        <v>15</v>
      </c>
      <c r="V71" s="180" t="s">
        <v>4</v>
      </c>
    </row>
    <row r="72" spans="1:22" ht="15" customHeight="1">
      <c r="A72" s="188" t="s">
        <v>117</v>
      </c>
      <c r="B72" s="188" t="s">
        <v>165</v>
      </c>
      <c r="C72" s="188" t="s">
        <v>166</v>
      </c>
      <c r="D72" s="188">
        <v>32.966000976562498</v>
      </c>
      <c r="E72" s="188">
        <v>1537</v>
      </c>
      <c r="F72" s="188">
        <v>554</v>
      </c>
      <c r="G72" s="188">
        <v>543</v>
      </c>
      <c r="H72" s="188">
        <v>46.623792831066929</v>
      </c>
      <c r="I72" s="188">
        <v>16.805192731562187</v>
      </c>
      <c r="J72" s="188">
        <v>750</v>
      </c>
      <c r="K72" s="188">
        <v>720</v>
      </c>
      <c r="L72" s="188">
        <v>30</v>
      </c>
      <c r="M72" s="188">
        <v>0</v>
      </c>
      <c r="N72" s="189">
        <v>0</v>
      </c>
      <c r="O72" s="188">
        <v>0</v>
      </c>
      <c r="P72" s="188">
        <v>0</v>
      </c>
      <c r="Q72" s="188">
        <v>0</v>
      </c>
      <c r="R72" s="189">
        <v>0</v>
      </c>
      <c r="S72" s="188">
        <v>0</v>
      </c>
      <c r="T72" s="188">
        <v>0</v>
      </c>
      <c r="U72" s="188">
        <v>0</v>
      </c>
      <c r="V72" s="188" t="s">
        <v>0</v>
      </c>
    </row>
    <row r="73" spans="1:22" ht="15" customHeight="1">
      <c r="A73" s="180" t="s">
        <v>118</v>
      </c>
      <c r="B73" s="180" t="s">
        <v>165</v>
      </c>
      <c r="C73" s="180" t="s">
        <v>166</v>
      </c>
      <c r="D73" s="180">
        <v>2.115800018310547</v>
      </c>
      <c r="E73" s="180">
        <v>3753</v>
      </c>
      <c r="F73" s="180">
        <v>1682</v>
      </c>
      <c r="G73" s="180">
        <v>1643</v>
      </c>
      <c r="H73" s="180">
        <v>1773.7971299370472</v>
      </c>
      <c r="I73" s="180">
        <v>794.97116241782931</v>
      </c>
      <c r="J73" s="180">
        <v>1650</v>
      </c>
      <c r="K73" s="180">
        <v>1280</v>
      </c>
      <c r="L73" s="180">
        <v>145</v>
      </c>
      <c r="M73" s="180">
        <v>45</v>
      </c>
      <c r="N73" s="181">
        <v>2.7272727272727271E-2</v>
      </c>
      <c r="O73" s="180">
        <v>150</v>
      </c>
      <c r="P73" s="180">
        <v>20</v>
      </c>
      <c r="Q73" s="180">
        <v>170</v>
      </c>
      <c r="R73" s="181">
        <v>0.10303030303030303</v>
      </c>
      <c r="S73" s="180">
        <v>0</v>
      </c>
      <c r="T73" s="180">
        <v>0</v>
      </c>
      <c r="U73" s="180">
        <v>15</v>
      </c>
      <c r="V73" s="180" t="s">
        <v>4</v>
      </c>
    </row>
    <row r="74" spans="1:22" ht="15" customHeight="1">
      <c r="A74" s="180" t="s">
        <v>119</v>
      </c>
      <c r="B74" s="180" t="s">
        <v>165</v>
      </c>
      <c r="C74" s="180" t="s">
        <v>166</v>
      </c>
      <c r="D74" s="180">
        <v>0.9273999786376953</v>
      </c>
      <c r="E74" s="180">
        <v>2375</v>
      </c>
      <c r="F74" s="180">
        <v>1071</v>
      </c>
      <c r="G74" s="180">
        <v>998</v>
      </c>
      <c r="H74" s="180">
        <v>2560.9230695570618</v>
      </c>
      <c r="I74" s="180">
        <v>1154.8415189455213</v>
      </c>
      <c r="J74" s="180">
        <v>950</v>
      </c>
      <c r="K74" s="180">
        <v>720</v>
      </c>
      <c r="L74" s="180">
        <v>90</v>
      </c>
      <c r="M74" s="180">
        <v>25</v>
      </c>
      <c r="N74" s="181">
        <v>2.6315789473684209E-2</v>
      </c>
      <c r="O74" s="180">
        <v>75</v>
      </c>
      <c r="P74" s="180">
        <v>20</v>
      </c>
      <c r="Q74" s="180">
        <v>95</v>
      </c>
      <c r="R74" s="181">
        <v>0.1</v>
      </c>
      <c r="S74" s="180">
        <v>0</v>
      </c>
      <c r="T74" s="180">
        <v>10</v>
      </c>
      <c r="U74" s="180">
        <v>15</v>
      </c>
      <c r="V74" s="180" t="s">
        <v>4</v>
      </c>
    </row>
    <row r="75" spans="1:22" ht="15" customHeight="1">
      <c r="A75" s="186" t="s">
        <v>120</v>
      </c>
      <c r="B75" s="186" t="s">
        <v>165</v>
      </c>
      <c r="C75" s="186" t="s">
        <v>166</v>
      </c>
      <c r="D75" s="186">
        <v>0.84730003356933592</v>
      </c>
      <c r="E75" s="186">
        <v>2121</v>
      </c>
      <c r="F75" s="186">
        <v>1075</v>
      </c>
      <c r="G75" s="186">
        <v>976</v>
      </c>
      <c r="H75" s="186">
        <v>2503.2455045057368</v>
      </c>
      <c r="I75" s="186">
        <v>1268.7359346269056</v>
      </c>
      <c r="J75" s="186">
        <v>885</v>
      </c>
      <c r="K75" s="186">
        <v>600</v>
      </c>
      <c r="L75" s="186">
        <v>85</v>
      </c>
      <c r="M75" s="186">
        <v>30</v>
      </c>
      <c r="N75" s="187">
        <v>3.3898305084745763E-2</v>
      </c>
      <c r="O75" s="186">
        <v>100</v>
      </c>
      <c r="P75" s="186">
        <v>50</v>
      </c>
      <c r="Q75" s="186">
        <v>150</v>
      </c>
      <c r="R75" s="187">
        <v>0.16949152542372881</v>
      </c>
      <c r="S75" s="186">
        <v>0</v>
      </c>
      <c r="T75" s="186">
        <v>0</v>
      </c>
      <c r="U75" s="186">
        <v>0</v>
      </c>
      <c r="V75" s="186" t="s">
        <v>2</v>
      </c>
    </row>
    <row r="76" spans="1:22" ht="15" customHeight="1">
      <c r="A76" s="186" t="s">
        <v>121</v>
      </c>
      <c r="B76" s="186" t="s">
        <v>165</v>
      </c>
      <c r="C76" s="186" t="s">
        <v>166</v>
      </c>
      <c r="D76" s="186">
        <v>2.1428999328613281</v>
      </c>
      <c r="E76" s="186">
        <v>4630</v>
      </c>
      <c r="F76" s="186">
        <v>2301</v>
      </c>
      <c r="G76" s="186">
        <v>2199</v>
      </c>
      <c r="H76" s="186">
        <v>2160.6235218915458</v>
      </c>
      <c r="I76" s="186">
        <v>1073.7785580718028</v>
      </c>
      <c r="J76" s="186">
        <v>1905</v>
      </c>
      <c r="K76" s="186">
        <v>1435</v>
      </c>
      <c r="L76" s="186">
        <v>215</v>
      </c>
      <c r="M76" s="186">
        <v>45</v>
      </c>
      <c r="N76" s="187">
        <v>2.3622047244094488E-2</v>
      </c>
      <c r="O76" s="186">
        <v>170</v>
      </c>
      <c r="P76" s="186">
        <v>35</v>
      </c>
      <c r="Q76" s="186">
        <v>205</v>
      </c>
      <c r="R76" s="187">
        <v>0.10761154855643044</v>
      </c>
      <c r="S76" s="186">
        <v>0</v>
      </c>
      <c r="T76" s="186">
        <v>0</v>
      </c>
      <c r="U76" s="186">
        <v>0</v>
      </c>
      <c r="V76" s="186" t="s">
        <v>2</v>
      </c>
    </row>
    <row r="77" spans="1:22" ht="15" customHeight="1">
      <c r="A77" s="186" t="s">
        <v>122</v>
      </c>
      <c r="B77" s="186" t="s">
        <v>165</v>
      </c>
      <c r="C77" s="186" t="s">
        <v>166</v>
      </c>
      <c r="D77" s="186">
        <v>7.0409997558593753</v>
      </c>
      <c r="E77" s="186">
        <v>1801</v>
      </c>
      <c r="F77" s="186">
        <v>809</v>
      </c>
      <c r="G77" s="186">
        <v>761</v>
      </c>
      <c r="H77" s="186">
        <v>255.78753904958523</v>
      </c>
      <c r="I77" s="186">
        <v>114.89845590844777</v>
      </c>
      <c r="J77" s="186">
        <v>840</v>
      </c>
      <c r="K77" s="186">
        <v>650</v>
      </c>
      <c r="L77" s="186">
        <v>70</v>
      </c>
      <c r="M77" s="186">
        <v>20</v>
      </c>
      <c r="N77" s="187">
        <v>2.3809523809523808E-2</v>
      </c>
      <c r="O77" s="186">
        <v>60</v>
      </c>
      <c r="P77" s="186">
        <v>30</v>
      </c>
      <c r="Q77" s="186">
        <v>90</v>
      </c>
      <c r="R77" s="187">
        <v>0.10714285714285714</v>
      </c>
      <c r="S77" s="186">
        <v>0</v>
      </c>
      <c r="T77" s="186">
        <v>0</v>
      </c>
      <c r="U77" s="186">
        <v>0</v>
      </c>
      <c r="V77" s="186" t="s">
        <v>2</v>
      </c>
    </row>
    <row r="78" spans="1:22" ht="15" customHeight="1">
      <c r="A78" s="180" t="s">
        <v>123</v>
      </c>
      <c r="B78" s="180" t="s">
        <v>165</v>
      </c>
      <c r="C78" s="180" t="s">
        <v>166</v>
      </c>
      <c r="D78" s="180">
        <v>1.2422000122070314</v>
      </c>
      <c r="E78" s="180">
        <v>2605</v>
      </c>
      <c r="F78" s="180">
        <v>1153</v>
      </c>
      <c r="G78" s="180">
        <v>1110</v>
      </c>
      <c r="H78" s="180">
        <v>2097.085794880702</v>
      </c>
      <c r="I78" s="180">
        <v>928.19190844431841</v>
      </c>
      <c r="J78" s="180">
        <v>1260</v>
      </c>
      <c r="K78" s="180">
        <v>1090</v>
      </c>
      <c r="L78" s="180">
        <v>65</v>
      </c>
      <c r="M78" s="180">
        <v>10</v>
      </c>
      <c r="N78" s="181">
        <v>7.9365079365079361E-3</v>
      </c>
      <c r="O78" s="180">
        <v>60</v>
      </c>
      <c r="P78" s="180">
        <v>20</v>
      </c>
      <c r="Q78" s="180">
        <v>80</v>
      </c>
      <c r="R78" s="181">
        <v>6.3492063492063489E-2</v>
      </c>
      <c r="S78" s="180">
        <v>0</v>
      </c>
      <c r="T78" s="180">
        <v>10</v>
      </c>
      <c r="U78" s="180">
        <v>0</v>
      </c>
      <c r="V78" s="180" t="s">
        <v>4</v>
      </c>
    </row>
    <row r="79" spans="1:22" ht="15" customHeight="1">
      <c r="A79" s="180" t="s">
        <v>124</v>
      </c>
      <c r="B79" s="180" t="s">
        <v>165</v>
      </c>
      <c r="C79" s="180" t="s">
        <v>166</v>
      </c>
      <c r="D79" s="180">
        <v>1.4427000427246093</v>
      </c>
      <c r="E79" s="180">
        <v>2676</v>
      </c>
      <c r="F79" s="180">
        <v>1367</v>
      </c>
      <c r="G79" s="180">
        <v>1296</v>
      </c>
      <c r="H79" s="180">
        <v>1854.8554243793074</v>
      </c>
      <c r="I79" s="180">
        <v>947.52891073487035</v>
      </c>
      <c r="J79" s="180">
        <v>1135</v>
      </c>
      <c r="K79" s="180">
        <v>955</v>
      </c>
      <c r="L79" s="180">
        <v>120</v>
      </c>
      <c r="M79" s="180">
        <v>0</v>
      </c>
      <c r="N79" s="181">
        <v>0</v>
      </c>
      <c r="O79" s="180">
        <v>30</v>
      </c>
      <c r="P79" s="180">
        <v>25</v>
      </c>
      <c r="Q79" s="180">
        <v>55</v>
      </c>
      <c r="R79" s="181">
        <v>4.8458149779735685E-2</v>
      </c>
      <c r="S79" s="180">
        <v>0</v>
      </c>
      <c r="T79" s="180">
        <v>0</v>
      </c>
      <c r="U79" s="180">
        <v>0</v>
      </c>
      <c r="V79" s="180" t="s">
        <v>4</v>
      </c>
    </row>
    <row r="80" spans="1:22" ht="15" customHeight="1">
      <c r="A80" s="180" t="s">
        <v>125</v>
      </c>
      <c r="B80" s="180" t="s">
        <v>165</v>
      </c>
      <c r="C80" s="180" t="s">
        <v>166</v>
      </c>
      <c r="D80" s="180">
        <v>5.4939001464843749</v>
      </c>
      <c r="E80" s="180">
        <v>5481</v>
      </c>
      <c r="F80" s="180">
        <v>2223</v>
      </c>
      <c r="G80" s="180">
        <v>2182</v>
      </c>
      <c r="H80" s="180">
        <v>997.65191464343775</v>
      </c>
      <c r="I80" s="180">
        <v>404.63057950234668</v>
      </c>
      <c r="J80" s="180">
        <v>2460</v>
      </c>
      <c r="K80" s="180">
        <v>2125</v>
      </c>
      <c r="L80" s="180">
        <v>230</v>
      </c>
      <c r="M80" s="180">
        <v>25</v>
      </c>
      <c r="N80" s="181">
        <v>1.016260162601626E-2</v>
      </c>
      <c r="O80" s="180">
        <v>70</v>
      </c>
      <c r="P80" s="180">
        <v>0</v>
      </c>
      <c r="Q80" s="180">
        <v>70</v>
      </c>
      <c r="R80" s="181">
        <v>2.8455284552845527E-2</v>
      </c>
      <c r="S80" s="180">
        <v>0</v>
      </c>
      <c r="T80" s="180">
        <v>0</v>
      </c>
      <c r="U80" s="180">
        <v>10</v>
      </c>
      <c r="V80" s="180" t="s">
        <v>4</v>
      </c>
    </row>
    <row r="81" spans="1:22" ht="15" customHeight="1">
      <c r="A81" s="180" t="s">
        <v>126</v>
      </c>
      <c r="B81" s="180" t="s">
        <v>165</v>
      </c>
      <c r="C81" s="180" t="s">
        <v>166</v>
      </c>
      <c r="D81" s="180">
        <v>4.7232998657226561</v>
      </c>
      <c r="E81" s="180">
        <v>5862</v>
      </c>
      <c r="F81" s="180">
        <v>2345</v>
      </c>
      <c r="G81" s="180">
        <v>2264</v>
      </c>
      <c r="H81" s="180">
        <v>1241.0814825755563</v>
      </c>
      <c r="I81" s="180">
        <v>496.47493630837249</v>
      </c>
      <c r="J81" s="180">
        <v>2925</v>
      </c>
      <c r="K81" s="180">
        <v>2470</v>
      </c>
      <c r="L81" s="180">
        <v>175</v>
      </c>
      <c r="M81" s="180">
        <v>60</v>
      </c>
      <c r="N81" s="181">
        <v>2.0512820512820513E-2</v>
      </c>
      <c r="O81" s="180">
        <v>160</v>
      </c>
      <c r="P81" s="180">
        <v>35</v>
      </c>
      <c r="Q81" s="180">
        <v>195</v>
      </c>
      <c r="R81" s="181">
        <v>6.6666666666666666E-2</v>
      </c>
      <c r="S81" s="180">
        <v>0</v>
      </c>
      <c r="T81" s="180">
        <v>0</v>
      </c>
      <c r="U81" s="180">
        <v>10</v>
      </c>
      <c r="V81" s="180" t="s">
        <v>4</v>
      </c>
    </row>
    <row r="82" spans="1:22" ht="15" customHeight="1">
      <c r="A82" s="180" t="s">
        <v>127</v>
      </c>
      <c r="B82" s="180" t="s">
        <v>165</v>
      </c>
      <c r="C82" s="180" t="s">
        <v>166</v>
      </c>
      <c r="D82" s="180">
        <v>4.0613000488281248</v>
      </c>
      <c r="E82" s="180">
        <v>4877</v>
      </c>
      <c r="F82" s="180">
        <v>1683</v>
      </c>
      <c r="G82" s="180">
        <v>1646</v>
      </c>
      <c r="H82" s="180">
        <v>1200.8470049897551</v>
      </c>
      <c r="I82" s="180">
        <v>414.39932528147591</v>
      </c>
      <c r="J82" s="180">
        <v>2295</v>
      </c>
      <c r="K82" s="180">
        <v>2025</v>
      </c>
      <c r="L82" s="180">
        <v>110</v>
      </c>
      <c r="M82" s="180">
        <v>20</v>
      </c>
      <c r="N82" s="181">
        <v>8.7145969498910684E-3</v>
      </c>
      <c r="O82" s="180">
        <v>60</v>
      </c>
      <c r="P82" s="180">
        <v>55</v>
      </c>
      <c r="Q82" s="180">
        <v>115</v>
      </c>
      <c r="R82" s="181">
        <v>5.0108932461873638E-2</v>
      </c>
      <c r="S82" s="180">
        <v>0</v>
      </c>
      <c r="T82" s="180">
        <v>0</v>
      </c>
      <c r="U82" s="180">
        <v>15</v>
      </c>
      <c r="V82" s="180" t="s">
        <v>4</v>
      </c>
    </row>
    <row r="83" spans="1:22" ht="15" customHeight="1">
      <c r="A83" s="180" t="s">
        <v>128</v>
      </c>
      <c r="B83" s="180" t="s">
        <v>165</v>
      </c>
      <c r="C83" s="180" t="s">
        <v>166</v>
      </c>
      <c r="D83" s="180">
        <v>1.3350999450683594</v>
      </c>
      <c r="E83" s="180">
        <v>3161</v>
      </c>
      <c r="F83" s="180">
        <v>1219</v>
      </c>
      <c r="G83" s="180">
        <v>1189</v>
      </c>
      <c r="H83" s="180">
        <v>2367.6130103039973</v>
      </c>
      <c r="I83" s="180">
        <v>913.04025927256339</v>
      </c>
      <c r="J83" s="180">
        <v>1585</v>
      </c>
      <c r="K83" s="180">
        <v>1330</v>
      </c>
      <c r="L83" s="180">
        <v>190</v>
      </c>
      <c r="M83" s="180">
        <v>30</v>
      </c>
      <c r="N83" s="181">
        <v>1.8927444794952682E-2</v>
      </c>
      <c r="O83" s="180">
        <v>25</v>
      </c>
      <c r="P83" s="180">
        <v>10</v>
      </c>
      <c r="Q83" s="180">
        <v>35</v>
      </c>
      <c r="R83" s="181">
        <v>2.2082018927444796E-2</v>
      </c>
      <c r="S83" s="180">
        <v>0</v>
      </c>
      <c r="T83" s="180">
        <v>0</v>
      </c>
      <c r="U83" s="180">
        <v>10</v>
      </c>
      <c r="V83" s="180" t="s">
        <v>4</v>
      </c>
    </row>
    <row r="84" spans="1:22" ht="15" customHeight="1">
      <c r="A84" s="180" t="s">
        <v>129</v>
      </c>
      <c r="B84" s="180" t="s">
        <v>165</v>
      </c>
      <c r="C84" s="180" t="s">
        <v>166</v>
      </c>
      <c r="D84" s="180">
        <v>5.6863000488281248</v>
      </c>
      <c r="E84" s="180">
        <v>3416</v>
      </c>
      <c r="F84" s="180">
        <v>1629</v>
      </c>
      <c r="G84" s="180">
        <v>1515</v>
      </c>
      <c r="H84" s="180">
        <v>600.74212944566557</v>
      </c>
      <c r="I84" s="180">
        <v>286.47802367300625</v>
      </c>
      <c r="J84" s="180">
        <v>1385</v>
      </c>
      <c r="K84" s="180">
        <v>1135</v>
      </c>
      <c r="L84" s="180">
        <v>110</v>
      </c>
      <c r="M84" s="180">
        <v>0</v>
      </c>
      <c r="N84" s="181">
        <v>0</v>
      </c>
      <c r="O84" s="180">
        <v>70</v>
      </c>
      <c r="P84" s="180">
        <v>30</v>
      </c>
      <c r="Q84" s="180">
        <v>100</v>
      </c>
      <c r="R84" s="181">
        <v>7.2202166064981949E-2</v>
      </c>
      <c r="S84" s="180">
        <v>0</v>
      </c>
      <c r="T84" s="180">
        <v>0</v>
      </c>
      <c r="U84" s="180">
        <v>35</v>
      </c>
      <c r="V84" s="180" t="s">
        <v>4</v>
      </c>
    </row>
    <row r="85" spans="1:22" ht="15" customHeight="1">
      <c r="A85" s="180" t="s">
        <v>130</v>
      </c>
      <c r="B85" s="180" t="s">
        <v>165</v>
      </c>
      <c r="C85" s="180" t="s">
        <v>166</v>
      </c>
      <c r="D85" s="180">
        <v>3.1645999145507813</v>
      </c>
      <c r="E85" s="180">
        <v>4856</v>
      </c>
      <c r="F85" s="180">
        <v>2065</v>
      </c>
      <c r="G85" s="180">
        <v>1986</v>
      </c>
      <c r="H85" s="180">
        <v>1534.4751725714798</v>
      </c>
      <c r="I85" s="180">
        <v>652.53114319606789</v>
      </c>
      <c r="J85" s="180">
        <v>2095</v>
      </c>
      <c r="K85" s="180">
        <v>1760</v>
      </c>
      <c r="L85" s="180">
        <v>155</v>
      </c>
      <c r="M85" s="180">
        <v>30</v>
      </c>
      <c r="N85" s="181">
        <v>1.4319809069212411E-2</v>
      </c>
      <c r="O85" s="180">
        <v>90</v>
      </c>
      <c r="P85" s="180">
        <v>30</v>
      </c>
      <c r="Q85" s="180">
        <v>120</v>
      </c>
      <c r="R85" s="181">
        <v>5.7279236276849645E-2</v>
      </c>
      <c r="S85" s="180">
        <v>0</v>
      </c>
      <c r="T85" s="180">
        <v>0</v>
      </c>
      <c r="U85" s="180">
        <v>20</v>
      </c>
      <c r="V85" s="180" t="s">
        <v>4</v>
      </c>
    </row>
    <row r="86" spans="1:22" ht="15" customHeight="1">
      <c r="A86" s="186" t="s">
        <v>131</v>
      </c>
      <c r="B86" s="186" t="s">
        <v>165</v>
      </c>
      <c r="C86" s="186" t="s">
        <v>166</v>
      </c>
      <c r="D86" s="186">
        <v>2.6927999877929687</v>
      </c>
      <c r="E86" s="186">
        <v>3536</v>
      </c>
      <c r="F86" s="186">
        <v>1721</v>
      </c>
      <c r="G86" s="186">
        <v>1649</v>
      </c>
      <c r="H86" s="186">
        <v>1313.1313190840149</v>
      </c>
      <c r="I86" s="186">
        <v>639.11170818540427</v>
      </c>
      <c r="J86" s="186">
        <v>1335</v>
      </c>
      <c r="K86" s="186">
        <v>1075</v>
      </c>
      <c r="L86" s="186">
        <v>80</v>
      </c>
      <c r="M86" s="186">
        <v>0</v>
      </c>
      <c r="N86" s="187">
        <v>0</v>
      </c>
      <c r="O86" s="186">
        <v>130</v>
      </c>
      <c r="P86" s="186">
        <v>40</v>
      </c>
      <c r="Q86" s="186">
        <v>170</v>
      </c>
      <c r="R86" s="187">
        <v>0.12734082397003746</v>
      </c>
      <c r="S86" s="186">
        <v>0</v>
      </c>
      <c r="T86" s="186">
        <v>0</v>
      </c>
      <c r="U86" s="186">
        <v>10</v>
      </c>
      <c r="V86" s="186" t="s">
        <v>2</v>
      </c>
    </row>
    <row r="87" spans="1:22" ht="15" customHeight="1">
      <c r="A87" s="180" t="s">
        <v>132</v>
      </c>
      <c r="B87" s="180" t="s">
        <v>165</v>
      </c>
      <c r="C87" s="180" t="s">
        <v>166</v>
      </c>
      <c r="D87" s="180">
        <v>15.5447998046875</v>
      </c>
      <c r="E87" s="180">
        <v>3193</v>
      </c>
      <c r="F87" s="180">
        <v>1271</v>
      </c>
      <c r="G87" s="180">
        <v>1240</v>
      </c>
      <c r="H87" s="180">
        <v>205.40631208625524</v>
      </c>
      <c r="I87" s="180">
        <v>81.763677626567613</v>
      </c>
      <c r="J87" s="180">
        <v>1410</v>
      </c>
      <c r="K87" s="180">
        <v>1215</v>
      </c>
      <c r="L87" s="180">
        <v>120</v>
      </c>
      <c r="M87" s="180">
        <v>0</v>
      </c>
      <c r="N87" s="181">
        <v>0</v>
      </c>
      <c r="O87" s="180">
        <v>35</v>
      </c>
      <c r="P87" s="180">
        <v>25</v>
      </c>
      <c r="Q87" s="180">
        <v>60</v>
      </c>
      <c r="R87" s="181">
        <v>4.2553191489361701E-2</v>
      </c>
      <c r="S87" s="180">
        <v>0</v>
      </c>
      <c r="T87" s="180">
        <v>0</v>
      </c>
      <c r="U87" s="180">
        <v>15</v>
      </c>
      <c r="V87" s="180" t="s">
        <v>4</v>
      </c>
    </row>
    <row r="88" spans="1:22" ht="15" customHeight="1">
      <c r="A88" s="188" t="s">
        <v>133</v>
      </c>
      <c r="B88" s="188" t="s">
        <v>165</v>
      </c>
      <c r="C88" s="188" t="s">
        <v>166</v>
      </c>
      <c r="D88" s="188">
        <v>94.879804687499998</v>
      </c>
      <c r="E88" s="188">
        <v>3598</v>
      </c>
      <c r="F88" s="188">
        <v>1833</v>
      </c>
      <c r="G88" s="188">
        <v>1406</v>
      </c>
      <c r="H88" s="188">
        <v>37.921663222753459</v>
      </c>
      <c r="I88" s="188">
        <v>19.319179735215979</v>
      </c>
      <c r="J88" s="188">
        <v>1640</v>
      </c>
      <c r="K88" s="188">
        <v>1535</v>
      </c>
      <c r="L88" s="188">
        <v>45</v>
      </c>
      <c r="M88" s="188">
        <v>10</v>
      </c>
      <c r="N88" s="189">
        <v>6.0975609756097563E-3</v>
      </c>
      <c r="O88" s="188">
        <v>40</v>
      </c>
      <c r="P88" s="188">
        <v>0</v>
      </c>
      <c r="Q88" s="188">
        <v>40</v>
      </c>
      <c r="R88" s="189">
        <v>2.4390243902439025E-2</v>
      </c>
      <c r="S88" s="188">
        <v>0</v>
      </c>
      <c r="T88" s="188">
        <v>0</v>
      </c>
      <c r="U88" s="188">
        <v>0</v>
      </c>
      <c r="V88" s="188" t="s">
        <v>0</v>
      </c>
    </row>
    <row r="89" spans="1:22" ht="15" customHeight="1">
      <c r="A89" s="186" t="s">
        <v>134</v>
      </c>
      <c r="B89" s="186" t="s">
        <v>165</v>
      </c>
      <c r="C89" s="186" t="s">
        <v>166</v>
      </c>
      <c r="D89" s="186">
        <v>3.2529000854492187</v>
      </c>
      <c r="E89" s="186">
        <v>4718</v>
      </c>
      <c r="F89" s="186">
        <v>2104</v>
      </c>
      <c r="G89" s="186">
        <v>1996</v>
      </c>
      <c r="H89" s="186">
        <v>1450.3980682051763</v>
      </c>
      <c r="I89" s="186">
        <v>646.807447118205</v>
      </c>
      <c r="J89" s="186">
        <v>1785</v>
      </c>
      <c r="K89" s="186">
        <v>1310</v>
      </c>
      <c r="L89" s="186">
        <v>205</v>
      </c>
      <c r="M89" s="186">
        <v>10</v>
      </c>
      <c r="N89" s="187">
        <v>5.6022408963585435E-3</v>
      </c>
      <c r="O89" s="186">
        <v>160</v>
      </c>
      <c r="P89" s="186">
        <v>65</v>
      </c>
      <c r="Q89" s="186">
        <v>225</v>
      </c>
      <c r="R89" s="187">
        <v>0.12605042016806722</v>
      </c>
      <c r="S89" s="186">
        <v>0</v>
      </c>
      <c r="T89" s="186">
        <v>0</v>
      </c>
      <c r="U89" s="186">
        <v>25</v>
      </c>
      <c r="V89" s="186" t="s">
        <v>2</v>
      </c>
    </row>
    <row r="90" spans="1:22" ht="15" customHeight="1">
      <c r="A90" s="180" t="s">
        <v>135</v>
      </c>
      <c r="B90" s="180" t="s">
        <v>165</v>
      </c>
      <c r="C90" s="180" t="s">
        <v>166</v>
      </c>
      <c r="D90" s="180">
        <v>16.997499999999999</v>
      </c>
      <c r="E90" s="180">
        <v>8017</v>
      </c>
      <c r="F90" s="180">
        <v>3516</v>
      </c>
      <c r="G90" s="180">
        <v>3185</v>
      </c>
      <c r="H90" s="180">
        <v>471.65759670539791</v>
      </c>
      <c r="I90" s="180">
        <v>206.85394911016328</v>
      </c>
      <c r="J90" s="180">
        <v>3750</v>
      </c>
      <c r="K90" s="180">
        <v>3305</v>
      </c>
      <c r="L90" s="180">
        <v>320</v>
      </c>
      <c r="M90" s="180">
        <v>0</v>
      </c>
      <c r="N90" s="181">
        <v>0</v>
      </c>
      <c r="O90" s="180">
        <v>85</v>
      </c>
      <c r="P90" s="180">
        <v>15</v>
      </c>
      <c r="Q90" s="180">
        <v>100</v>
      </c>
      <c r="R90" s="181">
        <v>2.6666666666666668E-2</v>
      </c>
      <c r="S90" s="180">
        <v>0</v>
      </c>
      <c r="T90" s="180">
        <v>10</v>
      </c>
      <c r="U90" s="180">
        <v>10</v>
      </c>
      <c r="V90" s="180" t="s">
        <v>4</v>
      </c>
    </row>
    <row r="91" spans="1:22" ht="15" customHeight="1">
      <c r="A91" s="180" t="s">
        <v>136</v>
      </c>
      <c r="B91" s="180" t="s">
        <v>165</v>
      </c>
      <c r="C91" s="180" t="s">
        <v>166</v>
      </c>
      <c r="D91" s="180">
        <v>27.711000976562499</v>
      </c>
      <c r="E91" s="180">
        <v>4535</v>
      </c>
      <c r="F91" s="180">
        <v>1830</v>
      </c>
      <c r="G91" s="180">
        <v>1749</v>
      </c>
      <c r="H91" s="180">
        <v>163.65341706117462</v>
      </c>
      <c r="I91" s="180">
        <v>66.038754844972345</v>
      </c>
      <c r="J91" s="180">
        <v>1900</v>
      </c>
      <c r="K91" s="180">
        <v>1605</v>
      </c>
      <c r="L91" s="180">
        <v>195</v>
      </c>
      <c r="M91" s="180">
        <v>15</v>
      </c>
      <c r="N91" s="181">
        <v>7.8947368421052634E-3</v>
      </c>
      <c r="O91" s="180">
        <v>45</v>
      </c>
      <c r="P91" s="180">
        <v>20</v>
      </c>
      <c r="Q91" s="180">
        <v>65</v>
      </c>
      <c r="R91" s="181">
        <v>3.4210526315789476E-2</v>
      </c>
      <c r="S91" s="180">
        <v>10</v>
      </c>
      <c r="T91" s="180">
        <v>0</v>
      </c>
      <c r="U91" s="180">
        <v>0</v>
      </c>
      <c r="V91" s="180" t="s">
        <v>4</v>
      </c>
    </row>
    <row r="92" spans="1:22" ht="15" customHeight="1">
      <c r="A92" s="188" t="s">
        <v>137</v>
      </c>
      <c r="B92" s="188" t="s">
        <v>165</v>
      </c>
      <c r="C92" s="188" t="s">
        <v>166</v>
      </c>
      <c r="D92" s="188">
        <v>72.352597656249998</v>
      </c>
      <c r="E92" s="188">
        <v>3070</v>
      </c>
      <c r="F92" s="188">
        <v>1293</v>
      </c>
      <c r="G92" s="188">
        <v>1252</v>
      </c>
      <c r="H92" s="188">
        <v>42.431095765015783</v>
      </c>
      <c r="I92" s="188">
        <v>17.870816555102738</v>
      </c>
      <c r="J92" s="188">
        <v>1355</v>
      </c>
      <c r="K92" s="188">
        <v>1220</v>
      </c>
      <c r="L92" s="188">
        <v>55</v>
      </c>
      <c r="M92" s="188">
        <v>15</v>
      </c>
      <c r="N92" s="189">
        <v>1.107011070110701E-2</v>
      </c>
      <c r="O92" s="188">
        <v>35</v>
      </c>
      <c r="P92" s="188">
        <v>10</v>
      </c>
      <c r="Q92" s="188">
        <v>45</v>
      </c>
      <c r="R92" s="189">
        <v>3.3210332103321034E-2</v>
      </c>
      <c r="S92" s="188">
        <v>0</v>
      </c>
      <c r="T92" s="188">
        <v>0</v>
      </c>
      <c r="U92" s="188">
        <v>20</v>
      </c>
      <c r="V92" s="188" t="s">
        <v>0</v>
      </c>
    </row>
    <row r="93" spans="1:22" ht="15" customHeight="1">
      <c r="A93" s="180" t="s">
        <v>138</v>
      </c>
      <c r="B93" s="180" t="s">
        <v>165</v>
      </c>
      <c r="C93" s="180" t="s">
        <v>166</v>
      </c>
      <c r="D93" s="180">
        <v>26.240500488281249</v>
      </c>
      <c r="E93" s="180">
        <v>5912</v>
      </c>
      <c r="F93" s="180">
        <v>3710</v>
      </c>
      <c r="G93" s="180">
        <v>2579</v>
      </c>
      <c r="H93" s="180">
        <v>225.30058078123324</v>
      </c>
      <c r="I93" s="180">
        <v>141.38449842665347</v>
      </c>
      <c r="J93" s="180">
        <v>2525</v>
      </c>
      <c r="K93" s="180">
        <v>2125</v>
      </c>
      <c r="L93" s="180">
        <v>165</v>
      </c>
      <c r="M93" s="180">
        <v>15</v>
      </c>
      <c r="N93" s="181">
        <v>5.9405940594059407E-3</v>
      </c>
      <c r="O93" s="180">
        <v>170</v>
      </c>
      <c r="P93" s="180">
        <v>35</v>
      </c>
      <c r="Q93" s="180">
        <v>205</v>
      </c>
      <c r="R93" s="181">
        <v>8.1188118811881191E-2</v>
      </c>
      <c r="S93" s="180">
        <v>0</v>
      </c>
      <c r="T93" s="180">
        <v>0</v>
      </c>
      <c r="U93" s="180">
        <v>0</v>
      </c>
      <c r="V93" s="180" t="s">
        <v>4</v>
      </c>
    </row>
    <row r="94" spans="1:22" ht="15" customHeight="1">
      <c r="A94" s="180" t="s">
        <v>139</v>
      </c>
      <c r="B94" s="180" t="s">
        <v>165</v>
      </c>
      <c r="C94" s="180" t="s">
        <v>166</v>
      </c>
      <c r="D94" s="180">
        <v>19.798399658203124</v>
      </c>
      <c r="E94" s="180">
        <v>3673</v>
      </c>
      <c r="F94" s="180">
        <v>1798</v>
      </c>
      <c r="G94" s="180">
        <v>1464</v>
      </c>
      <c r="H94" s="180">
        <v>185.52004522639061</v>
      </c>
      <c r="I94" s="180">
        <v>90.81542099565759</v>
      </c>
      <c r="J94" s="180">
        <v>1720</v>
      </c>
      <c r="K94" s="180">
        <v>1535</v>
      </c>
      <c r="L94" s="180">
        <v>130</v>
      </c>
      <c r="M94" s="180">
        <v>0</v>
      </c>
      <c r="N94" s="181">
        <v>0</v>
      </c>
      <c r="O94" s="180">
        <v>15</v>
      </c>
      <c r="P94" s="180">
        <v>10</v>
      </c>
      <c r="Q94" s="180">
        <v>25</v>
      </c>
      <c r="R94" s="181">
        <v>1.4534883720930232E-2</v>
      </c>
      <c r="S94" s="180">
        <v>0</v>
      </c>
      <c r="T94" s="180">
        <v>15</v>
      </c>
      <c r="U94" s="180">
        <v>15</v>
      </c>
      <c r="V94" s="180" t="s">
        <v>4</v>
      </c>
    </row>
  </sheetData>
  <sortState xmlns:xlrd2="http://schemas.microsoft.com/office/spreadsheetml/2017/richdata2" ref="A2:WVL95">
    <sortCondition ref="A2:A9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"/>
  <sheetViews>
    <sheetView workbookViewId="0">
      <selection activeCell="E2" sqref="E2"/>
    </sheetView>
  </sheetViews>
  <sheetFormatPr defaultRowHeight="12.75"/>
  <cols>
    <col min="1" max="1" width="10.42578125" style="12" bestFit="1" customWidth="1"/>
    <col min="2" max="4" width="9.140625" style="13"/>
    <col min="5" max="5" width="13.85546875" style="13" customWidth="1"/>
    <col min="6" max="6" width="9.140625" style="14"/>
    <col min="7" max="7" width="9.140625" style="15"/>
    <col min="8" max="14" width="9.140625" style="13"/>
    <col min="15" max="16384" width="9.140625" style="1"/>
  </cols>
  <sheetData>
    <row r="1" spans="1:14" ht="15">
      <c r="A1" s="174" t="s">
        <v>439</v>
      </c>
      <c r="B1" s="175" t="s">
        <v>33</v>
      </c>
      <c r="C1" s="175" t="s">
        <v>34</v>
      </c>
      <c r="D1" s="175" t="s">
        <v>35</v>
      </c>
      <c r="E1" s="175" t="s">
        <v>36</v>
      </c>
      <c r="F1" s="176" t="s">
        <v>37</v>
      </c>
      <c r="G1" s="177" t="s">
        <v>38</v>
      </c>
      <c r="H1" s="175" t="s">
        <v>39</v>
      </c>
      <c r="I1" s="175" t="s">
        <v>40</v>
      </c>
      <c r="J1" s="175" t="s">
        <v>41</v>
      </c>
      <c r="K1" s="175" t="s">
        <v>42</v>
      </c>
      <c r="L1" s="175" t="s">
        <v>43</v>
      </c>
      <c r="M1" s="175" t="s">
        <v>44</v>
      </c>
      <c r="N1" s="175" t="s">
        <v>45</v>
      </c>
    </row>
    <row r="2" spans="1:14" ht="15">
      <c r="A2" s="174">
        <v>5390000</v>
      </c>
      <c r="B2" s="175">
        <v>406074</v>
      </c>
      <c r="C2" s="175">
        <v>392184</v>
      </c>
      <c r="D2" s="175">
        <v>180606</v>
      </c>
      <c r="E2" s="175">
        <v>168485</v>
      </c>
      <c r="F2" s="176">
        <v>290.60000000000002</v>
      </c>
      <c r="G2" s="177">
        <v>1397.49</v>
      </c>
      <c r="H2" s="175">
        <v>174605</v>
      </c>
      <c r="I2" s="175">
        <v>146315</v>
      </c>
      <c r="J2" s="175">
        <v>12235</v>
      </c>
      <c r="K2" s="175">
        <v>4730</v>
      </c>
      <c r="L2" s="175">
        <v>7855</v>
      </c>
      <c r="M2" s="175">
        <v>1540</v>
      </c>
      <c r="N2" s="175">
        <v>1930</v>
      </c>
    </row>
    <row r="3" spans="1:14" ht="15">
      <c r="A3" s="174">
        <v>5390001</v>
      </c>
      <c r="B3" s="175">
        <v>4347</v>
      </c>
      <c r="C3" s="175">
        <v>4042</v>
      </c>
      <c r="D3" s="175">
        <v>2032</v>
      </c>
      <c r="E3" s="175">
        <v>1821</v>
      </c>
      <c r="F3" s="176">
        <v>1555.3</v>
      </c>
      <c r="G3" s="177">
        <v>2.8</v>
      </c>
      <c r="H3" s="175">
        <v>2035</v>
      </c>
      <c r="I3" s="175">
        <v>1685</v>
      </c>
      <c r="J3" s="175">
        <v>185</v>
      </c>
      <c r="K3" s="175">
        <v>35</v>
      </c>
      <c r="L3" s="175">
        <v>100</v>
      </c>
      <c r="M3" s="175">
        <v>10</v>
      </c>
      <c r="N3" s="175">
        <v>25</v>
      </c>
    </row>
    <row r="4" spans="1:14" ht="15">
      <c r="A4" s="174">
        <v>5390002</v>
      </c>
      <c r="B4" s="175">
        <v>6363</v>
      </c>
      <c r="C4" s="175">
        <v>5931</v>
      </c>
      <c r="D4" s="175">
        <v>3375</v>
      </c>
      <c r="E4" s="175">
        <v>2760</v>
      </c>
      <c r="F4" s="176">
        <v>786.5</v>
      </c>
      <c r="G4" s="177">
        <v>8.09</v>
      </c>
      <c r="H4" s="175">
        <v>2405</v>
      </c>
      <c r="I4" s="175">
        <v>1840</v>
      </c>
      <c r="J4" s="175">
        <v>185</v>
      </c>
      <c r="K4" s="175">
        <v>170</v>
      </c>
      <c r="L4" s="175">
        <v>165</v>
      </c>
      <c r="M4" s="175">
        <v>35</v>
      </c>
      <c r="N4" s="175">
        <v>15</v>
      </c>
    </row>
    <row r="5" spans="1:14" ht="15">
      <c r="A5" s="174">
        <v>5390003.0099999998</v>
      </c>
      <c r="B5" s="175">
        <v>4762</v>
      </c>
      <c r="C5" s="175">
        <v>4548</v>
      </c>
      <c r="D5" s="175">
        <v>2167</v>
      </c>
      <c r="E5" s="175">
        <v>1991</v>
      </c>
      <c r="F5" s="176">
        <v>2563.1999999999998</v>
      </c>
      <c r="G5" s="177">
        <v>1.86</v>
      </c>
      <c r="H5" s="175">
        <v>2050</v>
      </c>
      <c r="I5" s="175">
        <v>1500</v>
      </c>
      <c r="J5" s="175">
        <v>200</v>
      </c>
      <c r="K5" s="175">
        <v>145</v>
      </c>
      <c r="L5" s="175">
        <v>105</v>
      </c>
      <c r="M5" s="175">
        <v>45</v>
      </c>
      <c r="N5" s="175">
        <v>45</v>
      </c>
    </row>
    <row r="6" spans="1:14" ht="15">
      <c r="A6" s="174">
        <v>5390003.0199999996</v>
      </c>
      <c r="B6" s="175">
        <v>8319</v>
      </c>
      <c r="C6" s="175">
        <v>8162</v>
      </c>
      <c r="D6" s="175">
        <v>2840</v>
      </c>
      <c r="E6" s="175">
        <v>2820</v>
      </c>
      <c r="F6" s="176">
        <v>2131.3000000000002</v>
      </c>
      <c r="G6" s="177">
        <v>3.9</v>
      </c>
      <c r="H6" s="175">
        <v>3845</v>
      </c>
      <c r="I6" s="175">
        <v>3290</v>
      </c>
      <c r="J6" s="175">
        <v>355</v>
      </c>
      <c r="K6" s="175">
        <v>75</v>
      </c>
      <c r="L6" s="175">
        <v>90</v>
      </c>
      <c r="M6" s="175">
        <v>20</v>
      </c>
      <c r="N6" s="175">
        <v>25</v>
      </c>
    </row>
    <row r="7" spans="1:14" ht="15">
      <c r="A7" s="174">
        <v>5390004.0099999998</v>
      </c>
      <c r="B7" s="175">
        <v>4236</v>
      </c>
      <c r="C7" s="175">
        <v>4314</v>
      </c>
      <c r="D7" s="175">
        <v>1489</v>
      </c>
      <c r="E7" s="175">
        <v>1476</v>
      </c>
      <c r="F7" s="176">
        <v>2552</v>
      </c>
      <c r="G7" s="177">
        <v>1.66</v>
      </c>
      <c r="H7" s="175">
        <v>1890</v>
      </c>
      <c r="I7" s="175">
        <v>1685</v>
      </c>
      <c r="J7" s="175">
        <v>115</v>
      </c>
      <c r="K7" s="175">
        <v>25</v>
      </c>
      <c r="L7" s="175">
        <v>35</v>
      </c>
      <c r="M7" s="175">
        <v>0</v>
      </c>
      <c r="N7" s="175">
        <v>20</v>
      </c>
    </row>
    <row r="8" spans="1:14" ht="15">
      <c r="A8" s="174">
        <v>5390004.0199999996</v>
      </c>
      <c r="B8" s="175">
        <v>4095</v>
      </c>
      <c r="C8" s="175">
        <v>3922</v>
      </c>
      <c r="D8" s="175">
        <v>1695</v>
      </c>
      <c r="E8" s="175">
        <v>1654</v>
      </c>
      <c r="F8" s="176">
        <v>973.9</v>
      </c>
      <c r="G8" s="177">
        <v>4.2</v>
      </c>
      <c r="H8" s="175">
        <v>1610</v>
      </c>
      <c r="I8" s="175">
        <v>1315</v>
      </c>
      <c r="J8" s="175">
        <v>80</v>
      </c>
      <c r="K8" s="175">
        <v>75</v>
      </c>
      <c r="L8" s="175">
        <v>95</v>
      </c>
      <c r="M8" s="175">
        <v>10</v>
      </c>
      <c r="N8" s="175">
        <v>30</v>
      </c>
    </row>
    <row r="9" spans="1:14" ht="15">
      <c r="A9" s="174">
        <v>5390005</v>
      </c>
      <c r="B9" s="175">
        <v>3455</v>
      </c>
      <c r="C9" s="175">
        <v>3329</v>
      </c>
      <c r="D9" s="175">
        <v>2409</v>
      </c>
      <c r="E9" s="175">
        <v>1988</v>
      </c>
      <c r="F9" s="176">
        <v>2729.1</v>
      </c>
      <c r="G9" s="177">
        <v>1.27</v>
      </c>
      <c r="H9" s="175">
        <v>1365</v>
      </c>
      <c r="I9" s="175">
        <v>760</v>
      </c>
      <c r="J9" s="175">
        <v>80</v>
      </c>
      <c r="K9" s="175">
        <v>160</v>
      </c>
      <c r="L9" s="175">
        <v>290</v>
      </c>
      <c r="M9" s="175">
        <v>40</v>
      </c>
      <c r="N9" s="175">
        <v>40</v>
      </c>
    </row>
    <row r="10" spans="1:14" ht="15">
      <c r="A10" s="174">
        <v>5390006</v>
      </c>
      <c r="B10" s="175">
        <v>1901</v>
      </c>
      <c r="C10" s="175">
        <v>1889</v>
      </c>
      <c r="D10" s="175">
        <v>861</v>
      </c>
      <c r="E10" s="175">
        <v>807</v>
      </c>
      <c r="F10" s="176">
        <v>828.1</v>
      </c>
      <c r="G10" s="177">
        <v>2.2999999999999998</v>
      </c>
      <c r="H10" s="175">
        <v>900</v>
      </c>
      <c r="I10" s="175">
        <v>710</v>
      </c>
      <c r="J10" s="175">
        <v>55</v>
      </c>
      <c r="K10" s="175">
        <v>55</v>
      </c>
      <c r="L10" s="175">
        <v>75</v>
      </c>
      <c r="M10" s="175">
        <v>0</v>
      </c>
      <c r="N10" s="175">
        <v>10</v>
      </c>
    </row>
    <row r="11" spans="1:14" ht="15">
      <c r="A11" s="174">
        <v>5390007.0099999998</v>
      </c>
      <c r="B11" s="175">
        <v>4672</v>
      </c>
      <c r="C11" s="175">
        <v>4460</v>
      </c>
      <c r="D11" s="175">
        <v>2059</v>
      </c>
      <c r="E11" s="175">
        <v>1992</v>
      </c>
      <c r="F11" s="176">
        <v>1927.6</v>
      </c>
      <c r="G11" s="177">
        <v>2.42</v>
      </c>
      <c r="H11" s="175">
        <v>2115</v>
      </c>
      <c r="I11" s="175">
        <v>1685</v>
      </c>
      <c r="J11" s="175">
        <v>175</v>
      </c>
      <c r="K11" s="175">
        <v>130</v>
      </c>
      <c r="L11" s="175">
        <v>85</v>
      </c>
      <c r="M11" s="175">
        <v>30</v>
      </c>
      <c r="N11" s="175">
        <v>15</v>
      </c>
    </row>
    <row r="12" spans="1:14" ht="15">
      <c r="A12" s="174">
        <v>5390007.0199999996</v>
      </c>
      <c r="B12" s="175">
        <v>5582</v>
      </c>
      <c r="C12" s="175">
        <v>5433</v>
      </c>
      <c r="D12" s="175">
        <v>2205</v>
      </c>
      <c r="E12" s="175">
        <v>2151</v>
      </c>
      <c r="F12" s="176">
        <v>1331</v>
      </c>
      <c r="G12" s="177">
        <v>4.1900000000000004</v>
      </c>
      <c r="H12" s="175">
        <v>2630</v>
      </c>
      <c r="I12" s="175">
        <v>2170</v>
      </c>
      <c r="J12" s="175">
        <v>245</v>
      </c>
      <c r="K12" s="175">
        <v>105</v>
      </c>
      <c r="L12" s="175">
        <v>60</v>
      </c>
      <c r="M12" s="175">
        <v>10</v>
      </c>
      <c r="N12" s="175">
        <v>35</v>
      </c>
    </row>
    <row r="13" spans="1:14" ht="15">
      <c r="A13" s="174">
        <v>5390008</v>
      </c>
      <c r="B13" s="175">
        <v>2579</v>
      </c>
      <c r="C13" s="175">
        <v>2489</v>
      </c>
      <c r="D13" s="175">
        <v>1252</v>
      </c>
      <c r="E13" s="175">
        <v>1191</v>
      </c>
      <c r="F13" s="176">
        <v>1111.3</v>
      </c>
      <c r="G13" s="177">
        <v>2.3199999999999998</v>
      </c>
      <c r="H13" s="175">
        <v>1215</v>
      </c>
      <c r="I13" s="175">
        <v>1010</v>
      </c>
      <c r="J13" s="175">
        <v>95</v>
      </c>
      <c r="K13" s="175">
        <v>60</v>
      </c>
      <c r="L13" s="175">
        <v>25</v>
      </c>
      <c r="M13" s="175">
        <v>10</v>
      </c>
      <c r="N13" s="175">
        <v>15</v>
      </c>
    </row>
    <row r="14" spans="1:14" ht="15">
      <c r="A14" s="174">
        <v>5390009</v>
      </c>
      <c r="B14" s="175">
        <v>6642</v>
      </c>
      <c r="C14" s="175">
        <v>6318</v>
      </c>
      <c r="D14" s="175">
        <v>3676</v>
      </c>
      <c r="E14" s="175">
        <v>3347</v>
      </c>
      <c r="F14" s="176">
        <v>3005.2</v>
      </c>
      <c r="G14" s="177">
        <v>2.21</v>
      </c>
      <c r="H14" s="175">
        <v>2670</v>
      </c>
      <c r="I14" s="175">
        <v>1945</v>
      </c>
      <c r="J14" s="175">
        <v>190</v>
      </c>
      <c r="K14" s="175">
        <v>205</v>
      </c>
      <c r="L14" s="175">
        <v>240</v>
      </c>
      <c r="M14" s="175">
        <v>60</v>
      </c>
      <c r="N14" s="175">
        <v>25</v>
      </c>
    </row>
    <row r="15" spans="1:14" ht="15">
      <c r="A15" s="174">
        <v>5390010</v>
      </c>
      <c r="B15" s="175">
        <v>3568</v>
      </c>
      <c r="C15" s="175">
        <v>3695</v>
      </c>
      <c r="D15" s="175">
        <v>1999</v>
      </c>
      <c r="E15" s="175">
        <v>1869</v>
      </c>
      <c r="F15" s="176">
        <v>3084.4</v>
      </c>
      <c r="G15" s="177">
        <v>1.1599999999999999</v>
      </c>
      <c r="H15" s="175">
        <v>1810</v>
      </c>
      <c r="I15" s="175">
        <v>1320</v>
      </c>
      <c r="J15" s="175">
        <v>145</v>
      </c>
      <c r="K15" s="175">
        <v>105</v>
      </c>
      <c r="L15" s="175">
        <v>195</v>
      </c>
      <c r="M15" s="175">
        <v>35</v>
      </c>
      <c r="N15" s="175">
        <v>10</v>
      </c>
    </row>
    <row r="16" spans="1:14" ht="15">
      <c r="A16" s="174">
        <v>5390011</v>
      </c>
      <c r="B16" s="175">
        <v>7248</v>
      </c>
      <c r="C16" s="175">
        <v>7165</v>
      </c>
      <c r="D16" s="175">
        <v>3357</v>
      </c>
      <c r="E16" s="175">
        <v>3193</v>
      </c>
      <c r="F16" s="176">
        <v>2777</v>
      </c>
      <c r="G16" s="177">
        <v>2.61</v>
      </c>
      <c r="H16" s="175">
        <v>3485</v>
      </c>
      <c r="I16" s="175">
        <v>2600</v>
      </c>
      <c r="J16" s="175">
        <v>260</v>
      </c>
      <c r="K16" s="175">
        <v>205</v>
      </c>
      <c r="L16" s="175">
        <v>315</v>
      </c>
      <c r="M16" s="175">
        <v>45</v>
      </c>
      <c r="N16" s="175">
        <v>55</v>
      </c>
    </row>
    <row r="17" spans="1:14" ht="15">
      <c r="A17" s="174">
        <v>5390012.0099999998</v>
      </c>
      <c r="B17" s="175">
        <v>4356</v>
      </c>
      <c r="C17" s="175">
        <v>4328</v>
      </c>
      <c r="D17" s="175">
        <v>2144</v>
      </c>
      <c r="E17" s="175">
        <v>2104</v>
      </c>
      <c r="F17" s="176">
        <v>2819.1</v>
      </c>
      <c r="G17" s="177">
        <v>1.55</v>
      </c>
      <c r="H17" s="175">
        <v>1695</v>
      </c>
      <c r="I17" s="175">
        <v>1380</v>
      </c>
      <c r="J17" s="175">
        <v>140</v>
      </c>
      <c r="K17" s="175">
        <v>50</v>
      </c>
      <c r="L17" s="175">
        <v>95</v>
      </c>
      <c r="M17" s="175">
        <v>25</v>
      </c>
      <c r="N17" s="175">
        <v>10</v>
      </c>
    </row>
    <row r="18" spans="1:14" ht="15">
      <c r="A18" s="174">
        <v>5390012.0199999996</v>
      </c>
      <c r="B18" s="175">
        <v>6024</v>
      </c>
      <c r="C18" s="175">
        <v>5976</v>
      </c>
      <c r="D18" s="175">
        <v>2800</v>
      </c>
      <c r="E18" s="175">
        <v>2718</v>
      </c>
      <c r="F18" s="176">
        <v>2964.9</v>
      </c>
      <c r="G18" s="177">
        <v>2.0299999999999998</v>
      </c>
      <c r="H18" s="175">
        <v>2520</v>
      </c>
      <c r="I18" s="175">
        <v>1955</v>
      </c>
      <c r="J18" s="175">
        <v>220</v>
      </c>
      <c r="K18" s="175">
        <v>95</v>
      </c>
      <c r="L18" s="175">
        <v>180</v>
      </c>
      <c r="M18" s="175">
        <v>25</v>
      </c>
      <c r="N18" s="175">
        <v>50</v>
      </c>
    </row>
    <row r="19" spans="1:14" ht="15">
      <c r="A19" s="174">
        <v>5390013.0099999998</v>
      </c>
      <c r="B19" s="175">
        <v>4577</v>
      </c>
      <c r="C19" s="175">
        <v>4666</v>
      </c>
      <c r="D19" s="175">
        <v>2259</v>
      </c>
      <c r="E19" s="175">
        <v>2145</v>
      </c>
      <c r="F19" s="176">
        <v>3284.5</v>
      </c>
      <c r="G19" s="177">
        <v>1.39</v>
      </c>
      <c r="H19" s="175">
        <v>2035</v>
      </c>
      <c r="I19" s="175">
        <v>1530</v>
      </c>
      <c r="J19" s="175">
        <v>230</v>
      </c>
      <c r="K19" s="175">
        <v>80</v>
      </c>
      <c r="L19" s="175">
        <v>155</v>
      </c>
      <c r="M19" s="175">
        <v>25</v>
      </c>
      <c r="N19" s="175">
        <v>0</v>
      </c>
    </row>
    <row r="20" spans="1:14" ht="15">
      <c r="A20" s="174">
        <v>5390013.0199999996</v>
      </c>
      <c r="B20" s="175">
        <v>4860</v>
      </c>
      <c r="C20" s="175">
        <v>4910</v>
      </c>
      <c r="D20" s="175">
        <v>2074</v>
      </c>
      <c r="E20" s="175">
        <v>1995</v>
      </c>
      <c r="F20" s="176">
        <v>1567.1</v>
      </c>
      <c r="G20" s="177">
        <v>3.1</v>
      </c>
      <c r="H20" s="175">
        <v>2105</v>
      </c>
      <c r="I20" s="175">
        <v>1640</v>
      </c>
      <c r="J20" s="175">
        <v>190</v>
      </c>
      <c r="K20" s="175">
        <v>105</v>
      </c>
      <c r="L20" s="175">
        <v>130</v>
      </c>
      <c r="M20" s="175">
        <v>15</v>
      </c>
      <c r="N20" s="175">
        <v>25</v>
      </c>
    </row>
    <row r="21" spans="1:14" ht="15">
      <c r="A21" s="174">
        <v>5390014.0099999998</v>
      </c>
      <c r="B21" s="175">
        <v>3762</v>
      </c>
      <c r="C21" s="175">
        <v>3714</v>
      </c>
      <c r="D21" s="175">
        <v>1794</v>
      </c>
      <c r="E21" s="175">
        <v>1750</v>
      </c>
      <c r="F21" s="176">
        <v>2928.3</v>
      </c>
      <c r="G21" s="177">
        <v>1.28</v>
      </c>
      <c r="H21" s="175">
        <v>1345</v>
      </c>
      <c r="I21" s="175">
        <v>1095</v>
      </c>
      <c r="J21" s="175">
        <v>115</v>
      </c>
      <c r="K21" s="175">
        <v>75</v>
      </c>
      <c r="L21" s="175">
        <v>55</v>
      </c>
      <c r="M21" s="175">
        <v>0</v>
      </c>
      <c r="N21" s="175">
        <v>10</v>
      </c>
    </row>
    <row r="22" spans="1:14" ht="15">
      <c r="A22" s="174">
        <v>5390014.0199999996</v>
      </c>
      <c r="B22" s="175">
        <v>5148</v>
      </c>
      <c r="C22" s="175">
        <v>5000</v>
      </c>
      <c r="D22" s="175">
        <v>2216</v>
      </c>
      <c r="E22" s="175">
        <v>2182</v>
      </c>
      <c r="F22" s="176">
        <v>2531.6999999999998</v>
      </c>
      <c r="G22" s="177">
        <v>2.0299999999999998</v>
      </c>
      <c r="H22" s="175">
        <v>2165</v>
      </c>
      <c r="I22" s="175">
        <v>1910</v>
      </c>
      <c r="J22" s="175">
        <v>130</v>
      </c>
      <c r="K22" s="175">
        <v>50</v>
      </c>
      <c r="L22" s="175">
        <v>45</v>
      </c>
      <c r="M22" s="175">
        <v>15</v>
      </c>
      <c r="N22" s="175">
        <v>15</v>
      </c>
    </row>
    <row r="23" spans="1:14" ht="15">
      <c r="A23" s="174">
        <v>5390014.0300000003</v>
      </c>
      <c r="B23" s="175">
        <v>3128</v>
      </c>
      <c r="C23" s="175">
        <v>3202</v>
      </c>
      <c r="D23" s="175">
        <v>1453</v>
      </c>
      <c r="E23" s="175">
        <v>1436</v>
      </c>
      <c r="F23" s="176">
        <v>2737.6</v>
      </c>
      <c r="G23" s="177">
        <v>1.1399999999999999</v>
      </c>
      <c r="H23" s="175">
        <v>1500</v>
      </c>
      <c r="I23" s="175">
        <v>1295</v>
      </c>
      <c r="J23" s="175">
        <v>130</v>
      </c>
      <c r="K23" s="175">
        <v>30</v>
      </c>
      <c r="L23" s="175">
        <v>40</v>
      </c>
      <c r="M23" s="175">
        <v>10</v>
      </c>
      <c r="N23" s="175">
        <v>0</v>
      </c>
    </row>
    <row r="24" spans="1:14" ht="15">
      <c r="A24" s="174">
        <v>5390015</v>
      </c>
      <c r="B24" s="175">
        <v>851</v>
      </c>
      <c r="C24" s="175">
        <v>698</v>
      </c>
      <c r="D24" s="175">
        <v>394</v>
      </c>
      <c r="E24" s="175">
        <v>377</v>
      </c>
      <c r="F24" s="176">
        <v>334.2</v>
      </c>
      <c r="G24" s="177">
        <v>2.5499999999999998</v>
      </c>
      <c r="H24" s="175">
        <v>420</v>
      </c>
      <c r="I24" s="175">
        <v>390</v>
      </c>
      <c r="J24" s="175">
        <v>25</v>
      </c>
      <c r="K24" s="175">
        <v>0</v>
      </c>
      <c r="L24" s="175">
        <v>10</v>
      </c>
      <c r="M24" s="175">
        <v>10</v>
      </c>
      <c r="N24" s="175">
        <v>0</v>
      </c>
    </row>
    <row r="25" spans="1:14" ht="15">
      <c r="A25" s="174">
        <v>5390016.0099999998</v>
      </c>
      <c r="B25" s="175">
        <v>4910</v>
      </c>
      <c r="C25" s="175">
        <v>4933</v>
      </c>
      <c r="D25" s="175">
        <v>1856</v>
      </c>
      <c r="E25" s="175">
        <v>1840</v>
      </c>
      <c r="F25" s="176">
        <v>2635.3</v>
      </c>
      <c r="G25" s="177">
        <v>1.86</v>
      </c>
      <c r="H25" s="175">
        <v>1845</v>
      </c>
      <c r="I25" s="175">
        <v>1595</v>
      </c>
      <c r="J25" s="175">
        <v>135</v>
      </c>
      <c r="K25" s="175">
        <v>70</v>
      </c>
      <c r="L25" s="175">
        <v>15</v>
      </c>
      <c r="M25" s="175">
        <v>25</v>
      </c>
      <c r="N25" s="175">
        <v>10</v>
      </c>
    </row>
    <row r="26" spans="1:14" ht="15">
      <c r="A26" s="174">
        <v>5390016.0199999996</v>
      </c>
      <c r="B26" s="175">
        <v>4366</v>
      </c>
      <c r="C26" s="175">
        <v>4401</v>
      </c>
      <c r="D26" s="175">
        <v>1824</v>
      </c>
      <c r="E26" s="175">
        <v>1792</v>
      </c>
      <c r="F26" s="176">
        <v>2003.5</v>
      </c>
      <c r="G26" s="177">
        <v>2.1800000000000002</v>
      </c>
      <c r="H26" s="175">
        <v>2025</v>
      </c>
      <c r="I26" s="175">
        <v>1795</v>
      </c>
      <c r="J26" s="175">
        <v>115</v>
      </c>
      <c r="K26" s="175">
        <v>55</v>
      </c>
      <c r="L26" s="175">
        <v>20</v>
      </c>
      <c r="M26" s="175">
        <v>25</v>
      </c>
      <c r="N26" s="175">
        <v>15</v>
      </c>
    </row>
    <row r="27" spans="1:14" ht="15">
      <c r="A27" s="174">
        <v>5390017.0099999998</v>
      </c>
      <c r="B27" s="175">
        <v>3740</v>
      </c>
      <c r="C27" s="175">
        <v>3769</v>
      </c>
      <c r="D27" s="175">
        <v>1492</v>
      </c>
      <c r="E27" s="175">
        <v>1479</v>
      </c>
      <c r="F27" s="176">
        <v>1971.7</v>
      </c>
      <c r="G27" s="177">
        <v>1.9</v>
      </c>
      <c r="H27" s="175">
        <v>1700</v>
      </c>
      <c r="I27" s="175">
        <v>1470</v>
      </c>
      <c r="J27" s="175">
        <v>110</v>
      </c>
      <c r="K27" s="175">
        <v>40</v>
      </c>
      <c r="L27" s="175">
        <v>35</v>
      </c>
      <c r="M27" s="175">
        <v>20</v>
      </c>
      <c r="N27" s="175">
        <v>35</v>
      </c>
    </row>
    <row r="28" spans="1:14" ht="15">
      <c r="A28" s="174">
        <v>5390017.0199999996</v>
      </c>
      <c r="B28" s="175">
        <v>4376</v>
      </c>
      <c r="C28" s="175">
        <v>4506</v>
      </c>
      <c r="D28" s="175">
        <v>1880</v>
      </c>
      <c r="E28" s="175">
        <v>1854</v>
      </c>
      <c r="F28" s="176">
        <v>2584.3000000000002</v>
      </c>
      <c r="G28" s="177">
        <v>1.69</v>
      </c>
      <c r="H28" s="175">
        <v>1735</v>
      </c>
      <c r="I28" s="175">
        <v>1525</v>
      </c>
      <c r="J28" s="175">
        <v>85</v>
      </c>
      <c r="K28" s="175">
        <v>55</v>
      </c>
      <c r="L28" s="175">
        <v>65</v>
      </c>
      <c r="M28" s="175">
        <v>10</v>
      </c>
      <c r="N28" s="175">
        <v>10</v>
      </c>
    </row>
    <row r="29" spans="1:14" ht="15">
      <c r="A29" s="174">
        <v>5390018.0099999998</v>
      </c>
      <c r="B29" s="175">
        <v>4876</v>
      </c>
      <c r="C29" s="175">
        <v>4871</v>
      </c>
      <c r="D29" s="175">
        <v>2033</v>
      </c>
      <c r="E29" s="175">
        <v>2002</v>
      </c>
      <c r="F29" s="176">
        <v>2907.6</v>
      </c>
      <c r="G29" s="177">
        <v>1.68</v>
      </c>
      <c r="H29" s="175">
        <v>1945</v>
      </c>
      <c r="I29" s="175">
        <v>1645</v>
      </c>
      <c r="J29" s="175">
        <v>120</v>
      </c>
      <c r="K29" s="175">
        <v>65</v>
      </c>
      <c r="L29" s="175">
        <v>90</v>
      </c>
      <c r="M29" s="175">
        <v>20</v>
      </c>
      <c r="N29" s="175">
        <v>0</v>
      </c>
    </row>
    <row r="30" spans="1:14" ht="15">
      <c r="A30" s="174">
        <v>5390018.0199999996</v>
      </c>
      <c r="B30" s="175">
        <v>4811</v>
      </c>
      <c r="C30" s="175">
        <v>4887</v>
      </c>
      <c r="D30" s="175">
        <v>1861</v>
      </c>
      <c r="E30" s="175">
        <v>1839</v>
      </c>
      <c r="F30" s="176">
        <v>2266.1</v>
      </c>
      <c r="G30" s="177">
        <v>2.12</v>
      </c>
      <c r="H30" s="175">
        <v>1945</v>
      </c>
      <c r="I30" s="175">
        <v>1620</v>
      </c>
      <c r="J30" s="175">
        <v>150</v>
      </c>
      <c r="K30" s="175">
        <v>55</v>
      </c>
      <c r="L30" s="175">
        <v>65</v>
      </c>
      <c r="M30" s="175">
        <v>20</v>
      </c>
      <c r="N30" s="175">
        <v>30</v>
      </c>
    </row>
    <row r="31" spans="1:14" ht="15">
      <c r="A31" s="174">
        <v>5390018.0300000003</v>
      </c>
      <c r="B31" s="175">
        <v>3735</v>
      </c>
      <c r="C31" s="175">
        <v>3839</v>
      </c>
      <c r="D31" s="175">
        <v>1673</v>
      </c>
      <c r="E31" s="175">
        <v>1624</v>
      </c>
      <c r="F31" s="176">
        <v>1868.1</v>
      </c>
      <c r="G31" s="177">
        <v>2</v>
      </c>
      <c r="H31" s="175">
        <v>1775</v>
      </c>
      <c r="I31" s="175">
        <v>1570</v>
      </c>
      <c r="J31" s="175">
        <v>80</v>
      </c>
      <c r="K31" s="175">
        <v>70</v>
      </c>
      <c r="L31" s="175">
        <v>25</v>
      </c>
      <c r="M31" s="175">
        <v>0</v>
      </c>
      <c r="N31" s="175">
        <v>35</v>
      </c>
    </row>
    <row r="32" spans="1:14" ht="15">
      <c r="A32" s="174">
        <v>5390019</v>
      </c>
      <c r="B32" s="175">
        <v>1226</v>
      </c>
      <c r="C32" s="175">
        <v>1262</v>
      </c>
      <c r="D32" s="175">
        <v>464</v>
      </c>
      <c r="E32" s="175">
        <v>442</v>
      </c>
      <c r="F32" s="176">
        <v>107.2</v>
      </c>
      <c r="G32" s="177">
        <v>11.44</v>
      </c>
      <c r="H32" s="175">
        <v>555</v>
      </c>
      <c r="I32" s="175">
        <v>465</v>
      </c>
      <c r="J32" s="175">
        <v>20</v>
      </c>
      <c r="K32" s="175">
        <v>10</v>
      </c>
      <c r="L32" s="175">
        <v>70</v>
      </c>
      <c r="M32" s="175">
        <v>0</v>
      </c>
      <c r="N32" s="175">
        <v>0</v>
      </c>
    </row>
    <row r="33" spans="1:14" ht="15">
      <c r="A33" s="174">
        <v>5390020</v>
      </c>
      <c r="B33" s="175">
        <v>598</v>
      </c>
      <c r="C33" s="175">
        <v>741</v>
      </c>
      <c r="D33" s="175">
        <v>246</v>
      </c>
      <c r="E33" s="175">
        <v>234</v>
      </c>
      <c r="F33" s="176">
        <v>39.4</v>
      </c>
      <c r="G33" s="177">
        <v>15.19</v>
      </c>
      <c r="H33" s="175">
        <v>285</v>
      </c>
      <c r="I33" s="175">
        <v>255</v>
      </c>
      <c r="J33" s="175">
        <v>20</v>
      </c>
      <c r="K33" s="175">
        <v>0</v>
      </c>
      <c r="L33" s="175">
        <v>0</v>
      </c>
      <c r="M33" s="175">
        <v>0</v>
      </c>
      <c r="N33" s="175">
        <v>0</v>
      </c>
    </row>
    <row r="34" spans="1:14" ht="15">
      <c r="A34" s="174">
        <v>5390100</v>
      </c>
      <c r="B34" s="175">
        <v>2898</v>
      </c>
      <c r="C34" s="175">
        <v>2845</v>
      </c>
      <c r="D34" s="175">
        <v>1581</v>
      </c>
      <c r="E34" s="175">
        <v>1436</v>
      </c>
      <c r="F34" s="176">
        <v>2014.9</v>
      </c>
      <c r="G34" s="177">
        <v>1.44</v>
      </c>
      <c r="H34" s="175">
        <v>1290</v>
      </c>
      <c r="I34" s="175">
        <v>995</v>
      </c>
      <c r="J34" s="175">
        <v>95</v>
      </c>
      <c r="K34" s="175">
        <v>95</v>
      </c>
      <c r="L34" s="175">
        <v>90</v>
      </c>
      <c r="M34" s="175">
        <v>10</v>
      </c>
      <c r="N34" s="175">
        <v>10</v>
      </c>
    </row>
    <row r="35" spans="1:14" ht="15">
      <c r="A35" s="174">
        <v>5390101</v>
      </c>
      <c r="B35" s="175">
        <v>5624</v>
      </c>
      <c r="C35" s="175">
        <v>5525</v>
      </c>
      <c r="D35" s="175">
        <v>2647</v>
      </c>
      <c r="E35" s="175">
        <v>2350</v>
      </c>
      <c r="F35" s="176">
        <v>2290.9</v>
      </c>
      <c r="G35" s="177">
        <v>2.4500000000000002</v>
      </c>
      <c r="H35" s="175">
        <v>2525</v>
      </c>
      <c r="I35" s="175">
        <v>2115</v>
      </c>
      <c r="J35" s="175">
        <v>220</v>
      </c>
      <c r="K35" s="175">
        <v>70</v>
      </c>
      <c r="L35" s="175">
        <v>85</v>
      </c>
      <c r="M35" s="175">
        <v>20</v>
      </c>
      <c r="N35" s="175">
        <v>15</v>
      </c>
    </row>
    <row r="36" spans="1:14" ht="15">
      <c r="A36" s="174">
        <v>5390102.0099999998</v>
      </c>
      <c r="B36" s="175">
        <v>5493</v>
      </c>
      <c r="C36" s="175">
        <v>4838</v>
      </c>
      <c r="D36" s="175">
        <v>2393</v>
      </c>
      <c r="E36" s="175">
        <v>1848</v>
      </c>
      <c r="F36" s="176">
        <v>1046.7</v>
      </c>
      <c r="G36" s="177">
        <v>5.25</v>
      </c>
      <c r="H36" s="175">
        <v>2735</v>
      </c>
      <c r="I36" s="175">
        <v>2425</v>
      </c>
      <c r="J36" s="175">
        <v>200</v>
      </c>
      <c r="K36" s="175">
        <v>50</v>
      </c>
      <c r="L36" s="175">
        <v>35</v>
      </c>
      <c r="M36" s="175">
        <v>15</v>
      </c>
      <c r="N36" s="175">
        <v>15</v>
      </c>
    </row>
    <row r="37" spans="1:14" ht="15">
      <c r="A37" s="174">
        <v>5390102.0199999996</v>
      </c>
      <c r="B37" s="175">
        <v>3546</v>
      </c>
      <c r="C37" s="175">
        <v>3464</v>
      </c>
      <c r="D37" s="175">
        <v>1365</v>
      </c>
      <c r="E37" s="175">
        <v>1333</v>
      </c>
      <c r="F37" s="176">
        <v>134.80000000000001</v>
      </c>
      <c r="G37" s="177">
        <v>26.31</v>
      </c>
      <c r="H37" s="175">
        <v>1630</v>
      </c>
      <c r="I37" s="175">
        <v>1405</v>
      </c>
      <c r="J37" s="175">
        <v>135</v>
      </c>
      <c r="K37" s="175">
        <v>25</v>
      </c>
      <c r="L37" s="175">
        <v>30</v>
      </c>
      <c r="M37" s="175">
        <v>0</v>
      </c>
      <c r="N37" s="175">
        <v>30</v>
      </c>
    </row>
    <row r="38" spans="1:14" ht="15">
      <c r="A38" s="174">
        <v>5390102.0300000003</v>
      </c>
      <c r="B38" s="175">
        <v>1240</v>
      </c>
      <c r="C38" s="175">
        <v>1259</v>
      </c>
      <c r="D38" s="175">
        <v>512</v>
      </c>
      <c r="E38" s="175">
        <v>499</v>
      </c>
      <c r="F38" s="176">
        <v>26.1</v>
      </c>
      <c r="G38" s="177">
        <v>47.54</v>
      </c>
      <c r="H38" s="175">
        <v>635</v>
      </c>
      <c r="I38" s="175">
        <v>570</v>
      </c>
      <c r="J38" s="175">
        <v>30</v>
      </c>
      <c r="K38" s="175">
        <v>0</v>
      </c>
      <c r="L38" s="175">
        <v>25</v>
      </c>
      <c r="M38" s="175">
        <v>0</v>
      </c>
      <c r="N38" s="175">
        <v>10</v>
      </c>
    </row>
    <row r="39" spans="1:14" ht="15">
      <c r="A39" s="174">
        <v>5390110</v>
      </c>
      <c r="B39" s="175">
        <v>4024</v>
      </c>
      <c r="C39" s="175">
        <v>3868</v>
      </c>
      <c r="D39" s="175">
        <v>2305</v>
      </c>
      <c r="E39" s="175">
        <v>1894</v>
      </c>
      <c r="F39" s="176">
        <v>515.9</v>
      </c>
      <c r="G39" s="177">
        <v>7.8</v>
      </c>
      <c r="H39" s="175">
        <v>1230</v>
      </c>
      <c r="I39" s="175">
        <v>950</v>
      </c>
      <c r="J39" s="175">
        <v>65</v>
      </c>
      <c r="K39" s="175">
        <v>20</v>
      </c>
      <c r="L39" s="175">
        <v>105</v>
      </c>
      <c r="M39" s="175">
        <v>60</v>
      </c>
      <c r="N39" s="175">
        <v>25</v>
      </c>
    </row>
    <row r="40" spans="1:14" ht="15">
      <c r="A40" s="174">
        <v>5390111</v>
      </c>
      <c r="B40" s="175">
        <v>7298</v>
      </c>
      <c r="C40" s="175">
        <v>6634</v>
      </c>
      <c r="D40" s="175">
        <v>2938</v>
      </c>
      <c r="E40" s="175">
        <v>2765</v>
      </c>
      <c r="F40" s="176">
        <v>143.9</v>
      </c>
      <c r="G40" s="177">
        <v>50.72</v>
      </c>
      <c r="H40" s="175">
        <v>2825</v>
      </c>
      <c r="I40" s="175">
        <v>2505</v>
      </c>
      <c r="J40" s="175">
        <v>150</v>
      </c>
      <c r="K40" s="175">
        <v>15</v>
      </c>
      <c r="L40" s="175">
        <v>90</v>
      </c>
      <c r="M40" s="175">
        <v>25</v>
      </c>
      <c r="N40" s="175">
        <v>35</v>
      </c>
    </row>
    <row r="41" spans="1:14" ht="15">
      <c r="A41" s="174">
        <v>5390112</v>
      </c>
      <c r="B41" s="175">
        <v>6189</v>
      </c>
      <c r="C41" s="175">
        <v>4898</v>
      </c>
      <c r="D41" s="175">
        <v>2721</v>
      </c>
      <c r="E41" s="175">
        <v>2430</v>
      </c>
      <c r="F41" s="176">
        <v>83.3</v>
      </c>
      <c r="G41" s="177">
        <v>74.290000000000006</v>
      </c>
      <c r="H41" s="175">
        <v>2515</v>
      </c>
      <c r="I41" s="175">
        <v>2230</v>
      </c>
      <c r="J41" s="175">
        <v>150</v>
      </c>
      <c r="K41" s="175">
        <v>25</v>
      </c>
      <c r="L41" s="175">
        <v>85</v>
      </c>
      <c r="M41" s="175">
        <v>10</v>
      </c>
      <c r="N41" s="175">
        <v>15</v>
      </c>
    </row>
    <row r="42" spans="1:14" ht="15">
      <c r="A42" s="174">
        <v>5390200</v>
      </c>
      <c r="B42" s="175">
        <v>3187</v>
      </c>
      <c r="C42" s="175">
        <v>2775</v>
      </c>
      <c r="D42" s="175">
        <v>1269</v>
      </c>
      <c r="E42" s="175">
        <v>1205</v>
      </c>
      <c r="F42" s="176">
        <v>29.4</v>
      </c>
      <c r="G42" s="177">
        <v>108.32</v>
      </c>
      <c r="H42" s="175">
        <v>1340</v>
      </c>
      <c r="I42" s="175">
        <v>1205</v>
      </c>
      <c r="J42" s="175">
        <v>70</v>
      </c>
      <c r="K42" s="175">
        <v>0</v>
      </c>
      <c r="L42" s="175">
        <v>20</v>
      </c>
      <c r="M42" s="175">
        <v>0</v>
      </c>
      <c r="N42" s="175">
        <v>35</v>
      </c>
    </row>
    <row r="43" spans="1:14" ht="15">
      <c r="A43" s="174">
        <v>5390201</v>
      </c>
      <c r="B43" s="175">
        <v>5068</v>
      </c>
      <c r="C43" s="175">
        <v>5095</v>
      </c>
      <c r="D43" s="175">
        <v>2048</v>
      </c>
      <c r="E43" s="175">
        <v>2007</v>
      </c>
      <c r="F43" s="176">
        <v>698.8</v>
      </c>
      <c r="G43" s="177">
        <v>7.25</v>
      </c>
      <c r="H43" s="175">
        <v>2275</v>
      </c>
      <c r="I43" s="175">
        <v>1855</v>
      </c>
      <c r="J43" s="175">
        <v>200</v>
      </c>
      <c r="K43" s="175">
        <v>75</v>
      </c>
      <c r="L43" s="175">
        <v>95</v>
      </c>
      <c r="M43" s="175">
        <v>20</v>
      </c>
      <c r="N43" s="175">
        <v>30</v>
      </c>
    </row>
    <row r="44" spans="1:14" ht="15">
      <c r="A44" s="174">
        <v>5390202</v>
      </c>
      <c r="B44" s="175">
        <v>1137</v>
      </c>
      <c r="C44" s="175">
        <v>194</v>
      </c>
      <c r="D44" s="175">
        <v>496</v>
      </c>
      <c r="E44" s="175">
        <v>384</v>
      </c>
      <c r="F44" s="176">
        <v>69.2</v>
      </c>
      <c r="G44" s="177">
        <v>16.43</v>
      </c>
      <c r="H44" s="175">
        <v>550</v>
      </c>
      <c r="I44" s="175">
        <v>465</v>
      </c>
      <c r="J44" s="175">
        <v>55</v>
      </c>
      <c r="K44" s="175">
        <v>0</v>
      </c>
      <c r="L44" s="175">
        <v>0</v>
      </c>
      <c r="M44" s="175">
        <v>10</v>
      </c>
      <c r="N44" s="175">
        <v>15</v>
      </c>
    </row>
    <row r="45" spans="1:14" ht="15">
      <c r="A45" s="174">
        <v>5390203.0099999998</v>
      </c>
      <c r="B45" s="175">
        <v>5282</v>
      </c>
      <c r="C45" s="175">
        <v>5402</v>
      </c>
      <c r="D45" s="175">
        <v>2418</v>
      </c>
      <c r="E45" s="175">
        <v>2326</v>
      </c>
      <c r="F45" s="176">
        <v>1935.9</v>
      </c>
      <c r="G45" s="177">
        <v>2.73</v>
      </c>
      <c r="H45" s="175">
        <v>2275</v>
      </c>
      <c r="I45" s="175">
        <v>1780</v>
      </c>
      <c r="J45" s="175">
        <v>185</v>
      </c>
      <c r="K45" s="175">
        <v>130</v>
      </c>
      <c r="L45" s="175">
        <v>115</v>
      </c>
      <c r="M45" s="175">
        <v>0</v>
      </c>
      <c r="N45" s="175">
        <v>60</v>
      </c>
    </row>
    <row r="46" spans="1:14" ht="15">
      <c r="A46" s="174">
        <v>5390203.0199999996</v>
      </c>
      <c r="B46" s="175">
        <v>3549</v>
      </c>
      <c r="C46" s="175">
        <v>3468</v>
      </c>
      <c r="D46" s="175">
        <v>1386</v>
      </c>
      <c r="E46" s="175">
        <v>1366</v>
      </c>
      <c r="F46" s="176">
        <v>1742.2</v>
      </c>
      <c r="G46" s="177">
        <v>2.04</v>
      </c>
      <c r="H46" s="175">
        <v>1650</v>
      </c>
      <c r="I46" s="175">
        <v>1380</v>
      </c>
      <c r="J46" s="175">
        <v>160</v>
      </c>
      <c r="K46" s="175">
        <v>35</v>
      </c>
      <c r="L46" s="175">
        <v>45</v>
      </c>
      <c r="M46" s="175">
        <v>15</v>
      </c>
      <c r="N46" s="175">
        <v>20</v>
      </c>
    </row>
    <row r="47" spans="1:14" ht="15">
      <c r="A47" s="174">
        <v>5390204</v>
      </c>
      <c r="B47" s="175">
        <v>6780</v>
      </c>
      <c r="C47" s="175">
        <v>6740</v>
      </c>
      <c r="D47" s="175">
        <v>3253</v>
      </c>
      <c r="E47" s="175">
        <v>3080</v>
      </c>
      <c r="F47" s="176">
        <v>2184.6</v>
      </c>
      <c r="G47" s="177">
        <v>3.1</v>
      </c>
      <c r="H47" s="175">
        <v>2960</v>
      </c>
      <c r="I47" s="175">
        <v>2040</v>
      </c>
      <c r="J47" s="175">
        <v>250</v>
      </c>
      <c r="K47" s="175">
        <v>125</v>
      </c>
      <c r="L47" s="175">
        <v>495</v>
      </c>
      <c r="M47" s="175">
        <v>30</v>
      </c>
      <c r="N47" s="175">
        <v>20</v>
      </c>
    </row>
    <row r="48" spans="1:14" ht="15">
      <c r="A48" s="174">
        <v>5390205</v>
      </c>
      <c r="B48" s="175">
        <v>1545</v>
      </c>
      <c r="C48" s="175">
        <v>1516</v>
      </c>
      <c r="D48" s="175">
        <v>824</v>
      </c>
      <c r="E48" s="175">
        <v>691</v>
      </c>
      <c r="F48" s="176">
        <v>731.2</v>
      </c>
      <c r="G48" s="177">
        <v>2.11</v>
      </c>
      <c r="H48" s="175">
        <v>645</v>
      </c>
      <c r="I48" s="175">
        <v>345</v>
      </c>
      <c r="J48" s="175">
        <v>50</v>
      </c>
      <c r="K48" s="175">
        <v>65</v>
      </c>
      <c r="L48" s="175">
        <v>145</v>
      </c>
      <c r="M48" s="175">
        <v>30</v>
      </c>
      <c r="N48" s="175">
        <v>10</v>
      </c>
    </row>
    <row r="49" spans="1:14" ht="15">
      <c r="A49" s="174">
        <v>5390206</v>
      </c>
      <c r="B49" s="175">
        <v>4983</v>
      </c>
      <c r="C49" s="175">
        <v>4892</v>
      </c>
      <c r="D49" s="175">
        <v>2475</v>
      </c>
      <c r="E49" s="175">
        <v>2280</v>
      </c>
      <c r="F49" s="176">
        <v>3226.9</v>
      </c>
      <c r="G49" s="177">
        <v>1.54</v>
      </c>
      <c r="H49" s="175">
        <v>2240</v>
      </c>
      <c r="I49" s="175">
        <v>1555</v>
      </c>
      <c r="J49" s="175">
        <v>260</v>
      </c>
      <c r="K49" s="175">
        <v>90</v>
      </c>
      <c r="L49" s="175">
        <v>270</v>
      </c>
      <c r="M49" s="175">
        <v>45</v>
      </c>
      <c r="N49" s="175">
        <v>20</v>
      </c>
    </row>
    <row r="50" spans="1:14" ht="15">
      <c r="A50" s="174">
        <v>5390207</v>
      </c>
      <c r="B50" s="175">
        <v>5806</v>
      </c>
      <c r="C50" s="175">
        <v>5592</v>
      </c>
      <c r="D50" s="175">
        <v>2831</v>
      </c>
      <c r="E50" s="175">
        <v>2685</v>
      </c>
      <c r="F50" s="176">
        <v>1904.2</v>
      </c>
      <c r="G50" s="177">
        <v>3.05</v>
      </c>
      <c r="H50" s="175">
        <v>2580</v>
      </c>
      <c r="I50" s="175">
        <v>2070</v>
      </c>
      <c r="J50" s="175">
        <v>185</v>
      </c>
      <c r="K50" s="175">
        <v>100</v>
      </c>
      <c r="L50" s="175">
        <v>180</v>
      </c>
      <c r="M50" s="175">
        <v>20</v>
      </c>
      <c r="N50" s="175">
        <v>20</v>
      </c>
    </row>
    <row r="51" spans="1:14" ht="15">
      <c r="A51" s="174">
        <v>5390208</v>
      </c>
      <c r="B51" s="175">
        <v>5803</v>
      </c>
      <c r="C51" s="175">
        <v>5715</v>
      </c>
      <c r="D51" s="175">
        <v>2591</v>
      </c>
      <c r="E51" s="175">
        <v>2531</v>
      </c>
      <c r="F51" s="176">
        <v>1484</v>
      </c>
      <c r="G51" s="177">
        <v>3.91</v>
      </c>
      <c r="H51" s="175">
        <v>2590</v>
      </c>
      <c r="I51" s="175">
        <v>2145</v>
      </c>
      <c r="J51" s="175">
        <v>230</v>
      </c>
      <c r="K51" s="175">
        <v>40</v>
      </c>
      <c r="L51" s="175">
        <v>110</v>
      </c>
      <c r="M51" s="175">
        <v>45</v>
      </c>
      <c r="N51" s="175">
        <v>20</v>
      </c>
    </row>
    <row r="52" spans="1:14" ht="15">
      <c r="A52" s="174">
        <v>5390209.0300000003</v>
      </c>
      <c r="B52" s="175">
        <v>5306</v>
      </c>
      <c r="C52" s="175">
        <v>5207</v>
      </c>
      <c r="D52" s="175">
        <v>1811</v>
      </c>
      <c r="E52" s="175">
        <v>1804</v>
      </c>
      <c r="F52" s="176">
        <v>1959.7</v>
      </c>
      <c r="G52" s="177">
        <v>2.71</v>
      </c>
      <c r="H52" s="175">
        <v>2350</v>
      </c>
      <c r="I52" s="175">
        <v>1975</v>
      </c>
      <c r="J52" s="175">
        <v>200</v>
      </c>
      <c r="K52" s="175">
        <v>65</v>
      </c>
      <c r="L52" s="175">
        <v>70</v>
      </c>
      <c r="M52" s="175">
        <v>30</v>
      </c>
      <c r="N52" s="175">
        <v>20</v>
      </c>
    </row>
    <row r="53" spans="1:14" ht="15">
      <c r="A53" s="174">
        <v>5390209.04</v>
      </c>
      <c r="B53" s="175">
        <v>3509</v>
      </c>
      <c r="C53" s="175">
        <v>3449</v>
      </c>
      <c r="D53" s="175">
        <v>1275</v>
      </c>
      <c r="E53" s="175">
        <v>1255</v>
      </c>
      <c r="F53" s="176">
        <v>1543.8</v>
      </c>
      <c r="G53" s="177">
        <v>2.27</v>
      </c>
      <c r="H53" s="175">
        <v>1555</v>
      </c>
      <c r="I53" s="175">
        <v>1300</v>
      </c>
      <c r="J53" s="175">
        <v>170</v>
      </c>
      <c r="K53" s="175">
        <v>20</v>
      </c>
      <c r="L53" s="175">
        <v>50</v>
      </c>
      <c r="M53" s="175">
        <v>10</v>
      </c>
      <c r="N53" s="175">
        <v>0</v>
      </c>
    </row>
    <row r="54" spans="1:14" ht="15">
      <c r="A54" s="174">
        <v>5390209.0499999998</v>
      </c>
      <c r="B54" s="175">
        <v>6396</v>
      </c>
      <c r="C54" s="175">
        <v>6548</v>
      </c>
      <c r="D54" s="175">
        <v>2356</v>
      </c>
      <c r="E54" s="175">
        <v>2331</v>
      </c>
      <c r="F54" s="176">
        <v>2293.5</v>
      </c>
      <c r="G54" s="177">
        <v>2.79</v>
      </c>
      <c r="H54" s="175">
        <v>3235</v>
      </c>
      <c r="I54" s="175">
        <v>2860</v>
      </c>
      <c r="J54" s="175">
        <v>255</v>
      </c>
      <c r="K54" s="175">
        <v>35</v>
      </c>
      <c r="L54" s="175">
        <v>35</v>
      </c>
      <c r="M54" s="175">
        <v>25</v>
      </c>
      <c r="N54" s="175">
        <v>20</v>
      </c>
    </row>
    <row r="55" spans="1:14" ht="15">
      <c r="A55" s="174">
        <v>5390209.0599999996</v>
      </c>
      <c r="B55" s="175">
        <v>2973</v>
      </c>
      <c r="C55" s="175">
        <v>2916</v>
      </c>
      <c r="D55" s="175">
        <v>1221</v>
      </c>
      <c r="E55" s="175">
        <v>1180</v>
      </c>
      <c r="F55" s="176">
        <v>1714.6</v>
      </c>
      <c r="G55" s="177">
        <v>1.73</v>
      </c>
      <c r="H55" s="175">
        <v>1295</v>
      </c>
      <c r="I55" s="175">
        <v>1150</v>
      </c>
      <c r="J55" s="175">
        <v>100</v>
      </c>
      <c r="K55" s="175">
        <v>0</v>
      </c>
      <c r="L55" s="175">
        <v>30</v>
      </c>
      <c r="M55" s="175">
        <v>0</v>
      </c>
      <c r="N55" s="175">
        <v>10</v>
      </c>
    </row>
    <row r="56" spans="1:14" ht="15">
      <c r="A56" s="174">
        <v>5390210</v>
      </c>
      <c r="B56" s="175">
        <v>8777</v>
      </c>
      <c r="C56" s="175">
        <v>5694</v>
      </c>
      <c r="D56" s="175">
        <v>2894</v>
      </c>
      <c r="E56" s="175">
        <v>2830</v>
      </c>
      <c r="F56" s="176">
        <v>227.7</v>
      </c>
      <c r="G56" s="177">
        <v>38.54</v>
      </c>
      <c r="H56" s="175">
        <v>4045</v>
      </c>
      <c r="I56" s="175">
        <v>3645</v>
      </c>
      <c r="J56" s="175">
        <v>240</v>
      </c>
      <c r="K56" s="175">
        <v>40</v>
      </c>
      <c r="L56" s="175">
        <v>50</v>
      </c>
      <c r="M56" s="175">
        <v>30</v>
      </c>
      <c r="N56" s="175">
        <v>45</v>
      </c>
    </row>
    <row r="57" spans="1:14" ht="15">
      <c r="A57" s="174">
        <v>5390211</v>
      </c>
      <c r="B57" s="175">
        <v>4261</v>
      </c>
      <c r="C57" s="175">
        <v>4362</v>
      </c>
      <c r="D57" s="175">
        <v>1600</v>
      </c>
      <c r="E57" s="175">
        <v>1594</v>
      </c>
      <c r="F57" s="176">
        <v>1995.5</v>
      </c>
      <c r="G57" s="177">
        <v>2.14</v>
      </c>
      <c r="H57" s="175">
        <v>1820</v>
      </c>
      <c r="I57" s="175">
        <v>1635</v>
      </c>
      <c r="J57" s="175">
        <v>120</v>
      </c>
      <c r="K57" s="175">
        <v>30</v>
      </c>
      <c r="L57" s="175">
        <v>15</v>
      </c>
      <c r="M57" s="175">
        <v>0</v>
      </c>
      <c r="N57" s="175">
        <v>20</v>
      </c>
    </row>
    <row r="58" spans="1:14" ht="15">
      <c r="A58" s="174">
        <v>5390212</v>
      </c>
      <c r="B58" s="175">
        <v>1916</v>
      </c>
      <c r="C58" s="175">
        <v>1846</v>
      </c>
      <c r="D58" s="175">
        <v>1024</v>
      </c>
      <c r="E58" s="175">
        <v>1000</v>
      </c>
      <c r="F58" s="176">
        <v>2234.9</v>
      </c>
      <c r="G58" s="177">
        <v>0.86</v>
      </c>
      <c r="H58" s="175">
        <v>735</v>
      </c>
      <c r="I58" s="175">
        <v>595</v>
      </c>
      <c r="J58" s="175">
        <v>50</v>
      </c>
      <c r="K58" s="175">
        <v>35</v>
      </c>
      <c r="L58" s="175">
        <v>55</v>
      </c>
      <c r="M58" s="175">
        <v>10</v>
      </c>
      <c r="N58" s="175">
        <v>0</v>
      </c>
    </row>
    <row r="59" spans="1:14" ht="15">
      <c r="A59" s="174">
        <v>5390213</v>
      </c>
      <c r="B59" s="175">
        <v>2980</v>
      </c>
      <c r="C59" s="175">
        <v>2986</v>
      </c>
      <c r="D59" s="175">
        <v>1211</v>
      </c>
      <c r="E59" s="175">
        <v>1207</v>
      </c>
      <c r="F59" s="176">
        <v>1783</v>
      </c>
      <c r="G59" s="177">
        <v>1.67</v>
      </c>
      <c r="H59" s="175">
        <v>1385</v>
      </c>
      <c r="I59" s="175">
        <v>1205</v>
      </c>
      <c r="J59" s="175">
        <v>110</v>
      </c>
      <c r="K59" s="175">
        <v>30</v>
      </c>
      <c r="L59" s="175">
        <v>20</v>
      </c>
      <c r="M59" s="175">
        <v>10</v>
      </c>
      <c r="N59" s="175">
        <v>10</v>
      </c>
    </row>
    <row r="60" spans="1:14" ht="15">
      <c r="A60" s="174">
        <v>5390214</v>
      </c>
      <c r="B60" s="175">
        <v>4539</v>
      </c>
      <c r="C60" s="175">
        <v>4654</v>
      </c>
      <c r="D60" s="175">
        <v>1983</v>
      </c>
      <c r="E60" s="175">
        <v>1953</v>
      </c>
      <c r="F60" s="176">
        <v>1920.6</v>
      </c>
      <c r="G60" s="177">
        <v>2.36</v>
      </c>
      <c r="H60" s="175">
        <v>2110</v>
      </c>
      <c r="I60" s="175">
        <v>1760</v>
      </c>
      <c r="J60" s="175">
        <v>210</v>
      </c>
      <c r="K60" s="175">
        <v>75</v>
      </c>
      <c r="L60" s="175">
        <v>55</v>
      </c>
      <c r="M60" s="175">
        <v>0</v>
      </c>
      <c r="N60" s="175">
        <v>15</v>
      </c>
    </row>
    <row r="61" spans="1:14" ht="15">
      <c r="A61" s="174">
        <v>5390215</v>
      </c>
      <c r="B61" s="175">
        <v>4274</v>
      </c>
      <c r="C61" s="175">
        <v>3946</v>
      </c>
      <c r="D61" s="175">
        <v>2299</v>
      </c>
      <c r="E61" s="175">
        <v>2064</v>
      </c>
      <c r="F61" s="176">
        <v>1022.9</v>
      </c>
      <c r="G61" s="177">
        <v>4.18</v>
      </c>
      <c r="H61" s="175">
        <v>1750</v>
      </c>
      <c r="I61" s="175">
        <v>1235</v>
      </c>
      <c r="J61" s="175">
        <v>170</v>
      </c>
      <c r="K61" s="175">
        <v>75</v>
      </c>
      <c r="L61" s="175">
        <v>180</v>
      </c>
      <c r="M61" s="175">
        <v>55</v>
      </c>
      <c r="N61" s="175">
        <v>40</v>
      </c>
    </row>
    <row r="62" spans="1:14" ht="15">
      <c r="A62" s="174">
        <v>5390220.0099999998</v>
      </c>
      <c r="B62" s="175">
        <v>5908</v>
      </c>
      <c r="C62" s="175">
        <v>6041</v>
      </c>
      <c r="D62" s="175">
        <v>2156</v>
      </c>
      <c r="E62" s="175">
        <v>2141</v>
      </c>
      <c r="F62" s="176">
        <v>868.2</v>
      </c>
      <c r="G62" s="177">
        <v>6.8</v>
      </c>
      <c r="H62" s="175">
        <v>2485</v>
      </c>
      <c r="I62" s="175">
        <v>2250</v>
      </c>
      <c r="J62" s="175">
        <v>135</v>
      </c>
      <c r="K62" s="175">
        <v>40</v>
      </c>
      <c r="L62" s="175">
        <v>20</v>
      </c>
      <c r="M62" s="175">
        <v>10</v>
      </c>
      <c r="N62" s="175">
        <v>25</v>
      </c>
    </row>
    <row r="63" spans="1:14" ht="15">
      <c r="A63" s="174">
        <v>5390220.0199999996</v>
      </c>
      <c r="B63" s="175">
        <v>5178</v>
      </c>
      <c r="C63" s="175">
        <v>4847</v>
      </c>
      <c r="D63" s="175">
        <v>2182</v>
      </c>
      <c r="E63" s="175">
        <v>2133</v>
      </c>
      <c r="F63" s="176">
        <v>579.70000000000005</v>
      </c>
      <c r="G63" s="177">
        <v>8.93</v>
      </c>
      <c r="H63" s="175">
        <v>1985</v>
      </c>
      <c r="I63" s="175">
        <v>1795</v>
      </c>
      <c r="J63" s="175">
        <v>65</v>
      </c>
      <c r="K63" s="175">
        <v>15</v>
      </c>
      <c r="L63" s="175">
        <v>105</v>
      </c>
      <c r="M63" s="175">
        <v>0</v>
      </c>
      <c r="N63" s="175">
        <v>0</v>
      </c>
    </row>
    <row r="64" spans="1:14" ht="15">
      <c r="A64" s="174">
        <v>5390221</v>
      </c>
      <c r="B64" s="175">
        <v>6024</v>
      </c>
      <c r="C64" s="175">
        <v>5710</v>
      </c>
      <c r="D64" s="175">
        <v>2258</v>
      </c>
      <c r="E64" s="175">
        <v>2195</v>
      </c>
      <c r="F64" s="176">
        <v>54.4</v>
      </c>
      <c r="G64" s="177">
        <v>110.7</v>
      </c>
      <c r="H64" s="175">
        <v>2665</v>
      </c>
      <c r="I64" s="175">
        <v>2370</v>
      </c>
      <c r="J64" s="175">
        <v>115</v>
      </c>
      <c r="K64" s="175">
        <v>15</v>
      </c>
      <c r="L64" s="175">
        <v>140</v>
      </c>
      <c r="M64" s="175">
        <v>15</v>
      </c>
      <c r="N64" s="175">
        <v>15</v>
      </c>
    </row>
    <row r="65" spans="1:14" ht="15">
      <c r="A65" s="174">
        <v>5390230</v>
      </c>
      <c r="B65" s="175">
        <v>6372</v>
      </c>
      <c r="C65" s="175">
        <v>6356</v>
      </c>
      <c r="D65" s="175">
        <v>2977</v>
      </c>
      <c r="E65" s="175">
        <v>2413</v>
      </c>
      <c r="F65" s="176">
        <v>29.3</v>
      </c>
      <c r="G65" s="177">
        <v>217.31</v>
      </c>
      <c r="H65" s="175">
        <v>2835</v>
      </c>
      <c r="I65" s="175">
        <v>2570</v>
      </c>
      <c r="J65" s="175">
        <v>125</v>
      </c>
      <c r="K65" s="175">
        <v>0</v>
      </c>
      <c r="L65" s="175">
        <v>70</v>
      </c>
      <c r="M65" s="175">
        <v>20</v>
      </c>
      <c r="N65" s="175">
        <v>50</v>
      </c>
    </row>
    <row r="66" spans="1:14" ht="15">
      <c r="A66" s="174">
        <v>5390240</v>
      </c>
      <c r="B66" s="175">
        <v>7743</v>
      </c>
      <c r="C66" s="175">
        <v>7423</v>
      </c>
      <c r="D66" s="175">
        <v>3062</v>
      </c>
      <c r="E66" s="175">
        <v>2972</v>
      </c>
      <c r="F66" s="176">
        <v>154</v>
      </c>
      <c r="G66" s="177">
        <v>50.26</v>
      </c>
      <c r="H66" s="175">
        <v>2910</v>
      </c>
      <c r="I66" s="175">
        <v>2605</v>
      </c>
      <c r="J66" s="175">
        <v>155</v>
      </c>
      <c r="K66" s="175">
        <v>10</v>
      </c>
      <c r="L66" s="175">
        <v>100</v>
      </c>
      <c r="M66" s="175">
        <v>15</v>
      </c>
      <c r="N66" s="175">
        <v>30</v>
      </c>
    </row>
    <row r="67" spans="1:14" ht="15">
      <c r="A67" s="174">
        <v>5390241</v>
      </c>
      <c r="B67" s="175">
        <v>2763</v>
      </c>
      <c r="C67" s="175">
        <v>2845</v>
      </c>
      <c r="D67" s="175">
        <v>1020</v>
      </c>
      <c r="E67" s="175">
        <v>985</v>
      </c>
      <c r="F67" s="176">
        <v>34</v>
      </c>
      <c r="G67" s="177">
        <v>81.16</v>
      </c>
      <c r="H67" s="175">
        <v>1270</v>
      </c>
      <c r="I67" s="175">
        <v>1135</v>
      </c>
      <c r="J67" s="175">
        <v>60</v>
      </c>
      <c r="K67" s="175">
        <v>10</v>
      </c>
      <c r="L67" s="175">
        <v>50</v>
      </c>
      <c r="M67" s="175">
        <v>10</v>
      </c>
      <c r="N67" s="175">
        <v>10</v>
      </c>
    </row>
    <row r="68" spans="1:14" ht="15">
      <c r="A68" s="174">
        <v>5390242.0099999998</v>
      </c>
      <c r="B68" s="175">
        <v>8399</v>
      </c>
      <c r="C68" s="175">
        <v>7515</v>
      </c>
      <c r="D68" s="175">
        <v>3043</v>
      </c>
      <c r="E68" s="175">
        <v>2996</v>
      </c>
      <c r="F68" s="176">
        <v>619.79999999999995</v>
      </c>
      <c r="G68" s="177">
        <v>13.55</v>
      </c>
      <c r="H68" s="175">
        <v>4370</v>
      </c>
      <c r="I68" s="175">
        <v>3785</v>
      </c>
      <c r="J68" s="175">
        <v>245</v>
      </c>
      <c r="K68" s="175">
        <v>50</v>
      </c>
      <c r="L68" s="175">
        <v>220</v>
      </c>
      <c r="M68" s="175">
        <v>35</v>
      </c>
      <c r="N68" s="175">
        <v>40</v>
      </c>
    </row>
    <row r="69" spans="1:14" ht="15">
      <c r="A69" s="174">
        <v>5390242.0199999996</v>
      </c>
      <c r="B69" s="175">
        <v>4882</v>
      </c>
      <c r="C69" s="175">
        <v>4704</v>
      </c>
      <c r="D69" s="175">
        <v>1809</v>
      </c>
      <c r="E69" s="175">
        <v>1757</v>
      </c>
      <c r="F69" s="176">
        <v>273.60000000000002</v>
      </c>
      <c r="G69" s="177">
        <v>17.84</v>
      </c>
      <c r="H69" s="175">
        <v>2160</v>
      </c>
      <c r="I69" s="175">
        <v>1885</v>
      </c>
      <c r="J69" s="175">
        <v>105</v>
      </c>
      <c r="K69" s="175">
        <v>60</v>
      </c>
      <c r="L69" s="175">
        <v>80</v>
      </c>
      <c r="M69" s="175">
        <v>10</v>
      </c>
      <c r="N69" s="175">
        <v>20</v>
      </c>
    </row>
    <row r="70" spans="1:14" ht="15">
      <c r="A70" s="174">
        <v>5390300</v>
      </c>
      <c r="B70" s="175">
        <v>1348</v>
      </c>
      <c r="C70" s="175">
        <v>1371</v>
      </c>
      <c r="D70" s="175">
        <v>567</v>
      </c>
      <c r="E70" s="175">
        <v>556</v>
      </c>
      <c r="F70" s="176">
        <v>153.4</v>
      </c>
      <c r="G70" s="177">
        <v>8.7899999999999991</v>
      </c>
      <c r="H70" s="175">
        <v>650</v>
      </c>
      <c r="I70" s="175">
        <v>590</v>
      </c>
      <c r="J70" s="175">
        <v>25</v>
      </c>
      <c r="K70" s="175">
        <v>20</v>
      </c>
      <c r="L70" s="175">
        <v>10</v>
      </c>
      <c r="M70" s="175">
        <v>0</v>
      </c>
      <c r="N70" s="175">
        <v>10</v>
      </c>
    </row>
    <row r="71" spans="1:14" ht="15">
      <c r="A71" s="174">
        <v>5390301</v>
      </c>
      <c r="B71" s="175">
        <v>4820</v>
      </c>
      <c r="C71" s="175">
        <v>4789</v>
      </c>
      <c r="D71" s="175">
        <v>2253</v>
      </c>
      <c r="E71" s="175">
        <v>2200</v>
      </c>
      <c r="F71" s="176">
        <v>1003.9</v>
      </c>
      <c r="G71" s="177">
        <v>4.8</v>
      </c>
      <c r="H71" s="175">
        <v>1855</v>
      </c>
      <c r="I71" s="175">
        <v>1605</v>
      </c>
      <c r="J71" s="175">
        <v>125</v>
      </c>
      <c r="K71" s="175">
        <v>35</v>
      </c>
      <c r="L71" s="175">
        <v>45</v>
      </c>
      <c r="M71" s="175">
        <v>0</v>
      </c>
      <c r="N71" s="175">
        <v>35</v>
      </c>
    </row>
    <row r="72" spans="1:14" ht="15">
      <c r="A72" s="174">
        <v>5390302</v>
      </c>
      <c r="B72" s="175">
        <v>3374</v>
      </c>
      <c r="C72" s="175">
        <v>3385</v>
      </c>
      <c r="D72" s="175">
        <v>1456</v>
      </c>
      <c r="E72" s="175">
        <v>1414</v>
      </c>
      <c r="F72" s="176">
        <v>1070.8</v>
      </c>
      <c r="G72" s="177">
        <v>3.15</v>
      </c>
      <c r="H72" s="175">
        <v>1370</v>
      </c>
      <c r="I72" s="175">
        <v>1165</v>
      </c>
      <c r="J72" s="175">
        <v>90</v>
      </c>
      <c r="K72" s="175">
        <v>55</v>
      </c>
      <c r="L72" s="175">
        <v>40</v>
      </c>
      <c r="M72" s="175">
        <v>10</v>
      </c>
      <c r="N72" s="175">
        <v>10</v>
      </c>
    </row>
    <row r="73" spans="1:14" ht="15">
      <c r="A73" s="174">
        <v>5390303</v>
      </c>
      <c r="B73" s="175">
        <v>1502</v>
      </c>
      <c r="C73" s="175">
        <v>1534</v>
      </c>
      <c r="D73" s="175">
        <v>587</v>
      </c>
      <c r="E73" s="175">
        <v>580</v>
      </c>
      <c r="F73" s="176">
        <v>45.6</v>
      </c>
      <c r="G73" s="177">
        <v>32.94</v>
      </c>
      <c r="H73" s="175">
        <v>780</v>
      </c>
      <c r="I73" s="175">
        <v>760</v>
      </c>
      <c r="J73" s="175">
        <v>10</v>
      </c>
      <c r="K73" s="175">
        <v>0</v>
      </c>
      <c r="L73" s="175">
        <v>0</v>
      </c>
      <c r="M73" s="175">
        <v>0</v>
      </c>
      <c r="N73" s="175">
        <v>10</v>
      </c>
    </row>
    <row r="74" spans="1:14" ht="15">
      <c r="A74" s="174">
        <v>5390304</v>
      </c>
      <c r="B74" s="175">
        <v>3926</v>
      </c>
      <c r="C74" s="175">
        <v>3784</v>
      </c>
      <c r="D74" s="175">
        <v>1827</v>
      </c>
      <c r="E74" s="175">
        <v>1776</v>
      </c>
      <c r="F74" s="176">
        <v>1851.1</v>
      </c>
      <c r="G74" s="177">
        <v>2.12</v>
      </c>
      <c r="H74" s="175">
        <v>1605</v>
      </c>
      <c r="I74" s="175">
        <v>1320</v>
      </c>
      <c r="J74" s="175">
        <v>120</v>
      </c>
      <c r="K74" s="175">
        <v>60</v>
      </c>
      <c r="L74" s="175">
        <v>75</v>
      </c>
      <c r="M74" s="175">
        <v>15</v>
      </c>
      <c r="N74" s="175">
        <v>15</v>
      </c>
    </row>
    <row r="75" spans="1:14" ht="15">
      <c r="A75" s="174">
        <v>5390305</v>
      </c>
      <c r="B75" s="175">
        <v>2155</v>
      </c>
      <c r="C75" s="175">
        <v>2055</v>
      </c>
      <c r="D75" s="175">
        <v>1129</v>
      </c>
      <c r="E75" s="175">
        <v>1028</v>
      </c>
      <c r="F75" s="176">
        <v>2318.5</v>
      </c>
      <c r="G75" s="177">
        <v>0.93</v>
      </c>
      <c r="H75" s="175">
        <v>670</v>
      </c>
      <c r="I75" s="175">
        <v>490</v>
      </c>
      <c r="J75" s="175">
        <v>95</v>
      </c>
      <c r="K75" s="175">
        <v>25</v>
      </c>
      <c r="L75" s="175">
        <v>55</v>
      </c>
      <c r="M75" s="175">
        <v>0</v>
      </c>
      <c r="N75" s="175">
        <v>0</v>
      </c>
    </row>
    <row r="76" spans="1:14" ht="15">
      <c r="A76" s="174">
        <v>5390306</v>
      </c>
      <c r="B76" s="175">
        <v>2258</v>
      </c>
      <c r="C76" s="175">
        <v>2148</v>
      </c>
      <c r="D76" s="175">
        <v>1273</v>
      </c>
      <c r="E76" s="175">
        <v>1159</v>
      </c>
      <c r="F76" s="176">
        <v>2665.3</v>
      </c>
      <c r="G76" s="177">
        <v>0.85</v>
      </c>
      <c r="H76" s="175">
        <v>955</v>
      </c>
      <c r="I76" s="175">
        <v>700</v>
      </c>
      <c r="J76" s="175">
        <v>75</v>
      </c>
      <c r="K76" s="175">
        <v>65</v>
      </c>
      <c r="L76" s="175">
        <v>95</v>
      </c>
      <c r="M76" s="175">
        <v>15</v>
      </c>
      <c r="N76" s="175">
        <v>0</v>
      </c>
    </row>
    <row r="77" spans="1:14" ht="15">
      <c r="A77" s="174">
        <v>5390307</v>
      </c>
      <c r="B77" s="175">
        <v>4839</v>
      </c>
      <c r="C77" s="175">
        <v>4668</v>
      </c>
      <c r="D77" s="175">
        <v>2440</v>
      </c>
      <c r="E77" s="175">
        <v>2328</v>
      </c>
      <c r="F77" s="176">
        <v>2257.1</v>
      </c>
      <c r="G77" s="177">
        <v>2.14</v>
      </c>
      <c r="H77" s="175">
        <v>1825</v>
      </c>
      <c r="I77" s="175">
        <v>1510</v>
      </c>
      <c r="J77" s="175">
        <v>130</v>
      </c>
      <c r="K77" s="175">
        <v>30</v>
      </c>
      <c r="L77" s="175">
        <v>125</v>
      </c>
      <c r="M77" s="175">
        <v>10</v>
      </c>
      <c r="N77" s="175">
        <v>15</v>
      </c>
    </row>
    <row r="78" spans="1:14" ht="15">
      <c r="A78" s="174">
        <v>5390308</v>
      </c>
      <c r="B78" s="175">
        <v>2048</v>
      </c>
      <c r="C78" s="175">
        <v>1889</v>
      </c>
      <c r="D78" s="175">
        <v>960</v>
      </c>
      <c r="E78" s="175">
        <v>920</v>
      </c>
      <c r="F78" s="176">
        <v>290.89999999999998</v>
      </c>
      <c r="G78" s="177">
        <v>7.04</v>
      </c>
      <c r="H78" s="175">
        <v>700</v>
      </c>
      <c r="I78" s="175">
        <v>585</v>
      </c>
      <c r="J78" s="175">
        <v>35</v>
      </c>
      <c r="K78" s="175">
        <v>35</v>
      </c>
      <c r="L78" s="175">
        <v>15</v>
      </c>
      <c r="M78" s="175">
        <v>10</v>
      </c>
      <c r="N78" s="175">
        <v>20</v>
      </c>
    </row>
    <row r="79" spans="1:14" ht="15">
      <c r="A79" s="174">
        <v>5390309</v>
      </c>
      <c r="B79" s="175">
        <v>2592</v>
      </c>
      <c r="C79" s="175">
        <v>2597</v>
      </c>
      <c r="D79" s="175">
        <v>1177</v>
      </c>
      <c r="E79" s="175">
        <v>1142</v>
      </c>
      <c r="F79" s="176">
        <v>2084.9</v>
      </c>
      <c r="G79" s="177">
        <v>1.24</v>
      </c>
      <c r="H79" s="175">
        <v>1230</v>
      </c>
      <c r="I79" s="175">
        <v>965</v>
      </c>
      <c r="J79" s="175">
        <v>80</v>
      </c>
      <c r="K79" s="175">
        <v>40</v>
      </c>
      <c r="L79" s="175">
        <v>95</v>
      </c>
      <c r="M79" s="175">
        <v>45</v>
      </c>
      <c r="N79" s="175">
        <v>10</v>
      </c>
    </row>
    <row r="80" spans="1:14" ht="15">
      <c r="A80" s="174">
        <v>5390310.0099999998</v>
      </c>
      <c r="B80" s="175">
        <v>3065</v>
      </c>
      <c r="C80" s="175">
        <v>2800</v>
      </c>
      <c r="D80" s="175">
        <v>1443</v>
      </c>
      <c r="E80" s="175">
        <v>1421</v>
      </c>
      <c r="F80" s="176">
        <v>2130.1999999999998</v>
      </c>
      <c r="G80" s="177">
        <v>1.44</v>
      </c>
      <c r="H80" s="175">
        <v>1025</v>
      </c>
      <c r="I80" s="175">
        <v>905</v>
      </c>
      <c r="J80" s="175">
        <v>50</v>
      </c>
      <c r="K80" s="175">
        <v>10</v>
      </c>
      <c r="L80" s="175">
        <v>35</v>
      </c>
      <c r="M80" s="175">
        <v>25</v>
      </c>
      <c r="N80" s="175">
        <v>10</v>
      </c>
    </row>
    <row r="81" spans="1:14" ht="15">
      <c r="A81" s="174">
        <v>5390310.0199999996</v>
      </c>
      <c r="B81" s="175">
        <v>6730</v>
      </c>
      <c r="C81" s="175">
        <v>6035</v>
      </c>
      <c r="D81" s="175">
        <v>2729</v>
      </c>
      <c r="E81" s="175">
        <v>2700</v>
      </c>
      <c r="F81" s="176">
        <v>1225.8</v>
      </c>
      <c r="G81" s="177">
        <v>5.49</v>
      </c>
      <c r="H81" s="175">
        <v>2970</v>
      </c>
      <c r="I81" s="175">
        <v>2650</v>
      </c>
      <c r="J81" s="175">
        <v>130</v>
      </c>
      <c r="K81" s="175">
        <v>35</v>
      </c>
      <c r="L81" s="175">
        <v>55</v>
      </c>
      <c r="M81" s="175">
        <v>35</v>
      </c>
      <c r="N81" s="175">
        <v>70</v>
      </c>
    </row>
    <row r="82" spans="1:14" ht="15">
      <c r="A82" s="174">
        <v>5390311.0199999996</v>
      </c>
      <c r="B82" s="175">
        <v>5508</v>
      </c>
      <c r="C82" s="175">
        <v>5624</v>
      </c>
      <c r="D82" s="175">
        <v>2368</v>
      </c>
      <c r="E82" s="175">
        <v>2247</v>
      </c>
      <c r="F82" s="176">
        <v>1163.5</v>
      </c>
      <c r="G82" s="177">
        <v>4.7300000000000004</v>
      </c>
      <c r="H82" s="175">
        <v>2390</v>
      </c>
      <c r="I82" s="175">
        <v>2075</v>
      </c>
      <c r="J82" s="175">
        <v>155</v>
      </c>
      <c r="K82" s="175">
        <v>35</v>
      </c>
      <c r="L82" s="175">
        <v>80</v>
      </c>
      <c r="M82" s="175">
        <v>20</v>
      </c>
      <c r="N82" s="175">
        <v>30</v>
      </c>
    </row>
    <row r="83" spans="1:14" ht="15">
      <c r="A83" s="174">
        <v>5390311.0300000003</v>
      </c>
      <c r="B83" s="175">
        <v>5096</v>
      </c>
      <c r="C83" s="175">
        <v>4920</v>
      </c>
      <c r="D83" s="175">
        <v>1877</v>
      </c>
      <c r="E83" s="175">
        <v>1831</v>
      </c>
      <c r="F83" s="176">
        <v>1262.8</v>
      </c>
      <c r="G83" s="177">
        <v>4.04</v>
      </c>
      <c r="H83" s="175">
        <v>2555</v>
      </c>
      <c r="I83" s="175">
        <v>2275</v>
      </c>
      <c r="J83" s="175">
        <v>140</v>
      </c>
      <c r="K83" s="175">
        <v>55</v>
      </c>
      <c r="L83" s="175">
        <v>35</v>
      </c>
      <c r="M83" s="175">
        <v>25</v>
      </c>
      <c r="N83" s="175">
        <v>20</v>
      </c>
    </row>
    <row r="84" spans="1:14" ht="15">
      <c r="A84" s="174">
        <v>5390311.04</v>
      </c>
      <c r="B84" s="175">
        <v>3032</v>
      </c>
      <c r="C84" s="175">
        <v>3032</v>
      </c>
      <c r="D84" s="175">
        <v>1237</v>
      </c>
      <c r="E84" s="175">
        <v>1188</v>
      </c>
      <c r="F84" s="176">
        <v>2270.8000000000002</v>
      </c>
      <c r="G84" s="177">
        <v>1.34</v>
      </c>
      <c r="H84" s="175">
        <v>1350</v>
      </c>
      <c r="I84" s="175">
        <v>1155</v>
      </c>
      <c r="J84" s="175">
        <v>75</v>
      </c>
      <c r="K84" s="175">
        <v>40</v>
      </c>
      <c r="L84" s="175">
        <v>45</v>
      </c>
      <c r="M84" s="175">
        <v>15</v>
      </c>
      <c r="N84" s="175">
        <v>20</v>
      </c>
    </row>
    <row r="85" spans="1:14" ht="15">
      <c r="A85" s="174">
        <v>5390320</v>
      </c>
      <c r="B85" s="175">
        <v>3249</v>
      </c>
      <c r="C85" s="175">
        <v>3308</v>
      </c>
      <c r="D85" s="175">
        <v>1624</v>
      </c>
      <c r="E85" s="175">
        <v>1506</v>
      </c>
      <c r="F85" s="176">
        <v>572</v>
      </c>
      <c r="G85" s="177">
        <v>5.68</v>
      </c>
      <c r="H85" s="175">
        <v>1260</v>
      </c>
      <c r="I85" s="175">
        <v>1090</v>
      </c>
      <c r="J85" s="175">
        <v>85</v>
      </c>
      <c r="K85" s="175">
        <v>10</v>
      </c>
      <c r="L85" s="175">
        <v>25</v>
      </c>
      <c r="M85" s="175">
        <v>10</v>
      </c>
      <c r="N85" s="175">
        <v>45</v>
      </c>
    </row>
    <row r="86" spans="1:14" ht="15">
      <c r="A86" s="174">
        <v>5390321</v>
      </c>
      <c r="B86" s="175">
        <v>4590</v>
      </c>
      <c r="C86" s="175">
        <v>4717</v>
      </c>
      <c r="D86" s="175">
        <v>2079</v>
      </c>
      <c r="E86" s="175">
        <v>2016</v>
      </c>
      <c r="F86" s="176">
        <v>1443.1</v>
      </c>
      <c r="G86" s="177">
        <v>3.18</v>
      </c>
      <c r="H86" s="175">
        <v>1865</v>
      </c>
      <c r="I86" s="175">
        <v>1655</v>
      </c>
      <c r="J86" s="175">
        <v>65</v>
      </c>
      <c r="K86" s="175">
        <v>20</v>
      </c>
      <c r="L86" s="175">
        <v>90</v>
      </c>
      <c r="M86" s="175">
        <v>10</v>
      </c>
      <c r="N86" s="175">
        <v>20</v>
      </c>
    </row>
    <row r="87" spans="1:14" ht="15">
      <c r="A87" s="174">
        <v>5390322</v>
      </c>
      <c r="B87" s="175">
        <v>3567</v>
      </c>
      <c r="C87" s="175">
        <v>3519</v>
      </c>
      <c r="D87" s="175">
        <v>1807</v>
      </c>
      <c r="E87" s="175">
        <v>1732</v>
      </c>
      <c r="F87" s="176">
        <v>1323.7</v>
      </c>
      <c r="G87" s="177">
        <v>2.69</v>
      </c>
      <c r="H87" s="175">
        <v>1160</v>
      </c>
      <c r="I87" s="175">
        <v>925</v>
      </c>
      <c r="J87" s="175">
        <v>80</v>
      </c>
      <c r="K87" s="175">
        <v>0</v>
      </c>
      <c r="L87" s="175">
        <v>110</v>
      </c>
      <c r="M87" s="175">
        <v>10</v>
      </c>
      <c r="N87" s="175">
        <v>25</v>
      </c>
    </row>
    <row r="88" spans="1:14" ht="15">
      <c r="A88" s="174">
        <v>5390323</v>
      </c>
      <c r="B88" s="175">
        <v>3354</v>
      </c>
      <c r="C88" s="175">
        <v>3300</v>
      </c>
      <c r="D88" s="175">
        <v>1333</v>
      </c>
      <c r="E88" s="175">
        <v>1310</v>
      </c>
      <c r="F88" s="176">
        <v>215.8</v>
      </c>
      <c r="G88" s="177">
        <v>15.54</v>
      </c>
      <c r="H88" s="175">
        <v>1400</v>
      </c>
      <c r="I88" s="175">
        <v>1175</v>
      </c>
      <c r="J88" s="175">
        <v>85</v>
      </c>
      <c r="K88" s="175">
        <v>10</v>
      </c>
      <c r="L88" s="175">
        <v>85</v>
      </c>
      <c r="M88" s="175">
        <v>10</v>
      </c>
      <c r="N88" s="175">
        <v>30</v>
      </c>
    </row>
    <row r="89" spans="1:14" ht="15">
      <c r="A89" s="174">
        <v>5390324</v>
      </c>
      <c r="B89" s="175">
        <v>3546</v>
      </c>
      <c r="C89" s="175">
        <v>3580</v>
      </c>
      <c r="D89" s="175">
        <v>2982</v>
      </c>
      <c r="E89" s="175">
        <v>1454</v>
      </c>
      <c r="F89" s="176">
        <v>37.4</v>
      </c>
      <c r="G89" s="177">
        <v>94.87</v>
      </c>
      <c r="H89" s="175">
        <v>1560</v>
      </c>
      <c r="I89" s="175">
        <v>1405</v>
      </c>
      <c r="J89" s="175">
        <v>60</v>
      </c>
      <c r="K89" s="175">
        <v>20</v>
      </c>
      <c r="L89" s="175">
        <v>45</v>
      </c>
      <c r="M89" s="175">
        <v>15</v>
      </c>
      <c r="N89" s="175">
        <v>15</v>
      </c>
    </row>
    <row r="90" spans="1:14" ht="15">
      <c r="A90" s="174">
        <v>5390330</v>
      </c>
      <c r="B90" s="175">
        <v>4600</v>
      </c>
      <c r="C90" s="175">
        <v>4477</v>
      </c>
      <c r="D90" s="175">
        <v>2123</v>
      </c>
      <c r="E90" s="175">
        <v>1973</v>
      </c>
      <c r="F90" s="176">
        <v>1411.5</v>
      </c>
      <c r="G90" s="177">
        <v>3.26</v>
      </c>
      <c r="H90" s="175">
        <v>1605</v>
      </c>
      <c r="I90" s="175">
        <v>1315</v>
      </c>
      <c r="J90" s="175">
        <v>105</v>
      </c>
      <c r="K90" s="175">
        <v>15</v>
      </c>
      <c r="L90" s="175">
        <v>140</v>
      </c>
      <c r="M90" s="175">
        <v>15</v>
      </c>
      <c r="N90" s="175">
        <v>20</v>
      </c>
    </row>
    <row r="91" spans="1:14" ht="15">
      <c r="A91" s="174">
        <v>5390331.0099999998</v>
      </c>
      <c r="B91" s="175">
        <v>4809</v>
      </c>
      <c r="C91" s="175">
        <v>4794</v>
      </c>
      <c r="D91" s="175">
        <v>2115</v>
      </c>
      <c r="E91" s="175">
        <v>1904</v>
      </c>
      <c r="F91" s="176">
        <v>388.8</v>
      </c>
      <c r="G91" s="177">
        <v>12.37</v>
      </c>
      <c r="H91" s="175">
        <v>2140</v>
      </c>
      <c r="I91" s="175">
        <v>1895</v>
      </c>
      <c r="J91" s="175">
        <v>155</v>
      </c>
      <c r="K91" s="175">
        <v>20</v>
      </c>
      <c r="L91" s="175">
        <v>25</v>
      </c>
      <c r="M91" s="175">
        <v>10</v>
      </c>
      <c r="N91" s="175">
        <v>40</v>
      </c>
    </row>
    <row r="92" spans="1:14" ht="15">
      <c r="A92" s="174">
        <v>5390331.0199999996</v>
      </c>
      <c r="B92" s="175">
        <v>3476</v>
      </c>
      <c r="C92" s="175">
        <v>3407</v>
      </c>
      <c r="D92" s="175">
        <v>1580</v>
      </c>
      <c r="E92" s="175">
        <v>1487</v>
      </c>
      <c r="F92" s="176">
        <v>744.8</v>
      </c>
      <c r="G92" s="177">
        <v>4.67</v>
      </c>
      <c r="H92" s="175">
        <v>1235</v>
      </c>
      <c r="I92" s="175">
        <v>1085</v>
      </c>
      <c r="J92" s="175">
        <v>95</v>
      </c>
      <c r="K92" s="175">
        <v>10</v>
      </c>
      <c r="L92" s="175">
        <v>25</v>
      </c>
      <c r="M92" s="175">
        <v>0</v>
      </c>
      <c r="N92" s="175">
        <v>20</v>
      </c>
    </row>
    <row r="93" spans="1:14" ht="15">
      <c r="A93" s="174">
        <v>5390332</v>
      </c>
      <c r="B93" s="175">
        <v>4169</v>
      </c>
      <c r="C93" s="175">
        <v>4373</v>
      </c>
      <c r="D93" s="175">
        <v>1888</v>
      </c>
      <c r="E93" s="175">
        <v>1772</v>
      </c>
      <c r="F93" s="176">
        <v>151</v>
      </c>
      <c r="G93" s="177">
        <v>27.61</v>
      </c>
      <c r="H93" s="175">
        <v>1830</v>
      </c>
      <c r="I93" s="175">
        <v>1620</v>
      </c>
      <c r="J93" s="175">
        <v>130</v>
      </c>
      <c r="K93" s="175">
        <v>45</v>
      </c>
      <c r="L93" s="175">
        <v>30</v>
      </c>
      <c r="M93" s="175">
        <v>0</v>
      </c>
      <c r="N93" s="175">
        <v>0</v>
      </c>
    </row>
    <row r="94" spans="1:14" ht="15">
      <c r="A94" s="174">
        <v>5390333</v>
      </c>
      <c r="B94" s="175">
        <v>3488</v>
      </c>
      <c r="C94" s="175">
        <v>3351</v>
      </c>
      <c r="D94" s="175">
        <v>1548</v>
      </c>
      <c r="E94" s="175">
        <v>1496</v>
      </c>
      <c r="F94" s="176">
        <v>48.2</v>
      </c>
      <c r="G94" s="177">
        <v>72.3</v>
      </c>
      <c r="H94" s="175">
        <v>1375</v>
      </c>
      <c r="I94" s="175">
        <v>1235</v>
      </c>
      <c r="J94" s="175">
        <v>70</v>
      </c>
      <c r="K94" s="175">
        <v>0</v>
      </c>
      <c r="L94" s="175">
        <v>35</v>
      </c>
      <c r="M94" s="175">
        <v>0</v>
      </c>
      <c r="N94" s="175">
        <v>20</v>
      </c>
    </row>
    <row r="95" spans="1:14" ht="15">
      <c r="A95" s="174">
        <v>5390334.0099999998</v>
      </c>
      <c r="B95" s="175">
        <v>5984</v>
      </c>
      <c r="C95" s="175">
        <v>5830</v>
      </c>
      <c r="D95" s="175">
        <v>3978</v>
      </c>
      <c r="E95" s="175">
        <v>2787</v>
      </c>
      <c r="F95" s="176">
        <v>228</v>
      </c>
      <c r="G95" s="177">
        <v>26.25</v>
      </c>
      <c r="H95" s="175">
        <v>2305</v>
      </c>
      <c r="I95" s="175">
        <v>2025</v>
      </c>
      <c r="J95" s="175">
        <v>150</v>
      </c>
      <c r="K95" s="175">
        <v>15</v>
      </c>
      <c r="L95" s="175">
        <v>65</v>
      </c>
      <c r="M95" s="175">
        <v>0</v>
      </c>
      <c r="N95" s="175">
        <v>35</v>
      </c>
    </row>
    <row r="96" spans="1:14" ht="15">
      <c r="A96" s="174">
        <v>5390334.0199999996</v>
      </c>
      <c r="B96" s="175">
        <v>4184</v>
      </c>
      <c r="C96" s="175">
        <v>3728</v>
      </c>
      <c r="D96" s="175">
        <v>2113</v>
      </c>
      <c r="E96" s="175">
        <v>1765</v>
      </c>
      <c r="F96" s="176">
        <v>211.3</v>
      </c>
      <c r="G96" s="177">
        <v>19.809999999999999</v>
      </c>
      <c r="H96" s="175">
        <v>1870</v>
      </c>
      <c r="I96" s="175">
        <v>1705</v>
      </c>
      <c r="J96" s="175">
        <v>105</v>
      </c>
      <c r="K96" s="175">
        <v>15</v>
      </c>
      <c r="L96" s="175">
        <v>35</v>
      </c>
      <c r="M96" s="175">
        <v>10</v>
      </c>
      <c r="N96" s="175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4059-745E-41A6-AA17-CBDD055A655D}">
  <dimension ref="A1:N100"/>
  <sheetViews>
    <sheetView workbookViewId="0">
      <selection activeCell="H28" sqref="H28"/>
    </sheetView>
  </sheetViews>
  <sheetFormatPr defaultRowHeight="15"/>
  <cols>
    <col min="1" max="1" width="12.5703125" customWidth="1"/>
    <col min="2" max="14" width="9.140625" customWidth="1"/>
  </cols>
  <sheetData>
    <row r="1" spans="1:14">
      <c r="A1" s="46" t="s">
        <v>328</v>
      </c>
      <c r="B1" s="46" t="s">
        <v>329</v>
      </c>
      <c r="C1" s="46" t="s">
        <v>330</v>
      </c>
      <c r="D1" s="46" t="s">
        <v>331</v>
      </c>
      <c r="E1" s="46" t="s">
        <v>332</v>
      </c>
      <c r="F1" s="46" t="s">
        <v>333</v>
      </c>
      <c r="G1" s="46" t="s">
        <v>320</v>
      </c>
      <c r="H1" s="46" t="s">
        <v>321</v>
      </c>
      <c r="I1" s="46" t="s">
        <v>322</v>
      </c>
      <c r="J1" s="46" t="s">
        <v>323</v>
      </c>
      <c r="K1" s="46" t="s">
        <v>324</v>
      </c>
      <c r="L1" s="46" t="s">
        <v>325</v>
      </c>
      <c r="M1" s="46" t="s">
        <v>326</v>
      </c>
      <c r="N1" s="46" t="s">
        <v>327</v>
      </c>
    </row>
    <row r="2" spans="1:14">
      <c r="A2" s="46">
        <v>5390000</v>
      </c>
      <c r="B2" s="46">
        <v>433604</v>
      </c>
      <c r="C2" s="46">
        <v>406074</v>
      </c>
      <c r="D2" s="46">
        <v>190878</v>
      </c>
      <c r="E2" s="46">
        <v>179224</v>
      </c>
      <c r="F2" s="46">
        <v>310.39999999999998</v>
      </c>
      <c r="G2" s="46">
        <v>1397.09</v>
      </c>
      <c r="H2" s="46">
        <v>139790</v>
      </c>
      <c r="I2" s="46">
        <v>118275</v>
      </c>
      <c r="J2" s="46">
        <v>10310</v>
      </c>
      <c r="K2" s="46">
        <v>2595</v>
      </c>
      <c r="L2" s="46">
        <v>4795</v>
      </c>
      <c r="M2" s="46">
        <v>945</v>
      </c>
      <c r="N2" s="46">
        <v>2875</v>
      </c>
    </row>
    <row r="3" spans="1:14">
      <c r="A3" s="46" t="s">
        <v>222</v>
      </c>
      <c r="B3" s="46">
        <v>4599</v>
      </c>
      <c r="C3" s="46">
        <v>4347</v>
      </c>
      <c r="D3" s="46">
        <v>2032</v>
      </c>
      <c r="E3" s="46">
        <v>1911</v>
      </c>
      <c r="F3" s="46">
        <v>1648</v>
      </c>
      <c r="G3" s="46">
        <v>2.79</v>
      </c>
      <c r="H3" s="46">
        <v>1640</v>
      </c>
      <c r="I3" s="46">
        <v>1375</v>
      </c>
      <c r="J3" s="46">
        <v>120</v>
      </c>
      <c r="K3" s="46">
        <v>45</v>
      </c>
      <c r="L3" s="46">
        <v>65</v>
      </c>
      <c r="M3" s="46">
        <v>10</v>
      </c>
      <c r="N3" s="46">
        <v>25</v>
      </c>
    </row>
    <row r="4" spans="1:14">
      <c r="A4" s="46" t="s">
        <v>223</v>
      </c>
      <c r="B4" s="46">
        <v>6830</v>
      </c>
      <c r="C4" s="46">
        <v>6363</v>
      </c>
      <c r="D4" s="46">
        <v>3285</v>
      </c>
      <c r="E4" s="46">
        <v>2973</v>
      </c>
      <c r="F4" s="46">
        <v>845.6</v>
      </c>
      <c r="G4" s="46">
        <v>8.08</v>
      </c>
      <c r="H4" s="46">
        <v>1915</v>
      </c>
      <c r="I4" s="46">
        <v>1560</v>
      </c>
      <c r="J4" s="46">
        <v>130</v>
      </c>
      <c r="K4" s="46">
        <v>70</v>
      </c>
      <c r="L4" s="46">
        <v>100</v>
      </c>
      <c r="M4" s="46">
        <v>20</v>
      </c>
      <c r="N4" s="46">
        <v>40</v>
      </c>
    </row>
    <row r="5" spans="1:14">
      <c r="A5" s="46" t="s">
        <v>224</v>
      </c>
      <c r="B5" s="46">
        <v>5155</v>
      </c>
      <c r="C5" s="46">
        <v>4762</v>
      </c>
      <c r="D5" s="46">
        <v>2248</v>
      </c>
      <c r="E5" s="46">
        <v>2124</v>
      </c>
      <c r="F5" s="46">
        <v>2770.3</v>
      </c>
      <c r="G5" s="46">
        <v>1.86</v>
      </c>
      <c r="H5" s="46">
        <v>1750</v>
      </c>
      <c r="I5" s="46">
        <v>1400</v>
      </c>
      <c r="J5" s="46">
        <v>190</v>
      </c>
      <c r="K5" s="46">
        <v>80</v>
      </c>
      <c r="L5" s="46">
        <v>45</v>
      </c>
      <c r="M5" s="46">
        <v>0</v>
      </c>
      <c r="N5" s="46">
        <v>30</v>
      </c>
    </row>
    <row r="6" spans="1:14">
      <c r="A6" s="46" t="s">
        <v>225</v>
      </c>
      <c r="B6" s="46">
        <v>4430</v>
      </c>
      <c r="C6" s="46">
        <v>4501</v>
      </c>
      <c r="D6" s="46">
        <v>1651</v>
      </c>
      <c r="E6" s="46">
        <v>1614</v>
      </c>
      <c r="F6" s="46">
        <v>3021.8</v>
      </c>
      <c r="G6" s="46">
        <v>1.47</v>
      </c>
      <c r="H6" s="46">
        <v>1535</v>
      </c>
      <c r="I6" s="46">
        <v>1295</v>
      </c>
      <c r="J6" s="46">
        <v>140</v>
      </c>
      <c r="K6" s="46">
        <v>50</v>
      </c>
      <c r="L6" s="46">
        <v>25</v>
      </c>
      <c r="M6" s="46">
        <v>0</v>
      </c>
      <c r="N6" s="46">
        <v>20</v>
      </c>
    </row>
    <row r="7" spans="1:14">
      <c r="A7" s="46" t="s">
        <v>226</v>
      </c>
      <c r="B7" s="46">
        <v>3831</v>
      </c>
      <c r="C7" s="46">
        <v>3818</v>
      </c>
      <c r="D7" s="46">
        <v>1336</v>
      </c>
      <c r="E7" s="46">
        <v>1319</v>
      </c>
      <c r="F7" s="46">
        <v>1562.2</v>
      </c>
      <c r="G7" s="46">
        <v>2.4500000000000002</v>
      </c>
      <c r="H7" s="46">
        <v>1295</v>
      </c>
      <c r="I7" s="46">
        <v>1150</v>
      </c>
      <c r="J7" s="46">
        <v>95</v>
      </c>
      <c r="K7" s="46">
        <v>10</v>
      </c>
      <c r="L7" s="46">
        <v>10</v>
      </c>
      <c r="M7" s="46">
        <v>0</v>
      </c>
      <c r="N7" s="46">
        <v>30</v>
      </c>
    </row>
    <row r="8" spans="1:14">
      <c r="A8" s="46" t="s">
        <v>227</v>
      </c>
      <c r="B8" s="46">
        <v>4181</v>
      </c>
      <c r="C8" s="46">
        <v>4236</v>
      </c>
      <c r="D8" s="46">
        <v>1571</v>
      </c>
      <c r="E8" s="46">
        <v>1546</v>
      </c>
      <c r="F8" s="46">
        <v>2516.1999999999998</v>
      </c>
      <c r="G8" s="46">
        <v>1.66</v>
      </c>
      <c r="H8" s="46">
        <v>1285</v>
      </c>
      <c r="I8" s="46">
        <v>1145</v>
      </c>
      <c r="J8" s="46">
        <v>85</v>
      </c>
      <c r="K8" s="46">
        <v>15</v>
      </c>
      <c r="L8" s="46">
        <v>30</v>
      </c>
      <c r="M8" s="46">
        <v>0</v>
      </c>
      <c r="N8" s="46">
        <v>10</v>
      </c>
    </row>
    <row r="9" spans="1:14">
      <c r="A9" s="46" t="s">
        <v>228</v>
      </c>
      <c r="B9" s="46">
        <v>3899</v>
      </c>
      <c r="C9" s="46">
        <v>4095</v>
      </c>
      <c r="D9" s="46">
        <v>1761</v>
      </c>
      <c r="E9" s="46">
        <v>1704</v>
      </c>
      <c r="F9" s="46">
        <v>925.1</v>
      </c>
      <c r="G9" s="46">
        <v>4.21</v>
      </c>
      <c r="H9" s="46">
        <v>1220</v>
      </c>
      <c r="I9" s="46">
        <v>1010</v>
      </c>
      <c r="J9" s="46">
        <v>105</v>
      </c>
      <c r="K9" s="46">
        <v>35</v>
      </c>
      <c r="L9" s="46">
        <v>35</v>
      </c>
      <c r="M9" s="46">
        <v>0</v>
      </c>
      <c r="N9" s="46">
        <v>30</v>
      </c>
    </row>
    <row r="10" spans="1:14">
      <c r="A10" s="46" t="s">
        <v>229</v>
      </c>
      <c r="B10" s="46">
        <v>4118</v>
      </c>
      <c r="C10" s="46">
        <v>3455</v>
      </c>
      <c r="D10" s="46">
        <v>2829</v>
      </c>
      <c r="E10" s="46">
        <v>2349</v>
      </c>
      <c r="F10" s="46">
        <v>3260</v>
      </c>
      <c r="G10" s="46">
        <v>1.26</v>
      </c>
      <c r="H10" s="46">
        <v>1225</v>
      </c>
      <c r="I10" s="46">
        <v>715</v>
      </c>
      <c r="J10" s="46">
        <v>145</v>
      </c>
      <c r="K10" s="46">
        <v>110</v>
      </c>
      <c r="L10" s="46">
        <v>200</v>
      </c>
      <c r="M10" s="46">
        <v>25</v>
      </c>
      <c r="N10" s="46">
        <v>35</v>
      </c>
    </row>
    <row r="11" spans="1:14">
      <c r="A11" s="46" t="s">
        <v>230</v>
      </c>
      <c r="B11" s="46">
        <v>2007</v>
      </c>
      <c r="C11" s="46">
        <v>1901</v>
      </c>
      <c r="D11" s="46">
        <v>873</v>
      </c>
      <c r="E11" s="46">
        <v>826</v>
      </c>
      <c r="F11" s="46">
        <v>878.5</v>
      </c>
      <c r="G11" s="46">
        <v>2.2799999999999998</v>
      </c>
      <c r="H11" s="46">
        <v>605</v>
      </c>
      <c r="I11" s="46">
        <v>510</v>
      </c>
      <c r="J11" s="46">
        <v>50</v>
      </c>
      <c r="K11" s="46">
        <v>0</v>
      </c>
      <c r="L11" s="46">
        <v>25</v>
      </c>
      <c r="M11" s="46">
        <v>0</v>
      </c>
      <c r="N11" s="46">
        <v>15</v>
      </c>
    </row>
    <row r="12" spans="1:14">
      <c r="A12" s="46" t="s">
        <v>231</v>
      </c>
      <c r="B12" s="46">
        <v>4874</v>
      </c>
      <c r="C12" s="46">
        <v>4672</v>
      </c>
      <c r="D12" s="46">
        <v>2210</v>
      </c>
      <c r="E12" s="46">
        <v>2102</v>
      </c>
      <c r="F12" s="46">
        <v>2022.5</v>
      </c>
      <c r="G12" s="46">
        <v>2.41</v>
      </c>
      <c r="H12" s="46">
        <v>1745</v>
      </c>
      <c r="I12" s="46">
        <v>1435</v>
      </c>
      <c r="J12" s="46">
        <v>180</v>
      </c>
      <c r="K12" s="46">
        <v>55</v>
      </c>
      <c r="L12" s="46">
        <v>40</v>
      </c>
      <c r="M12" s="46">
        <v>15</v>
      </c>
      <c r="N12" s="46">
        <v>25</v>
      </c>
    </row>
    <row r="13" spans="1:14">
      <c r="A13" s="46" t="s">
        <v>232</v>
      </c>
      <c r="B13" s="46">
        <v>5896</v>
      </c>
      <c r="C13" s="46">
        <v>5582</v>
      </c>
      <c r="D13" s="46">
        <v>2305</v>
      </c>
      <c r="E13" s="46">
        <v>2244</v>
      </c>
      <c r="F13" s="46">
        <v>1398.3</v>
      </c>
      <c r="G13" s="46">
        <v>4.22</v>
      </c>
      <c r="H13" s="46">
        <v>2260</v>
      </c>
      <c r="I13" s="46">
        <v>1905</v>
      </c>
      <c r="J13" s="46">
        <v>215</v>
      </c>
      <c r="K13" s="46">
        <v>55</v>
      </c>
      <c r="L13" s="46">
        <v>35</v>
      </c>
      <c r="M13" s="46">
        <v>15</v>
      </c>
      <c r="N13" s="46">
        <v>45</v>
      </c>
    </row>
    <row r="14" spans="1:14">
      <c r="A14" s="46" t="s">
        <v>233</v>
      </c>
      <c r="B14" s="46">
        <v>2659</v>
      </c>
      <c r="C14" s="46">
        <v>2579</v>
      </c>
      <c r="D14" s="46">
        <v>1264</v>
      </c>
      <c r="E14" s="46">
        <v>1211</v>
      </c>
      <c r="F14" s="46">
        <v>1150.5999999999999</v>
      </c>
      <c r="G14" s="46">
        <v>2.31</v>
      </c>
      <c r="H14" s="46">
        <v>955</v>
      </c>
      <c r="I14" s="46">
        <v>735</v>
      </c>
      <c r="J14" s="46">
        <v>135</v>
      </c>
      <c r="K14" s="46">
        <v>30</v>
      </c>
      <c r="L14" s="46">
        <v>20</v>
      </c>
      <c r="M14" s="46">
        <v>0</v>
      </c>
      <c r="N14" s="46">
        <v>25</v>
      </c>
    </row>
    <row r="15" spans="1:14">
      <c r="A15" s="46" t="s">
        <v>234</v>
      </c>
      <c r="B15" s="46">
        <v>6871</v>
      </c>
      <c r="C15" s="46">
        <v>6642</v>
      </c>
      <c r="D15" s="46">
        <v>3771</v>
      </c>
      <c r="E15" s="46">
        <v>3451</v>
      </c>
      <c r="F15" s="46">
        <v>3082</v>
      </c>
      <c r="G15" s="46">
        <v>2.23</v>
      </c>
      <c r="H15" s="46">
        <v>2260</v>
      </c>
      <c r="I15" s="46">
        <v>1630</v>
      </c>
      <c r="J15" s="46">
        <v>285</v>
      </c>
      <c r="K15" s="46">
        <v>90</v>
      </c>
      <c r="L15" s="46">
        <v>140</v>
      </c>
      <c r="M15" s="46">
        <v>45</v>
      </c>
      <c r="N15" s="46">
        <v>65</v>
      </c>
    </row>
    <row r="16" spans="1:14">
      <c r="A16" s="46" t="s">
        <v>235</v>
      </c>
      <c r="B16" s="46">
        <v>3743</v>
      </c>
      <c r="C16" s="46">
        <v>3568</v>
      </c>
      <c r="D16" s="46">
        <v>2012</v>
      </c>
      <c r="E16" s="46">
        <v>1895</v>
      </c>
      <c r="F16" s="46">
        <v>3235.9</v>
      </c>
      <c r="G16" s="46">
        <v>1.1599999999999999</v>
      </c>
      <c r="H16" s="46">
        <v>1340</v>
      </c>
      <c r="I16" s="46">
        <v>1035</v>
      </c>
      <c r="J16" s="46">
        <v>115</v>
      </c>
      <c r="K16" s="46">
        <v>75</v>
      </c>
      <c r="L16" s="46">
        <v>90</v>
      </c>
      <c r="M16" s="46">
        <v>15</v>
      </c>
      <c r="N16" s="46">
        <v>15</v>
      </c>
    </row>
    <row r="17" spans="1:14">
      <c r="A17" s="46" t="s">
        <v>236</v>
      </c>
      <c r="B17" s="46">
        <v>7332</v>
      </c>
      <c r="C17" s="46">
        <v>7248</v>
      </c>
      <c r="D17" s="46">
        <v>3395</v>
      </c>
      <c r="E17" s="46">
        <v>3248</v>
      </c>
      <c r="F17" s="46">
        <v>2795.2</v>
      </c>
      <c r="G17" s="46">
        <v>2.62</v>
      </c>
      <c r="H17" s="46">
        <v>2675</v>
      </c>
      <c r="I17" s="46">
        <v>2105</v>
      </c>
      <c r="J17" s="46">
        <v>210</v>
      </c>
      <c r="K17" s="46">
        <v>130</v>
      </c>
      <c r="L17" s="46">
        <v>135</v>
      </c>
      <c r="M17" s="46">
        <v>25</v>
      </c>
      <c r="N17" s="46">
        <v>65</v>
      </c>
    </row>
    <row r="18" spans="1:14">
      <c r="A18" s="46" t="s">
        <v>237</v>
      </c>
      <c r="B18" s="46">
        <v>4228</v>
      </c>
      <c r="C18" s="46">
        <v>4356</v>
      </c>
      <c r="D18" s="46">
        <v>2144</v>
      </c>
      <c r="E18" s="46">
        <v>2084</v>
      </c>
      <c r="F18" s="46">
        <v>2736</v>
      </c>
      <c r="G18" s="46">
        <v>1.55</v>
      </c>
      <c r="H18" s="46">
        <v>1300</v>
      </c>
      <c r="I18" s="46">
        <v>1050</v>
      </c>
      <c r="J18" s="46">
        <v>85</v>
      </c>
      <c r="K18" s="46">
        <v>55</v>
      </c>
      <c r="L18" s="46">
        <v>75</v>
      </c>
      <c r="M18" s="46">
        <v>10</v>
      </c>
      <c r="N18" s="46">
        <v>25</v>
      </c>
    </row>
    <row r="19" spans="1:14">
      <c r="A19" s="46" t="s">
        <v>238</v>
      </c>
      <c r="B19" s="46">
        <v>6197</v>
      </c>
      <c r="C19" s="46">
        <v>6024</v>
      </c>
      <c r="D19" s="46">
        <v>2845</v>
      </c>
      <c r="E19" s="46">
        <v>2758</v>
      </c>
      <c r="F19" s="46">
        <v>3050.3</v>
      </c>
      <c r="G19" s="46">
        <v>2.0299999999999998</v>
      </c>
      <c r="H19" s="46">
        <v>1920</v>
      </c>
      <c r="I19" s="46">
        <v>1605</v>
      </c>
      <c r="J19" s="46">
        <v>150</v>
      </c>
      <c r="K19" s="46">
        <v>35</v>
      </c>
      <c r="L19" s="46">
        <v>75</v>
      </c>
      <c r="M19" s="46">
        <v>10</v>
      </c>
      <c r="N19" s="46">
        <v>45</v>
      </c>
    </row>
    <row r="20" spans="1:14">
      <c r="A20" s="46" t="s">
        <v>239</v>
      </c>
      <c r="B20" s="46">
        <v>4711</v>
      </c>
      <c r="C20" s="46">
        <v>4577</v>
      </c>
      <c r="D20" s="46">
        <v>2295</v>
      </c>
      <c r="E20" s="46">
        <v>2166</v>
      </c>
      <c r="F20" s="46">
        <v>3380.2</v>
      </c>
      <c r="G20" s="46">
        <v>1.39</v>
      </c>
      <c r="H20" s="46">
        <v>1770</v>
      </c>
      <c r="I20" s="46">
        <v>1355</v>
      </c>
      <c r="J20" s="46">
        <v>155</v>
      </c>
      <c r="K20" s="46">
        <v>95</v>
      </c>
      <c r="L20" s="46">
        <v>105</v>
      </c>
      <c r="M20" s="46">
        <v>40</v>
      </c>
      <c r="N20" s="46">
        <v>20</v>
      </c>
    </row>
    <row r="21" spans="1:14">
      <c r="A21" s="46" t="s">
        <v>240</v>
      </c>
      <c r="B21" s="46">
        <v>5201</v>
      </c>
      <c r="C21" s="46">
        <v>4860</v>
      </c>
      <c r="D21" s="46">
        <v>2208</v>
      </c>
      <c r="E21" s="46">
        <v>2148</v>
      </c>
      <c r="F21" s="46">
        <v>1669</v>
      </c>
      <c r="G21" s="46">
        <v>3.12</v>
      </c>
      <c r="H21" s="46">
        <v>1625</v>
      </c>
      <c r="I21" s="46">
        <v>1290</v>
      </c>
      <c r="J21" s="46">
        <v>135</v>
      </c>
      <c r="K21" s="46">
        <v>100</v>
      </c>
      <c r="L21" s="46">
        <v>65</v>
      </c>
      <c r="M21" s="46">
        <v>15</v>
      </c>
      <c r="N21" s="46">
        <v>15</v>
      </c>
    </row>
    <row r="22" spans="1:14">
      <c r="A22" s="46" t="s">
        <v>241</v>
      </c>
      <c r="B22" s="46">
        <v>3844</v>
      </c>
      <c r="C22" s="46">
        <v>3762</v>
      </c>
      <c r="D22" s="46">
        <v>1800</v>
      </c>
      <c r="E22" s="46">
        <v>1758</v>
      </c>
      <c r="F22" s="46">
        <v>2992.1</v>
      </c>
      <c r="G22" s="46">
        <v>1.28</v>
      </c>
      <c r="H22" s="46">
        <v>1075</v>
      </c>
      <c r="I22" s="46">
        <v>885</v>
      </c>
      <c r="J22" s="46">
        <v>60</v>
      </c>
      <c r="K22" s="46">
        <v>40</v>
      </c>
      <c r="L22" s="46">
        <v>45</v>
      </c>
      <c r="M22" s="46">
        <v>20</v>
      </c>
      <c r="N22" s="46">
        <v>20</v>
      </c>
    </row>
    <row r="23" spans="1:14">
      <c r="A23" s="46" t="s">
        <v>242</v>
      </c>
      <c r="B23" s="46">
        <v>5281</v>
      </c>
      <c r="C23" s="46">
        <v>5148</v>
      </c>
      <c r="D23" s="46">
        <v>2249</v>
      </c>
      <c r="E23" s="46">
        <v>2206</v>
      </c>
      <c r="F23" s="46">
        <v>2596.1999999999998</v>
      </c>
      <c r="G23" s="46">
        <v>2.0299999999999998</v>
      </c>
      <c r="H23" s="46">
        <v>1665</v>
      </c>
      <c r="I23" s="46">
        <v>1490</v>
      </c>
      <c r="J23" s="46">
        <v>70</v>
      </c>
      <c r="K23" s="46">
        <v>35</v>
      </c>
      <c r="L23" s="46">
        <v>35</v>
      </c>
      <c r="M23" s="46">
        <v>15</v>
      </c>
      <c r="N23" s="46">
        <v>20</v>
      </c>
    </row>
    <row r="24" spans="1:14">
      <c r="A24" s="46" t="s">
        <v>243</v>
      </c>
      <c r="B24" s="46">
        <v>3235</v>
      </c>
      <c r="C24" s="46">
        <v>3128</v>
      </c>
      <c r="D24" s="46">
        <v>1547</v>
      </c>
      <c r="E24" s="46">
        <v>1509</v>
      </c>
      <c r="F24" s="46">
        <v>2837.5</v>
      </c>
      <c r="G24" s="46">
        <v>1.1399999999999999</v>
      </c>
      <c r="H24" s="46">
        <v>1000</v>
      </c>
      <c r="I24" s="46">
        <v>895</v>
      </c>
      <c r="J24" s="46">
        <v>55</v>
      </c>
      <c r="K24" s="46">
        <v>0</v>
      </c>
      <c r="L24" s="46">
        <v>35</v>
      </c>
      <c r="M24" s="46">
        <v>0</v>
      </c>
      <c r="N24" s="46">
        <v>10</v>
      </c>
    </row>
    <row r="25" spans="1:14">
      <c r="A25" s="46" t="s">
        <v>244</v>
      </c>
      <c r="B25" s="46">
        <v>875</v>
      </c>
      <c r="C25" s="46">
        <v>851</v>
      </c>
      <c r="D25" s="46">
        <v>418</v>
      </c>
      <c r="E25" s="46">
        <v>401</v>
      </c>
      <c r="F25" s="46">
        <v>337.1</v>
      </c>
      <c r="G25" s="46">
        <v>2.6</v>
      </c>
      <c r="H25" s="46">
        <v>240</v>
      </c>
      <c r="I25" s="46">
        <v>190</v>
      </c>
      <c r="J25" s="46">
        <v>20</v>
      </c>
      <c r="K25" s="46">
        <v>0</v>
      </c>
      <c r="L25" s="46">
        <v>0</v>
      </c>
      <c r="M25" s="46">
        <v>0</v>
      </c>
      <c r="N25" s="46">
        <v>0</v>
      </c>
    </row>
    <row r="26" spans="1:14">
      <c r="A26" s="46" t="s">
        <v>245</v>
      </c>
      <c r="B26" s="46">
        <v>4999</v>
      </c>
      <c r="C26" s="46">
        <v>4910</v>
      </c>
      <c r="D26" s="46">
        <v>2196</v>
      </c>
      <c r="E26" s="46">
        <v>1939</v>
      </c>
      <c r="F26" s="46">
        <v>2678.3</v>
      </c>
      <c r="G26" s="46">
        <v>1.87</v>
      </c>
      <c r="H26" s="46">
        <v>1635</v>
      </c>
      <c r="I26" s="46">
        <v>1420</v>
      </c>
      <c r="J26" s="46">
        <v>120</v>
      </c>
      <c r="K26" s="46">
        <v>35</v>
      </c>
      <c r="L26" s="46">
        <v>25</v>
      </c>
      <c r="M26" s="46">
        <v>0</v>
      </c>
      <c r="N26" s="46">
        <v>25</v>
      </c>
    </row>
    <row r="27" spans="1:14">
      <c r="A27" s="46" t="s">
        <v>246</v>
      </c>
      <c r="B27" s="46">
        <v>4418</v>
      </c>
      <c r="C27" s="46">
        <v>4366</v>
      </c>
      <c r="D27" s="46">
        <v>1841</v>
      </c>
      <c r="E27" s="46">
        <v>1806</v>
      </c>
      <c r="F27" s="46">
        <v>2020</v>
      </c>
      <c r="G27" s="46">
        <v>2.19</v>
      </c>
      <c r="H27" s="46">
        <v>1480</v>
      </c>
      <c r="I27" s="46">
        <v>1290</v>
      </c>
      <c r="J27" s="46">
        <v>80</v>
      </c>
      <c r="K27" s="46">
        <v>30</v>
      </c>
      <c r="L27" s="46">
        <v>30</v>
      </c>
      <c r="M27" s="46">
        <v>15</v>
      </c>
      <c r="N27" s="46">
        <v>35</v>
      </c>
    </row>
    <row r="28" spans="1:14">
      <c r="A28" s="46" t="s">
        <v>247</v>
      </c>
      <c r="B28" s="46">
        <v>3817</v>
      </c>
      <c r="C28" s="46">
        <v>3740</v>
      </c>
      <c r="D28" s="46">
        <v>1535</v>
      </c>
      <c r="E28" s="46">
        <v>1503</v>
      </c>
      <c r="F28" s="46">
        <v>2013.3</v>
      </c>
      <c r="G28" s="46">
        <v>1.9</v>
      </c>
      <c r="H28" s="46">
        <v>1350</v>
      </c>
      <c r="I28" s="46">
        <v>1225</v>
      </c>
      <c r="J28" s="46">
        <v>60</v>
      </c>
      <c r="K28" s="46">
        <v>10</v>
      </c>
      <c r="L28" s="46">
        <v>25</v>
      </c>
      <c r="M28" s="46">
        <v>0</v>
      </c>
      <c r="N28" s="46">
        <v>30</v>
      </c>
    </row>
    <row r="29" spans="1:14">
      <c r="A29" s="46" t="s">
        <v>248</v>
      </c>
      <c r="B29" s="46">
        <v>4345</v>
      </c>
      <c r="C29" s="46">
        <v>4376</v>
      </c>
      <c r="D29" s="46">
        <v>1914</v>
      </c>
      <c r="E29" s="46">
        <v>1873</v>
      </c>
      <c r="F29" s="46">
        <v>2567.1999999999998</v>
      </c>
      <c r="G29" s="46">
        <v>1.69</v>
      </c>
      <c r="H29" s="46">
        <v>1270</v>
      </c>
      <c r="I29" s="46">
        <v>1065</v>
      </c>
      <c r="J29" s="46">
        <v>75</v>
      </c>
      <c r="K29" s="46">
        <v>15</v>
      </c>
      <c r="L29" s="46">
        <v>50</v>
      </c>
      <c r="M29" s="46">
        <v>0</v>
      </c>
      <c r="N29" s="46">
        <v>50</v>
      </c>
    </row>
    <row r="30" spans="1:14">
      <c r="A30" s="46" t="s">
        <v>249</v>
      </c>
      <c r="B30" s="46">
        <v>4975</v>
      </c>
      <c r="C30" s="46">
        <v>4876</v>
      </c>
      <c r="D30" s="46">
        <v>2136</v>
      </c>
      <c r="E30" s="46">
        <v>2078</v>
      </c>
      <c r="F30" s="46">
        <v>2959.2</v>
      </c>
      <c r="G30" s="46">
        <v>1.68</v>
      </c>
      <c r="H30" s="46">
        <v>1420</v>
      </c>
      <c r="I30" s="46">
        <v>1180</v>
      </c>
      <c r="J30" s="46">
        <v>120</v>
      </c>
      <c r="K30" s="46">
        <v>35</v>
      </c>
      <c r="L30" s="46">
        <v>65</v>
      </c>
      <c r="M30" s="46">
        <v>10</v>
      </c>
      <c r="N30" s="46">
        <v>10</v>
      </c>
    </row>
    <row r="31" spans="1:14">
      <c r="A31" s="46" t="s">
        <v>250</v>
      </c>
      <c r="B31" s="46">
        <v>4703</v>
      </c>
      <c r="C31" s="46">
        <v>4811</v>
      </c>
      <c r="D31" s="46">
        <v>1907</v>
      </c>
      <c r="E31" s="46">
        <v>1856</v>
      </c>
      <c r="F31" s="46">
        <v>2210</v>
      </c>
      <c r="G31" s="46">
        <v>2.13</v>
      </c>
      <c r="H31" s="46">
        <v>1330</v>
      </c>
      <c r="I31" s="46">
        <v>1125</v>
      </c>
      <c r="J31" s="46">
        <v>80</v>
      </c>
      <c r="K31" s="46">
        <v>15</v>
      </c>
      <c r="L31" s="46">
        <v>70</v>
      </c>
      <c r="M31" s="46">
        <v>0</v>
      </c>
      <c r="N31" s="46">
        <v>50</v>
      </c>
    </row>
    <row r="32" spans="1:14">
      <c r="A32" s="46" t="s">
        <v>251</v>
      </c>
      <c r="B32" s="46">
        <v>3653</v>
      </c>
      <c r="C32" s="46">
        <v>3735</v>
      </c>
      <c r="D32" s="46">
        <v>1692</v>
      </c>
      <c r="E32" s="46">
        <v>1628</v>
      </c>
      <c r="F32" s="46">
        <v>1787.6</v>
      </c>
      <c r="G32" s="46">
        <v>2.04</v>
      </c>
      <c r="H32" s="46">
        <v>1130</v>
      </c>
      <c r="I32" s="46">
        <v>950</v>
      </c>
      <c r="J32" s="46">
        <v>70</v>
      </c>
      <c r="K32" s="46">
        <v>0</v>
      </c>
      <c r="L32" s="46">
        <v>45</v>
      </c>
      <c r="M32" s="46">
        <v>15</v>
      </c>
      <c r="N32" s="46">
        <v>45</v>
      </c>
    </row>
    <row r="33" spans="1:14">
      <c r="A33" s="46" t="s">
        <v>252</v>
      </c>
      <c r="B33" s="46">
        <v>1267</v>
      </c>
      <c r="C33" s="46">
        <v>1226</v>
      </c>
      <c r="D33" s="46">
        <v>459</v>
      </c>
      <c r="E33" s="46">
        <v>441</v>
      </c>
      <c r="F33" s="46">
        <v>111</v>
      </c>
      <c r="G33" s="46">
        <v>11.42</v>
      </c>
      <c r="H33" s="46">
        <v>470</v>
      </c>
      <c r="I33" s="46">
        <v>375</v>
      </c>
      <c r="J33" s="46">
        <v>50</v>
      </c>
      <c r="K33" s="46">
        <v>0</v>
      </c>
      <c r="L33" s="46">
        <v>40</v>
      </c>
      <c r="M33" s="46">
        <v>0</v>
      </c>
      <c r="N33" s="46">
        <v>0</v>
      </c>
    </row>
    <row r="34" spans="1:14">
      <c r="A34" s="46" t="s">
        <v>253</v>
      </c>
      <c r="B34" s="46">
        <v>629</v>
      </c>
      <c r="C34" s="46">
        <v>598</v>
      </c>
      <c r="D34" s="46">
        <v>248</v>
      </c>
      <c r="E34" s="46">
        <v>232</v>
      </c>
      <c r="F34" s="46">
        <v>41.6</v>
      </c>
      <c r="G34" s="46">
        <v>15.13</v>
      </c>
      <c r="H34" s="46">
        <v>230</v>
      </c>
      <c r="I34" s="46">
        <v>205</v>
      </c>
      <c r="J34" s="46">
        <v>0</v>
      </c>
      <c r="K34" s="46">
        <v>0</v>
      </c>
      <c r="L34" s="46">
        <v>10</v>
      </c>
      <c r="M34" s="46">
        <v>0</v>
      </c>
      <c r="N34" s="46">
        <v>15</v>
      </c>
    </row>
    <row r="35" spans="1:14">
      <c r="A35" s="46" t="s">
        <v>254</v>
      </c>
      <c r="B35" s="46">
        <v>3125</v>
      </c>
      <c r="C35" s="46">
        <v>2898</v>
      </c>
      <c r="D35" s="46">
        <v>1703</v>
      </c>
      <c r="E35" s="46">
        <v>1564</v>
      </c>
      <c r="F35" s="46">
        <v>2159.1999999999998</v>
      </c>
      <c r="G35" s="46">
        <v>1.45</v>
      </c>
      <c r="H35" s="46">
        <v>1015</v>
      </c>
      <c r="I35" s="46">
        <v>790</v>
      </c>
      <c r="J35" s="46">
        <v>100</v>
      </c>
      <c r="K35" s="46">
        <v>40</v>
      </c>
      <c r="L35" s="46">
        <v>85</v>
      </c>
      <c r="M35" s="46">
        <v>0</v>
      </c>
      <c r="N35" s="46">
        <v>0</v>
      </c>
    </row>
    <row r="36" spans="1:14">
      <c r="A36" s="46" t="s">
        <v>255</v>
      </c>
      <c r="B36" s="46">
        <v>6056</v>
      </c>
      <c r="C36" s="46">
        <v>5624</v>
      </c>
      <c r="D36" s="46">
        <v>2676</v>
      </c>
      <c r="E36" s="46">
        <v>2513</v>
      </c>
      <c r="F36" s="46">
        <v>2466.9</v>
      </c>
      <c r="G36" s="46">
        <v>2.4500000000000002</v>
      </c>
      <c r="H36" s="46">
        <v>2055</v>
      </c>
      <c r="I36" s="46">
        <v>1740</v>
      </c>
      <c r="J36" s="46">
        <v>160</v>
      </c>
      <c r="K36" s="46">
        <v>65</v>
      </c>
      <c r="L36" s="46">
        <v>35</v>
      </c>
      <c r="M36" s="46">
        <v>0</v>
      </c>
      <c r="N36" s="46">
        <v>55</v>
      </c>
    </row>
    <row r="37" spans="1:14">
      <c r="A37" s="46" t="s">
        <v>256</v>
      </c>
      <c r="B37" s="46">
        <v>6315</v>
      </c>
      <c r="C37" s="46">
        <v>5493</v>
      </c>
      <c r="D37" s="46">
        <v>2413</v>
      </c>
      <c r="E37" s="46">
        <v>2115</v>
      </c>
      <c r="F37" s="46">
        <v>1203.7</v>
      </c>
      <c r="G37" s="46">
        <v>5.25</v>
      </c>
      <c r="H37" s="46">
        <v>2335</v>
      </c>
      <c r="I37" s="46">
        <v>2015</v>
      </c>
      <c r="J37" s="46">
        <v>145</v>
      </c>
      <c r="K37" s="46">
        <v>70</v>
      </c>
      <c r="L37" s="46">
        <v>35</v>
      </c>
      <c r="M37" s="46">
        <v>15</v>
      </c>
      <c r="N37" s="46">
        <v>55</v>
      </c>
    </row>
    <row r="38" spans="1:14">
      <c r="A38" s="46" t="s">
        <v>257</v>
      </c>
      <c r="B38" s="46">
        <v>4530</v>
      </c>
      <c r="C38" s="46">
        <v>3546</v>
      </c>
      <c r="D38" s="46">
        <v>1656</v>
      </c>
      <c r="E38" s="46">
        <v>1598</v>
      </c>
      <c r="F38" s="46">
        <v>170.5</v>
      </c>
      <c r="G38" s="46">
        <v>26.57</v>
      </c>
      <c r="H38" s="46">
        <v>1645</v>
      </c>
      <c r="I38" s="46">
        <v>1500</v>
      </c>
      <c r="J38" s="46">
        <v>100</v>
      </c>
      <c r="K38" s="46">
        <v>20</v>
      </c>
      <c r="L38" s="46">
        <v>10</v>
      </c>
      <c r="M38" s="46">
        <v>0</v>
      </c>
      <c r="N38" s="46">
        <v>20</v>
      </c>
    </row>
    <row r="39" spans="1:14">
      <c r="A39" s="46" t="s">
        <v>258</v>
      </c>
      <c r="B39" s="46">
        <v>3790</v>
      </c>
      <c r="C39" s="46">
        <v>1240</v>
      </c>
      <c r="D39" s="46">
        <v>1408</v>
      </c>
      <c r="E39" s="46">
        <v>1305</v>
      </c>
      <c r="F39" s="46">
        <v>79.7</v>
      </c>
      <c r="G39" s="46">
        <v>47.58</v>
      </c>
      <c r="H39" s="46">
        <v>1180</v>
      </c>
      <c r="I39" s="46">
        <v>1060</v>
      </c>
      <c r="J39" s="46">
        <v>55</v>
      </c>
      <c r="K39" s="46">
        <v>0</v>
      </c>
      <c r="L39" s="46">
        <v>40</v>
      </c>
      <c r="M39" s="46">
        <v>0</v>
      </c>
      <c r="N39" s="46">
        <v>15</v>
      </c>
    </row>
    <row r="40" spans="1:14">
      <c r="A40" s="46" t="s">
        <v>259</v>
      </c>
      <c r="B40" s="46">
        <v>4495</v>
      </c>
      <c r="C40" s="46">
        <v>4024</v>
      </c>
      <c r="D40" s="46">
        <v>2518</v>
      </c>
      <c r="E40" s="46">
        <v>2146</v>
      </c>
      <c r="F40" s="46">
        <v>619.20000000000005</v>
      </c>
      <c r="G40" s="46">
        <v>7.26</v>
      </c>
      <c r="H40" s="46">
        <v>755</v>
      </c>
      <c r="I40" s="46">
        <v>620</v>
      </c>
      <c r="J40" s="46">
        <v>50</v>
      </c>
      <c r="K40" s="46">
        <v>0</v>
      </c>
      <c r="L40" s="46">
        <v>50</v>
      </c>
      <c r="M40" s="46">
        <v>0</v>
      </c>
      <c r="N40" s="46">
        <v>35</v>
      </c>
    </row>
    <row r="41" spans="1:14">
      <c r="A41" s="46" t="s">
        <v>260</v>
      </c>
      <c r="B41" s="46">
        <v>7550</v>
      </c>
      <c r="C41" s="46">
        <v>7298</v>
      </c>
      <c r="D41" s="46">
        <v>3192</v>
      </c>
      <c r="E41" s="46">
        <v>2998</v>
      </c>
      <c r="F41" s="46">
        <v>151.30000000000001</v>
      </c>
      <c r="G41" s="46">
        <v>49.91</v>
      </c>
      <c r="H41" s="46">
        <v>1775</v>
      </c>
      <c r="I41" s="46">
        <v>1460</v>
      </c>
      <c r="J41" s="46">
        <v>105</v>
      </c>
      <c r="K41" s="46">
        <v>0</v>
      </c>
      <c r="L41" s="46">
        <v>95</v>
      </c>
      <c r="M41" s="46">
        <v>0</v>
      </c>
      <c r="N41" s="46">
        <v>105</v>
      </c>
    </row>
    <row r="42" spans="1:14">
      <c r="A42" s="46" t="s">
        <v>261</v>
      </c>
      <c r="B42" s="46">
        <v>7043</v>
      </c>
      <c r="C42" s="46">
        <v>6189</v>
      </c>
      <c r="D42" s="46">
        <v>2868</v>
      </c>
      <c r="E42" s="46">
        <v>2713</v>
      </c>
      <c r="F42" s="46">
        <v>95</v>
      </c>
      <c r="G42" s="46">
        <v>74.180000000000007</v>
      </c>
      <c r="H42" s="46">
        <v>2170</v>
      </c>
      <c r="I42" s="46">
        <v>1875</v>
      </c>
      <c r="J42" s="46">
        <v>130</v>
      </c>
      <c r="K42" s="46">
        <v>25</v>
      </c>
      <c r="L42" s="46">
        <v>65</v>
      </c>
      <c r="M42" s="46">
        <v>10</v>
      </c>
      <c r="N42" s="46">
        <v>70</v>
      </c>
    </row>
    <row r="43" spans="1:14">
      <c r="A43" s="46" t="s">
        <v>262</v>
      </c>
      <c r="B43" s="46">
        <v>4143</v>
      </c>
      <c r="C43" s="46">
        <v>3187</v>
      </c>
      <c r="D43" s="46">
        <v>1629</v>
      </c>
      <c r="E43" s="46">
        <v>1552</v>
      </c>
      <c r="F43" s="46">
        <v>38.299999999999997</v>
      </c>
      <c r="G43" s="46">
        <v>108.21</v>
      </c>
      <c r="H43" s="46">
        <v>1350</v>
      </c>
      <c r="I43" s="46">
        <v>1250</v>
      </c>
      <c r="J43" s="46">
        <v>55</v>
      </c>
      <c r="K43" s="46">
        <v>10</v>
      </c>
      <c r="L43" s="46">
        <v>10</v>
      </c>
      <c r="M43" s="46">
        <v>0</v>
      </c>
      <c r="N43" s="46">
        <v>25</v>
      </c>
    </row>
    <row r="44" spans="1:14">
      <c r="A44" s="46" t="s">
        <v>263</v>
      </c>
      <c r="B44" s="46">
        <v>4811</v>
      </c>
      <c r="C44" s="46">
        <v>5068</v>
      </c>
      <c r="D44" s="46">
        <v>2057</v>
      </c>
      <c r="E44" s="46">
        <v>1991</v>
      </c>
      <c r="F44" s="46">
        <v>662.1</v>
      </c>
      <c r="G44" s="46">
        <v>7.27</v>
      </c>
      <c r="H44" s="46">
        <v>1535</v>
      </c>
      <c r="I44" s="46">
        <v>1340</v>
      </c>
      <c r="J44" s="46">
        <v>90</v>
      </c>
      <c r="K44" s="46">
        <v>20</v>
      </c>
      <c r="L44" s="46">
        <v>40</v>
      </c>
      <c r="M44" s="46">
        <v>0</v>
      </c>
      <c r="N44" s="46">
        <v>45</v>
      </c>
    </row>
    <row r="45" spans="1:14">
      <c r="A45" s="46" t="s">
        <v>264</v>
      </c>
      <c r="B45" s="46">
        <v>3867</v>
      </c>
      <c r="C45" s="46">
        <v>1137</v>
      </c>
      <c r="D45" s="46">
        <v>1224</v>
      </c>
      <c r="E45" s="46">
        <v>1143</v>
      </c>
      <c r="F45" s="46">
        <v>226.5</v>
      </c>
      <c r="G45" s="46">
        <v>17.07</v>
      </c>
      <c r="H45" s="46">
        <v>995</v>
      </c>
      <c r="I45" s="46">
        <v>825</v>
      </c>
      <c r="J45" s="46">
        <v>95</v>
      </c>
      <c r="K45" s="46">
        <v>40</v>
      </c>
      <c r="L45" s="46">
        <v>15</v>
      </c>
      <c r="M45" s="46">
        <v>0</v>
      </c>
      <c r="N45" s="46">
        <v>15</v>
      </c>
    </row>
    <row r="46" spans="1:14">
      <c r="A46" s="46" t="s">
        <v>265</v>
      </c>
      <c r="B46" s="46">
        <v>5376</v>
      </c>
      <c r="C46" s="46">
        <v>5282</v>
      </c>
      <c r="D46" s="46">
        <v>2443</v>
      </c>
      <c r="E46" s="46">
        <v>2323</v>
      </c>
      <c r="F46" s="46">
        <v>1983</v>
      </c>
      <c r="G46" s="46">
        <v>2.71</v>
      </c>
      <c r="H46" s="46">
        <v>1575</v>
      </c>
      <c r="I46" s="46">
        <v>1250</v>
      </c>
      <c r="J46" s="46">
        <v>155</v>
      </c>
      <c r="K46" s="46">
        <v>30</v>
      </c>
      <c r="L46" s="46">
        <v>95</v>
      </c>
      <c r="M46" s="46">
        <v>20</v>
      </c>
      <c r="N46" s="46">
        <v>25</v>
      </c>
    </row>
    <row r="47" spans="1:14">
      <c r="A47" s="46" t="s">
        <v>266</v>
      </c>
      <c r="B47" s="46">
        <v>5287</v>
      </c>
      <c r="C47" s="46">
        <v>3549</v>
      </c>
      <c r="D47" s="46">
        <v>2032</v>
      </c>
      <c r="E47" s="46">
        <v>1929</v>
      </c>
      <c r="F47" s="46">
        <v>2591.9</v>
      </c>
      <c r="G47" s="46">
        <v>2.04</v>
      </c>
      <c r="H47" s="46">
        <v>1790</v>
      </c>
      <c r="I47" s="46">
        <v>1425</v>
      </c>
      <c r="J47" s="46">
        <v>200</v>
      </c>
      <c r="K47" s="46">
        <v>40</v>
      </c>
      <c r="L47" s="46">
        <v>40</v>
      </c>
      <c r="M47" s="46">
        <v>25</v>
      </c>
      <c r="N47" s="46">
        <v>65</v>
      </c>
    </row>
    <row r="48" spans="1:14">
      <c r="A48" s="46" t="s">
        <v>267</v>
      </c>
      <c r="B48" s="46">
        <v>6920</v>
      </c>
      <c r="C48" s="46">
        <v>6780</v>
      </c>
      <c r="D48" s="46">
        <v>3383</v>
      </c>
      <c r="E48" s="46">
        <v>3140</v>
      </c>
      <c r="F48" s="46">
        <v>2243.6</v>
      </c>
      <c r="G48" s="46">
        <v>3.08</v>
      </c>
      <c r="H48" s="46">
        <v>2110</v>
      </c>
      <c r="I48" s="46">
        <v>1580</v>
      </c>
      <c r="J48" s="46">
        <v>210</v>
      </c>
      <c r="K48" s="46">
        <v>90</v>
      </c>
      <c r="L48" s="46">
        <v>160</v>
      </c>
      <c r="M48" s="46">
        <v>15</v>
      </c>
      <c r="N48" s="46">
        <v>55</v>
      </c>
    </row>
    <row r="49" spans="1:14">
      <c r="A49" s="46" t="s">
        <v>268</v>
      </c>
      <c r="B49" s="46">
        <v>1422</v>
      </c>
      <c r="C49" s="46">
        <v>1545</v>
      </c>
      <c r="D49" s="46">
        <v>804</v>
      </c>
      <c r="E49" s="46">
        <v>643</v>
      </c>
      <c r="F49" s="46">
        <v>668.6</v>
      </c>
      <c r="G49" s="46">
        <v>2.13</v>
      </c>
      <c r="H49" s="46">
        <v>430</v>
      </c>
      <c r="I49" s="46">
        <v>290</v>
      </c>
      <c r="J49" s="46">
        <v>70</v>
      </c>
      <c r="K49" s="46">
        <v>10</v>
      </c>
      <c r="L49" s="46">
        <v>50</v>
      </c>
      <c r="M49" s="46">
        <v>0</v>
      </c>
      <c r="N49" s="46">
        <v>0</v>
      </c>
    </row>
    <row r="50" spans="1:14">
      <c r="A50" s="46" t="s">
        <v>269</v>
      </c>
      <c r="B50" s="46">
        <v>4878</v>
      </c>
      <c r="C50" s="46">
        <v>4983</v>
      </c>
      <c r="D50" s="46">
        <v>2425</v>
      </c>
      <c r="E50" s="46">
        <v>2189</v>
      </c>
      <c r="F50" s="46">
        <v>3145.9</v>
      </c>
      <c r="G50" s="46">
        <v>1.55</v>
      </c>
      <c r="H50" s="46">
        <v>1440</v>
      </c>
      <c r="I50" s="46">
        <v>1065</v>
      </c>
      <c r="J50" s="46">
        <v>200</v>
      </c>
      <c r="K50" s="46">
        <v>50</v>
      </c>
      <c r="L50" s="46">
        <v>75</v>
      </c>
      <c r="M50" s="46">
        <v>25</v>
      </c>
      <c r="N50" s="46">
        <v>20</v>
      </c>
    </row>
    <row r="51" spans="1:14">
      <c r="A51" s="46" t="s">
        <v>270</v>
      </c>
      <c r="B51" s="46">
        <v>6152</v>
      </c>
      <c r="C51" s="46">
        <v>5806</v>
      </c>
      <c r="D51" s="46">
        <v>2941</v>
      </c>
      <c r="E51" s="46">
        <v>2741</v>
      </c>
      <c r="F51" s="46">
        <v>2028.8</v>
      </c>
      <c r="G51" s="46">
        <v>3.03</v>
      </c>
      <c r="H51" s="46">
        <v>1950</v>
      </c>
      <c r="I51" s="46">
        <v>1525</v>
      </c>
      <c r="J51" s="46">
        <v>210</v>
      </c>
      <c r="K51" s="46">
        <v>65</v>
      </c>
      <c r="L51" s="46">
        <v>130</v>
      </c>
      <c r="M51" s="46">
        <v>10</v>
      </c>
      <c r="N51" s="46">
        <v>20</v>
      </c>
    </row>
    <row r="52" spans="1:14">
      <c r="A52" s="46" t="s">
        <v>271</v>
      </c>
      <c r="B52" s="46">
        <v>6071</v>
      </c>
      <c r="C52" s="46">
        <v>5803</v>
      </c>
      <c r="D52" s="46">
        <v>2754</v>
      </c>
      <c r="E52" s="46">
        <v>2661</v>
      </c>
      <c r="F52" s="46">
        <v>1550.7</v>
      </c>
      <c r="G52" s="46">
        <v>3.92</v>
      </c>
      <c r="H52" s="46">
        <v>1905</v>
      </c>
      <c r="I52" s="46">
        <v>1650</v>
      </c>
      <c r="J52" s="46">
        <v>150</v>
      </c>
      <c r="K52" s="46">
        <v>20</v>
      </c>
      <c r="L52" s="46">
        <v>40</v>
      </c>
      <c r="M52" s="46">
        <v>0</v>
      </c>
      <c r="N52" s="46">
        <v>35</v>
      </c>
    </row>
    <row r="53" spans="1:14">
      <c r="A53" s="46" t="s">
        <v>272</v>
      </c>
      <c r="B53" s="46">
        <v>5242</v>
      </c>
      <c r="C53" s="46">
        <v>5306</v>
      </c>
      <c r="D53" s="46">
        <v>1883</v>
      </c>
      <c r="E53" s="46">
        <v>1849</v>
      </c>
      <c r="F53" s="46">
        <v>1937.4</v>
      </c>
      <c r="G53" s="46">
        <v>2.71</v>
      </c>
      <c r="H53" s="46">
        <v>1535</v>
      </c>
      <c r="I53" s="46">
        <v>1265</v>
      </c>
      <c r="J53" s="46">
        <v>120</v>
      </c>
      <c r="K53" s="46">
        <v>55</v>
      </c>
      <c r="L53" s="46">
        <v>35</v>
      </c>
      <c r="M53" s="46">
        <v>0</v>
      </c>
      <c r="N53" s="46">
        <v>50</v>
      </c>
    </row>
    <row r="54" spans="1:14">
      <c r="A54" s="46" t="s">
        <v>273</v>
      </c>
      <c r="B54" s="46">
        <v>3464</v>
      </c>
      <c r="C54" s="46">
        <v>3509</v>
      </c>
      <c r="D54" s="46">
        <v>1275</v>
      </c>
      <c r="E54" s="46">
        <v>1241</v>
      </c>
      <c r="F54" s="46">
        <v>1530.6</v>
      </c>
      <c r="G54" s="46">
        <v>2.2599999999999998</v>
      </c>
      <c r="H54" s="46">
        <v>1150</v>
      </c>
      <c r="I54" s="46">
        <v>945</v>
      </c>
      <c r="J54" s="46">
        <v>100</v>
      </c>
      <c r="K54" s="46">
        <v>45</v>
      </c>
      <c r="L54" s="46">
        <v>25</v>
      </c>
      <c r="M54" s="46">
        <v>10</v>
      </c>
      <c r="N54" s="46">
        <v>25</v>
      </c>
    </row>
    <row r="55" spans="1:14">
      <c r="A55" s="46" t="s">
        <v>274</v>
      </c>
      <c r="B55" s="46">
        <v>6505</v>
      </c>
      <c r="C55" s="46">
        <v>6396</v>
      </c>
      <c r="D55" s="46">
        <v>2463</v>
      </c>
      <c r="E55" s="46">
        <v>2424</v>
      </c>
      <c r="F55" s="46">
        <v>2332.5</v>
      </c>
      <c r="G55" s="46">
        <v>2.79</v>
      </c>
      <c r="H55" s="46">
        <v>2340</v>
      </c>
      <c r="I55" s="46">
        <v>2080</v>
      </c>
      <c r="J55" s="46">
        <v>185</v>
      </c>
      <c r="K55" s="46">
        <v>20</v>
      </c>
      <c r="L55" s="46">
        <v>25</v>
      </c>
      <c r="M55" s="46">
        <v>0</v>
      </c>
      <c r="N55" s="46">
        <v>25</v>
      </c>
    </row>
    <row r="56" spans="1:14">
      <c r="A56" s="46" t="s">
        <v>275</v>
      </c>
      <c r="B56" s="46">
        <v>2908</v>
      </c>
      <c r="C56" s="46">
        <v>2973</v>
      </c>
      <c r="D56" s="46">
        <v>1247</v>
      </c>
      <c r="E56" s="46">
        <v>1221</v>
      </c>
      <c r="F56" s="46">
        <v>1677.5</v>
      </c>
      <c r="G56" s="46">
        <v>1.73</v>
      </c>
      <c r="H56" s="46">
        <v>785</v>
      </c>
      <c r="I56" s="46">
        <v>730</v>
      </c>
      <c r="J56" s="46">
        <v>45</v>
      </c>
      <c r="K56" s="46">
        <v>0</v>
      </c>
      <c r="L56" s="46">
        <v>0</v>
      </c>
      <c r="M56" s="46">
        <v>0</v>
      </c>
      <c r="N56" s="46">
        <v>0</v>
      </c>
    </row>
    <row r="57" spans="1:14">
      <c r="A57" s="46" t="s">
        <v>276</v>
      </c>
      <c r="B57" s="46">
        <v>3312</v>
      </c>
      <c r="C57" s="46">
        <v>2946</v>
      </c>
      <c r="D57" s="46">
        <v>1224</v>
      </c>
      <c r="E57" s="46">
        <v>1192</v>
      </c>
      <c r="F57" s="46">
        <v>101.5</v>
      </c>
      <c r="G57" s="46">
        <v>32.630000000000003</v>
      </c>
      <c r="H57" s="46">
        <v>945</v>
      </c>
      <c r="I57" s="46">
        <v>825</v>
      </c>
      <c r="J57" s="46">
        <v>45</v>
      </c>
      <c r="K57" s="46">
        <v>0</v>
      </c>
      <c r="L57" s="46">
        <v>30</v>
      </c>
      <c r="M57" s="46">
        <v>0</v>
      </c>
      <c r="N57" s="46">
        <v>45</v>
      </c>
    </row>
    <row r="58" spans="1:14">
      <c r="A58" s="46" t="s">
        <v>277</v>
      </c>
      <c r="B58" s="46">
        <v>6127</v>
      </c>
      <c r="C58" s="46">
        <v>5831</v>
      </c>
      <c r="D58" s="46">
        <v>1856</v>
      </c>
      <c r="E58" s="46">
        <v>1822</v>
      </c>
      <c r="F58" s="46">
        <v>1035.0999999999999</v>
      </c>
      <c r="G58" s="46">
        <v>5.92</v>
      </c>
      <c r="H58" s="46">
        <v>1910</v>
      </c>
      <c r="I58" s="46">
        <v>1675</v>
      </c>
      <c r="J58" s="46">
        <v>145</v>
      </c>
      <c r="K58" s="46">
        <v>20</v>
      </c>
      <c r="L58" s="46">
        <v>25</v>
      </c>
      <c r="M58" s="46">
        <v>25</v>
      </c>
      <c r="N58" s="46">
        <v>20</v>
      </c>
    </row>
    <row r="59" spans="1:14">
      <c r="A59" s="46" t="s">
        <v>278</v>
      </c>
      <c r="B59" s="46">
        <v>4212</v>
      </c>
      <c r="C59" s="46">
        <v>4261</v>
      </c>
      <c r="D59" s="46">
        <v>1606</v>
      </c>
      <c r="E59" s="46">
        <v>1581</v>
      </c>
      <c r="F59" s="46">
        <v>1972.8</v>
      </c>
      <c r="G59" s="46">
        <v>2.14</v>
      </c>
      <c r="H59" s="46">
        <v>1210</v>
      </c>
      <c r="I59" s="46">
        <v>1080</v>
      </c>
      <c r="J59" s="46">
        <v>60</v>
      </c>
      <c r="K59" s="46">
        <v>0</v>
      </c>
      <c r="L59" s="46">
        <v>10</v>
      </c>
      <c r="M59" s="46">
        <v>0</v>
      </c>
      <c r="N59" s="46">
        <v>50</v>
      </c>
    </row>
    <row r="60" spans="1:14">
      <c r="A60" s="46" t="s">
        <v>279</v>
      </c>
      <c r="B60" s="46">
        <v>1913</v>
      </c>
      <c r="C60" s="46">
        <v>1916</v>
      </c>
      <c r="D60" s="46">
        <v>1022</v>
      </c>
      <c r="E60" s="46">
        <v>986</v>
      </c>
      <c r="F60" s="46">
        <v>2231.6999999999998</v>
      </c>
      <c r="G60" s="46">
        <v>0.86</v>
      </c>
      <c r="H60" s="46">
        <v>545</v>
      </c>
      <c r="I60" s="46">
        <v>455</v>
      </c>
      <c r="J60" s="46">
        <v>20</v>
      </c>
      <c r="K60" s="46">
        <v>20</v>
      </c>
      <c r="L60" s="46">
        <v>20</v>
      </c>
      <c r="M60" s="46">
        <v>0</v>
      </c>
      <c r="N60" s="46">
        <v>30</v>
      </c>
    </row>
    <row r="61" spans="1:14">
      <c r="A61" s="46" t="s">
        <v>280</v>
      </c>
      <c r="B61" s="46">
        <v>3036</v>
      </c>
      <c r="C61" s="46">
        <v>2980</v>
      </c>
      <c r="D61" s="46">
        <v>1214</v>
      </c>
      <c r="E61" s="46">
        <v>1187</v>
      </c>
      <c r="F61" s="46">
        <v>1816.7</v>
      </c>
      <c r="G61" s="46">
        <v>1.67</v>
      </c>
      <c r="H61" s="46">
        <v>965</v>
      </c>
      <c r="I61" s="46">
        <v>845</v>
      </c>
      <c r="J61" s="46">
        <v>90</v>
      </c>
      <c r="K61" s="46">
        <v>0</v>
      </c>
      <c r="L61" s="46">
        <v>0</v>
      </c>
      <c r="M61" s="46">
        <v>0</v>
      </c>
      <c r="N61" s="46">
        <v>20</v>
      </c>
    </row>
    <row r="62" spans="1:14">
      <c r="A62" s="46" t="s">
        <v>281</v>
      </c>
      <c r="B62" s="46">
        <v>4441</v>
      </c>
      <c r="C62" s="46">
        <v>4539</v>
      </c>
      <c r="D62" s="46">
        <v>1983</v>
      </c>
      <c r="E62" s="46">
        <v>1930</v>
      </c>
      <c r="F62" s="46">
        <v>1879.6</v>
      </c>
      <c r="G62" s="46">
        <v>2.36</v>
      </c>
      <c r="H62" s="46">
        <v>1535</v>
      </c>
      <c r="I62" s="46">
        <v>1350</v>
      </c>
      <c r="J62" s="46">
        <v>110</v>
      </c>
      <c r="K62" s="46">
        <v>25</v>
      </c>
      <c r="L62" s="46">
        <v>30</v>
      </c>
      <c r="M62" s="46">
        <v>10</v>
      </c>
      <c r="N62" s="46">
        <v>15</v>
      </c>
    </row>
    <row r="63" spans="1:14">
      <c r="A63" s="46" t="s">
        <v>282</v>
      </c>
      <c r="B63" s="46">
        <v>4328</v>
      </c>
      <c r="C63" s="46">
        <v>4274</v>
      </c>
      <c r="D63" s="46">
        <v>2313</v>
      </c>
      <c r="E63" s="46">
        <v>2048</v>
      </c>
      <c r="F63" s="46">
        <v>1035.9000000000001</v>
      </c>
      <c r="G63" s="46">
        <v>4.18</v>
      </c>
      <c r="H63" s="46">
        <v>1295</v>
      </c>
      <c r="I63" s="46">
        <v>1060</v>
      </c>
      <c r="J63" s="46">
        <v>125</v>
      </c>
      <c r="K63" s="46">
        <v>30</v>
      </c>
      <c r="L63" s="46">
        <v>25</v>
      </c>
      <c r="M63" s="46">
        <v>15</v>
      </c>
      <c r="N63" s="46">
        <v>45</v>
      </c>
    </row>
    <row r="64" spans="1:14">
      <c r="A64" s="46" t="s">
        <v>283</v>
      </c>
      <c r="B64" s="46">
        <v>6089</v>
      </c>
      <c r="C64" s="46">
        <v>5908</v>
      </c>
      <c r="D64" s="46">
        <v>2343</v>
      </c>
      <c r="E64" s="46">
        <v>2312</v>
      </c>
      <c r="F64" s="46">
        <v>897.1</v>
      </c>
      <c r="G64" s="46">
        <v>6.79</v>
      </c>
      <c r="H64" s="46">
        <v>1770</v>
      </c>
      <c r="I64" s="46">
        <v>1660</v>
      </c>
      <c r="J64" s="46">
        <v>65</v>
      </c>
      <c r="K64" s="46">
        <v>0</v>
      </c>
      <c r="L64" s="46">
        <v>10</v>
      </c>
      <c r="M64" s="46">
        <v>0</v>
      </c>
      <c r="N64" s="46">
        <v>20</v>
      </c>
    </row>
    <row r="65" spans="1:14">
      <c r="A65" s="46" t="s">
        <v>284</v>
      </c>
      <c r="B65" s="46">
        <v>5895</v>
      </c>
      <c r="C65" s="46">
        <v>5178</v>
      </c>
      <c r="D65" s="46">
        <v>2456</v>
      </c>
      <c r="E65" s="46">
        <v>2395</v>
      </c>
      <c r="F65" s="46">
        <v>659.9</v>
      </c>
      <c r="G65" s="46">
        <v>8.93</v>
      </c>
      <c r="H65" s="46">
        <v>1695</v>
      </c>
      <c r="I65" s="46">
        <v>1450</v>
      </c>
      <c r="J65" s="46">
        <v>110</v>
      </c>
      <c r="K65" s="46">
        <v>0</v>
      </c>
      <c r="L65" s="46">
        <v>85</v>
      </c>
      <c r="M65" s="46">
        <v>0</v>
      </c>
      <c r="N65" s="46">
        <v>50</v>
      </c>
    </row>
    <row r="66" spans="1:14">
      <c r="A66" s="46" t="s">
        <v>285</v>
      </c>
      <c r="B66" s="46">
        <v>6208</v>
      </c>
      <c r="C66" s="46">
        <v>6024</v>
      </c>
      <c r="D66" s="46">
        <v>2324</v>
      </c>
      <c r="E66" s="46">
        <v>2252</v>
      </c>
      <c r="F66" s="46">
        <v>56.1</v>
      </c>
      <c r="G66" s="46">
        <v>110.62</v>
      </c>
      <c r="H66" s="46">
        <v>2110</v>
      </c>
      <c r="I66" s="46">
        <v>1925</v>
      </c>
      <c r="J66" s="46">
        <v>110</v>
      </c>
      <c r="K66" s="46">
        <v>0</v>
      </c>
      <c r="L66" s="46">
        <v>45</v>
      </c>
      <c r="M66" s="46">
        <v>15</v>
      </c>
      <c r="N66" s="46">
        <v>10</v>
      </c>
    </row>
    <row r="67" spans="1:14">
      <c r="A67" s="46" t="s">
        <v>286</v>
      </c>
      <c r="B67" s="46">
        <v>6887</v>
      </c>
      <c r="C67" s="46">
        <v>6372</v>
      </c>
      <c r="D67" s="46">
        <v>3116</v>
      </c>
      <c r="E67" s="46">
        <v>2615</v>
      </c>
      <c r="F67" s="46">
        <v>31.7</v>
      </c>
      <c r="G67" s="46">
        <v>217.53</v>
      </c>
      <c r="H67" s="46">
        <v>2500</v>
      </c>
      <c r="I67" s="46">
        <v>2300</v>
      </c>
      <c r="J67" s="46">
        <v>115</v>
      </c>
      <c r="K67" s="46">
        <v>0</v>
      </c>
      <c r="L67" s="46">
        <v>50</v>
      </c>
      <c r="M67" s="46">
        <v>0</v>
      </c>
      <c r="N67" s="46">
        <v>30</v>
      </c>
    </row>
    <row r="68" spans="1:14">
      <c r="A68" s="46" t="s">
        <v>287</v>
      </c>
      <c r="B68" s="46">
        <v>4176</v>
      </c>
      <c r="C68" s="46">
        <v>4104</v>
      </c>
      <c r="D68" s="46">
        <v>1620</v>
      </c>
      <c r="E68" s="46">
        <v>1541</v>
      </c>
      <c r="F68" s="46">
        <v>94</v>
      </c>
      <c r="G68" s="46">
        <v>44.4</v>
      </c>
      <c r="H68" s="46">
        <v>1415</v>
      </c>
      <c r="I68" s="46">
        <v>1235</v>
      </c>
      <c r="J68" s="46">
        <v>80</v>
      </c>
      <c r="K68" s="46">
        <v>10</v>
      </c>
      <c r="L68" s="46">
        <v>60</v>
      </c>
      <c r="M68" s="46">
        <v>10</v>
      </c>
      <c r="N68" s="46">
        <v>20</v>
      </c>
    </row>
    <row r="69" spans="1:14">
      <c r="A69" s="46" t="s">
        <v>288</v>
      </c>
      <c r="B69" s="46">
        <v>3770</v>
      </c>
      <c r="C69" s="46">
        <v>3639</v>
      </c>
      <c r="D69" s="46">
        <v>1600</v>
      </c>
      <c r="E69" s="46">
        <v>1569</v>
      </c>
      <c r="F69" s="46">
        <v>648.79999999999995</v>
      </c>
      <c r="G69" s="46">
        <v>5.81</v>
      </c>
      <c r="H69" s="46">
        <v>1090</v>
      </c>
      <c r="I69" s="46">
        <v>950</v>
      </c>
      <c r="J69" s="46">
        <v>40</v>
      </c>
      <c r="K69" s="46">
        <v>0</v>
      </c>
      <c r="L69" s="46">
        <v>55</v>
      </c>
      <c r="M69" s="46">
        <v>20</v>
      </c>
      <c r="N69" s="46">
        <v>10</v>
      </c>
    </row>
    <row r="70" spans="1:14">
      <c r="A70" s="46" t="s">
        <v>289</v>
      </c>
      <c r="B70" s="46">
        <v>2996</v>
      </c>
      <c r="C70" s="46">
        <v>2763</v>
      </c>
      <c r="D70" s="46">
        <v>1091</v>
      </c>
      <c r="E70" s="46">
        <v>1061</v>
      </c>
      <c r="F70" s="46">
        <v>36.9</v>
      </c>
      <c r="G70" s="46">
        <v>81.13</v>
      </c>
      <c r="H70" s="46">
        <v>970</v>
      </c>
      <c r="I70" s="46">
        <v>880</v>
      </c>
      <c r="J70" s="46">
        <v>55</v>
      </c>
      <c r="K70" s="46">
        <v>0</v>
      </c>
      <c r="L70" s="46">
        <v>20</v>
      </c>
      <c r="M70" s="46">
        <v>0</v>
      </c>
      <c r="N70" s="46">
        <v>0</v>
      </c>
    </row>
    <row r="71" spans="1:14">
      <c r="A71" s="46" t="s">
        <v>290</v>
      </c>
      <c r="B71" s="46">
        <v>6246</v>
      </c>
      <c r="C71" s="46">
        <v>4882</v>
      </c>
      <c r="D71" s="46">
        <v>2349</v>
      </c>
      <c r="E71" s="46">
        <v>2280</v>
      </c>
      <c r="F71" s="46">
        <v>350.3</v>
      </c>
      <c r="G71" s="46">
        <v>17.829999999999998</v>
      </c>
      <c r="H71" s="46">
        <v>2010</v>
      </c>
      <c r="I71" s="46">
        <v>1765</v>
      </c>
      <c r="J71" s="46">
        <v>135</v>
      </c>
      <c r="K71" s="46">
        <v>15</v>
      </c>
      <c r="L71" s="46">
        <v>50</v>
      </c>
      <c r="M71" s="46">
        <v>35</v>
      </c>
      <c r="N71" s="46">
        <v>15</v>
      </c>
    </row>
    <row r="72" spans="1:14">
      <c r="A72" s="46" t="s">
        <v>291</v>
      </c>
      <c r="B72" s="46">
        <v>3497</v>
      </c>
      <c r="C72" s="46">
        <v>3373</v>
      </c>
      <c r="D72" s="46">
        <v>1346</v>
      </c>
      <c r="E72" s="46">
        <v>1308</v>
      </c>
      <c r="F72" s="46">
        <v>400.4</v>
      </c>
      <c r="G72" s="46">
        <v>8.73</v>
      </c>
      <c r="H72" s="46">
        <v>1340</v>
      </c>
      <c r="I72" s="46">
        <v>1150</v>
      </c>
      <c r="J72" s="46">
        <v>80</v>
      </c>
      <c r="K72" s="46">
        <v>0</v>
      </c>
      <c r="L72" s="46">
        <v>80</v>
      </c>
      <c r="M72" s="46">
        <v>0</v>
      </c>
      <c r="N72" s="46">
        <v>25</v>
      </c>
    </row>
    <row r="73" spans="1:14">
      <c r="A73" s="46" t="s">
        <v>292</v>
      </c>
      <c r="B73" s="46">
        <v>5034</v>
      </c>
      <c r="C73" s="46">
        <v>5026</v>
      </c>
      <c r="D73" s="46">
        <v>1820</v>
      </c>
      <c r="E73" s="46">
        <v>1796</v>
      </c>
      <c r="F73" s="46">
        <v>1042.2</v>
      </c>
      <c r="G73" s="46">
        <v>4.83</v>
      </c>
      <c r="H73" s="46">
        <v>2085</v>
      </c>
      <c r="I73" s="46">
        <v>1810</v>
      </c>
      <c r="J73" s="46">
        <v>125</v>
      </c>
      <c r="K73" s="46">
        <v>0</v>
      </c>
      <c r="L73" s="46">
        <v>75</v>
      </c>
      <c r="M73" s="46">
        <v>0</v>
      </c>
      <c r="N73" s="46">
        <v>70</v>
      </c>
    </row>
    <row r="74" spans="1:14">
      <c r="A74" s="46" t="s">
        <v>293</v>
      </c>
      <c r="B74" s="46">
        <v>1379</v>
      </c>
      <c r="C74" s="46">
        <v>1348</v>
      </c>
      <c r="D74" s="46">
        <v>583</v>
      </c>
      <c r="E74" s="46">
        <v>575</v>
      </c>
      <c r="F74" s="46">
        <v>156.19999999999999</v>
      </c>
      <c r="G74" s="46">
        <v>8.83</v>
      </c>
      <c r="H74" s="46">
        <v>580</v>
      </c>
      <c r="I74" s="46">
        <v>510</v>
      </c>
      <c r="J74" s="46">
        <v>45</v>
      </c>
      <c r="K74" s="46">
        <v>10</v>
      </c>
      <c r="L74" s="46">
        <v>0</v>
      </c>
      <c r="M74" s="46">
        <v>0</v>
      </c>
      <c r="N74" s="46">
        <v>0</v>
      </c>
    </row>
    <row r="75" spans="1:14">
      <c r="A75" s="46" t="s">
        <v>294</v>
      </c>
      <c r="B75" s="46">
        <v>4873</v>
      </c>
      <c r="C75" s="46">
        <v>4820</v>
      </c>
      <c r="D75" s="46">
        <v>2302</v>
      </c>
      <c r="E75" s="46">
        <v>2230</v>
      </c>
      <c r="F75" s="46">
        <v>1014.2</v>
      </c>
      <c r="G75" s="46">
        <v>4.8</v>
      </c>
      <c r="H75" s="46">
        <v>1595</v>
      </c>
      <c r="I75" s="46">
        <v>1340</v>
      </c>
      <c r="J75" s="46">
        <v>135</v>
      </c>
      <c r="K75" s="46">
        <v>30</v>
      </c>
      <c r="L75" s="46">
        <v>60</v>
      </c>
      <c r="M75" s="46">
        <v>15</v>
      </c>
      <c r="N75" s="46">
        <v>15</v>
      </c>
    </row>
    <row r="76" spans="1:14">
      <c r="A76" s="46" t="s">
        <v>295</v>
      </c>
      <c r="B76" s="46">
        <v>3820</v>
      </c>
      <c r="C76" s="46">
        <v>3374</v>
      </c>
      <c r="D76" s="46">
        <v>1546</v>
      </c>
      <c r="E76" s="46">
        <v>1493</v>
      </c>
      <c r="F76" s="46">
        <v>1207.2</v>
      </c>
      <c r="G76" s="46">
        <v>3.16</v>
      </c>
      <c r="H76" s="46">
        <v>1285</v>
      </c>
      <c r="I76" s="46">
        <v>1100</v>
      </c>
      <c r="J76" s="46">
        <v>85</v>
      </c>
      <c r="K76" s="46">
        <v>40</v>
      </c>
      <c r="L76" s="46">
        <v>30</v>
      </c>
      <c r="M76" s="46">
        <v>0</v>
      </c>
      <c r="N76" s="46">
        <v>35</v>
      </c>
    </row>
    <row r="77" spans="1:14">
      <c r="A77" s="46" t="s">
        <v>296</v>
      </c>
      <c r="B77" s="46">
        <v>1619</v>
      </c>
      <c r="C77" s="46">
        <v>1502</v>
      </c>
      <c r="D77" s="46">
        <v>603</v>
      </c>
      <c r="E77" s="46">
        <v>590</v>
      </c>
      <c r="F77" s="46">
        <v>49.2</v>
      </c>
      <c r="G77" s="46">
        <v>32.9</v>
      </c>
      <c r="H77" s="46">
        <v>645</v>
      </c>
      <c r="I77" s="46">
        <v>610</v>
      </c>
      <c r="J77" s="46">
        <v>25</v>
      </c>
      <c r="K77" s="46">
        <v>0</v>
      </c>
      <c r="L77" s="46">
        <v>10</v>
      </c>
      <c r="M77" s="46">
        <v>0</v>
      </c>
      <c r="N77" s="46">
        <v>0</v>
      </c>
    </row>
    <row r="78" spans="1:14">
      <c r="A78" s="46" t="s">
        <v>297</v>
      </c>
      <c r="B78" s="46">
        <v>4243</v>
      </c>
      <c r="C78" s="46">
        <v>3926</v>
      </c>
      <c r="D78" s="46">
        <v>1930</v>
      </c>
      <c r="E78" s="46">
        <v>1876</v>
      </c>
      <c r="F78" s="46">
        <v>2006.3</v>
      </c>
      <c r="G78" s="46">
        <v>2.11</v>
      </c>
      <c r="H78" s="46">
        <v>1435</v>
      </c>
      <c r="I78" s="46">
        <v>1250</v>
      </c>
      <c r="J78" s="46">
        <v>55</v>
      </c>
      <c r="K78" s="46">
        <v>25</v>
      </c>
      <c r="L78" s="46">
        <v>30</v>
      </c>
      <c r="M78" s="46">
        <v>15</v>
      </c>
      <c r="N78" s="46">
        <v>55</v>
      </c>
    </row>
    <row r="79" spans="1:14">
      <c r="A79" s="46" t="s">
        <v>298</v>
      </c>
      <c r="B79" s="46">
        <v>2176</v>
      </c>
      <c r="C79" s="46">
        <v>2155</v>
      </c>
      <c r="D79" s="46">
        <v>1161</v>
      </c>
      <c r="E79" s="46">
        <v>1040</v>
      </c>
      <c r="F79" s="46">
        <v>2347.1</v>
      </c>
      <c r="G79" s="46">
        <v>0.93</v>
      </c>
      <c r="H79" s="46">
        <v>615</v>
      </c>
      <c r="I79" s="46">
        <v>480</v>
      </c>
      <c r="J79" s="46">
        <v>25</v>
      </c>
      <c r="K79" s="46">
        <v>20</v>
      </c>
      <c r="L79" s="46">
        <v>30</v>
      </c>
      <c r="M79" s="46">
        <v>20</v>
      </c>
      <c r="N79" s="46">
        <v>35</v>
      </c>
    </row>
    <row r="80" spans="1:14">
      <c r="A80" s="46" t="s">
        <v>299</v>
      </c>
      <c r="B80" s="46">
        <v>2391</v>
      </c>
      <c r="C80" s="46">
        <v>2258</v>
      </c>
      <c r="D80" s="46">
        <v>1328</v>
      </c>
      <c r="E80" s="46">
        <v>1218</v>
      </c>
      <c r="F80" s="46">
        <v>2861.1</v>
      </c>
      <c r="G80" s="46">
        <v>0.84</v>
      </c>
      <c r="H80" s="46">
        <v>825</v>
      </c>
      <c r="I80" s="46">
        <v>590</v>
      </c>
      <c r="J80" s="46">
        <v>85</v>
      </c>
      <c r="K80" s="46">
        <v>35</v>
      </c>
      <c r="L80" s="46">
        <v>95</v>
      </c>
      <c r="M80" s="46">
        <v>10</v>
      </c>
      <c r="N80" s="46">
        <v>20</v>
      </c>
    </row>
    <row r="81" spans="1:14">
      <c r="A81" s="46" t="s">
        <v>300</v>
      </c>
      <c r="B81" s="46">
        <v>5127</v>
      </c>
      <c r="C81" s="46">
        <v>4839</v>
      </c>
      <c r="D81" s="46">
        <v>2456</v>
      </c>
      <c r="E81" s="46">
        <v>2359</v>
      </c>
      <c r="F81" s="46">
        <v>2394.3000000000002</v>
      </c>
      <c r="G81" s="46">
        <v>2.14</v>
      </c>
      <c r="H81" s="46">
        <v>1770</v>
      </c>
      <c r="I81" s="46">
        <v>1415</v>
      </c>
      <c r="J81" s="46">
        <v>175</v>
      </c>
      <c r="K81" s="46">
        <v>40</v>
      </c>
      <c r="L81" s="46">
        <v>90</v>
      </c>
      <c r="M81" s="46">
        <v>10</v>
      </c>
      <c r="N81" s="46">
        <v>35</v>
      </c>
    </row>
    <row r="82" spans="1:14">
      <c r="A82" s="46" t="s">
        <v>301</v>
      </c>
      <c r="B82" s="46">
        <v>2414</v>
      </c>
      <c r="C82" s="46">
        <v>2048</v>
      </c>
      <c r="D82" s="46">
        <v>1121</v>
      </c>
      <c r="E82" s="46">
        <v>1071</v>
      </c>
      <c r="F82" s="46">
        <v>341.3</v>
      </c>
      <c r="G82" s="46">
        <v>7.07</v>
      </c>
      <c r="H82" s="46">
        <v>655</v>
      </c>
      <c r="I82" s="46">
        <v>515</v>
      </c>
      <c r="J82" s="46">
        <v>65</v>
      </c>
      <c r="K82" s="46">
        <v>25</v>
      </c>
      <c r="L82" s="46">
        <v>20</v>
      </c>
      <c r="M82" s="46">
        <v>0</v>
      </c>
      <c r="N82" s="46">
        <v>30</v>
      </c>
    </row>
    <row r="83" spans="1:14">
      <c r="A83" s="46" t="s">
        <v>302</v>
      </c>
      <c r="B83" s="46">
        <v>2642</v>
      </c>
      <c r="C83" s="46">
        <v>2592</v>
      </c>
      <c r="D83" s="46">
        <v>1205</v>
      </c>
      <c r="E83" s="46">
        <v>1161</v>
      </c>
      <c r="F83" s="46">
        <v>2109.4</v>
      </c>
      <c r="G83" s="46">
        <v>1.25</v>
      </c>
      <c r="H83" s="46">
        <v>835</v>
      </c>
      <c r="I83" s="46">
        <v>735</v>
      </c>
      <c r="J83" s="46">
        <v>55</v>
      </c>
      <c r="K83" s="46">
        <v>0</v>
      </c>
      <c r="L83" s="46">
        <v>15</v>
      </c>
      <c r="M83" s="46">
        <v>10</v>
      </c>
      <c r="N83" s="46">
        <v>20</v>
      </c>
    </row>
    <row r="84" spans="1:14">
      <c r="A84" s="46" t="s">
        <v>303</v>
      </c>
      <c r="B84" s="46">
        <v>3271</v>
      </c>
      <c r="C84" s="46">
        <v>3065</v>
      </c>
      <c r="D84" s="46">
        <v>1527</v>
      </c>
      <c r="E84" s="46">
        <v>1484</v>
      </c>
      <c r="F84" s="46">
        <v>2261.5</v>
      </c>
      <c r="G84" s="46">
        <v>1.45</v>
      </c>
      <c r="H84" s="46">
        <v>940</v>
      </c>
      <c r="I84" s="46">
        <v>810</v>
      </c>
      <c r="J84" s="46">
        <v>65</v>
      </c>
      <c r="K84" s="46">
        <v>0</v>
      </c>
      <c r="L84" s="46">
        <v>45</v>
      </c>
      <c r="M84" s="46">
        <v>10</v>
      </c>
      <c r="N84" s="46">
        <v>15</v>
      </c>
    </row>
    <row r="85" spans="1:14">
      <c r="A85" s="46" t="s">
        <v>304</v>
      </c>
      <c r="B85" s="46">
        <v>7973</v>
      </c>
      <c r="C85" s="46">
        <v>6730</v>
      </c>
      <c r="D85" s="46">
        <v>3190</v>
      </c>
      <c r="E85" s="46">
        <v>3134</v>
      </c>
      <c r="F85" s="46">
        <v>1435.4</v>
      </c>
      <c r="G85" s="46">
        <v>5.55</v>
      </c>
      <c r="H85" s="46">
        <v>2555</v>
      </c>
      <c r="I85" s="46">
        <v>2290</v>
      </c>
      <c r="J85" s="46">
        <v>160</v>
      </c>
      <c r="K85" s="46">
        <v>15</v>
      </c>
      <c r="L85" s="46">
        <v>45</v>
      </c>
      <c r="M85" s="46">
        <v>0</v>
      </c>
      <c r="N85" s="46">
        <v>40</v>
      </c>
    </row>
    <row r="86" spans="1:14">
      <c r="A86" s="46" t="s">
        <v>305</v>
      </c>
      <c r="B86" s="46">
        <v>5650</v>
      </c>
      <c r="C86" s="46">
        <v>5508</v>
      </c>
      <c r="D86" s="46">
        <v>2418</v>
      </c>
      <c r="E86" s="46">
        <v>2333</v>
      </c>
      <c r="F86" s="46">
        <v>1191.5999999999999</v>
      </c>
      <c r="G86" s="46">
        <v>4.74</v>
      </c>
      <c r="H86" s="46">
        <v>1985</v>
      </c>
      <c r="I86" s="46">
        <v>1720</v>
      </c>
      <c r="J86" s="46">
        <v>110</v>
      </c>
      <c r="K86" s="46">
        <v>35</v>
      </c>
      <c r="L86" s="46">
        <v>65</v>
      </c>
      <c r="M86" s="46">
        <v>20</v>
      </c>
      <c r="N86" s="46">
        <v>40</v>
      </c>
    </row>
    <row r="87" spans="1:14">
      <c r="A87" s="46" t="s">
        <v>306</v>
      </c>
      <c r="B87" s="46">
        <v>5122</v>
      </c>
      <c r="C87" s="46">
        <v>5096</v>
      </c>
      <c r="D87" s="46">
        <v>1918</v>
      </c>
      <c r="E87" s="46">
        <v>1881</v>
      </c>
      <c r="F87" s="46">
        <v>1269.3</v>
      </c>
      <c r="G87" s="46">
        <v>4.04</v>
      </c>
      <c r="H87" s="46">
        <v>1930</v>
      </c>
      <c r="I87" s="46">
        <v>1715</v>
      </c>
      <c r="J87" s="46">
        <v>135</v>
      </c>
      <c r="K87" s="46">
        <v>20</v>
      </c>
      <c r="L87" s="46">
        <v>40</v>
      </c>
      <c r="M87" s="46">
        <v>0</v>
      </c>
      <c r="N87" s="46">
        <v>10</v>
      </c>
    </row>
    <row r="88" spans="1:14">
      <c r="A88" s="46" t="s">
        <v>307</v>
      </c>
      <c r="B88" s="46">
        <v>3050</v>
      </c>
      <c r="C88" s="46">
        <v>3032</v>
      </c>
      <c r="D88" s="46">
        <v>1242</v>
      </c>
      <c r="E88" s="46">
        <v>1211</v>
      </c>
      <c r="F88" s="46">
        <v>2284.5</v>
      </c>
      <c r="G88" s="46">
        <v>1.34</v>
      </c>
      <c r="H88" s="46">
        <v>1020</v>
      </c>
      <c r="I88" s="46">
        <v>855</v>
      </c>
      <c r="J88" s="46">
        <v>100</v>
      </c>
      <c r="K88" s="46">
        <v>0</v>
      </c>
      <c r="L88" s="46">
        <v>20</v>
      </c>
      <c r="M88" s="46">
        <v>10</v>
      </c>
      <c r="N88" s="46">
        <v>25</v>
      </c>
    </row>
    <row r="89" spans="1:14">
      <c r="A89" s="46" t="s">
        <v>308</v>
      </c>
      <c r="B89" s="46">
        <v>3398</v>
      </c>
      <c r="C89" s="46">
        <v>3249</v>
      </c>
      <c r="D89" s="46">
        <v>1661</v>
      </c>
      <c r="E89" s="46">
        <v>1559</v>
      </c>
      <c r="F89" s="46">
        <v>594.20000000000005</v>
      </c>
      <c r="G89" s="46">
        <v>5.72</v>
      </c>
      <c r="H89" s="46">
        <v>1345</v>
      </c>
      <c r="I89" s="46">
        <v>1150</v>
      </c>
      <c r="J89" s="46">
        <v>125</v>
      </c>
      <c r="K89" s="46">
        <v>10</v>
      </c>
      <c r="L89" s="46">
        <v>30</v>
      </c>
      <c r="M89" s="46">
        <v>10</v>
      </c>
      <c r="N89" s="46">
        <v>20</v>
      </c>
    </row>
    <row r="90" spans="1:14">
      <c r="A90" s="46" t="s">
        <v>309</v>
      </c>
      <c r="B90" s="46">
        <v>4997</v>
      </c>
      <c r="C90" s="46">
        <v>4590</v>
      </c>
      <c r="D90" s="46">
        <v>2150</v>
      </c>
      <c r="E90" s="46">
        <v>2097</v>
      </c>
      <c r="F90" s="46">
        <v>1586.8</v>
      </c>
      <c r="G90" s="46">
        <v>3.15</v>
      </c>
      <c r="H90" s="46">
        <v>1480</v>
      </c>
      <c r="I90" s="46">
        <v>1280</v>
      </c>
      <c r="J90" s="46">
        <v>120</v>
      </c>
      <c r="K90" s="46">
        <v>0</v>
      </c>
      <c r="L90" s="46">
        <v>55</v>
      </c>
      <c r="M90" s="46">
        <v>15</v>
      </c>
      <c r="N90" s="46">
        <v>10</v>
      </c>
    </row>
    <row r="91" spans="1:14">
      <c r="A91" s="46" t="s">
        <v>310</v>
      </c>
      <c r="B91" s="46">
        <v>3722</v>
      </c>
      <c r="C91" s="46">
        <v>3567</v>
      </c>
      <c r="D91" s="46">
        <v>1865</v>
      </c>
      <c r="E91" s="46">
        <v>1798</v>
      </c>
      <c r="F91" s="46">
        <v>1382.1</v>
      </c>
      <c r="G91" s="46">
        <v>2.69</v>
      </c>
      <c r="H91" s="46">
        <v>1210</v>
      </c>
      <c r="I91" s="46">
        <v>1030</v>
      </c>
      <c r="J91" s="46">
        <v>60</v>
      </c>
      <c r="K91" s="46">
        <v>0</v>
      </c>
      <c r="L91" s="46">
        <v>85</v>
      </c>
      <c r="M91" s="46">
        <v>15</v>
      </c>
      <c r="N91" s="46">
        <v>15</v>
      </c>
    </row>
    <row r="92" spans="1:14">
      <c r="A92" s="46" t="s">
        <v>311</v>
      </c>
      <c r="B92" s="46">
        <v>3346</v>
      </c>
      <c r="C92" s="46">
        <v>3354</v>
      </c>
      <c r="D92" s="46">
        <v>1373</v>
      </c>
      <c r="E92" s="46">
        <v>1347</v>
      </c>
      <c r="F92" s="46">
        <v>215.2</v>
      </c>
      <c r="G92" s="46">
        <v>15.55</v>
      </c>
      <c r="H92" s="46">
        <v>1290</v>
      </c>
      <c r="I92" s="46">
        <v>1150</v>
      </c>
      <c r="J92" s="46">
        <v>60</v>
      </c>
      <c r="K92" s="46">
        <v>10</v>
      </c>
      <c r="L92" s="46">
        <v>35</v>
      </c>
      <c r="M92" s="46">
        <v>0</v>
      </c>
      <c r="N92" s="46">
        <v>25</v>
      </c>
    </row>
    <row r="93" spans="1:14">
      <c r="A93" s="46" t="s">
        <v>312</v>
      </c>
      <c r="B93" s="46">
        <v>4570</v>
      </c>
      <c r="C93" s="46">
        <v>3546</v>
      </c>
      <c r="D93" s="46">
        <v>3170</v>
      </c>
      <c r="E93" s="46">
        <v>1909</v>
      </c>
      <c r="F93" s="46">
        <v>48.2</v>
      </c>
      <c r="G93" s="46">
        <v>94.88</v>
      </c>
      <c r="H93" s="46">
        <v>1485</v>
      </c>
      <c r="I93" s="46">
        <v>1240</v>
      </c>
      <c r="J93" s="46">
        <v>95</v>
      </c>
      <c r="K93" s="46">
        <v>0</v>
      </c>
      <c r="L93" s="46">
        <v>55</v>
      </c>
      <c r="M93" s="46">
        <v>15</v>
      </c>
      <c r="N93" s="46">
        <v>75</v>
      </c>
    </row>
    <row r="94" spans="1:14">
      <c r="A94" s="46" t="s">
        <v>313</v>
      </c>
      <c r="B94" s="46">
        <v>4492</v>
      </c>
      <c r="C94" s="46">
        <v>4600</v>
      </c>
      <c r="D94" s="46">
        <v>2130</v>
      </c>
      <c r="E94" s="46">
        <v>1987</v>
      </c>
      <c r="F94" s="46">
        <v>1373.1</v>
      </c>
      <c r="G94" s="46">
        <v>3.27</v>
      </c>
      <c r="H94" s="46">
        <v>1250</v>
      </c>
      <c r="I94" s="46">
        <v>1065</v>
      </c>
      <c r="J94" s="46">
        <v>80</v>
      </c>
      <c r="K94" s="46">
        <v>0</v>
      </c>
      <c r="L94" s="46">
        <v>65</v>
      </c>
      <c r="M94" s="46">
        <v>0</v>
      </c>
      <c r="N94" s="46">
        <v>25</v>
      </c>
    </row>
    <row r="95" spans="1:14">
      <c r="A95" s="46" t="s">
        <v>314</v>
      </c>
      <c r="B95" s="46">
        <v>5324</v>
      </c>
      <c r="C95" s="46">
        <v>4809</v>
      </c>
      <c r="D95" s="46">
        <v>2272</v>
      </c>
      <c r="E95" s="46">
        <v>2116</v>
      </c>
      <c r="F95" s="46">
        <v>431.2</v>
      </c>
      <c r="G95" s="46">
        <v>12.35</v>
      </c>
      <c r="H95" s="46">
        <v>1860</v>
      </c>
      <c r="I95" s="46">
        <v>1670</v>
      </c>
      <c r="J95" s="46">
        <v>130</v>
      </c>
      <c r="K95" s="46">
        <v>0</v>
      </c>
      <c r="L95" s="46">
        <v>15</v>
      </c>
      <c r="M95" s="46">
        <v>15</v>
      </c>
      <c r="N95" s="46">
        <v>25</v>
      </c>
    </row>
    <row r="96" spans="1:14">
      <c r="A96" s="46" t="s">
        <v>315</v>
      </c>
      <c r="B96" s="46">
        <v>3738</v>
      </c>
      <c r="C96" s="46">
        <v>3476</v>
      </c>
      <c r="D96" s="46">
        <v>1687</v>
      </c>
      <c r="E96" s="46">
        <v>1611</v>
      </c>
      <c r="F96" s="46">
        <v>796.9</v>
      </c>
      <c r="G96" s="46">
        <v>4.6900000000000004</v>
      </c>
      <c r="H96" s="46">
        <v>1120</v>
      </c>
      <c r="I96" s="46">
        <v>975</v>
      </c>
      <c r="J96" s="46">
        <v>75</v>
      </c>
      <c r="K96" s="46">
        <v>10</v>
      </c>
      <c r="L96" s="46">
        <v>40</v>
      </c>
      <c r="M96" s="46">
        <v>15</v>
      </c>
      <c r="N96" s="46">
        <v>10</v>
      </c>
    </row>
    <row r="97" spans="1:14">
      <c r="A97" s="46" t="s">
        <v>316</v>
      </c>
      <c r="B97" s="46">
        <v>4292</v>
      </c>
      <c r="C97" s="46">
        <v>4169</v>
      </c>
      <c r="D97" s="46">
        <v>1891</v>
      </c>
      <c r="E97" s="46">
        <v>1763</v>
      </c>
      <c r="F97" s="46">
        <v>155.30000000000001</v>
      </c>
      <c r="G97" s="46">
        <v>27.64</v>
      </c>
      <c r="H97" s="46">
        <v>1465</v>
      </c>
      <c r="I97" s="46">
        <v>1180</v>
      </c>
      <c r="J97" s="46">
        <v>145</v>
      </c>
      <c r="K97" s="46">
        <v>0</v>
      </c>
      <c r="L97" s="46">
        <v>80</v>
      </c>
      <c r="M97" s="46">
        <v>25</v>
      </c>
      <c r="N97" s="46">
        <v>25</v>
      </c>
    </row>
    <row r="98" spans="1:14">
      <c r="A98" s="46" t="s">
        <v>317</v>
      </c>
      <c r="B98" s="46">
        <v>3678</v>
      </c>
      <c r="C98" s="46">
        <v>3488</v>
      </c>
      <c r="D98" s="46">
        <v>1616</v>
      </c>
      <c r="E98" s="46">
        <v>1552</v>
      </c>
      <c r="F98" s="46">
        <v>50.9</v>
      </c>
      <c r="G98" s="46">
        <v>72.22</v>
      </c>
      <c r="H98" s="46">
        <v>1175</v>
      </c>
      <c r="I98" s="46">
        <v>1105</v>
      </c>
      <c r="J98" s="46">
        <v>45</v>
      </c>
      <c r="K98" s="46">
        <v>0</v>
      </c>
      <c r="L98" s="46">
        <v>15</v>
      </c>
      <c r="M98" s="46">
        <v>0</v>
      </c>
      <c r="N98" s="46">
        <v>10</v>
      </c>
    </row>
    <row r="99" spans="1:14">
      <c r="A99" s="46" t="s">
        <v>318</v>
      </c>
      <c r="B99" s="46">
        <v>6496</v>
      </c>
      <c r="C99" s="46">
        <v>5984</v>
      </c>
      <c r="D99" s="46">
        <v>3940</v>
      </c>
      <c r="E99" s="46">
        <v>2981</v>
      </c>
      <c r="F99" s="46">
        <v>247.4</v>
      </c>
      <c r="G99" s="46">
        <v>26.26</v>
      </c>
      <c r="H99" s="46">
        <v>1980</v>
      </c>
      <c r="I99" s="46">
        <v>1705</v>
      </c>
      <c r="J99" s="46">
        <v>130</v>
      </c>
      <c r="K99" s="46">
        <v>15</v>
      </c>
      <c r="L99" s="46">
        <v>70</v>
      </c>
      <c r="M99" s="46">
        <v>0</v>
      </c>
      <c r="N99" s="46">
        <v>60</v>
      </c>
    </row>
    <row r="100" spans="1:14">
      <c r="A100" s="46" t="s">
        <v>319</v>
      </c>
      <c r="B100" s="46">
        <v>4881</v>
      </c>
      <c r="C100" s="46">
        <v>4184</v>
      </c>
      <c r="D100" s="46">
        <v>2339</v>
      </c>
      <c r="E100" s="46">
        <v>2071</v>
      </c>
      <c r="F100" s="46">
        <v>246.2</v>
      </c>
      <c r="G100" s="46">
        <v>19.829999999999998</v>
      </c>
      <c r="H100" s="46">
        <v>1620</v>
      </c>
      <c r="I100" s="46">
        <v>1470</v>
      </c>
      <c r="J100" s="46">
        <v>95</v>
      </c>
      <c r="K100" s="46">
        <v>0</v>
      </c>
      <c r="L100" s="46">
        <v>20</v>
      </c>
      <c r="M100" s="46">
        <v>10</v>
      </c>
      <c r="N100" s="46">
        <v>25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110"/>
  <sheetViews>
    <sheetView tabSelected="1" zoomScale="85" zoomScaleNormal="85" workbookViewId="0">
      <pane ySplit="1" topLeftCell="A2" activePane="bottomLeft" state="frozen"/>
      <selection pane="bottomLeft" activeCell="F14" sqref="F14"/>
    </sheetView>
  </sheetViews>
  <sheetFormatPr defaultColWidth="17.140625" defaultRowHeight="12.75"/>
  <cols>
    <col min="1" max="1" width="15.7109375" style="149" customWidth="1"/>
    <col min="2" max="2" width="17.140625" style="31"/>
    <col min="3" max="3" width="17.140625" style="28"/>
    <col min="4" max="5" width="17.140625" style="22"/>
    <col min="6" max="8" width="17.140625" style="23"/>
    <col min="9" max="10" width="17.140625" style="150"/>
    <col min="11" max="11" width="17.140625" style="152"/>
    <col min="12" max="13" width="17.140625" style="37"/>
    <col min="14" max="14" width="17.140625" style="26"/>
    <col min="15" max="15" width="17.140625" style="9"/>
    <col min="16" max="16" width="17.140625" style="24"/>
    <col min="17" max="19" width="17.140625" style="23"/>
    <col min="20" max="20" width="17.140625" style="157"/>
    <col min="21" max="22" width="17.140625" style="27"/>
    <col min="23" max="23" width="17.140625" style="23"/>
    <col min="24" max="24" width="17.140625" style="9"/>
    <col min="25" max="25" width="17.140625" style="24"/>
    <col min="26" max="26" width="17.140625" style="29"/>
    <col min="27" max="27" width="17.140625" style="38"/>
    <col min="28" max="28" width="17.140625" style="29"/>
    <col min="29" max="29" width="17.140625" style="38"/>
    <col min="30" max="31" width="17.140625" style="23"/>
    <col min="32" max="32" width="17.140625" style="157"/>
    <col min="33" max="34" width="17.140625" style="27"/>
    <col min="35" max="35" width="17.140625" style="23"/>
    <col min="36" max="36" width="17.140625" style="9"/>
    <col min="37" max="37" width="17.140625" style="24"/>
    <col min="38" max="39" width="17.140625" style="23"/>
    <col min="40" max="40" width="17.140625" style="157"/>
    <col min="41" max="42" width="17.140625" style="27"/>
    <col min="43" max="43" width="17.140625" style="23"/>
    <col min="44" max="44" width="17.140625" style="148"/>
    <col min="45" max="45" width="17.140625" style="18"/>
    <col min="46" max="46" width="17.140625" style="148"/>
    <col min="47" max="47" width="17.140625" style="18"/>
    <col min="48" max="48" width="17.140625" style="39"/>
    <col min="49" max="51" width="17.140625" style="23"/>
    <col min="52" max="52" width="17.140625" style="18"/>
    <col min="53" max="53" width="17.140625" style="148"/>
    <col min="54" max="54" width="17.140625" style="23"/>
    <col min="55" max="55" width="17.140625" style="25"/>
    <col min="56" max="56" width="17.140625" style="148"/>
    <col min="57" max="59" width="17.140625" style="23"/>
    <col min="60" max="60" width="17.140625" style="25"/>
    <col min="61" max="61" width="17.140625" style="18"/>
    <col min="62" max="62" width="17.140625" style="30"/>
    <col min="63" max="63" width="17.140625" style="39"/>
    <col min="64" max="64" width="17.140625" style="21"/>
    <col min="65" max="65" width="17.140625" style="148"/>
    <col min="66" max="66" width="17.140625" style="18"/>
    <col min="67" max="67" width="17.140625" style="161"/>
    <col min="68" max="68" width="0" style="18" hidden="1" customWidth="1"/>
    <col min="69" max="16384" width="17.140625" style="18"/>
  </cols>
  <sheetData>
    <row r="1" spans="1:68" s="36" customFormat="1" ht="78" customHeight="1" thickTop="1" thickBot="1">
      <c r="A1" s="193" t="s">
        <v>196</v>
      </c>
      <c r="B1" s="194" t="s">
        <v>334</v>
      </c>
      <c r="C1" s="195" t="s">
        <v>197</v>
      </c>
      <c r="D1" s="196" t="s">
        <v>198</v>
      </c>
      <c r="E1" s="197" t="s">
        <v>199</v>
      </c>
      <c r="F1" s="198" t="s">
        <v>200</v>
      </c>
      <c r="G1" s="198" t="s">
        <v>201</v>
      </c>
      <c r="H1" s="198" t="s">
        <v>202</v>
      </c>
      <c r="I1" s="199" t="s">
        <v>203</v>
      </c>
      <c r="J1" s="200" t="s">
        <v>344</v>
      </c>
      <c r="K1" s="201" t="s">
        <v>335</v>
      </c>
      <c r="L1" s="199" t="s">
        <v>345</v>
      </c>
      <c r="M1" s="196" t="s">
        <v>346</v>
      </c>
      <c r="N1" s="202" t="s">
        <v>204</v>
      </c>
      <c r="O1" s="203" t="s">
        <v>205</v>
      </c>
      <c r="P1" s="204" t="s">
        <v>336</v>
      </c>
      <c r="Q1" s="205" t="s">
        <v>14</v>
      </c>
      <c r="R1" s="205" t="s">
        <v>337</v>
      </c>
      <c r="S1" s="205" t="s">
        <v>206</v>
      </c>
      <c r="T1" s="206" t="s">
        <v>12</v>
      </c>
      <c r="U1" s="205" t="s">
        <v>347</v>
      </c>
      <c r="V1" s="205" t="s">
        <v>348</v>
      </c>
      <c r="W1" s="198" t="s">
        <v>207</v>
      </c>
      <c r="X1" s="207" t="s">
        <v>208</v>
      </c>
      <c r="Y1" s="205" t="s">
        <v>349</v>
      </c>
      <c r="Z1" s="208" t="s">
        <v>209</v>
      </c>
      <c r="AA1" s="198" t="s">
        <v>344</v>
      </c>
      <c r="AB1" s="208" t="s">
        <v>338</v>
      </c>
      <c r="AC1" s="198" t="s">
        <v>350</v>
      </c>
      <c r="AD1" s="205" t="s">
        <v>21</v>
      </c>
      <c r="AE1" s="205" t="s">
        <v>339</v>
      </c>
      <c r="AF1" s="206" t="s">
        <v>19</v>
      </c>
      <c r="AG1" s="205" t="s">
        <v>340</v>
      </c>
      <c r="AH1" s="205" t="s">
        <v>341</v>
      </c>
      <c r="AI1" s="198" t="s">
        <v>210</v>
      </c>
      <c r="AJ1" s="206" t="s">
        <v>211</v>
      </c>
      <c r="AK1" s="209" t="s">
        <v>342</v>
      </c>
      <c r="AL1" s="205" t="s">
        <v>28</v>
      </c>
      <c r="AM1" s="205" t="s">
        <v>343</v>
      </c>
      <c r="AN1" s="206" t="s">
        <v>212</v>
      </c>
      <c r="AO1" s="205" t="s">
        <v>351</v>
      </c>
      <c r="AP1" s="205" t="s">
        <v>352</v>
      </c>
      <c r="AQ1" s="198" t="s">
        <v>213</v>
      </c>
      <c r="AR1" s="210" t="s">
        <v>214</v>
      </c>
      <c r="AS1" s="197" t="s">
        <v>353</v>
      </c>
      <c r="AT1" s="211" t="s">
        <v>215</v>
      </c>
      <c r="AU1" s="197" t="s">
        <v>354</v>
      </c>
      <c r="AV1" s="208" t="s">
        <v>216</v>
      </c>
      <c r="AW1" s="198" t="s">
        <v>370</v>
      </c>
      <c r="AX1" s="198" t="s">
        <v>369</v>
      </c>
      <c r="AY1" s="198" t="s">
        <v>365</v>
      </c>
      <c r="AZ1" s="197" t="s">
        <v>366</v>
      </c>
      <c r="BA1" s="211" t="s">
        <v>367</v>
      </c>
      <c r="BB1" s="198" t="s">
        <v>359</v>
      </c>
      <c r="BC1" s="197" t="s">
        <v>360</v>
      </c>
      <c r="BD1" s="211" t="s">
        <v>368</v>
      </c>
      <c r="BE1" s="198" t="s">
        <v>361</v>
      </c>
      <c r="BF1" s="198" t="s">
        <v>362</v>
      </c>
      <c r="BG1" s="198" t="s">
        <v>363</v>
      </c>
      <c r="BH1" s="197" t="s">
        <v>364</v>
      </c>
      <c r="BI1" s="197" t="s">
        <v>217</v>
      </c>
      <c r="BJ1" s="208" t="s">
        <v>218</v>
      </c>
      <c r="BK1" s="208" t="s">
        <v>355</v>
      </c>
      <c r="BL1" s="194" t="s">
        <v>219</v>
      </c>
      <c r="BM1" s="194" t="s">
        <v>220</v>
      </c>
      <c r="BN1" s="197" t="s">
        <v>357</v>
      </c>
      <c r="BO1" s="193" t="s">
        <v>356</v>
      </c>
      <c r="BP1" s="162"/>
    </row>
    <row r="2" spans="1:68" s="42" customFormat="1" ht="15.75" thickTop="1">
      <c r="A2" s="333"/>
      <c r="B2" s="212">
        <v>5390000</v>
      </c>
      <c r="C2" s="213">
        <v>5390000</v>
      </c>
      <c r="D2" s="214"/>
      <c r="E2" s="214"/>
      <c r="F2" s="215"/>
      <c r="G2" s="215"/>
      <c r="H2" s="344"/>
      <c r="I2" s="401">
        <v>5390000</v>
      </c>
      <c r="J2" s="216"/>
      <c r="K2" s="217">
        <v>1</v>
      </c>
      <c r="L2" s="334">
        <v>1397.09</v>
      </c>
      <c r="M2" s="218">
        <v>139709</v>
      </c>
      <c r="N2" s="335">
        <v>1397.49</v>
      </c>
      <c r="O2" s="219">
        <v>139749</v>
      </c>
      <c r="P2" s="334">
        <v>433604</v>
      </c>
      <c r="Q2" s="215">
        <v>406074</v>
      </c>
      <c r="R2" s="334">
        <v>406074</v>
      </c>
      <c r="S2" s="215">
        <v>392184</v>
      </c>
      <c r="T2" s="220">
        <v>390317</v>
      </c>
      <c r="U2" s="221">
        <v>27530</v>
      </c>
      <c r="V2" s="222">
        <v>6.7795524953579892E-2</v>
      </c>
      <c r="W2" s="215">
        <v>15757</v>
      </c>
      <c r="X2" s="223">
        <v>4.0369750741064317E-2</v>
      </c>
      <c r="Y2" s="334">
        <v>310.39999999999998</v>
      </c>
      <c r="Z2" s="224">
        <v>290.60000000000002</v>
      </c>
      <c r="AA2" s="225"/>
      <c r="AB2" s="226">
        <v>1</v>
      </c>
      <c r="AC2" s="334">
        <v>190878</v>
      </c>
      <c r="AD2" s="215">
        <v>180606</v>
      </c>
      <c r="AE2" s="215">
        <v>180606</v>
      </c>
      <c r="AF2" s="220">
        <v>166526</v>
      </c>
      <c r="AG2" s="221">
        <v>10272</v>
      </c>
      <c r="AH2" s="336">
        <v>5.687518687086808E-2</v>
      </c>
      <c r="AI2" s="215">
        <v>14080</v>
      </c>
      <c r="AJ2" s="223">
        <v>8.4551361348978532E-2</v>
      </c>
      <c r="AK2" s="334">
        <v>179224</v>
      </c>
      <c r="AL2" s="215">
        <v>168485</v>
      </c>
      <c r="AM2" s="215">
        <v>168485</v>
      </c>
      <c r="AN2" s="220">
        <v>156479</v>
      </c>
      <c r="AO2" s="221">
        <v>10739</v>
      </c>
      <c r="AP2" s="336">
        <v>6.3738611745852741E-2</v>
      </c>
      <c r="AQ2" s="215">
        <v>12006</v>
      </c>
      <c r="AR2" s="223">
        <v>7.6725950447024835E-2</v>
      </c>
      <c r="AS2" s="214">
        <v>1.2828378987753115</v>
      </c>
      <c r="AT2" s="227">
        <v>1.205625800542401</v>
      </c>
      <c r="AU2" s="334">
        <v>139790</v>
      </c>
      <c r="AV2" s="219">
        <v>174605</v>
      </c>
      <c r="AW2" s="334">
        <v>118275</v>
      </c>
      <c r="AX2" s="334">
        <v>10310</v>
      </c>
      <c r="AY2" s="215">
        <v>128585</v>
      </c>
      <c r="AZ2" s="228">
        <v>0.9198440517919737</v>
      </c>
      <c r="BA2" s="229">
        <v>0.9998304910782323</v>
      </c>
      <c r="BB2" s="334">
        <v>2595</v>
      </c>
      <c r="BC2" s="228">
        <v>1.8563559625152014E-2</v>
      </c>
      <c r="BD2" s="229">
        <v>0.99804084006193627</v>
      </c>
      <c r="BE2" s="334">
        <v>4795</v>
      </c>
      <c r="BF2" s="334">
        <v>945</v>
      </c>
      <c r="BG2" s="215">
        <v>5740</v>
      </c>
      <c r="BH2" s="228">
        <v>4.1061592388582875E-2</v>
      </c>
      <c r="BI2" s="214">
        <v>1.0015022533800702</v>
      </c>
      <c r="BJ2" s="230">
        <v>2875</v>
      </c>
      <c r="BK2" s="219" t="s">
        <v>140</v>
      </c>
      <c r="BL2" s="231" t="s">
        <v>140</v>
      </c>
      <c r="BM2" s="232" t="s">
        <v>140</v>
      </c>
      <c r="BN2" s="370"/>
      <c r="BO2" s="233"/>
      <c r="BP2" s="163"/>
    </row>
    <row r="3" spans="1:68" s="19" customFormat="1" ht="15.75">
      <c r="A3" s="234"/>
      <c r="B3" s="235" t="s">
        <v>222</v>
      </c>
      <c r="C3" s="236">
        <v>5390001</v>
      </c>
      <c r="D3" s="237"/>
      <c r="E3" s="20"/>
      <c r="F3" s="238"/>
      <c r="G3" s="238"/>
      <c r="H3" s="238"/>
      <c r="I3" s="239" t="s">
        <v>47</v>
      </c>
      <c r="J3" s="240">
        <v>5390001</v>
      </c>
      <c r="K3" s="241">
        <v>1</v>
      </c>
      <c r="L3" s="242">
        <v>2.79</v>
      </c>
      <c r="M3" s="243">
        <v>279</v>
      </c>
      <c r="N3" s="244">
        <v>2.8</v>
      </c>
      <c r="O3" s="245">
        <v>280</v>
      </c>
      <c r="P3" s="242">
        <v>4599</v>
      </c>
      <c r="Q3" s="238">
        <v>4347</v>
      </c>
      <c r="R3" s="242">
        <v>4347</v>
      </c>
      <c r="S3" s="238">
        <v>4042</v>
      </c>
      <c r="T3" s="246">
        <v>4212</v>
      </c>
      <c r="U3" s="247">
        <v>252</v>
      </c>
      <c r="V3" s="248">
        <v>5.7971014492753624E-2</v>
      </c>
      <c r="W3" s="249">
        <v>135</v>
      </c>
      <c r="X3" s="250">
        <v>3.2051282051282048E-2</v>
      </c>
      <c r="Y3" s="242">
        <v>1648</v>
      </c>
      <c r="Z3" s="251">
        <v>1555.3</v>
      </c>
      <c r="AA3" s="252">
        <v>5390001</v>
      </c>
      <c r="AB3" s="253">
        <v>1</v>
      </c>
      <c r="AC3" s="242">
        <v>2032</v>
      </c>
      <c r="AD3" s="238">
        <v>2032</v>
      </c>
      <c r="AE3" s="254">
        <v>2032</v>
      </c>
      <c r="AF3" s="246">
        <v>1936</v>
      </c>
      <c r="AG3" s="247">
        <v>0</v>
      </c>
      <c r="AH3" s="255">
        <v>0</v>
      </c>
      <c r="AI3" s="249">
        <v>96</v>
      </c>
      <c r="AJ3" s="250">
        <v>4.9586776859504134E-2</v>
      </c>
      <c r="AK3" s="242">
        <v>1911</v>
      </c>
      <c r="AL3" s="238">
        <v>1821</v>
      </c>
      <c r="AM3" s="254">
        <v>1821</v>
      </c>
      <c r="AN3" s="246">
        <v>1729</v>
      </c>
      <c r="AO3" s="256">
        <v>90</v>
      </c>
      <c r="AP3" s="255">
        <v>4.9423393739703461E-2</v>
      </c>
      <c r="AQ3" s="249">
        <v>92</v>
      </c>
      <c r="AR3" s="250">
        <v>5.320994794679005E-2</v>
      </c>
      <c r="AS3" s="257">
        <v>6.849462365591398</v>
      </c>
      <c r="AT3" s="258">
        <v>6.503571428571429</v>
      </c>
      <c r="AU3" s="242">
        <v>1640</v>
      </c>
      <c r="AV3" s="259">
        <v>2035</v>
      </c>
      <c r="AW3" s="242">
        <v>1375</v>
      </c>
      <c r="AX3" s="242">
        <v>120</v>
      </c>
      <c r="AY3" s="249">
        <v>1495</v>
      </c>
      <c r="AZ3" s="260">
        <v>0.91158536585365857</v>
      </c>
      <c r="BA3" s="261">
        <v>0.99085365853658536</v>
      </c>
      <c r="BB3" s="242">
        <v>45</v>
      </c>
      <c r="BC3" s="260">
        <v>2.7439024390243903E-2</v>
      </c>
      <c r="BD3" s="261">
        <v>1.4752163650668766</v>
      </c>
      <c r="BE3" s="242">
        <v>65</v>
      </c>
      <c r="BF3" s="242">
        <v>10</v>
      </c>
      <c r="BG3" s="249">
        <v>75</v>
      </c>
      <c r="BH3" s="260">
        <v>4.573170731707317E-2</v>
      </c>
      <c r="BI3" s="257">
        <v>1.1154074955383699</v>
      </c>
      <c r="BJ3" s="262">
        <v>25</v>
      </c>
      <c r="BK3" s="259" t="s">
        <v>4</v>
      </c>
      <c r="BL3" s="263" t="s">
        <v>4</v>
      </c>
      <c r="BM3" s="264" t="s">
        <v>4</v>
      </c>
      <c r="BN3" s="20"/>
      <c r="BO3" s="265"/>
      <c r="BP3" s="18"/>
    </row>
    <row r="4" spans="1:68" s="20" customFormat="1" ht="15.75">
      <c r="A4" s="234"/>
      <c r="B4" s="235" t="s">
        <v>223</v>
      </c>
      <c r="C4" s="236">
        <v>5390002</v>
      </c>
      <c r="D4" s="237"/>
      <c r="E4" s="237"/>
      <c r="F4" s="238"/>
      <c r="G4" s="238"/>
      <c r="H4" s="238"/>
      <c r="I4" s="239" t="s">
        <v>48</v>
      </c>
      <c r="J4" s="240">
        <v>5390002</v>
      </c>
      <c r="K4" s="241">
        <v>1</v>
      </c>
      <c r="L4" s="242">
        <v>8.08</v>
      </c>
      <c r="M4" s="243">
        <v>808</v>
      </c>
      <c r="N4" s="244">
        <v>8.09</v>
      </c>
      <c r="O4" s="245">
        <v>809</v>
      </c>
      <c r="P4" s="242">
        <v>6830</v>
      </c>
      <c r="Q4" s="238">
        <v>6363</v>
      </c>
      <c r="R4" s="242">
        <v>6363</v>
      </c>
      <c r="S4" s="238">
        <v>5931</v>
      </c>
      <c r="T4" s="246">
        <v>6572</v>
      </c>
      <c r="U4" s="247">
        <v>467</v>
      </c>
      <c r="V4" s="248">
        <v>7.3393053591073398E-2</v>
      </c>
      <c r="W4" s="249">
        <v>-209</v>
      </c>
      <c r="X4" s="250">
        <v>-3.1801582471089468E-2</v>
      </c>
      <c r="Y4" s="242">
        <v>845.6</v>
      </c>
      <c r="Z4" s="251">
        <v>786.5</v>
      </c>
      <c r="AA4" s="252">
        <v>5390002</v>
      </c>
      <c r="AB4" s="253">
        <v>1</v>
      </c>
      <c r="AC4" s="242">
        <v>3285</v>
      </c>
      <c r="AD4" s="238">
        <v>3375</v>
      </c>
      <c r="AE4" s="254">
        <v>3375</v>
      </c>
      <c r="AF4" s="246">
        <v>3306</v>
      </c>
      <c r="AG4" s="247">
        <v>-90</v>
      </c>
      <c r="AH4" s="255">
        <v>-2.6666666666666668E-2</v>
      </c>
      <c r="AI4" s="249">
        <v>69</v>
      </c>
      <c r="AJ4" s="250">
        <v>2.0871143375680582E-2</v>
      </c>
      <c r="AK4" s="242">
        <v>2973</v>
      </c>
      <c r="AL4" s="238">
        <v>2760</v>
      </c>
      <c r="AM4" s="254">
        <v>2760</v>
      </c>
      <c r="AN4" s="246">
        <v>2911</v>
      </c>
      <c r="AO4" s="256">
        <v>213</v>
      </c>
      <c r="AP4" s="255">
        <v>7.7173913043478259E-2</v>
      </c>
      <c r="AQ4" s="249">
        <v>-151</v>
      </c>
      <c r="AR4" s="250">
        <v>-5.18722088629337E-2</v>
      </c>
      <c r="AS4" s="257">
        <v>3.6794554455445545</v>
      </c>
      <c r="AT4" s="258">
        <v>3.4116192830655128</v>
      </c>
      <c r="AU4" s="242">
        <v>1915</v>
      </c>
      <c r="AV4" s="259">
        <v>2405</v>
      </c>
      <c r="AW4" s="242">
        <v>1560</v>
      </c>
      <c r="AX4" s="242">
        <v>130</v>
      </c>
      <c r="AY4" s="249">
        <v>1690</v>
      </c>
      <c r="AZ4" s="260">
        <v>0.88250652741514357</v>
      </c>
      <c r="BA4" s="261">
        <v>0.95924622545124294</v>
      </c>
      <c r="BB4" s="242">
        <v>70</v>
      </c>
      <c r="BC4" s="260">
        <v>3.6553524804177548E-2</v>
      </c>
      <c r="BD4" s="261">
        <v>1.9652432690418038</v>
      </c>
      <c r="BE4" s="242">
        <v>100</v>
      </c>
      <c r="BF4" s="242">
        <v>20</v>
      </c>
      <c r="BG4" s="249">
        <v>120</v>
      </c>
      <c r="BH4" s="260">
        <v>6.2663185378590072E-2</v>
      </c>
      <c r="BI4" s="257">
        <v>1.5283703750875626</v>
      </c>
      <c r="BJ4" s="262">
        <v>40</v>
      </c>
      <c r="BK4" s="259" t="s">
        <v>4</v>
      </c>
      <c r="BL4" s="263" t="s">
        <v>4</v>
      </c>
      <c r="BM4" s="264" t="s">
        <v>4</v>
      </c>
      <c r="BN4" s="33" t="s">
        <v>440</v>
      </c>
      <c r="BO4" s="265"/>
      <c r="BP4" s="18"/>
    </row>
    <row r="5" spans="1:68" s="19" customFormat="1" ht="15.75">
      <c r="A5" s="234" t="s">
        <v>142</v>
      </c>
      <c r="B5" s="235" t="s">
        <v>224</v>
      </c>
      <c r="C5" s="236">
        <v>5390003.0099999998</v>
      </c>
      <c r="D5" s="237"/>
      <c r="E5" s="20"/>
      <c r="F5" s="247"/>
      <c r="G5" s="247"/>
      <c r="H5" s="247"/>
      <c r="I5" s="239" t="s">
        <v>49</v>
      </c>
      <c r="J5" s="240">
        <v>5390003.0099999998</v>
      </c>
      <c r="K5" s="241">
        <v>1</v>
      </c>
      <c r="L5" s="242">
        <v>1.86</v>
      </c>
      <c r="M5" s="243">
        <v>186</v>
      </c>
      <c r="N5" s="244">
        <v>1.86</v>
      </c>
      <c r="O5" s="245">
        <v>186</v>
      </c>
      <c r="P5" s="242">
        <v>5155</v>
      </c>
      <c r="Q5" s="238">
        <v>4762</v>
      </c>
      <c r="R5" s="242">
        <v>4762</v>
      </c>
      <c r="S5" s="238">
        <v>4548</v>
      </c>
      <c r="T5" s="246">
        <v>4665</v>
      </c>
      <c r="U5" s="247">
        <v>393</v>
      </c>
      <c r="V5" s="248">
        <v>8.2528349433011336E-2</v>
      </c>
      <c r="W5" s="249">
        <v>97</v>
      </c>
      <c r="X5" s="250">
        <v>2.0793140407288316E-2</v>
      </c>
      <c r="Y5" s="242">
        <v>2770.3</v>
      </c>
      <c r="Z5" s="251">
        <v>2563.1999999999998</v>
      </c>
      <c r="AA5" s="252">
        <v>5390003.0099999998</v>
      </c>
      <c r="AB5" s="253">
        <v>1</v>
      </c>
      <c r="AC5" s="242">
        <v>2248</v>
      </c>
      <c r="AD5" s="238">
        <v>2167</v>
      </c>
      <c r="AE5" s="254">
        <v>2167</v>
      </c>
      <c r="AF5" s="246">
        <v>2124</v>
      </c>
      <c r="AG5" s="247">
        <v>81</v>
      </c>
      <c r="AH5" s="255">
        <v>3.7378864790032301E-2</v>
      </c>
      <c r="AI5" s="249">
        <v>43</v>
      </c>
      <c r="AJ5" s="250">
        <v>2.0244821092278719E-2</v>
      </c>
      <c r="AK5" s="242">
        <v>2124</v>
      </c>
      <c r="AL5" s="238">
        <v>1991</v>
      </c>
      <c r="AM5" s="254">
        <v>1991</v>
      </c>
      <c r="AN5" s="246">
        <v>1907</v>
      </c>
      <c r="AO5" s="256">
        <v>133</v>
      </c>
      <c r="AP5" s="255">
        <v>6.6800602712204921E-2</v>
      </c>
      <c r="AQ5" s="249">
        <v>84</v>
      </c>
      <c r="AR5" s="250">
        <v>4.4048243314105923E-2</v>
      </c>
      <c r="AS5" s="257">
        <v>11.419354838709678</v>
      </c>
      <c r="AT5" s="258">
        <v>10.704301075268818</v>
      </c>
      <c r="AU5" s="242">
        <v>1750</v>
      </c>
      <c r="AV5" s="259">
        <v>2050</v>
      </c>
      <c r="AW5" s="242">
        <v>1400</v>
      </c>
      <c r="AX5" s="242">
        <v>190</v>
      </c>
      <c r="AY5" s="249">
        <v>1590</v>
      </c>
      <c r="AZ5" s="260">
        <v>0.90857142857142859</v>
      </c>
      <c r="BA5" s="261">
        <v>0.98757763975155277</v>
      </c>
      <c r="BB5" s="242">
        <v>80</v>
      </c>
      <c r="BC5" s="260">
        <v>4.5714285714285714E-2</v>
      </c>
      <c r="BD5" s="261">
        <v>2.4577572964669741</v>
      </c>
      <c r="BE5" s="242">
        <v>45</v>
      </c>
      <c r="BF5" s="242">
        <v>0</v>
      </c>
      <c r="BG5" s="249">
        <v>45</v>
      </c>
      <c r="BH5" s="260">
        <v>2.5714285714285714E-2</v>
      </c>
      <c r="BI5" s="257">
        <v>0.62717770034843201</v>
      </c>
      <c r="BJ5" s="262">
        <v>30</v>
      </c>
      <c r="BK5" s="259" t="s">
        <v>4</v>
      </c>
      <c r="BL5" s="263" t="s">
        <v>4</v>
      </c>
      <c r="BM5" s="264" t="s">
        <v>4</v>
      </c>
      <c r="BN5" s="33" t="s">
        <v>371</v>
      </c>
      <c r="BO5" s="265"/>
      <c r="BP5" s="18"/>
    </row>
    <row r="6" spans="1:68" s="19" customFormat="1" ht="15">
      <c r="A6" s="234"/>
      <c r="B6" s="235" t="s">
        <v>225</v>
      </c>
      <c r="C6" s="236">
        <v>5390003.0199999996</v>
      </c>
      <c r="D6" s="237"/>
      <c r="E6" s="20"/>
      <c r="F6" s="247"/>
      <c r="G6" s="247"/>
      <c r="H6" s="247"/>
      <c r="I6" s="239" t="s">
        <v>50</v>
      </c>
      <c r="J6" s="240">
        <v>5390003.0300000003</v>
      </c>
      <c r="K6" s="253">
        <v>0.54105093000000004</v>
      </c>
      <c r="L6" s="242">
        <v>1.47</v>
      </c>
      <c r="M6" s="243">
        <v>147</v>
      </c>
      <c r="N6" s="244">
        <v>3.9</v>
      </c>
      <c r="O6" s="245">
        <v>390</v>
      </c>
      <c r="P6" s="242">
        <v>4430</v>
      </c>
      <c r="Q6" s="238">
        <v>8319</v>
      </c>
      <c r="R6" s="242">
        <v>4501</v>
      </c>
      <c r="S6" s="238">
        <v>8162</v>
      </c>
      <c r="T6" s="246">
        <v>7341</v>
      </c>
      <c r="U6" s="247">
        <v>-71</v>
      </c>
      <c r="V6" s="248">
        <v>-1.5774272383914687E-2</v>
      </c>
      <c r="W6" s="249">
        <v>978</v>
      </c>
      <c r="X6" s="250">
        <v>0.13322435635472007</v>
      </c>
      <c r="Y6" s="242">
        <v>3021.8</v>
      </c>
      <c r="Z6" s="251">
        <v>2131.3000000000002</v>
      </c>
      <c r="AA6" s="252">
        <v>5390003.0300000003</v>
      </c>
      <c r="AB6" s="253">
        <v>0.57007039000000004</v>
      </c>
      <c r="AC6" s="242">
        <v>1651</v>
      </c>
      <c r="AD6" s="238">
        <v>2840</v>
      </c>
      <c r="AE6" s="254">
        <v>1618.9999076000001</v>
      </c>
      <c r="AF6" s="246">
        <v>2503</v>
      </c>
      <c r="AG6" s="247">
        <v>32.000092399999858</v>
      </c>
      <c r="AH6" s="255">
        <v>1.9765345414649641E-2</v>
      </c>
      <c r="AI6" s="249">
        <v>337</v>
      </c>
      <c r="AJ6" s="250">
        <v>0.13463843387934479</v>
      </c>
      <c r="AK6" s="242">
        <v>1614</v>
      </c>
      <c r="AL6" s="238">
        <v>2820</v>
      </c>
      <c r="AM6" s="254">
        <v>1607.5984998000001</v>
      </c>
      <c r="AN6" s="246">
        <v>2419</v>
      </c>
      <c r="AO6" s="256">
        <v>6.4015001999998731</v>
      </c>
      <c r="AP6" s="255">
        <v>3.982026731672291E-3</v>
      </c>
      <c r="AQ6" s="249">
        <v>401</v>
      </c>
      <c r="AR6" s="250">
        <v>0.16577097974369573</v>
      </c>
      <c r="AS6" s="257">
        <v>10.979591836734693</v>
      </c>
      <c r="AT6" s="258">
        <v>7.2307692307692308</v>
      </c>
      <c r="AU6" s="242">
        <v>1535</v>
      </c>
      <c r="AV6" s="259">
        <v>3845</v>
      </c>
      <c r="AW6" s="242">
        <v>1295</v>
      </c>
      <c r="AX6" s="242">
        <v>140</v>
      </c>
      <c r="AY6" s="249">
        <v>1435</v>
      </c>
      <c r="AZ6" s="260">
        <v>0.93485342019543971</v>
      </c>
      <c r="BA6" s="261">
        <v>1.0161450219515649</v>
      </c>
      <c r="BB6" s="242">
        <v>50</v>
      </c>
      <c r="BC6" s="260">
        <v>3.2573289902280131E-2</v>
      </c>
      <c r="BD6" s="261">
        <v>1.7512521452838781</v>
      </c>
      <c r="BE6" s="242">
        <v>25</v>
      </c>
      <c r="BF6" s="242">
        <v>0</v>
      </c>
      <c r="BG6" s="249">
        <v>25</v>
      </c>
      <c r="BH6" s="260">
        <v>1.6286644951140065E-2</v>
      </c>
      <c r="BI6" s="257">
        <v>0.39723524271073329</v>
      </c>
      <c r="BJ6" s="262">
        <v>20</v>
      </c>
      <c r="BK6" s="259" t="s">
        <v>4</v>
      </c>
      <c r="BL6" s="263" t="s">
        <v>4</v>
      </c>
      <c r="BM6" s="264" t="s">
        <v>4</v>
      </c>
      <c r="BN6" s="33" t="s">
        <v>441</v>
      </c>
      <c r="BO6" s="265"/>
      <c r="BP6" s="18"/>
    </row>
    <row r="7" spans="1:68" s="19" customFormat="1" ht="15">
      <c r="A7" s="234"/>
      <c r="B7" s="235" t="s">
        <v>226</v>
      </c>
      <c r="C7" s="236"/>
      <c r="D7" s="237"/>
      <c r="E7" s="20"/>
      <c r="F7" s="247"/>
      <c r="G7" s="247"/>
      <c r="H7" s="247"/>
      <c r="I7" s="239"/>
      <c r="J7" s="240">
        <v>5390003.04</v>
      </c>
      <c r="K7" s="253">
        <v>0.45894907000000001</v>
      </c>
      <c r="L7" s="242">
        <v>2.4500000000000002</v>
      </c>
      <c r="M7" s="243">
        <v>245.00000000000003</v>
      </c>
      <c r="N7" s="244"/>
      <c r="O7" s="245"/>
      <c r="P7" s="242">
        <v>3831</v>
      </c>
      <c r="Q7" s="238"/>
      <c r="R7" s="242">
        <v>3818</v>
      </c>
      <c r="S7" s="238"/>
      <c r="T7" s="246"/>
      <c r="U7" s="247">
        <v>13</v>
      </c>
      <c r="V7" s="248">
        <v>3.4049240440020955E-3</v>
      </c>
      <c r="W7" s="249"/>
      <c r="X7" s="250"/>
      <c r="Y7" s="242">
        <v>1562.2</v>
      </c>
      <c r="Z7" s="251"/>
      <c r="AA7" s="252">
        <v>5390003.04</v>
      </c>
      <c r="AB7" s="253">
        <v>0.42992961000000002</v>
      </c>
      <c r="AC7" s="242">
        <v>1336</v>
      </c>
      <c r="AD7" s="238"/>
      <c r="AE7" s="254">
        <v>1221.0000924000001</v>
      </c>
      <c r="AF7" s="246"/>
      <c r="AG7" s="247">
        <v>114.99990759999991</v>
      </c>
      <c r="AH7" s="255">
        <v>9.4185011381904063E-2</v>
      </c>
      <c r="AI7" s="249"/>
      <c r="AJ7" s="250"/>
      <c r="AK7" s="242">
        <v>1319</v>
      </c>
      <c r="AL7" s="238"/>
      <c r="AM7" s="254">
        <v>1212.4015002000001</v>
      </c>
      <c r="AN7" s="246"/>
      <c r="AO7" s="256">
        <v>106.5984997999999</v>
      </c>
      <c r="AP7" s="255">
        <v>8.7923431126087526E-2</v>
      </c>
      <c r="AQ7" s="249"/>
      <c r="AR7" s="250"/>
      <c r="AS7" s="257">
        <v>5.3836734693877544</v>
      </c>
      <c r="AT7" s="258"/>
      <c r="AU7" s="242">
        <v>1295</v>
      </c>
      <c r="AV7" s="259"/>
      <c r="AW7" s="242">
        <v>1150</v>
      </c>
      <c r="AX7" s="242">
        <v>95</v>
      </c>
      <c r="AY7" s="249">
        <v>1245</v>
      </c>
      <c r="AZ7" s="260">
        <v>0.96138996138996136</v>
      </c>
      <c r="BA7" s="261">
        <v>1.0449890884673492</v>
      </c>
      <c r="BB7" s="242">
        <v>10</v>
      </c>
      <c r="BC7" s="260">
        <v>7.7220077220077222E-3</v>
      </c>
      <c r="BD7" s="261">
        <v>0.41516170548428616</v>
      </c>
      <c r="BE7" s="242">
        <v>10</v>
      </c>
      <c r="BF7" s="242">
        <v>0</v>
      </c>
      <c r="BG7" s="249">
        <v>10</v>
      </c>
      <c r="BH7" s="260">
        <v>7.7220077220077222E-3</v>
      </c>
      <c r="BI7" s="257">
        <v>0.18834165175628589</v>
      </c>
      <c r="BJ7" s="262">
        <v>30</v>
      </c>
      <c r="BK7" s="259" t="s">
        <v>4</v>
      </c>
      <c r="BL7" s="263"/>
      <c r="BM7" s="264"/>
      <c r="BN7" s="33" t="s">
        <v>141</v>
      </c>
      <c r="BO7" s="265"/>
      <c r="BP7" s="18"/>
    </row>
    <row r="8" spans="1:68" s="19" customFormat="1" ht="15.75">
      <c r="A8" s="234"/>
      <c r="B8" s="235" t="s">
        <v>227</v>
      </c>
      <c r="C8" s="236">
        <v>5390004.0099999998</v>
      </c>
      <c r="D8" s="237"/>
      <c r="E8" s="20"/>
      <c r="F8" s="247"/>
      <c r="G8" s="247"/>
      <c r="H8" s="247"/>
      <c r="I8" s="239" t="s">
        <v>51</v>
      </c>
      <c r="J8" s="240">
        <v>5390004.0099999998</v>
      </c>
      <c r="K8" s="241">
        <v>1</v>
      </c>
      <c r="L8" s="242">
        <v>1.66</v>
      </c>
      <c r="M8" s="243">
        <v>166</v>
      </c>
      <c r="N8" s="244">
        <v>1.66</v>
      </c>
      <c r="O8" s="245">
        <v>166</v>
      </c>
      <c r="P8" s="242">
        <v>4181</v>
      </c>
      <c r="Q8" s="238">
        <v>4236</v>
      </c>
      <c r="R8" s="242">
        <v>4236</v>
      </c>
      <c r="S8" s="238">
        <v>4314</v>
      </c>
      <c r="T8" s="246">
        <v>4267</v>
      </c>
      <c r="U8" s="247">
        <v>-55</v>
      </c>
      <c r="V8" s="248">
        <v>-1.2983947119924457E-2</v>
      </c>
      <c r="W8" s="249">
        <v>-31</v>
      </c>
      <c r="X8" s="250">
        <v>-7.2650574173892665E-3</v>
      </c>
      <c r="Y8" s="242">
        <v>2516.1999999999998</v>
      </c>
      <c r="Z8" s="251">
        <v>2552</v>
      </c>
      <c r="AA8" s="252">
        <v>5390004.0099999998</v>
      </c>
      <c r="AB8" s="253">
        <v>1</v>
      </c>
      <c r="AC8" s="242">
        <v>1571</v>
      </c>
      <c r="AD8" s="238">
        <v>1489</v>
      </c>
      <c r="AE8" s="254">
        <v>1489</v>
      </c>
      <c r="AF8" s="246">
        <v>1404</v>
      </c>
      <c r="AG8" s="247">
        <v>82</v>
      </c>
      <c r="AH8" s="255">
        <v>5.5070517125587644E-2</v>
      </c>
      <c r="AI8" s="249">
        <v>85</v>
      </c>
      <c r="AJ8" s="250">
        <v>6.0541310541310539E-2</v>
      </c>
      <c r="AK8" s="242">
        <v>1546</v>
      </c>
      <c r="AL8" s="238">
        <v>1476</v>
      </c>
      <c r="AM8" s="254">
        <v>1476</v>
      </c>
      <c r="AN8" s="246">
        <v>1392</v>
      </c>
      <c r="AO8" s="256">
        <v>70</v>
      </c>
      <c r="AP8" s="255">
        <v>4.7425474254742549E-2</v>
      </c>
      <c r="AQ8" s="249">
        <v>84</v>
      </c>
      <c r="AR8" s="250">
        <v>6.0344827586206899E-2</v>
      </c>
      <c r="AS8" s="257">
        <v>9.3132530120481931</v>
      </c>
      <c r="AT8" s="258">
        <v>8.8915662650602414</v>
      </c>
      <c r="AU8" s="242">
        <v>1285</v>
      </c>
      <c r="AV8" s="259">
        <v>1890</v>
      </c>
      <c r="AW8" s="242">
        <v>1145</v>
      </c>
      <c r="AX8" s="242">
        <v>85</v>
      </c>
      <c r="AY8" s="249">
        <v>1230</v>
      </c>
      <c r="AZ8" s="260">
        <v>0.95719844357976658</v>
      </c>
      <c r="BA8" s="261">
        <v>1.0404330908475723</v>
      </c>
      <c r="BB8" s="242">
        <v>15</v>
      </c>
      <c r="BC8" s="260">
        <v>1.1673151750972763E-2</v>
      </c>
      <c r="BD8" s="261">
        <v>0.62758880381574</v>
      </c>
      <c r="BE8" s="242">
        <v>30</v>
      </c>
      <c r="BF8" s="242">
        <v>0</v>
      </c>
      <c r="BG8" s="249">
        <v>30</v>
      </c>
      <c r="BH8" s="260">
        <v>2.3346303501945526E-2</v>
      </c>
      <c r="BI8" s="257">
        <v>0.56942203663281765</v>
      </c>
      <c r="BJ8" s="262">
        <v>10</v>
      </c>
      <c r="BK8" s="259" t="s">
        <v>4</v>
      </c>
      <c r="BL8" s="263" t="s">
        <v>4</v>
      </c>
      <c r="BM8" s="264" t="s">
        <v>4</v>
      </c>
      <c r="BN8" s="33"/>
      <c r="BO8" s="265"/>
      <c r="BP8" s="18"/>
    </row>
    <row r="9" spans="1:68" s="20" customFormat="1" ht="15.75">
      <c r="A9" s="234"/>
      <c r="B9" s="235" t="s">
        <v>228</v>
      </c>
      <c r="C9" s="236">
        <v>5390004.0199999996</v>
      </c>
      <c r="D9" s="237"/>
      <c r="F9" s="247"/>
      <c r="G9" s="247"/>
      <c r="H9" s="247"/>
      <c r="I9" s="239" t="s">
        <v>52</v>
      </c>
      <c r="J9" s="240">
        <v>5390004.0199999996</v>
      </c>
      <c r="K9" s="241">
        <v>1</v>
      </c>
      <c r="L9" s="242">
        <v>4.21</v>
      </c>
      <c r="M9" s="243">
        <v>421</v>
      </c>
      <c r="N9" s="244">
        <v>4.2</v>
      </c>
      <c r="O9" s="245">
        <v>420</v>
      </c>
      <c r="P9" s="242">
        <v>3899</v>
      </c>
      <c r="Q9" s="238">
        <v>4095</v>
      </c>
      <c r="R9" s="242">
        <v>4095</v>
      </c>
      <c r="S9" s="238">
        <v>3922</v>
      </c>
      <c r="T9" s="246">
        <v>3879</v>
      </c>
      <c r="U9" s="247">
        <v>-196</v>
      </c>
      <c r="V9" s="248">
        <v>-4.7863247863247867E-2</v>
      </c>
      <c r="W9" s="249">
        <v>216</v>
      </c>
      <c r="X9" s="250">
        <v>5.5684454756380508E-2</v>
      </c>
      <c r="Y9" s="242">
        <v>925.1</v>
      </c>
      <c r="Z9" s="251">
        <v>973.9</v>
      </c>
      <c r="AA9" s="252">
        <v>5390004.0199999996</v>
      </c>
      <c r="AB9" s="253">
        <v>1</v>
      </c>
      <c r="AC9" s="242">
        <v>1761</v>
      </c>
      <c r="AD9" s="238">
        <v>1695</v>
      </c>
      <c r="AE9" s="254">
        <v>1695</v>
      </c>
      <c r="AF9" s="246">
        <v>1606</v>
      </c>
      <c r="AG9" s="247">
        <v>66</v>
      </c>
      <c r="AH9" s="255">
        <v>3.8938053097345132E-2</v>
      </c>
      <c r="AI9" s="249">
        <v>89</v>
      </c>
      <c r="AJ9" s="250">
        <v>5.5417185554171855E-2</v>
      </c>
      <c r="AK9" s="242">
        <v>1704</v>
      </c>
      <c r="AL9" s="238">
        <v>1654</v>
      </c>
      <c r="AM9" s="254">
        <v>1654</v>
      </c>
      <c r="AN9" s="246">
        <v>1571</v>
      </c>
      <c r="AO9" s="256">
        <v>50</v>
      </c>
      <c r="AP9" s="255">
        <v>3.0229746070133012E-2</v>
      </c>
      <c r="AQ9" s="249">
        <v>83</v>
      </c>
      <c r="AR9" s="250">
        <v>5.2832590706556333E-2</v>
      </c>
      <c r="AS9" s="257">
        <v>4.0475059382422804</v>
      </c>
      <c r="AT9" s="258">
        <v>3.9380952380952383</v>
      </c>
      <c r="AU9" s="242">
        <v>1220</v>
      </c>
      <c r="AV9" s="259">
        <v>1610</v>
      </c>
      <c r="AW9" s="242">
        <v>1010</v>
      </c>
      <c r="AX9" s="242">
        <v>105</v>
      </c>
      <c r="AY9" s="249">
        <v>1115</v>
      </c>
      <c r="AZ9" s="260">
        <v>0.91393442622950816</v>
      </c>
      <c r="BA9" s="261">
        <v>0.99340698503207403</v>
      </c>
      <c r="BB9" s="242">
        <v>35</v>
      </c>
      <c r="BC9" s="260">
        <v>2.8688524590163935E-2</v>
      </c>
      <c r="BD9" s="261">
        <v>1.5423937951701041</v>
      </c>
      <c r="BE9" s="242">
        <v>35</v>
      </c>
      <c r="BF9" s="242">
        <v>0</v>
      </c>
      <c r="BG9" s="249">
        <v>35</v>
      </c>
      <c r="BH9" s="260">
        <v>2.8688524590163935E-2</v>
      </c>
      <c r="BI9" s="257">
        <v>0.69972011195521788</v>
      </c>
      <c r="BJ9" s="262">
        <v>30</v>
      </c>
      <c r="BK9" s="259" t="s">
        <v>4</v>
      </c>
      <c r="BL9" s="263" t="s">
        <v>4</v>
      </c>
      <c r="BM9" s="264" t="s">
        <v>4</v>
      </c>
      <c r="BN9" s="33" t="s">
        <v>441</v>
      </c>
      <c r="BO9" s="265"/>
      <c r="BP9" s="18"/>
    </row>
    <row r="10" spans="1:68" s="20" customFormat="1" ht="15.75">
      <c r="A10" s="266"/>
      <c r="B10" s="267" t="s">
        <v>229</v>
      </c>
      <c r="C10" s="268">
        <v>5390005</v>
      </c>
      <c r="D10" s="269"/>
      <c r="E10" s="269"/>
      <c r="F10" s="270"/>
      <c r="G10" s="270"/>
      <c r="H10" s="400"/>
      <c r="I10" s="271" t="s">
        <v>53</v>
      </c>
      <c r="J10" s="272">
        <v>5390005</v>
      </c>
      <c r="K10" s="273">
        <v>1</v>
      </c>
      <c r="L10" s="274">
        <v>1.26</v>
      </c>
      <c r="M10" s="275">
        <v>126</v>
      </c>
      <c r="N10" s="276">
        <v>1.27</v>
      </c>
      <c r="O10" s="277">
        <v>127</v>
      </c>
      <c r="P10" s="274">
        <v>4118</v>
      </c>
      <c r="Q10" s="270">
        <v>3455</v>
      </c>
      <c r="R10" s="274">
        <v>3455</v>
      </c>
      <c r="S10" s="270">
        <v>3329</v>
      </c>
      <c r="T10" s="278">
        <v>3247</v>
      </c>
      <c r="U10" s="279">
        <v>663</v>
      </c>
      <c r="V10" s="280">
        <v>0.1918958031837916</v>
      </c>
      <c r="W10" s="281">
        <v>208</v>
      </c>
      <c r="X10" s="282">
        <v>6.4059131506005548E-2</v>
      </c>
      <c r="Y10" s="274">
        <v>3260</v>
      </c>
      <c r="Z10" s="283">
        <v>2729.1</v>
      </c>
      <c r="AA10" s="284">
        <v>5390005</v>
      </c>
      <c r="AB10" s="285">
        <v>1</v>
      </c>
      <c r="AC10" s="274">
        <v>2829</v>
      </c>
      <c r="AD10" s="270">
        <v>2409</v>
      </c>
      <c r="AE10" s="286">
        <v>2409</v>
      </c>
      <c r="AF10" s="278">
        <v>2163</v>
      </c>
      <c r="AG10" s="279">
        <v>420</v>
      </c>
      <c r="AH10" s="287">
        <v>0.17434620174346202</v>
      </c>
      <c r="AI10" s="281">
        <v>246</v>
      </c>
      <c r="AJ10" s="282">
        <v>0.11373092926490985</v>
      </c>
      <c r="AK10" s="274">
        <v>2349</v>
      </c>
      <c r="AL10" s="270">
        <v>1988</v>
      </c>
      <c r="AM10" s="286">
        <v>1988</v>
      </c>
      <c r="AN10" s="278">
        <v>1824</v>
      </c>
      <c r="AO10" s="288">
        <v>361</v>
      </c>
      <c r="AP10" s="287">
        <v>0.18158953722334004</v>
      </c>
      <c r="AQ10" s="281">
        <v>164</v>
      </c>
      <c r="AR10" s="282">
        <v>8.9912280701754388E-2</v>
      </c>
      <c r="AS10" s="289">
        <v>18.642857142857142</v>
      </c>
      <c r="AT10" s="290">
        <v>15.653543307086615</v>
      </c>
      <c r="AU10" s="274">
        <v>1225</v>
      </c>
      <c r="AV10" s="291">
        <v>1365</v>
      </c>
      <c r="AW10" s="274">
        <v>715</v>
      </c>
      <c r="AX10" s="274">
        <v>145</v>
      </c>
      <c r="AY10" s="281">
        <v>860</v>
      </c>
      <c r="AZ10" s="292">
        <v>0.70204081632653059</v>
      </c>
      <c r="BA10" s="293">
        <v>0.7630878438331854</v>
      </c>
      <c r="BB10" s="274">
        <v>110</v>
      </c>
      <c r="BC10" s="292">
        <v>8.9795918367346933E-2</v>
      </c>
      <c r="BD10" s="293">
        <v>4.827737546631556</v>
      </c>
      <c r="BE10" s="274">
        <v>200</v>
      </c>
      <c r="BF10" s="274">
        <v>25</v>
      </c>
      <c r="BG10" s="281">
        <v>225</v>
      </c>
      <c r="BH10" s="292">
        <v>0.18367346938775511</v>
      </c>
      <c r="BI10" s="289">
        <v>4.4798407167745147</v>
      </c>
      <c r="BJ10" s="294">
        <v>35</v>
      </c>
      <c r="BK10" s="291" t="s">
        <v>2</v>
      </c>
      <c r="BL10" s="295" t="s">
        <v>2</v>
      </c>
      <c r="BM10" s="296" t="s">
        <v>2</v>
      </c>
      <c r="BN10" s="407"/>
      <c r="BO10" s="297"/>
      <c r="BP10" s="18"/>
    </row>
    <row r="11" spans="1:68" s="20" customFormat="1" ht="15.75">
      <c r="A11" s="234"/>
      <c r="B11" s="235" t="s">
        <v>230</v>
      </c>
      <c r="C11" s="236">
        <v>5390006</v>
      </c>
      <c r="D11" s="237"/>
      <c r="E11" s="237"/>
      <c r="F11" s="238"/>
      <c r="G11" s="238"/>
      <c r="H11" s="238"/>
      <c r="I11" s="239" t="s">
        <v>54</v>
      </c>
      <c r="J11" s="240">
        <v>5390006</v>
      </c>
      <c r="K11" s="241">
        <v>1</v>
      </c>
      <c r="L11" s="242">
        <v>2.2799999999999998</v>
      </c>
      <c r="M11" s="243">
        <v>227.99999999999997</v>
      </c>
      <c r="N11" s="244">
        <v>2.2999999999999998</v>
      </c>
      <c r="O11" s="245">
        <v>229.99999999999997</v>
      </c>
      <c r="P11" s="242">
        <v>2007</v>
      </c>
      <c r="Q11" s="238">
        <v>1901</v>
      </c>
      <c r="R11" s="242">
        <v>1901</v>
      </c>
      <c r="S11" s="238">
        <v>1889</v>
      </c>
      <c r="T11" s="246">
        <v>1965</v>
      </c>
      <c r="U11" s="247">
        <v>106</v>
      </c>
      <c r="V11" s="248">
        <v>5.576012624934245E-2</v>
      </c>
      <c r="W11" s="249">
        <v>-64</v>
      </c>
      <c r="X11" s="250">
        <v>-3.2569974554707379E-2</v>
      </c>
      <c r="Y11" s="242">
        <v>878.5</v>
      </c>
      <c r="Z11" s="251">
        <v>828.1</v>
      </c>
      <c r="AA11" s="252">
        <v>5390006</v>
      </c>
      <c r="AB11" s="253">
        <v>1</v>
      </c>
      <c r="AC11" s="242">
        <v>873</v>
      </c>
      <c r="AD11" s="238">
        <v>861</v>
      </c>
      <c r="AE11" s="254">
        <v>861</v>
      </c>
      <c r="AF11" s="246">
        <v>842</v>
      </c>
      <c r="AG11" s="247">
        <v>12</v>
      </c>
      <c r="AH11" s="255">
        <v>1.3937282229965157E-2</v>
      </c>
      <c r="AI11" s="249">
        <v>19</v>
      </c>
      <c r="AJ11" s="250">
        <v>2.2565320665083134E-2</v>
      </c>
      <c r="AK11" s="242">
        <v>826</v>
      </c>
      <c r="AL11" s="238">
        <v>807</v>
      </c>
      <c r="AM11" s="254">
        <v>807</v>
      </c>
      <c r="AN11" s="246">
        <v>792</v>
      </c>
      <c r="AO11" s="256">
        <v>19</v>
      </c>
      <c r="AP11" s="255">
        <v>2.3543990086741014E-2</v>
      </c>
      <c r="AQ11" s="249">
        <v>15</v>
      </c>
      <c r="AR11" s="250">
        <v>1.893939393939394E-2</v>
      </c>
      <c r="AS11" s="257">
        <v>3.62280701754386</v>
      </c>
      <c r="AT11" s="258">
        <v>3.5086956521739134</v>
      </c>
      <c r="AU11" s="242">
        <v>605</v>
      </c>
      <c r="AV11" s="259">
        <v>900</v>
      </c>
      <c r="AW11" s="242">
        <v>510</v>
      </c>
      <c r="AX11" s="242">
        <v>50</v>
      </c>
      <c r="AY11" s="249">
        <v>560</v>
      </c>
      <c r="AZ11" s="260">
        <v>0.92561983471074383</v>
      </c>
      <c r="BA11" s="261">
        <v>1.006108515989939</v>
      </c>
      <c r="BB11" s="242">
        <v>0</v>
      </c>
      <c r="BC11" s="260">
        <v>0</v>
      </c>
      <c r="BD11" s="261">
        <v>0</v>
      </c>
      <c r="BE11" s="242">
        <v>25</v>
      </c>
      <c r="BF11" s="242">
        <v>0</v>
      </c>
      <c r="BG11" s="249">
        <v>25</v>
      </c>
      <c r="BH11" s="260">
        <v>4.1322314049586778E-2</v>
      </c>
      <c r="BI11" s="257">
        <v>1.0078613182826044</v>
      </c>
      <c r="BJ11" s="262">
        <v>15</v>
      </c>
      <c r="BK11" s="259" t="s">
        <v>4</v>
      </c>
      <c r="BL11" s="263" t="s">
        <v>4</v>
      </c>
      <c r="BM11" s="264" t="s">
        <v>4</v>
      </c>
      <c r="BN11" s="33"/>
      <c r="BO11" s="265"/>
      <c r="BP11" s="18"/>
    </row>
    <row r="12" spans="1:68" s="41" customFormat="1" ht="15.75">
      <c r="A12" s="234"/>
      <c r="B12" s="235" t="s">
        <v>231</v>
      </c>
      <c r="C12" s="236">
        <v>5390007.0099999998</v>
      </c>
      <c r="D12" s="237"/>
      <c r="E12" s="237"/>
      <c r="F12" s="238"/>
      <c r="G12" s="238"/>
      <c r="H12" s="238"/>
      <c r="I12" s="239" t="s">
        <v>55</v>
      </c>
      <c r="J12" s="240">
        <v>5390007.0099999998</v>
      </c>
      <c r="K12" s="241">
        <v>1</v>
      </c>
      <c r="L12" s="242">
        <v>2.41</v>
      </c>
      <c r="M12" s="243">
        <v>241</v>
      </c>
      <c r="N12" s="244">
        <v>2.42</v>
      </c>
      <c r="O12" s="245">
        <v>242</v>
      </c>
      <c r="P12" s="242">
        <v>4874</v>
      </c>
      <c r="Q12" s="238">
        <v>4672</v>
      </c>
      <c r="R12" s="242">
        <v>4672</v>
      </c>
      <c r="S12" s="238">
        <v>4460</v>
      </c>
      <c r="T12" s="246">
        <v>4379</v>
      </c>
      <c r="U12" s="247">
        <v>202</v>
      </c>
      <c r="V12" s="248">
        <v>4.3236301369863013E-2</v>
      </c>
      <c r="W12" s="249">
        <v>293</v>
      </c>
      <c r="X12" s="250">
        <v>6.6910253482530255E-2</v>
      </c>
      <c r="Y12" s="242">
        <v>2022.5</v>
      </c>
      <c r="Z12" s="251">
        <v>1927.6</v>
      </c>
      <c r="AA12" s="252">
        <v>5390007.0099999998</v>
      </c>
      <c r="AB12" s="253">
        <v>1</v>
      </c>
      <c r="AC12" s="242">
        <v>2210</v>
      </c>
      <c r="AD12" s="238">
        <v>2059</v>
      </c>
      <c r="AE12" s="254">
        <v>2059</v>
      </c>
      <c r="AF12" s="246">
        <v>1866</v>
      </c>
      <c r="AG12" s="247">
        <v>151</v>
      </c>
      <c r="AH12" s="255">
        <v>7.3336571151044194E-2</v>
      </c>
      <c r="AI12" s="249">
        <v>193</v>
      </c>
      <c r="AJ12" s="250">
        <v>0.10342979635584137</v>
      </c>
      <c r="AK12" s="242">
        <v>2102</v>
      </c>
      <c r="AL12" s="238">
        <v>1992</v>
      </c>
      <c r="AM12" s="254">
        <v>1992</v>
      </c>
      <c r="AN12" s="246">
        <v>1761</v>
      </c>
      <c r="AO12" s="256">
        <v>110</v>
      </c>
      <c r="AP12" s="255">
        <v>5.5220883534136546E-2</v>
      </c>
      <c r="AQ12" s="249">
        <v>231</v>
      </c>
      <c r="AR12" s="250">
        <v>0.131175468483816</v>
      </c>
      <c r="AS12" s="257">
        <v>8.7219917012448125</v>
      </c>
      <c r="AT12" s="258">
        <v>8.2314049586776861</v>
      </c>
      <c r="AU12" s="242">
        <v>1745</v>
      </c>
      <c r="AV12" s="259">
        <v>2115</v>
      </c>
      <c r="AW12" s="242">
        <v>1435</v>
      </c>
      <c r="AX12" s="242">
        <v>180</v>
      </c>
      <c r="AY12" s="249">
        <v>1615</v>
      </c>
      <c r="AZ12" s="260">
        <v>0.92550143266475648</v>
      </c>
      <c r="BA12" s="261">
        <v>1.0059798181138657</v>
      </c>
      <c r="BB12" s="242">
        <v>55</v>
      </c>
      <c r="BC12" s="260">
        <v>3.151862464183381E-2</v>
      </c>
      <c r="BD12" s="261">
        <v>1.6945497119265491</v>
      </c>
      <c r="BE12" s="242">
        <v>40</v>
      </c>
      <c r="BF12" s="242">
        <v>15</v>
      </c>
      <c r="BG12" s="249">
        <v>55</v>
      </c>
      <c r="BH12" s="260">
        <v>3.151862464183381E-2</v>
      </c>
      <c r="BI12" s="257">
        <v>0.76874694248375142</v>
      </c>
      <c r="BJ12" s="262">
        <v>25</v>
      </c>
      <c r="BK12" s="259" t="s">
        <v>4</v>
      </c>
      <c r="BL12" s="263" t="s">
        <v>4</v>
      </c>
      <c r="BM12" s="264" t="s">
        <v>4</v>
      </c>
      <c r="BN12" s="33" t="s">
        <v>441</v>
      </c>
      <c r="BO12" s="265"/>
      <c r="BP12" s="163"/>
    </row>
    <row r="13" spans="1:68" s="20" customFormat="1" ht="15.75">
      <c r="A13" s="234"/>
      <c r="B13" s="235" t="s">
        <v>232</v>
      </c>
      <c r="C13" s="236">
        <v>5390007.0199999996</v>
      </c>
      <c r="D13" s="237"/>
      <c r="F13" s="238"/>
      <c r="G13" s="238"/>
      <c r="H13" s="238"/>
      <c r="I13" s="239" t="s">
        <v>56</v>
      </c>
      <c r="J13" s="240">
        <v>5390007.0199999996</v>
      </c>
      <c r="K13" s="241">
        <v>1</v>
      </c>
      <c r="L13" s="242">
        <v>4.22</v>
      </c>
      <c r="M13" s="243">
        <v>422</v>
      </c>
      <c r="N13" s="244">
        <v>4.1900000000000004</v>
      </c>
      <c r="O13" s="245">
        <v>419.00000000000006</v>
      </c>
      <c r="P13" s="242">
        <v>5896</v>
      </c>
      <c r="Q13" s="238">
        <v>5582</v>
      </c>
      <c r="R13" s="242">
        <v>5582</v>
      </c>
      <c r="S13" s="238">
        <v>5433</v>
      </c>
      <c r="T13" s="246">
        <v>5004</v>
      </c>
      <c r="U13" s="247">
        <v>314</v>
      </c>
      <c r="V13" s="248">
        <v>5.6252239340738086E-2</v>
      </c>
      <c r="W13" s="249">
        <v>578</v>
      </c>
      <c r="X13" s="250">
        <v>0.11550759392486011</v>
      </c>
      <c r="Y13" s="242">
        <v>1398.3</v>
      </c>
      <c r="Z13" s="251">
        <v>1331</v>
      </c>
      <c r="AA13" s="252">
        <v>5390007.0199999996</v>
      </c>
      <c r="AB13" s="253">
        <v>1</v>
      </c>
      <c r="AC13" s="242">
        <v>2305</v>
      </c>
      <c r="AD13" s="238">
        <v>2205</v>
      </c>
      <c r="AE13" s="254">
        <v>2205</v>
      </c>
      <c r="AF13" s="246">
        <v>1953</v>
      </c>
      <c r="AG13" s="247">
        <v>100</v>
      </c>
      <c r="AH13" s="255">
        <v>4.5351473922902494E-2</v>
      </c>
      <c r="AI13" s="249">
        <v>252</v>
      </c>
      <c r="AJ13" s="250">
        <v>0.12903225806451613</v>
      </c>
      <c r="AK13" s="242">
        <v>2244</v>
      </c>
      <c r="AL13" s="238">
        <v>2151</v>
      </c>
      <c r="AM13" s="254">
        <v>2151</v>
      </c>
      <c r="AN13" s="246">
        <v>1879</v>
      </c>
      <c r="AO13" s="256">
        <v>93</v>
      </c>
      <c r="AP13" s="255">
        <v>4.3235704323570434E-2</v>
      </c>
      <c r="AQ13" s="249">
        <v>272</v>
      </c>
      <c r="AR13" s="250">
        <v>0.1447578499201703</v>
      </c>
      <c r="AS13" s="257">
        <v>5.3175355450236967</v>
      </c>
      <c r="AT13" s="258">
        <v>5.1336515513126484</v>
      </c>
      <c r="AU13" s="242">
        <v>2260</v>
      </c>
      <c r="AV13" s="259">
        <v>2630</v>
      </c>
      <c r="AW13" s="242">
        <v>1905</v>
      </c>
      <c r="AX13" s="242">
        <v>215</v>
      </c>
      <c r="AY13" s="249">
        <v>2120</v>
      </c>
      <c r="AZ13" s="260">
        <v>0.93805309734513276</v>
      </c>
      <c r="BA13" s="261">
        <v>1.0196229318968835</v>
      </c>
      <c r="BB13" s="242">
        <v>55</v>
      </c>
      <c r="BC13" s="260">
        <v>2.4336283185840708E-2</v>
      </c>
      <c r="BD13" s="261">
        <v>1.308402321819393</v>
      </c>
      <c r="BE13" s="242">
        <v>35</v>
      </c>
      <c r="BF13" s="242">
        <v>15</v>
      </c>
      <c r="BG13" s="249">
        <v>50</v>
      </c>
      <c r="BH13" s="260">
        <v>2.2123893805309734E-2</v>
      </c>
      <c r="BI13" s="257">
        <v>0.53960716598316427</v>
      </c>
      <c r="BJ13" s="262">
        <v>45</v>
      </c>
      <c r="BK13" s="259" t="s">
        <v>4</v>
      </c>
      <c r="BL13" s="263" t="s">
        <v>4</v>
      </c>
      <c r="BM13" s="264" t="s">
        <v>4</v>
      </c>
      <c r="BN13" s="33"/>
      <c r="BO13" s="265"/>
      <c r="BP13" s="18"/>
    </row>
    <row r="14" spans="1:68" s="20" customFormat="1" ht="15.75">
      <c r="A14" s="234"/>
      <c r="B14" s="235" t="s">
        <v>233</v>
      </c>
      <c r="C14" s="236">
        <v>5390008</v>
      </c>
      <c r="D14" s="237"/>
      <c r="E14" s="237"/>
      <c r="F14" s="238"/>
      <c r="G14" s="238"/>
      <c r="H14" s="238"/>
      <c r="I14" s="239" t="s">
        <v>57</v>
      </c>
      <c r="J14" s="240">
        <v>5390008</v>
      </c>
      <c r="K14" s="241">
        <v>1</v>
      </c>
      <c r="L14" s="242">
        <v>2.31</v>
      </c>
      <c r="M14" s="243">
        <v>231</v>
      </c>
      <c r="N14" s="244">
        <v>2.3199999999999998</v>
      </c>
      <c r="O14" s="245">
        <v>231.99999999999997</v>
      </c>
      <c r="P14" s="242">
        <v>2659</v>
      </c>
      <c r="Q14" s="238">
        <v>2579</v>
      </c>
      <c r="R14" s="242">
        <v>2579</v>
      </c>
      <c r="S14" s="238">
        <v>2489</v>
      </c>
      <c r="T14" s="246">
        <v>2507</v>
      </c>
      <c r="U14" s="247">
        <v>80</v>
      </c>
      <c r="V14" s="248">
        <v>3.1019775106630478E-2</v>
      </c>
      <c r="W14" s="249">
        <v>72</v>
      </c>
      <c r="X14" s="250">
        <v>2.8719585161547666E-2</v>
      </c>
      <c r="Y14" s="242">
        <v>1150.5999999999999</v>
      </c>
      <c r="Z14" s="251">
        <v>1111.3</v>
      </c>
      <c r="AA14" s="252">
        <v>5390008</v>
      </c>
      <c r="AB14" s="253">
        <v>1</v>
      </c>
      <c r="AC14" s="242">
        <v>1264</v>
      </c>
      <c r="AD14" s="238">
        <v>1252</v>
      </c>
      <c r="AE14" s="254">
        <v>1252</v>
      </c>
      <c r="AF14" s="246">
        <v>1166</v>
      </c>
      <c r="AG14" s="247">
        <v>12</v>
      </c>
      <c r="AH14" s="255">
        <v>9.5846645367412137E-3</v>
      </c>
      <c r="AI14" s="249">
        <v>86</v>
      </c>
      <c r="AJ14" s="250">
        <v>7.375643224699828E-2</v>
      </c>
      <c r="AK14" s="242">
        <v>1211</v>
      </c>
      <c r="AL14" s="238">
        <v>1191</v>
      </c>
      <c r="AM14" s="254">
        <v>1191</v>
      </c>
      <c r="AN14" s="246">
        <v>1122</v>
      </c>
      <c r="AO14" s="256">
        <v>20</v>
      </c>
      <c r="AP14" s="255">
        <v>1.6792611251049538E-2</v>
      </c>
      <c r="AQ14" s="249">
        <v>69</v>
      </c>
      <c r="AR14" s="250">
        <v>6.1497326203208559E-2</v>
      </c>
      <c r="AS14" s="257">
        <v>5.2424242424242422</v>
      </c>
      <c r="AT14" s="258">
        <v>5.1336206896551735</v>
      </c>
      <c r="AU14" s="242">
        <v>955</v>
      </c>
      <c r="AV14" s="259">
        <v>1215</v>
      </c>
      <c r="AW14" s="242">
        <v>735</v>
      </c>
      <c r="AX14" s="242">
        <v>135</v>
      </c>
      <c r="AY14" s="249">
        <v>870</v>
      </c>
      <c r="AZ14" s="260">
        <v>0.91099476439790572</v>
      </c>
      <c r="BA14" s="261">
        <v>0.99021170043250617</v>
      </c>
      <c r="BB14" s="242">
        <v>30</v>
      </c>
      <c r="BC14" s="260">
        <v>3.1413612565445025E-2</v>
      </c>
      <c r="BD14" s="261">
        <v>1.6889039013680123</v>
      </c>
      <c r="BE14" s="242">
        <v>20</v>
      </c>
      <c r="BF14" s="242">
        <v>0</v>
      </c>
      <c r="BG14" s="249">
        <v>20</v>
      </c>
      <c r="BH14" s="260">
        <v>2.0942408376963352E-2</v>
      </c>
      <c r="BI14" s="257">
        <v>0.5107904482186183</v>
      </c>
      <c r="BJ14" s="262">
        <v>25</v>
      </c>
      <c r="BK14" s="259" t="s">
        <v>4</v>
      </c>
      <c r="BL14" s="263" t="s">
        <v>4</v>
      </c>
      <c r="BM14" s="264" t="s">
        <v>4</v>
      </c>
      <c r="BN14" s="33" t="s">
        <v>441</v>
      </c>
      <c r="BO14" s="265"/>
      <c r="BP14" s="18"/>
    </row>
    <row r="15" spans="1:68" s="20" customFormat="1" ht="15.75">
      <c r="A15" s="234"/>
      <c r="B15" s="235" t="s">
        <v>234</v>
      </c>
      <c r="C15" s="236">
        <v>5390009</v>
      </c>
      <c r="D15" s="237"/>
      <c r="E15" s="237"/>
      <c r="F15" s="238"/>
      <c r="G15" s="238"/>
      <c r="H15" s="238"/>
      <c r="I15" s="239" t="s">
        <v>58</v>
      </c>
      <c r="J15" s="240">
        <v>5390009</v>
      </c>
      <c r="K15" s="241">
        <v>1</v>
      </c>
      <c r="L15" s="242">
        <v>2.23</v>
      </c>
      <c r="M15" s="243">
        <v>223</v>
      </c>
      <c r="N15" s="244">
        <v>2.21</v>
      </c>
      <c r="O15" s="245">
        <v>221</v>
      </c>
      <c r="P15" s="242">
        <v>6871</v>
      </c>
      <c r="Q15" s="238">
        <v>6642</v>
      </c>
      <c r="R15" s="242">
        <v>6642</v>
      </c>
      <c r="S15" s="238">
        <v>6318</v>
      </c>
      <c r="T15" s="246">
        <v>6527</v>
      </c>
      <c r="U15" s="247">
        <v>229</v>
      </c>
      <c r="V15" s="248">
        <v>3.4477566997892201E-2</v>
      </c>
      <c r="W15" s="249">
        <v>115</v>
      </c>
      <c r="X15" s="250">
        <v>1.7619120576068639E-2</v>
      </c>
      <c r="Y15" s="242">
        <v>3082</v>
      </c>
      <c r="Z15" s="251">
        <v>3005.2</v>
      </c>
      <c r="AA15" s="252">
        <v>5390009</v>
      </c>
      <c r="AB15" s="253">
        <v>1</v>
      </c>
      <c r="AC15" s="242">
        <v>3771</v>
      </c>
      <c r="AD15" s="238">
        <v>3676</v>
      </c>
      <c r="AE15" s="254">
        <v>3676</v>
      </c>
      <c r="AF15" s="246">
        <v>3446</v>
      </c>
      <c r="AG15" s="247">
        <v>95</v>
      </c>
      <c r="AH15" s="255">
        <v>2.5843307943416757E-2</v>
      </c>
      <c r="AI15" s="249">
        <v>230</v>
      </c>
      <c r="AJ15" s="250">
        <v>6.6744051073708649E-2</v>
      </c>
      <c r="AK15" s="242">
        <v>3451</v>
      </c>
      <c r="AL15" s="238">
        <v>3347</v>
      </c>
      <c r="AM15" s="254">
        <v>3347</v>
      </c>
      <c r="AN15" s="246">
        <v>3138</v>
      </c>
      <c r="AO15" s="256">
        <v>104</v>
      </c>
      <c r="AP15" s="255">
        <v>3.1072602330445176E-2</v>
      </c>
      <c r="AQ15" s="249">
        <v>209</v>
      </c>
      <c r="AR15" s="250">
        <v>6.6602931803696627E-2</v>
      </c>
      <c r="AS15" s="257">
        <v>15.475336322869955</v>
      </c>
      <c r="AT15" s="258">
        <v>15.144796380090497</v>
      </c>
      <c r="AU15" s="242">
        <v>2260</v>
      </c>
      <c r="AV15" s="259">
        <v>2670</v>
      </c>
      <c r="AW15" s="242">
        <v>1630</v>
      </c>
      <c r="AX15" s="242">
        <v>285</v>
      </c>
      <c r="AY15" s="249">
        <v>1915</v>
      </c>
      <c r="AZ15" s="260">
        <v>0.84734513274336287</v>
      </c>
      <c r="BA15" s="261">
        <v>0.92102731819930739</v>
      </c>
      <c r="BB15" s="242">
        <v>90</v>
      </c>
      <c r="BC15" s="260">
        <v>3.9823008849557522E-2</v>
      </c>
      <c r="BD15" s="261">
        <v>2.1410219811590068</v>
      </c>
      <c r="BE15" s="242">
        <v>140</v>
      </c>
      <c r="BF15" s="242">
        <v>45</v>
      </c>
      <c r="BG15" s="249">
        <v>185</v>
      </c>
      <c r="BH15" s="260">
        <v>8.185840707964602E-2</v>
      </c>
      <c r="BI15" s="257">
        <v>1.9965465141377077</v>
      </c>
      <c r="BJ15" s="262">
        <v>65</v>
      </c>
      <c r="BK15" s="259" t="s">
        <v>4</v>
      </c>
      <c r="BL15" s="263" t="s">
        <v>2</v>
      </c>
      <c r="BM15" s="264" t="s">
        <v>3</v>
      </c>
      <c r="BN15" s="33" t="s">
        <v>376</v>
      </c>
      <c r="BO15" s="265"/>
      <c r="BP15" s="18"/>
    </row>
    <row r="16" spans="1:68" s="20" customFormat="1" ht="15.75">
      <c r="A16" s="266"/>
      <c r="B16" s="267" t="s">
        <v>235</v>
      </c>
      <c r="C16" s="268">
        <v>5390010</v>
      </c>
      <c r="D16" s="269"/>
      <c r="E16" s="19"/>
      <c r="F16" s="279"/>
      <c r="G16" s="279"/>
      <c r="H16" s="279"/>
      <c r="I16" s="271" t="s">
        <v>59</v>
      </c>
      <c r="J16" s="272">
        <v>5390010</v>
      </c>
      <c r="K16" s="273">
        <v>1</v>
      </c>
      <c r="L16" s="274">
        <v>1.1599999999999999</v>
      </c>
      <c r="M16" s="275">
        <v>115.99999999999999</v>
      </c>
      <c r="N16" s="276">
        <v>1.1599999999999999</v>
      </c>
      <c r="O16" s="277">
        <v>115.99999999999999</v>
      </c>
      <c r="P16" s="274">
        <v>3743</v>
      </c>
      <c r="Q16" s="270">
        <v>3568</v>
      </c>
      <c r="R16" s="274">
        <v>3568</v>
      </c>
      <c r="S16" s="270">
        <v>3695</v>
      </c>
      <c r="T16" s="278">
        <v>3798</v>
      </c>
      <c r="U16" s="279">
        <v>175</v>
      </c>
      <c r="V16" s="280">
        <v>4.9047085201793725E-2</v>
      </c>
      <c r="W16" s="281">
        <v>-230</v>
      </c>
      <c r="X16" s="282">
        <v>-6.055818852027383E-2</v>
      </c>
      <c r="Y16" s="274">
        <v>3235.9</v>
      </c>
      <c r="Z16" s="283">
        <v>3084.4</v>
      </c>
      <c r="AA16" s="284">
        <v>5390010</v>
      </c>
      <c r="AB16" s="285">
        <v>1</v>
      </c>
      <c r="AC16" s="274">
        <v>2012</v>
      </c>
      <c r="AD16" s="270">
        <v>1999</v>
      </c>
      <c r="AE16" s="286">
        <v>1999</v>
      </c>
      <c r="AF16" s="278">
        <v>1974</v>
      </c>
      <c r="AG16" s="279">
        <v>13</v>
      </c>
      <c r="AH16" s="287">
        <v>6.5032516258129065E-3</v>
      </c>
      <c r="AI16" s="281">
        <v>25</v>
      </c>
      <c r="AJ16" s="282">
        <v>1.2664640324214792E-2</v>
      </c>
      <c r="AK16" s="274">
        <v>1895</v>
      </c>
      <c r="AL16" s="270">
        <v>1869</v>
      </c>
      <c r="AM16" s="286">
        <v>1869</v>
      </c>
      <c r="AN16" s="278">
        <v>1845</v>
      </c>
      <c r="AO16" s="288">
        <v>26</v>
      </c>
      <c r="AP16" s="287">
        <v>1.3911182450508293E-2</v>
      </c>
      <c r="AQ16" s="281">
        <v>24</v>
      </c>
      <c r="AR16" s="282">
        <v>1.3008130081300813E-2</v>
      </c>
      <c r="AS16" s="289">
        <v>16.336206896551726</v>
      </c>
      <c r="AT16" s="290">
        <v>16.112068965517242</v>
      </c>
      <c r="AU16" s="274">
        <v>1340</v>
      </c>
      <c r="AV16" s="291">
        <v>1810</v>
      </c>
      <c r="AW16" s="274">
        <v>1035</v>
      </c>
      <c r="AX16" s="274">
        <v>115</v>
      </c>
      <c r="AY16" s="281">
        <v>1150</v>
      </c>
      <c r="AZ16" s="292">
        <v>0.85820895522388063</v>
      </c>
      <c r="BA16" s="293">
        <v>0.93283582089552242</v>
      </c>
      <c r="BB16" s="274">
        <v>75</v>
      </c>
      <c r="BC16" s="292">
        <v>5.5970149253731345E-2</v>
      </c>
      <c r="BD16" s="293">
        <v>3.0091478093403952</v>
      </c>
      <c r="BE16" s="274">
        <v>90</v>
      </c>
      <c r="BF16" s="274">
        <v>15</v>
      </c>
      <c r="BG16" s="281">
        <v>105</v>
      </c>
      <c r="BH16" s="292">
        <v>7.8358208955223885E-2</v>
      </c>
      <c r="BI16" s="289">
        <v>1.9111758281761921</v>
      </c>
      <c r="BJ16" s="294">
        <v>15</v>
      </c>
      <c r="BK16" s="291" t="s">
        <v>2</v>
      </c>
      <c r="BL16" s="295" t="s">
        <v>2</v>
      </c>
      <c r="BM16" s="296" t="s">
        <v>2</v>
      </c>
      <c r="BN16" s="32" t="s">
        <v>373</v>
      </c>
      <c r="BO16" s="297"/>
      <c r="BP16" s="18"/>
    </row>
    <row r="17" spans="1:68" s="20" customFormat="1" ht="15.75">
      <c r="A17" s="234" t="s">
        <v>143</v>
      </c>
      <c r="B17" s="235" t="s">
        <v>236</v>
      </c>
      <c r="C17" s="236">
        <v>5390011</v>
      </c>
      <c r="D17" s="237"/>
      <c r="F17" s="247"/>
      <c r="G17" s="247"/>
      <c r="H17" s="247"/>
      <c r="I17" s="239" t="s">
        <v>60</v>
      </c>
      <c r="J17" s="240">
        <v>5390011</v>
      </c>
      <c r="K17" s="241">
        <v>1</v>
      </c>
      <c r="L17" s="242">
        <v>2.62</v>
      </c>
      <c r="M17" s="243">
        <v>262</v>
      </c>
      <c r="N17" s="244">
        <v>2.61</v>
      </c>
      <c r="O17" s="245">
        <v>261</v>
      </c>
      <c r="P17" s="242">
        <v>7332</v>
      </c>
      <c r="Q17" s="238">
        <v>7248</v>
      </c>
      <c r="R17" s="242">
        <v>7248</v>
      </c>
      <c r="S17" s="238">
        <v>7165</v>
      </c>
      <c r="T17" s="246">
        <v>7103</v>
      </c>
      <c r="U17" s="247">
        <v>84</v>
      </c>
      <c r="V17" s="248">
        <v>1.1589403973509934E-2</v>
      </c>
      <c r="W17" s="249">
        <v>145</v>
      </c>
      <c r="X17" s="250">
        <v>2.0413909615655357E-2</v>
      </c>
      <c r="Y17" s="242">
        <v>2795.2</v>
      </c>
      <c r="Z17" s="251">
        <v>2777</v>
      </c>
      <c r="AA17" s="252">
        <v>5390011</v>
      </c>
      <c r="AB17" s="253">
        <v>1</v>
      </c>
      <c r="AC17" s="242">
        <v>3395</v>
      </c>
      <c r="AD17" s="238">
        <v>3357</v>
      </c>
      <c r="AE17" s="254">
        <v>3357</v>
      </c>
      <c r="AF17" s="246">
        <v>3210</v>
      </c>
      <c r="AG17" s="247">
        <v>38</v>
      </c>
      <c r="AH17" s="255">
        <v>1.1319630622579685E-2</v>
      </c>
      <c r="AI17" s="249">
        <v>147</v>
      </c>
      <c r="AJ17" s="250">
        <v>4.5794392523364487E-2</v>
      </c>
      <c r="AK17" s="242">
        <v>3248</v>
      </c>
      <c r="AL17" s="238">
        <v>3193</v>
      </c>
      <c r="AM17" s="254">
        <v>3193</v>
      </c>
      <c r="AN17" s="246">
        <v>2982</v>
      </c>
      <c r="AO17" s="256">
        <v>55</v>
      </c>
      <c r="AP17" s="255">
        <v>1.7225180081428124E-2</v>
      </c>
      <c r="AQ17" s="249">
        <v>211</v>
      </c>
      <c r="AR17" s="250">
        <v>7.0757880617035543E-2</v>
      </c>
      <c r="AS17" s="257">
        <v>12.396946564885496</v>
      </c>
      <c r="AT17" s="258">
        <v>12.233716475095786</v>
      </c>
      <c r="AU17" s="242">
        <v>2675</v>
      </c>
      <c r="AV17" s="259">
        <v>3485</v>
      </c>
      <c r="AW17" s="242">
        <v>2105</v>
      </c>
      <c r="AX17" s="242">
        <v>210</v>
      </c>
      <c r="AY17" s="249">
        <v>2315</v>
      </c>
      <c r="AZ17" s="260">
        <v>0.8654205607476636</v>
      </c>
      <c r="BA17" s="261">
        <v>0.94067452255180828</v>
      </c>
      <c r="BB17" s="242">
        <v>130</v>
      </c>
      <c r="BC17" s="260">
        <v>4.8598130841121495E-2</v>
      </c>
      <c r="BD17" s="261">
        <v>2.6128027333936288</v>
      </c>
      <c r="BE17" s="242">
        <v>135</v>
      </c>
      <c r="BF17" s="242">
        <v>25</v>
      </c>
      <c r="BG17" s="249">
        <v>160</v>
      </c>
      <c r="BH17" s="260">
        <v>5.9813084112149535E-2</v>
      </c>
      <c r="BI17" s="257">
        <v>1.4588557100524275</v>
      </c>
      <c r="BJ17" s="262">
        <v>65</v>
      </c>
      <c r="BK17" s="259" t="s">
        <v>4</v>
      </c>
      <c r="BL17" s="263" t="s">
        <v>4</v>
      </c>
      <c r="BM17" s="264" t="s">
        <v>2</v>
      </c>
      <c r="BN17" s="33" t="s">
        <v>371</v>
      </c>
      <c r="BO17" s="265"/>
      <c r="BP17" s="18"/>
    </row>
    <row r="18" spans="1:68" s="20" customFormat="1" ht="15.75">
      <c r="A18" s="234" t="s">
        <v>375</v>
      </c>
      <c r="B18" s="235" t="s">
        <v>237</v>
      </c>
      <c r="C18" s="236">
        <v>5390012.0099999998</v>
      </c>
      <c r="D18" s="237"/>
      <c r="E18" s="237"/>
      <c r="F18" s="238"/>
      <c r="G18" s="238"/>
      <c r="H18" s="238"/>
      <c r="I18" s="239" t="s">
        <v>61</v>
      </c>
      <c r="J18" s="240">
        <v>5390012.0099999998</v>
      </c>
      <c r="K18" s="241">
        <v>1</v>
      </c>
      <c r="L18" s="242">
        <v>1.55</v>
      </c>
      <c r="M18" s="243">
        <v>155</v>
      </c>
      <c r="N18" s="244">
        <v>1.55</v>
      </c>
      <c r="O18" s="245">
        <v>155</v>
      </c>
      <c r="P18" s="242">
        <v>4228</v>
      </c>
      <c r="Q18" s="238">
        <v>4356</v>
      </c>
      <c r="R18" s="242">
        <v>4356</v>
      </c>
      <c r="S18" s="238">
        <v>4328</v>
      </c>
      <c r="T18" s="246">
        <v>4395</v>
      </c>
      <c r="U18" s="247">
        <v>-128</v>
      </c>
      <c r="V18" s="248">
        <v>-2.938475665748393E-2</v>
      </c>
      <c r="W18" s="249">
        <v>-39</v>
      </c>
      <c r="X18" s="250">
        <v>-8.8737201365187719E-3</v>
      </c>
      <c r="Y18" s="242">
        <v>2736</v>
      </c>
      <c r="Z18" s="251">
        <v>2819.1</v>
      </c>
      <c r="AA18" s="252">
        <v>5390012.0099999998</v>
      </c>
      <c r="AB18" s="253">
        <v>1</v>
      </c>
      <c r="AC18" s="242">
        <v>2144</v>
      </c>
      <c r="AD18" s="238">
        <v>2144</v>
      </c>
      <c r="AE18" s="254">
        <v>2144</v>
      </c>
      <c r="AF18" s="246">
        <v>2090</v>
      </c>
      <c r="AG18" s="247">
        <v>0</v>
      </c>
      <c r="AH18" s="255">
        <v>0</v>
      </c>
      <c r="AI18" s="249">
        <v>54</v>
      </c>
      <c r="AJ18" s="250">
        <v>2.583732057416268E-2</v>
      </c>
      <c r="AK18" s="242">
        <v>2084</v>
      </c>
      <c r="AL18" s="238">
        <v>2104</v>
      </c>
      <c r="AM18" s="254">
        <v>2104</v>
      </c>
      <c r="AN18" s="246">
        <v>2033</v>
      </c>
      <c r="AO18" s="256">
        <v>-20</v>
      </c>
      <c r="AP18" s="255">
        <v>-9.5057034220532317E-3</v>
      </c>
      <c r="AQ18" s="249">
        <v>71</v>
      </c>
      <c r="AR18" s="250">
        <v>3.4923757993113626E-2</v>
      </c>
      <c r="AS18" s="257">
        <v>13.445161290322581</v>
      </c>
      <c r="AT18" s="258">
        <v>13.574193548387097</v>
      </c>
      <c r="AU18" s="242">
        <v>1300</v>
      </c>
      <c r="AV18" s="259">
        <v>1695</v>
      </c>
      <c r="AW18" s="242">
        <v>1050</v>
      </c>
      <c r="AX18" s="242">
        <v>85</v>
      </c>
      <c r="AY18" s="249">
        <v>1135</v>
      </c>
      <c r="AZ18" s="260">
        <v>0.87307692307692308</v>
      </c>
      <c r="BA18" s="261">
        <v>0.94899665551839463</v>
      </c>
      <c r="BB18" s="242">
        <v>55</v>
      </c>
      <c r="BC18" s="260">
        <v>4.230769230769231E-2</v>
      </c>
      <c r="BD18" s="261">
        <v>2.2746071133167911</v>
      </c>
      <c r="BE18" s="242">
        <v>75</v>
      </c>
      <c r="BF18" s="242">
        <v>10</v>
      </c>
      <c r="BG18" s="249">
        <v>85</v>
      </c>
      <c r="BH18" s="260">
        <v>6.5384615384615388E-2</v>
      </c>
      <c r="BI18" s="257">
        <v>1.5947467166979363</v>
      </c>
      <c r="BJ18" s="262">
        <v>25</v>
      </c>
      <c r="BK18" s="259" t="s">
        <v>4</v>
      </c>
      <c r="BL18" s="263" t="s">
        <v>4</v>
      </c>
      <c r="BM18" s="264" t="s">
        <v>4</v>
      </c>
      <c r="BN18" s="33" t="s">
        <v>371</v>
      </c>
      <c r="BO18" s="265"/>
      <c r="BP18" s="18"/>
    </row>
    <row r="19" spans="1:68" s="20" customFormat="1" ht="15.75">
      <c r="A19" s="234"/>
      <c r="B19" s="235" t="s">
        <v>238</v>
      </c>
      <c r="C19" s="236">
        <v>5390012.0199999996</v>
      </c>
      <c r="D19" s="237"/>
      <c r="E19" s="237"/>
      <c r="F19" s="238"/>
      <c r="G19" s="238"/>
      <c r="H19" s="238"/>
      <c r="I19" s="239" t="s">
        <v>62</v>
      </c>
      <c r="J19" s="240">
        <v>5390012.0199999996</v>
      </c>
      <c r="K19" s="241">
        <v>1</v>
      </c>
      <c r="L19" s="242">
        <v>2.0299999999999998</v>
      </c>
      <c r="M19" s="243">
        <v>202.99999999999997</v>
      </c>
      <c r="N19" s="244">
        <v>2.0299999999999998</v>
      </c>
      <c r="O19" s="245">
        <v>202.99999999999997</v>
      </c>
      <c r="P19" s="242">
        <v>6197</v>
      </c>
      <c r="Q19" s="238">
        <v>6024</v>
      </c>
      <c r="R19" s="242">
        <v>6024</v>
      </c>
      <c r="S19" s="238">
        <v>5976</v>
      </c>
      <c r="T19" s="246">
        <v>6112</v>
      </c>
      <c r="U19" s="247">
        <v>173</v>
      </c>
      <c r="V19" s="248">
        <v>2.8718459495351924E-2</v>
      </c>
      <c r="W19" s="249">
        <v>-88</v>
      </c>
      <c r="X19" s="250">
        <v>-1.4397905759162303E-2</v>
      </c>
      <c r="Y19" s="242">
        <v>3050.3</v>
      </c>
      <c r="Z19" s="251">
        <v>2964.9</v>
      </c>
      <c r="AA19" s="252">
        <v>5390012.0199999996</v>
      </c>
      <c r="AB19" s="253">
        <v>1</v>
      </c>
      <c r="AC19" s="242">
        <v>2845</v>
      </c>
      <c r="AD19" s="238">
        <v>2800</v>
      </c>
      <c r="AE19" s="254">
        <v>2800</v>
      </c>
      <c r="AF19" s="246">
        <v>2764</v>
      </c>
      <c r="AG19" s="247">
        <v>45</v>
      </c>
      <c r="AH19" s="255">
        <v>1.607142857142857E-2</v>
      </c>
      <c r="AI19" s="249">
        <v>36</v>
      </c>
      <c r="AJ19" s="250">
        <v>1.3024602026049204E-2</v>
      </c>
      <c r="AK19" s="242">
        <v>2758</v>
      </c>
      <c r="AL19" s="238">
        <v>2718</v>
      </c>
      <c r="AM19" s="254">
        <v>2718</v>
      </c>
      <c r="AN19" s="246">
        <v>2689</v>
      </c>
      <c r="AO19" s="256">
        <v>40</v>
      </c>
      <c r="AP19" s="255">
        <v>1.4716703458425313E-2</v>
      </c>
      <c r="AQ19" s="249">
        <v>29</v>
      </c>
      <c r="AR19" s="250">
        <v>1.0784678319077723E-2</v>
      </c>
      <c r="AS19" s="257">
        <v>13.586206896551726</v>
      </c>
      <c r="AT19" s="258">
        <v>13.389162561576356</v>
      </c>
      <c r="AU19" s="242">
        <v>1920</v>
      </c>
      <c r="AV19" s="259">
        <v>2520</v>
      </c>
      <c r="AW19" s="242">
        <v>1605</v>
      </c>
      <c r="AX19" s="242">
        <v>150</v>
      </c>
      <c r="AY19" s="249">
        <v>1755</v>
      </c>
      <c r="AZ19" s="260">
        <v>0.9140625</v>
      </c>
      <c r="BA19" s="261">
        <v>0.99354619565217384</v>
      </c>
      <c r="BB19" s="242">
        <v>35</v>
      </c>
      <c r="BC19" s="260">
        <v>1.8229166666666668E-2</v>
      </c>
      <c r="BD19" s="261">
        <v>0.98006272401433703</v>
      </c>
      <c r="BE19" s="242">
        <v>75</v>
      </c>
      <c r="BF19" s="242">
        <v>10</v>
      </c>
      <c r="BG19" s="249">
        <v>85</v>
      </c>
      <c r="BH19" s="260">
        <v>4.4270833333333336E-2</v>
      </c>
      <c r="BI19" s="257">
        <v>1.0797764227642277</v>
      </c>
      <c r="BJ19" s="262">
        <v>45</v>
      </c>
      <c r="BK19" s="259" t="s">
        <v>4</v>
      </c>
      <c r="BL19" s="263" t="s">
        <v>4</v>
      </c>
      <c r="BM19" s="264" t="s">
        <v>4</v>
      </c>
      <c r="BN19" s="33"/>
      <c r="BO19" s="265"/>
      <c r="BP19" s="18"/>
    </row>
    <row r="20" spans="1:68" s="20" customFormat="1" ht="15.75">
      <c r="A20" s="234" t="s">
        <v>372</v>
      </c>
      <c r="B20" s="235" t="s">
        <v>239</v>
      </c>
      <c r="C20" s="236">
        <v>5390013.0099999998</v>
      </c>
      <c r="D20" s="237"/>
      <c r="E20" s="237"/>
      <c r="F20" s="238"/>
      <c r="G20" s="238"/>
      <c r="H20" s="238"/>
      <c r="I20" s="239" t="s">
        <v>63</v>
      </c>
      <c r="J20" s="240">
        <v>5390013.0099999998</v>
      </c>
      <c r="K20" s="241">
        <v>1</v>
      </c>
      <c r="L20" s="242">
        <v>1.39</v>
      </c>
      <c r="M20" s="243">
        <v>139</v>
      </c>
      <c r="N20" s="244">
        <v>1.39</v>
      </c>
      <c r="O20" s="245">
        <v>139</v>
      </c>
      <c r="P20" s="242">
        <v>4711</v>
      </c>
      <c r="Q20" s="238">
        <v>4577</v>
      </c>
      <c r="R20" s="242">
        <v>4577</v>
      </c>
      <c r="S20" s="238">
        <v>4666</v>
      </c>
      <c r="T20" s="246">
        <v>4698</v>
      </c>
      <c r="U20" s="247">
        <v>134</v>
      </c>
      <c r="V20" s="248">
        <v>2.9276818876993665E-2</v>
      </c>
      <c r="W20" s="249">
        <v>-121</v>
      </c>
      <c r="X20" s="250">
        <v>-2.5755640698169435E-2</v>
      </c>
      <c r="Y20" s="242">
        <v>3380.2</v>
      </c>
      <c r="Z20" s="251">
        <v>3284.5</v>
      </c>
      <c r="AA20" s="252">
        <v>5390013.0099999998</v>
      </c>
      <c r="AB20" s="253">
        <v>1</v>
      </c>
      <c r="AC20" s="242">
        <v>2295</v>
      </c>
      <c r="AD20" s="238">
        <v>2259</v>
      </c>
      <c r="AE20" s="254">
        <v>2259</v>
      </c>
      <c r="AF20" s="246">
        <v>2231</v>
      </c>
      <c r="AG20" s="247">
        <v>36</v>
      </c>
      <c r="AH20" s="255">
        <v>1.5936254980079681E-2</v>
      </c>
      <c r="AI20" s="249">
        <v>28</v>
      </c>
      <c r="AJ20" s="250">
        <v>1.2550425818018825E-2</v>
      </c>
      <c r="AK20" s="242">
        <v>2166</v>
      </c>
      <c r="AL20" s="238">
        <v>2145</v>
      </c>
      <c r="AM20" s="254">
        <v>2145</v>
      </c>
      <c r="AN20" s="246">
        <v>2114</v>
      </c>
      <c r="AO20" s="256">
        <v>21</v>
      </c>
      <c r="AP20" s="255">
        <v>9.7902097902097911E-3</v>
      </c>
      <c r="AQ20" s="249">
        <v>31</v>
      </c>
      <c r="AR20" s="250">
        <v>1.466414380321665E-2</v>
      </c>
      <c r="AS20" s="257">
        <v>15.582733812949641</v>
      </c>
      <c r="AT20" s="258">
        <v>15.431654676258994</v>
      </c>
      <c r="AU20" s="242">
        <v>1770</v>
      </c>
      <c r="AV20" s="259">
        <v>2035</v>
      </c>
      <c r="AW20" s="242">
        <v>1355</v>
      </c>
      <c r="AX20" s="242">
        <v>155</v>
      </c>
      <c r="AY20" s="249">
        <v>1510</v>
      </c>
      <c r="AZ20" s="260">
        <v>0.85310734463276838</v>
      </c>
      <c r="BA20" s="261">
        <v>0.92729059199213948</v>
      </c>
      <c r="BB20" s="242">
        <v>95</v>
      </c>
      <c r="BC20" s="260">
        <v>5.3672316384180789E-2</v>
      </c>
      <c r="BD20" s="261">
        <v>2.8856084077516555</v>
      </c>
      <c r="BE20" s="242">
        <v>105</v>
      </c>
      <c r="BF20" s="242">
        <v>40</v>
      </c>
      <c r="BG20" s="249">
        <v>145</v>
      </c>
      <c r="BH20" s="260">
        <v>8.1920903954802254E-2</v>
      </c>
      <c r="BI20" s="257">
        <v>1.9980708281659085</v>
      </c>
      <c r="BJ20" s="262">
        <v>20</v>
      </c>
      <c r="BK20" s="259" t="s">
        <v>4</v>
      </c>
      <c r="BL20" s="263" t="s">
        <v>4</v>
      </c>
      <c r="BM20" s="264" t="s">
        <v>4</v>
      </c>
      <c r="BN20" s="33" t="s">
        <v>371</v>
      </c>
      <c r="BO20" s="265"/>
      <c r="BP20" s="18"/>
    </row>
    <row r="21" spans="1:68" s="20" customFormat="1" ht="15.75">
      <c r="A21" s="234" t="s">
        <v>374</v>
      </c>
      <c r="B21" s="235" t="s">
        <v>240</v>
      </c>
      <c r="C21" s="236">
        <v>5390013.0199999996</v>
      </c>
      <c r="D21" s="237"/>
      <c r="E21" s="237"/>
      <c r="F21" s="238"/>
      <c r="G21" s="238"/>
      <c r="H21" s="238"/>
      <c r="I21" s="239" t="s">
        <v>64</v>
      </c>
      <c r="J21" s="240">
        <v>5390013.0199999996</v>
      </c>
      <c r="K21" s="241">
        <v>1</v>
      </c>
      <c r="L21" s="242">
        <v>3.12</v>
      </c>
      <c r="M21" s="243">
        <v>312</v>
      </c>
      <c r="N21" s="244">
        <v>3.1</v>
      </c>
      <c r="O21" s="245">
        <v>310</v>
      </c>
      <c r="P21" s="242">
        <v>5201</v>
      </c>
      <c r="Q21" s="238">
        <v>4860</v>
      </c>
      <c r="R21" s="242">
        <v>4860</v>
      </c>
      <c r="S21" s="238">
        <v>4910</v>
      </c>
      <c r="T21" s="246">
        <v>4957</v>
      </c>
      <c r="U21" s="247">
        <v>341</v>
      </c>
      <c r="V21" s="248">
        <v>7.0164609053497945E-2</v>
      </c>
      <c r="W21" s="249">
        <v>-97</v>
      </c>
      <c r="X21" s="250">
        <v>-1.9568287270526528E-2</v>
      </c>
      <c r="Y21" s="242">
        <v>1669</v>
      </c>
      <c r="Z21" s="251">
        <v>1567.1</v>
      </c>
      <c r="AA21" s="252">
        <v>5390013.0199999996</v>
      </c>
      <c r="AB21" s="253">
        <v>1</v>
      </c>
      <c r="AC21" s="242">
        <v>2208</v>
      </c>
      <c r="AD21" s="238">
        <v>2074</v>
      </c>
      <c r="AE21" s="254">
        <v>2074</v>
      </c>
      <c r="AF21" s="246">
        <v>2048</v>
      </c>
      <c r="AG21" s="247">
        <v>134</v>
      </c>
      <c r="AH21" s="255">
        <v>6.4609450337512059E-2</v>
      </c>
      <c r="AI21" s="249">
        <v>26</v>
      </c>
      <c r="AJ21" s="250">
        <v>1.26953125E-2</v>
      </c>
      <c r="AK21" s="242">
        <v>2148</v>
      </c>
      <c r="AL21" s="238">
        <v>1995</v>
      </c>
      <c r="AM21" s="254">
        <v>1995</v>
      </c>
      <c r="AN21" s="246">
        <v>1972</v>
      </c>
      <c r="AO21" s="256">
        <v>153</v>
      </c>
      <c r="AP21" s="255">
        <v>7.6691729323308269E-2</v>
      </c>
      <c r="AQ21" s="249">
        <v>23</v>
      </c>
      <c r="AR21" s="250">
        <v>1.1663286004056795E-2</v>
      </c>
      <c r="AS21" s="257">
        <v>6.884615384615385</v>
      </c>
      <c r="AT21" s="258">
        <v>6.435483870967742</v>
      </c>
      <c r="AU21" s="242">
        <v>1625</v>
      </c>
      <c r="AV21" s="259">
        <v>2105</v>
      </c>
      <c r="AW21" s="242">
        <v>1290</v>
      </c>
      <c r="AX21" s="242">
        <v>135</v>
      </c>
      <c r="AY21" s="249">
        <v>1425</v>
      </c>
      <c r="AZ21" s="260">
        <v>0.87692307692307692</v>
      </c>
      <c r="BA21" s="261">
        <v>0.95317725752508353</v>
      </c>
      <c r="BB21" s="242">
        <v>100</v>
      </c>
      <c r="BC21" s="260">
        <v>6.1538461538461542E-2</v>
      </c>
      <c r="BD21" s="261">
        <v>3.3085194375516962</v>
      </c>
      <c r="BE21" s="242">
        <v>65</v>
      </c>
      <c r="BF21" s="242">
        <v>15</v>
      </c>
      <c r="BG21" s="249">
        <v>80</v>
      </c>
      <c r="BH21" s="260">
        <v>4.9230769230769231E-2</v>
      </c>
      <c r="BI21" s="257">
        <v>1.2007504690431519</v>
      </c>
      <c r="BJ21" s="262">
        <v>15</v>
      </c>
      <c r="BK21" s="259" t="s">
        <v>4</v>
      </c>
      <c r="BL21" s="263" t="s">
        <v>4</v>
      </c>
      <c r="BM21" s="264" t="s">
        <v>4</v>
      </c>
      <c r="BN21" s="33" t="s">
        <v>371</v>
      </c>
      <c r="BO21" s="265"/>
      <c r="BP21" s="18"/>
    </row>
    <row r="22" spans="1:68" s="20" customFormat="1" ht="15.75">
      <c r="A22" s="234"/>
      <c r="B22" s="235" t="s">
        <v>241</v>
      </c>
      <c r="C22" s="236">
        <v>5390014.0099999998</v>
      </c>
      <c r="D22" s="237"/>
      <c r="E22" s="237"/>
      <c r="F22" s="238"/>
      <c r="G22" s="238"/>
      <c r="H22" s="238"/>
      <c r="I22" s="239" t="s">
        <v>65</v>
      </c>
      <c r="J22" s="240">
        <v>5390014.0099999998</v>
      </c>
      <c r="K22" s="241">
        <v>1</v>
      </c>
      <c r="L22" s="242">
        <v>1.28</v>
      </c>
      <c r="M22" s="243">
        <v>128</v>
      </c>
      <c r="N22" s="244">
        <v>1.28</v>
      </c>
      <c r="O22" s="245">
        <v>128</v>
      </c>
      <c r="P22" s="242">
        <v>3844</v>
      </c>
      <c r="Q22" s="238">
        <v>3762</v>
      </c>
      <c r="R22" s="242">
        <v>3762</v>
      </c>
      <c r="S22" s="238">
        <v>3714</v>
      </c>
      <c r="T22" s="246">
        <v>3842</v>
      </c>
      <c r="U22" s="247">
        <v>82</v>
      </c>
      <c r="V22" s="248">
        <v>2.1796916533758637E-2</v>
      </c>
      <c r="W22" s="249">
        <v>-80</v>
      </c>
      <c r="X22" s="250">
        <v>-2.0822488287350338E-2</v>
      </c>
      <c r="Y22" s="242">
        <v>2992.1</v>
      </c>
      <c r="Z22" s="251">
        <v>2928.3</v>
      </c>
      <c r="AA22" s="252">
        <v>5390014.0099999998</v>
      </c>
      <c r="AB22" s="253">
        <v>1</v>
      </c>
      <c r="AC22" s="242">
        <v>1800</v>
      </c>
      <c r="AD22" s="238">
        <v>1794</v>
      </c>
      <c r="AE22" s="254">
        <v>1794</v>
      </c>
      <c r="AF22" s="246">
        <v>1760</v>
      </c>
      <c r="AG22" s="247">
        <v>6</v>
      </c>
      <c r="AH22" s="255">
        <v>3.3444816053511705E-3</v>
      </c>
      <c r="AI22" s="249">
        <v>34</v>
      </c>
      <c r="AJ22" s="250">
        <v>1.9318181818181818E-2</v>
      </c>
      <c r="AK22" s="242">
        <v>1758</v>
      </c>
      <c r="AL22" s="238">
        <v>1750</v>
      </c>
      <c r="AM22" s="254">
        <v>1750</v>
      </c>
      <c r="AN22" s="246">
        <v>1695</v>
      </c>
      <c r="AO22" s="256">
        <v>8</v>
      </c>
      <c r="AP22" s="255">
        <v>4.5714285714285718E-3</v>
      </c>
      <c r="AQ22" s="249">
        <v>55</v>
      </c>
      <c r="AR22" s="250">
        <v>3.2448377581120944E-2</v>
      </c>
      <c r="AS22" s="257">
        <v>13.734375</v>
      </c>
      <c r="AT22" s="258">
        <v>13.671875</v>
      </c>
      <c r="AU22" s="242">
        <v>1075</v>
      </c>
      <c r="AV22" s="259">
        <v>1345</v>
      </c>
      <c r="AW22" s="242">
        <v>885</v>
      </c>
      <c r="AX22" s="242">
        <v>60</v>
      </c>
      <c r="AY22" s="249">
        <v>945</v>
      </c>
      <c r="AZ22" s="260">
        <v>0.87906976744186049</v>
      </c>
      <c r="BA22" s="261">
        <v>0.9555106167846309</v>
      </c>
      <c r="BB22" s="242">
        <v>40</v>
      </c>
      <c r="BC22" s="260">
        <v>3.7209302325581395E-2</v>
      </c>
      <c r="BD22" s="261">
        <v>2.000500125031258</v>
      </c>
      <c r="BE22" s="242">
        <v>45</v>
      </c>
      <c r="BF22" s="242">
        <v>20</v>
      </c>
      <c r="BG22" s="249">
        <v>65</v>
      </c>
      <c r="BH22" s="260">
        <v>6.0465116279069767E-2</v>
      </c>
      <c r="BI22" s="257">
        <v>1.474758933635848</v>
      </c>
      <c r="BJ22" s="262">
        <v>20</v>
      </c>
      <c r="BK22" s="259" t="s">
        <v>4</v>
      </c>
      <c r="BL22" s="263" t="s">
        <v>4</v>
      </c>
      <c r="BM22" s="264" t="s">
        <v>4</v>
      </c>
      <c r="BN22" s="33" t="s">
        <v>441</v>
      </c>
      <c r="BO22" s="265"/>
      <c r="BP22" s="18"/>
    </row>
    <row r="23" spans="1:68" s="20" customFormat="1" ht="15.75">
      <c r="A23" s="234"/>
      <c r="B23" s="235" t="s">
        <v>242</v>
      </c>
      <c r="C23" s="236">
        <v>5390014.0199999996</v>
      </c>
      <c r="D23" s="237"/>
      <c r="E23" s="237"/>
      <c r="F23" s="238"/>
      <c r="G23" s="238"/>
      <c r="H23" s="238"/>
      <c r="I23" s="239" t="s">
        <v>66</v>
      </c>
      <c r="J23" s="240">
        <v>5390014.0199999996</v>
      </c>
      <c r="K23" s="241">
        <v>1</v>
      </c>
      <c r="L23" s="242">
        <v>2.0299999999999998</v>
      </c>
      <c r="M23" s="243">
        <v>202.99999999999997</v>
      </c>
      <c r="N23" s="244">
        <v>2.0299999999999998</v>
      </c>
      <c r="O23" s="245">
        <v>202.99999999999997</v>
      </c>
      <c r="P23" s="242">
        <v>5281</v>
      </c>
      <c r="Q23" s="238">
        <v>5148</v>
      </c>
      <c r="R23" s="242">
        <v>5148</v>
      </c>
      <c r="S23" s="238">
        <v>5000</v>
      </c>
      <c r="T23" s="246">
        <v>5131</v>
      </c>
      <c r="U23" s="247">
        <v>133</v>
      </c>
      <c r="V23" s="248">
        <v>2.5835275835275836E-2</v>
      </c>
      <c r="W23" s="249">
        <v>17</v>
      </c>
      <c r="X23" s="250">
        <v>3.3131943091015397E-3</v>
      </c>
      <c r="Y23" s="242">
        <v>2596.1999999999998</v>
      </c>
      <c r="Z23" s="251">
        <v>2531.6999999999998</v>
      </c>
      <c r="AA23" s="252">
        <v>5390014.0199999996</v>
      </c>
      <c r="AB23" s="253">
        <v>1</v>
      </c>
      <c r="AC23" s="242">
        <v>2249</v>
      </c>
      <c r="AD23" s="238">
        <v>2216</v>
      </c>
      <c r="AE23" s="254">
        <v>2216</v>
      </c>
      <c r="AF23" s="246">
        <v>2127</v>
      </c>
      <c r="AG23" s="247">
        <v>33</v>
      </c>
      <c r="AH23" s="255">
        <v>1.4891696750902527E-2</v>
      </c>
      <c r="AI23" s="249">
        <v>89</v>
      </c>
      <c r="AJ23" s="250">
        <v>4.1842971321109541E-2</v>
      </c>
      <c r="AK23" s="242">
        <v>2206</v>
      </c>
      <c r="AL23" s="238">
        <v>2182</v>
      </c>
      <c r="AM23" s="254">
        <v>2182</v>
      </c>
      <c r="AN23" s="246">
        <v>2071</v>
      </c>
      <c r="AO23" s="256">
        <v>24</v>
      </c>
      <c r="AP23" s="255">
        <v>1.0999083409715857E-2</v>
      </c>
      <c r="AQ23" s="249">
        <v>111</v>
      </c>
      <c r="AR23" s="250">
        <v>5.3597295992274266E-2</v>
      </c>
      <c r="AS23" s="257">
        <v>10.866995073891626</v>
      </c>
      <c r="AT23" s="258">
        <v>10.748768472906406</v>
      </c>
      <c r="AU23" s="242">
        <v>1665</v>
      </c>
      <c r="AV23" s="259">
        <v>2165</v>
      </c>
      <c r="AW23" s="242">
        <v>1490</v>
      </c>
      <c r="AX23" s="242">
        <v>70</v>
      </c>
      <c r="AY23" s="249">
        <v>1560</v>
      </c>
      <c r="AZ23" s="260">
        <v>0.93693693693693691</v>
      </c>
      <c r="BA23" s="261">
        <v>1.018409714061888</v>
      </c>
      <c r="BB23" s="242">
        <v>35</v>
      </c>
      <c r="BC23" s="260">
        <v>2.1021021021021023E-2</v>
      </c>
      <c r="BD23" s="261">
        <v>1.1301624204850014</v>
      </c>
      <c r="BE23" s="242">
        <v>35</v>
      </c>
      <c r="BF23" s="242">
        <v>15</v>
      </c>
      <c r="BG23" s="249">
        <v>50</v>
      </c>
      <c r="BH23" s="260">
        <v>3.003003003003003E-2</v>
      </c>
      <c r="BI23" s="257">
        <v>0.73243975683000073</v>
      </c>
      <c r="BJ23" s="262">
        <v>20</v>
      </c>
      <c r="BK23" s="259" t="s">
        <v>4</v>
      </c>
      <c r="BL23" s="263" t="s">
        <v>4</v>
      </c>
      <c r="BM23" s="264" t="s">
        <v>4</v>
      </c>
      <c r="BN23" s="33"/>
      <c r="BO23" s="265"/>
      <c r="BP23" s="18"/>
    </row>
    <row r="24" spans="1:68" s="20" customFormat="1" ht="15.75">
      <c r="A24" s="234"/>
      <c r="B24" s="235" t="s">
        <v>243</v>
      </c>
      <c r="C24" s="236">
        <v>5390014.0300000003</v>
      </c>
      <c r="D24" s="237"/>
      <c r="F24" s="238"/>
      <c r="G24" s="238"/>
      <c r="H24" s="238"/>
      <c r="I24" s="239" t="s">
        <v>67</v>
      </c>
      <c r="J24" s="240">
        <v>5390014.0300000003</v>
      </c>
      <c r="K24" s="241">
        <v>1</v>
      </c>
      <c r="L24" s="242">
        <v>1.1399999999999999</v>
      </c>
      <c r="M24" s="243">
        <v>113.99999999999999</v>
      </c>
      <c r="N24" s="244">
        <v>1.1399999999999999</v>
      </c>
      <c r="O24" s="245">
        <v>113.99999999999999</v>
      </c>
      <c r="P24" s="242">
        <v>3235</v>
      </c>
      <c r="Q24" s="238">
        <v>3128</v>
      </c>
      <c r="R24" s="242">
        <v>3128</v>
      </c>
      <c r="S24" s="238">
        <v>3202</v>
      </c>
      <c r="T24" s="246">
        <v>3161</v>
      </c>
      <c r="U24" s="247">
        <v>107</v>
      </c>
      <c r="V24" s="248">
        <v>3.4207161125319692E-2</v>
      </c>
      <c r="W24" s="249">
        <v>-33</v>
      </c>
      <c r="X24" s="250">
        <v>-1.0439734261309713E-2</v>
      </c>
      <c r="Y24" s="242">
        <v>2837.5</v>
      </c>
      <c r="Z24" s="251">
        <v>2737.6</v>
      </c>
      <c r="AA24" s="252">
        <v>5390014.0300000003</v>
      </c>
      <c r="AB24" s="253">
        <v>1</v>
      </c>
      <c r="AC24" s="242">
        <v>1547</v>
      </c>
      <c r="AD24" s="238">
        <v>1453</v>
      </c>
      <c r="AE24" s="254">
        <v>1453</v>
      </c>
      <c r="AF24" s="246">
        <v>1441</v>
      </c>
      <c r="AG24" s="247">
        <v>94</v>
      </c>
      <c r="AH24" s="255">
        <v>6.4693737095664144E-2</v>
      </c>
      <c r="AI24" s="249">
        <v>12</v>
      </c>
      <c r="AJ24" s="250">
        <v>8.3275503122831364E-3</v>
      </c>
      <c r="AK24" s="242">
        <v>1509</v>
      </c>
      <c r="AL24" s="238">
        <v>1436</v>
      </c>
      <c r="AM24" s="254">
        <v>1436</v>
      </c>
      <c r="AN24" s="246">
        <v>1405</v>
      </c>
      <c r="AO24" s="256">
        <v>73</v>
      </c>
      <c r="AP24" s="255">
        <v>5.0835654596100281E-2</v>
      </c>
      <c r="AQ24" s="249">
        <v>31</v>
      </c>
      <c r="AR24" s="250">
        <v>2.206405693950178E-2</v>
      </c>
      <c r="AS24" s="257">
        <v>13.236842105263159</v>
      </c>
      <c r="AT24" s="258">
        <v>12.596491228070176</v>
      </c>
      <c r="AU24" s="242">
        <v>1000</v>
      </c>
      <c r="AV24" s="259">
        <v>1500</v>
      </c>
      <c r="AW24" s="242">
        <v>895</v>
      </c>
      <c r="AX24" s="242">
        <v>55</v>
      </c>
      <c r="AY24" s="249">
        <v>950</v>
      </c>
      <c r="AZ24" s="260">
        <v>0.95</v>
      </c>
      <c r="BA24" s="261">
        <v>1.0326086956521738</v>
      </c>
      <c r="BB24" s="242">
        <v>0</v>
      </c>
      <c r="BC24" s="260">
        <v>0</v>
      </c>
      <c r="BD24" s="261">
        <v>0</v>
      </c>
      <c r="BE24" s="242">
        <v>35</v>
      </c>
      <c r="BF24" s="242">
        <v>0</v>
      </c>
      <c r="BG24" s="249">
        <v>35</v>
      </c>
      <c r="BH24" s="260">
        <v>3.5000000000000003E-2</v>
      </c>
      <c r="BI24" s="257">
        <v>0.85365853658536595</v>
      </c>
      <c r="BJ24" s="262">
        <v>10</v>
      </c>
      <c r="BK24" s="259" t="s">
        <v>4</v>
      </c>
      <c r="BL24" s="263" t="s">
        <v>4</v>
      </c>
      <c r="BM24" s="264" t="s">
        <v>4</v>
      </c>
      <c r="BN24" s="33"/>
      <c r="BO24" s="265"/>
      <c r="BP24" s="18"/>
    </row>
    <row r="25" spans="1:68" s="20" customFormat="1" ht="15.75">
      <c r="A25" s="234" t="s">
        <v>144</v>
      </c>
      <c r="B25" s="235" t="s">
        <v>244</v>
      </c>
      <c r="C25" s="236">
        <v>5390015</v>
      </c>
      <c r="D25" s="237"/>
      <c r="F25" s="238"/>
      <c r="G25" s="238"/>
      <c r="H25" s="238"/>
      <c r="I25" s="239" t="s">
        <v>68</v>
      </c>
      <c r="J25" s="240">
        <v>5390015</v>
      </c>
      <c r="K25" s="241">
        <v>1</v>
      </c>
      <c r="L25" s="242">
        <v>2.6</v>
      </c>
      <c r="M25" s="243">
        <v>260</v>
      </c>
      <c r="N25" s="244">
        <v>2.5499999999999998</v>
      </c>
      <c r="O25" s="245">
        <v>254.99999999999997</v>
      </c>
      <c r="P25" s="242">
        <v>875</v>
      </c>
      <c r="Q25" s="238">
        <v>851</v>
      </c>
      <c r="R25" s="242">
        <v>851</v>
      </c>
      <c r="S25" s="238">
        <v>698</v>
      </c>
      <c r="T25" s="246">
        <v>789</v>
      </c>
      <c r="U25" s="247">
        <v>24</v>
      </c>
      <c r="V25" s="248">
        <v>2.8202115158636899E-2</v>
      </c>
      <c r="W25" s="249">
        <v>62</v>
      </c>
      <c r="X25" s="250">
        <v>7.8580481622306714E-2</v>
      </c>
      <c r="Y25" s="242">
        <v>337.1</v>
      </c>
      <c r="Z25" s="251">
        <v>334.2</v>
      </c>
      <c r="AA25" s="252">
        <v>5390015</v>
      </c>
      <c r="AB25" s="253">
        <v>1</v>
      </c>
      <c r="AC25" s="242">
        <v>418</v>
      </c>
      <c r="AD25" s="238">
        <v>394</v>
      </c>
      <c r="AE25" s="254">
        <v>394</v>
      </c>
      <c r="AF25" s="246">
        <v>299</v>
      </c>
      <c r="AG25" s="247">
        <v>24</v>
      </c>
      <c r="AH25" s="255">
        <v>6.0913705583756347E-2</v>
      </c>
      <c r="AI25" s="249">
        <v>95</v>
      </c>
      <c r="AJ25" s="250">
        <v>0.31772575250836121</v>
      </c>
      <c r="AK25" s="242">
        <v>401</v>
      </c>
      <c r="AL25" s="238">
        <v>377</v>
      </c>
      <c r="AM25" s="254">
        <v>377</v>
      </c>
      <c r="AN25" s="246">
        <v>285</v>
      </c>
      <c r="AO25" s="256">
        <v>24</v>
      </c>
      <c r="AP25" s="255">
        <v>6.3660477453580902E-2</v>
      </c>
      <c r="AQ25" s="249">
        <v>92</v>
      </c>
      <c r="AR25" s="250">
        <v>0.32280701754385965</v>
      </c>
      <c r="AS25" s="257">
        <v>1.5423076923076924</v>
      </c>
      <c r="AT25" s="258">
        <v>1.4784313725490197</v>
      </c>
      <c r="AU25" s="242">
        <v>240</v>
      </c>
      <c r="AV25" s="259">
        <v>420</v>
      </c>
      <c r="AW25" s="242">
        <v>190</v>
      </c>
      <c r="AX25" s="242">
        <v>20</v>
      </c>
      <c r="AY25" s="249">
        <v>210</v>
      </c>
      <c r="AZ25" s="260">
        <v>0.875</v>
      </c>
      <c r="BA25" s="261">
        <v>0.95108695652173914</v>
      </c>
      <c r="BB25" s="242">
        <v>0</v>
      </c>
      <c r="BC25" s="260">
        <v>0</v>
      </c>
      <c r="BD25" s="261">
        <v>0</v>
      </c>
      <c r="BE25" s="242">
        <v>0</v>
      </c>
      <c r="BF25" s="242">
        <v>0</v>
      </c>
      <c r="BG25" s="249">
        <v>0</v>
      </c>
      <c r="BH25" s="260">
        <v>0</v>
      </c>
      <c r="BI25" s="257">
        <v>0</v>
      </c>
      <c r="BJ25" s="262">
        <v>0</v>
      </c>
      <c r="BK25" s="259" t="s">
        <v>4</v>
      </c>
      <c r="BL25" s="263" t="s">
        <v>4</v>
      </c>
      <c r="BM25" s="264" t="s">
        <v>2</v>
      </c>
      <c r="BN25" s="33"/>
      <c r="BO25" s="265"/>
      <c r="BP25" s="18"/>
    </row>
    <row r="26" spans="1:68" s="20" customFormat="1" ht="15.75">
      <c r="A26" s="234"/>
      <c r="B26" s="235" t="s">
        <v>245</v>
      </c>
      <c r="C26" s="236">
        <v>5390016.0099999998</v>
      </c>
      <c r="D26" s="237"/>
      <c r="F26" s="247"/>
      <c r="G26" s="247"/>
      <c r="H26" s="247"/>
      <c r="I26" s="239" t="s">
        <v>69</v>
      </c>
      <c r="J26" s="240">
        <v>5390016.0099999998</v>
      </c>
      <c r="K26" s="241">
        <v>1</v>
      </c>
      <c r="L26" s="242">
        <v>1.87</v>
      </c>
      <c r="M26" s="243">
        <v>187</v>
      </c>
      <c r="N26" s="244">
        <v>1.86</v>
      </c>
      <c r="O26" s="245">
        <v>186</v>
      </c>
      <c r="P26" s="242">
        <v>4999</v>
      </c>
      <c r="Q26" s="238">
        <v>4910</v>
      </c>
      <c r="R26" s="242">
        <v>4910</v>
      </c>
      <c r="S26" s="238">
        <v>4933</v>
      </c>
      <c r="T26" s="246">
        <v>4976</v>
      </c>
      <c r="U26" s="247">
        <v>89</v>
      </c>
      <c r="V26" s="248">
        <v>1.8126272912423625E-2</v>
      </c>
      <c r="W26" s="249">
        <v>-66</v>
      </c>
      <c r="X26" s="250">
        <v>-1.3263665594855305E-2</v>
      </c>
      <c r="Y26" s="242">
        <v>2678.3</v>
      </c>
      <c r="Z26" s="251">
        <v>2635.3</v>
      </c>
      <c r="AA26" s="252">
        <v>5390016.0099999998</v>
      </c>
      <c r="AB26" s="253">
        <v>1</v>
      </c>
      <c r="AC26" s="242">
        <v>2196</v>
      </c>
      <c r="AD26" s="238">
        <v>1856</v>
      </c>
      <c r="AE26" s="254">
        <v>1856</v>
      </c>
      <c r="AF26" s="246">
        <v>2116</v>
      </c>
      <c r="AG26" s="247">
        <v>340</v>
      </c>
      <c r="AH26" s="255">
        <v>0.18318965517241378</v>
      </c>
      <c r="AI26" s="249">
        <v>-260</v>
      </c>
      <c r="AJ26" s="250">
        <v>-0.12287334593572778</v>
      </c>
      <c r="AK26" s="242">
        <v>1939</v>
      </c>
      <c r="AL26" s="238">
        <v>1840</v>
      </c>
      <c r="AM26" s="254">
        <v>1840</v>
      </c>
      <c r="AN26" s="246">
        <v>2066</v>
      </c>
      <c r="AO26" s="256">
        <v>99</v>
      </c>
      <c r="AP26" s="255">
        <v>5.3804347826086958E-2</v>
      </c>
      <c r="AQ26" s="249">
        <v>-226</v>
      </c>
      <c r="AR26" s="250">
        <v>-0.10939012584704744</v>
      </c>
      <c r="AS26" s="257">
        <v>10.368983957219251</v>
      </c>
      <c r="AT26" s="258">
        <v>9.89247311827957</v>
      </c>
      <c r="AU26" s="242">
        <v>1635</v>
      </c>
      <c r="AV26" s="259">
        <v>1845</v>
      </c>
      <c r="AW26" s="242">
        <v>1420</v>
      </c>
      <c r="AX26" s="242">
        <v>120</v>
      </c>
      <c r="AY26" s="249">
        <v>1540</v>
      </c>
      <c r="AZ26" s="260">
        <v>0.94189602446483178</v>
      </c>
      <c r="BA26" s="261">
        <v>1.0238000265922085</v>
      </c>
      <c r="BB26" s="242">
        <v>35</v>
      </c>
      <c r="BC26" s="260">
        <v>2.1406727828746176E-2</v>
      </c>
      <c r="BD26" s="261">
        <v>1.1508993456315149</v>
      </c>
      <c r="BE26" s="242">
        <v>25</v>
      </c>
      <c r="BF26" s="242">
        <v>0</v>
      </c>
      <c r="BG26" s="249">
        <v>25</v>
      </c>
      <c r="BH26" s="260">
        <v>1.5290519877675841E-2</v>
      </c>
      <c r="BI26" s="257">
        <v>0.37293950921160585</v>
      </c>
      <c r="BJ26" s="262">
        <v>25</v>
      </c>
      <c r="BK26" s="259" t="s">
        <v>4</v>
      </c>
      <c r="BL26" s="263" t="s">
        <v>4</v>
      </c>
      <c r="BM26" s="264" t="s">
        <v>4</v>
      </c>
      <c r="BN26" s="33"/>
      <c r="BO26" s="265"/>
      <c r="BP26" s="18"/>
    </row>
    <row r="27" spans="1:68" s="20" customFormat="1" ht="15.75">
      <c r="A27" s="234"/>
      <c r="B27" s="235" t="s">
        <v>246</v>
      </c>
      <c r="C27" s="236">
        <v>5390016.0199999996</v>
      </c>
      <c r="D27" s="237"/>
      <c r="F27" s="247"/>
      <c r="G27" s="247"/>
      <c r="H27" s="247"/>
      <c r="I27" s="239" t="s">
        <v>70</v>
      </c>
      <c r="J27" s="240">
        <v>5390016.0199999996</v>
      </c>
      <c r="K27" s="241">
        <v>1</v>
      </c>
      <c r="L27" s="242">
        <v>2.19</v>
      </c>
      <c r="M27" s="243">
        <v>219</v>
      </c>
      <c r="N27" s="244">
        <v>2.1800000000000002</v>
      </c>
      <c r="O27" s="245">
        <v>218.00000000000003</v>
      </c>
      <c r="P27" s="242">
        <v>4418</v>
      </c>
      <c r="Q27" s="238">
        <v>4366</v>
      </c>
      <c r="R27" s="242">
        <v>4366</v>
      </c>
      <c r="S27" s="238">
        <v>4401</v>
      </c>
      <c r="T27" s="246">
        <v>4391</v>
      </c>
      <c r="U27" s="247">
        <v>52</v>
      </c>
      <c r="V27" s="248">
        <v>1.1910215300045808E-2</v>
      </c>
      <c r="W27" s="249">
        <v>-25</v>
      </c>
      <c r="X27" s="250">
        <v>-5.6934639034388525E-3</v>
      </c>
      <c r="Y27" s="242">
        <v>2020</v>
      </c>
      <c r="Z27" s="251">
        <v>2003.5</v>
      </c>
      <c r="AA27" s="252">
        <v>5390016.0199999996</v>
      </c>
      <c r="AB27" s="253">
        <v>1</v>
      </c>
      <c r="AC27" s="242">
        <v>1841</v>
      </c>
      <c r="AD27" s="238">
        <v>1824</v>
      </c>
      <c r="AE27" s="254">
        <v>1824</v>
      </c>
      <c r="AF27" s="246">
        <v>1759</v>
      </c>
      <c r="AG27" s="247">
        <v>17</v>
      </c>
      <c r="AH27" s="255">
        <v>9.3201754385964907E-3</v>
      </c>
      <c r="AI27" s="249">
        <v>65</v>
      </c>
      <c r="AJ27" s="250">
        <v>3.6952814098919838E-2</v>
      </c>
      <c r="AK27" s="242">
        <v>1806</v>
      </c>
      <c r="AL27" s="238">
        <v>1792</v>
      </c>
      <c r="AM27" s="254">
        <v>1792</v>
      </c>
      <c r="AN27" s="246">
        <v>1708</v>
      </c>
      <c r="AO27" s="256">
        <v>14</v>
      </c>
      <c r="AP27" s="255">
        <v>7.8125E-3</v>
      </c>
      <c r="AQ27" s="249">
        <v>84</v>
      </c>
      <c r="AR27" s="250">
        <v>4.9180327868852458E-2</v>
      </c>
      <c r="AS27" s="257">
        <v>8.2465753424657535</v>
      </c>
      <c r="AT27" s="258">
        <v>8.2201834862385308</v>
      </c>
      <c r="AU27" s="242">
        <v>1480</v>
      </c>
      <c r="AV27" s="259">
        <v>2025</v>
      </c>
      <c r="AW27" s="242">
        <v>1290</v>
      </c>
      <c r="AX27" s="242">
        <v>80</v>
      </c>
      <c r="AY27" s="249">
        <v>1370</v>
      </c>
      <c r="AZ27" s="260">
        <v>0.92567567567567566</v>
      </c>
      <c r="BA27" s="261">
        <v>1.0061692126909518</v>
      </c>
      <c r="BB27" s="242">
        <v>30</v>
      </c>
      <c r="BC27" s="260">
        <v>2.0270270270270271E-2</v>
      </c>
      <c r="BD27" s="261">
        <v>1.0897994768962513</v>
      </c>
      <c r="BE27" s="242">
        <v>30</v>
      </c>
      <c r="BF27" s="242">
        <v>15</v>
      </c>
      <c r="BG27" s="249">
        <v>45</v>
      </c>
      <c r="BH27" s="260">
        <v>3.0405405405405407E-2</v>
      </c>
      <c r="BI27" s="257">
        <v>0.74159525379037572</v>
      </c>
      <c r="BJ27" s="262">
        <v>35</v>
      </c>
      <c r="BK27" s="259" t="s">
        <v>4</v>
      </c>
      <c r="BL27" s="263" t="s">
        <v>4</v>
      </c>
      <c r="BM27" s="264" t="s">
        <v>4</v>
      </c>
      <c r="BN27" s="33"/>
      <c r="BO27" s="265"/>
      <c r="BP27" s="18"/>
    </row>
    <row r="28" spans="1:68" s="20" customFormat="1" ht="15.75">
      <c r="A28" s="234"/>
      <c r="B28" s="235" t="s">
        <v>247</v>
      </c>
      <c r="C28" s="236">
        <v>5390017.0099999998</v>
      </c>
      <c r="D28" s="237"/>
      <c r="E28" s="237"/>
      <c r="F28" s="238"/>
      <c r="G28" s="238"/>
      <c r="H28" s="238"/>
      <c r="I28" s="239" t="s">
        <v>71</v>
      </c>
      <c r="J28" s="240">
        <v>5390017.0099999998</v>
      </c>
      <c r="K28" s="241">
        <v>1</v>
      </c>
      <c r="L28" s="242">
        <v>1.9</v>
      </c>
      <c r="M28" s="243">
        <v>190</v>
      </c>
      <c r="N28" s="244">
        <v>1.9</v>
      </c>
      <c r="O28" s="245">
        <v>190</v>
      </c>
      <c r="P28" s="242">
        <v>3817</v>
      </c>
      <c r="Q28" s="238">
        <v>3740</v>
      </c>
      <c r="R28" s="242">
        <v>3740</v>
      </c>
      <c r="S28" s="238">
        <v>3769</v>
      </c>
      <c r="T28" s="246">
        <v>3824</v>
      </c>
      <c r="U28" s="247">
        <v>77</v>
      </c>
      <c r="V28" s="248">
        <v>2.0588235294117647E-2</v>
      </c>
      <c r="W28" s="249">
        <v>-84</v>
      </c>
      <c r="X28" s="250">
        <v>-2.1966527196652718E-2</v>
      </c>
      <c r="Y28" s="242">
        <v>2013.3</v>
      </c>
      <c r="Z28" s="251">
        <v>1971.7</v>
      </c>
      <c r="AA28" s="252">
        <v>5390017.0099999998</v>
      </c>
      <c r="AB28" s="253">
        <v>1</v>
      </c>
      <c r="AC28" s="242">
        <v>1535</v>
      </c>
      <c r="AD28" s="238">
        <v>1492</v>
      </c>
      <c r="AE28" s="254">
        <v>1492</v>
      </c>
      <c r="AF28" s="246">
        <v>1474</v>
      </c>
      <c r="AG28" s="247">
        <v>43</v>
      </c>
      <c r="AH28" s="255">
        <v>2.8820375335120642E-2</v>
      </c>
      <c r="AI28" s="249">
        <v>18</v>
      </c>
      <c r="AJ28" s="250">
        <v>1.2211668928086838E-2</v>
      </c>
      <c r="AK28" s="242">
        <v>1503</v>
      </c>
      <c r="AL28" s="238">
        <v>1479</v>
      </c>
      <c r="AM28" s="254">
        <v>1479</v>
      </c>
      <c r="AN28" s="246">
        <v>1459</v>
      </c>
      <c r="AO28" s="256">
        <v>24</v>
      </c>
      <c r="AP28" s="255">
        <v>1.6227180527383367E-2</v>
      </c>
      <c r="AQ28" s="249">
        <v>20</v>
      </c>
      <c r="AR28" s="250">
        <v>1.3708019191226868E-2</v>
      </c>
      <c r="AS28" s="257">
        <v>7.9105263157894736</v>
      </c>
      <c r="AT28" s="258">
        <v>7.7842105263157899</v>
      </c>
      <c r="AU28" s="242">
        <v>1350</v>
      </c>
      <c r="AV28" s="259">
        <v>1700</v>
      </c>
      <c r="AW28" s="242">
        <v>1225</v>
      </c>
      <c r="AX28" s="242">
        <v>60</v>
      </c>
      <c r="AY28" s="249">
        <v>1285</v>
      </c>
      <c r="AZ28" s="260">
        <v>0.95185185185185184</v>
      </c>
      <c r="BA28" s="261">
        <v>1.0346215780998389</v>
      </c>
      <c r="BB28" s="242">
        <v>10</v>
      </c>
      <c r="BC28" s="260">
        <v>7.4074074074074077E-3</v>
      </c>
      <c r="BD28" s="261">
        <v>0.39824771007566712</v>
      </c>
      <c r="BE28" s="242">
        <v>25</v>
      </c>
      <c r="BF28" s="242">
        <v>0</v>
      </c>
      <c r="BG28" s="249">
        <v>25</v>
      </c>
      <c r="BH28" s="260">
        <v>1.8518518518518517E-2</v>
      </c>
      <c r="BI28" s="257">
        <v>0.45167118337850043</v>
      </c>
      <c r="BJ28" s="262">
        <v>30</v>
      </c>
      <c r="BK28" s="259" t="s">
        <v>4</v>
      </c>
      <c r="BL28" s="263" t="s">
        <v>4</v>
      </c>
      <c r="BM28" s="264" t="s">
        <v>4</v>
      </c>
      <c r="BN28" s="33"/>
      <c r="BO28" s="265"/>
      <c r="BP28" s="18"/>
    </row>
    <row r="29" spans="1:68" s="20" customFormat="1" ht="15.75">
      <c r="A29" s="234"/>
      <c r="B29" s="235" t="s">
        <v>248</v>
      </c>
      <c r="C29" s="236">
        <v>5390017.0199999996</v>
      </c>
      <c r="D29" s="237"/>
      <c r="F29" s="238"/>
      <c r="G29" s="238"/>
      <c r="H29" s="238"/>
      <c r="I29" s="239" t="s">
        <v>72</v>
      </c>
      <c r="J29" s="240">
        <v>5390017.0199999996</v>
      </c>
      <c r="K29" s="241">
        <v>1</v>
      </c>
      <c r="L29" s="242">
        <v>1.69</v>
      </c>
      <c r="M29" s="243">
        <v>169</v>
      </c>
      <c r="N29" s="244">
        <v>1.69</v>
      </c>
      <c r="O29" s="245">
        <v>169</v>
      </c>
      <c r="P29" s="242">
        <v>4345</v>
      </c>
      <c r="Q29" s="238">
        <v>4376</v>
      </c>
      <c r="R29" s="242">
        <v>4376</v>
      </c>
      <c r="S29" s="238">
        <v>4506</v>
      </c>
      <c r="T29" s="246">
        <v>4520</v>
      </c>
      <c r="U29" s="247">
        <v>-31</v>
      </c>
      <c r="V29" s="248">
        <v>-7.0840950639853746E-3</v>
      </c>
      <c r="W29" s="249">
        <v>-144</v>
      </c>
      <c r="X29" s="250">
        <v>-3.1858407079646017E-2</v>
      </c>
      <c r="Y29" s="242">
        <v>2567.1999999999998</v>
      </c>
      <c r="Z29" s="251">
        <v>2584.3000000000002</v>
      </c>
      <c r="AA29" s="252">
        <v>5390017.0199999996</v>
      </c>
      <c r="AB29" s="253">
        <v>1</v>
      </c>
      <c r="AC29" s="242">
        <v>1914</v>
      </c>
      <c r="AD29" s="238">
        <v>1880</v>
      </c>
      <c r="AE29" s="254">
        <v>1880</v>
      </c>
      <c r="AF29" s="246">
        <v>1850</v>
      </c>
      <c r="AG29" s="247">
        <v>34</v>
      </c>
      <c r="AH29" s="255">
        <v>1.8085106382978722E-2</v>
      </c>
      <c r="AI29" s="249">
        <v>30</v>
      </c>
      <c r="AJ29" s="250">
        <v>1.6216216216216217E-2</v>
      </c>
      <c r="AK29" s="242">
        <v>1873</v>
      </c>
      <c r="AL29" s="238">
        <v>1854</v>
      </c>
      <c r="AM29" s="254">
        <v>1854</v>
      </c>
      <c r="AN29" s="246">
        <v>1813</v>
      </c>
      <c r="AO29" s="256">
        <v>19</v>
      </c>
      <c r="AP29" s="255">
        <v>1.0248112189859764E-2</v>
      </c>
      <c r="AQ29" s="249">
        <v>41</v>
      </c>
      <c r="AR29" s="250">
        <v>2.2614451185879757E-2</v>
      </c>
      <c r="AS29" s="257">
        <v>11.082840236686391</v>
      </c>
      <c r="AT29" s="258">
        <v>10.970414201183432</v>
      </c>
      <c r="AU29" s="242">
        <v>1270</v>
      </c>
      <c r="AV29" s="259">
        <v>1735</v>
      </c>
      <c r="AW29" s="242">
        <v>1065</v>
      </c>
      <c r="AX29" s="242">
        <v>75</v>
      </c>
      <c r="AY29" s="249">
        <v>1140</v>
      </c>
      <c r="AZ29" s="260">
        <v>0.89763779527559051</v>
      </c>
      <c r="BA29" s="261">
        <v>0.97569325573433752</v>
      </c>
      <c r="BB29" s="242">
        <v>15</v>
      </c>
      <c r="BC29" s="260">
        <v>1.1811023622047244E-2</v>
      </c>
      <c r="BD29" s="261">
        <v>0.63500127000254003</v>
      </c>
      <c r="BE29" s="242">
        <v>50</v>
      </c>
      <c r="BF29" s="242">
        <v>0</v>
      </c>
      <c r="BG29" s="249">
        <v>50</v>
      </c>
      <c r="BH29" s="260">
        <v>3.937007874015748E-2</v>
      </c>
      <c r="BI29" s="257">
        <v>0.96024582293067018</v>
      </c>
      <c r="BJ29" s="262">
        <v>50</v>
      </c>
      <c r="BK29" s="259" t="s">
        <v>4</v>
      </c>
      <c r="BL29" s="263" t="s">
        <v>4</v>
      </c>
      <c r="BM29" s="264" t="s">
        <v>4</v>
      </c>
      <c r="BN29" s="33"/>
      <c r="BO29" s="265"/>
      <c r="BP29" s="18"/>
    </row>
    <row r="30" spans="1:68" s="20" customFormat="1" ht="15.75">
      <c r="A30" s="234"/>
      <c r="B30" s="235" t="s">
        <v>249</v>
      </c>
      <c r="C30" s="236">
        <v>5390018.0099999998</v>
      </c>
      <c r="D30" s="237"/>
      <c r="F30" s="247"/>
      <c r="G30" s="247"/>
      <c r="H30" s="247"/>
      <c r="I30" s="239" t="s">
        <v>73</v>
      </c>
      <c r="J30" s="240">
        <v>5390018.0099999998</v>
      </c>
      <c r="K30" s="241">
        <v>1</v>
      </c>
      <c r="L30" s="242">
        <v>1.68</v>
      </c>
      <c r="M30" s="243">
        <v>168</v>
      </c>
      <c r="N30" s="244">
        <v>1.68</v>
      </c>
      <c r="O30" s="245">
        <v>168</v>
      </c>
      <c r="P30" s="242">
        <v>4975</v>
      </c>
      <c r="Q30" s="238">
        <v>4876</v>
      </c>
      <c r="R30" s="242">
        <v>4876</v>
      </c>
      <c r="S30" s="238">
        <v>4871</v>
      </c>
      <c r="T30" s="246">
        <v>4923</v>
      </c>
      <c r="U30" s="247">
        <v>99</v>
      </c>
      <c r="V30" s="248">
        <v>2.0303527481542249E-2</v>
      </c>
      <c r="W30" s="249">
        <v>-47</v>
      </c>
      <c r="X30" s="250">
        <v>-9.5470241722526907E-3</v>
      </c>
      <c r="Y30" s="242">
        <v>2959.2</v>
      </c>
      <c r="Z30" s="251">
        <v>2907.6</v>
      </c>
      <c r="AA30" s="252">
        <v>5390018.0099999998</v>
      </c>
      <c r="AB30" s="253">
        <v>1</v>
      </c>
      <c r="AC30" s="242">
        <v>2136</v>
      </c>
      <c r="AD30" s="238">
        <v>2033</v>
      </c>
      <c r="AE30" s="254">
        <v>2033</v>
      </c>
      <c r="AF30" s="246">
        <v>2135</v>
      </c>
      <c r="AG30" s="247">
        <v>103</v>
      </c>
      <c r="AH30" s="255">
        <v>5.0664043285784555E-2</v>
      </c>
      <c r="AI30" s="249">
        <v>-102</v>
      </c>
      <c r="AJ30" s="250">
        <v>-4.7775175644028105E-2</v>
      </c>
      <c r="AK30" s="242">
        <v>2078</v>
      </c>
      <c r="AL30" s="238">
        <v>2002</v>
      </c>
      <c r="AM30" s="254">
        <v>2002</v>
      </c>
      <c r="AN30" s="246">
        <v>2083</v>
      </c>
      <c r="AO30" s="256">
        <v>76</v>
      </c>
      <c r="AP30" s="255">
        <v>3.796203796203796E-2</v>
      </c>
      <c r="AQ30" s="249">
        <v>-81</v>
      </c>
      <c r="AR30" s="250">
        <v>-3.8886221795487279E-2</v>
      </c>
      <c r="AS30" s="257">
        <v>12.369047619047619</v>
      </c>
      <c r="AT30" s="258">
        <v>11.916666666666666</v>
      </c>
      <c r="AU30" s="242">
        <v>1420</v>
      </c>
      <c r="AV30" s="259">
        <v>1945</v>
      </c>
      <c r="AW30" s="242">
        <v>1180</v>
      </c>
      <c r="AX30" s="242">
        <v>120</v>
      </c>
      <c r="AY30" s="249">
        <v>1300</v>
      </c>
      <c r="AZ30" s="260">
        <v>0.91549295774647887</v>
      </c>
      <c r="BA30" s="261">
        <v>0.99510104102878139</v>
      </c>
      <c r="BB30" s="242">
        <v>35</v>
      </c>
      <c r="BC30" s="260">
        <v>2.464788732394366E-2</v>
      </c>
      <c r="BD30" s="261">
        <v>1.3251552324700895</v>
      </c>
      <c r="BE30" s="242">
        <v>65</v>
      </c>
      <c r="BF30" s="242">
        <v>10</v>
      </c>
      <c r="BG30" s="249">
        <v>75</v>
      </c>
      <c r="BH30" s="260">
        <v>5.2816901408450703E-2</v>
      </c>
      <c r="BI30" s="257">
        <v>1.2882171075231879</v>
      </c>
      <c r="BJ30" s="262">
        <v>10</v>
      </c>
      <c r="BK30" s="259" t="s">
        <v>4</v>
      </c>
      <c r="BL30" s="263" t="s">
        <v>4</v>
      </c>
      <c r="BM30" s="264" t="s">
        <v>4</v>
      </c>
      <c r="BN30" s="33"/>
      <c r="BO30" s="265"/>
      <c r="BP30" s="18"/>
    </row>
    <row r="31" spans="1:68" s="20" customFormat="1" ht="15.75">
      <c r="A31" s="234"/>
      <c r="B31" s="235" t="s">
        <v>250</v>
      </c>
      <c r="C31" s="236">
        <v>5390018.0199999996</v>
      </c>
      <c r="D31" s="237"/>
      <c r="F31" s="247"/>
      <c r="G31" s="247"/>
      <c r="H31" s="247"/>
      <c r="I31" s="239" t="s">
        <v>74</v>
      </c>
      <c r="J31" s="240">
        <v>5390018.0199999996</v>
      </c>
      <c r="K31" s="241">
        <v>1</v>
      </c>
      <c r="L31" s="242">
        <v>2.13</v>
      </c>
      <c r="M31" s="243">
        <v>213</v>
      </c>
      <c r="N31" s="244">
        <v>2.12</v>
      </c>
      <c r="O31" s="245">
        <v>212</v>
      </c>
      <c r="P31" s="242">
        <v>4703</v>
      </c>
      <c r="Q31" s="238">
        <v>4811</v>
      </c>
      <c r="R31" s="242">
        <v>4811</v>
      </c>
      <c r="S31" s="238">
        <v>4887</v>
      </c>
      <c r="T31" s="246">
        <v>4871</v>
      </c>
      <c r="U31" s="247">
        <v>-108</v>
      </c>
      <c r="V31" s="248">
        <v>-2.2448555393889003E-2</v>
      </c>
      <c r="W31" s="249">
        <v>-60</v>
      </c>
      <c r="X31" s="250">
        <v>-1.2317799219872716E-2</v>
      </c>
      <c r="Y31" s="242">
        <v>2210</v>
      </c>
      <c r="Z31" s="251">
        <v>2266.1</v>
      </c>
      <c r="AA31" s="252">
        <v>5390018.0199999996</v>
      </c>
      <c r="AB31" s="253">
        <v>1</v>
      </c>
      <c r="AC31" s="242">
        <v>1907</v>
      </c>
      <c r="AD31" s="238">
        <v>1861</v>
      </c>
      <c r="AE31" s="254">
        <v>1861</v>
      </c>
      <c r="AF31" s="246">
        <v>1844</v>
      </c>
      <c r="AG31" s="247">
        <v>46</v>
      </c>
      <c r="AH31" s="255">
        <v>2.4717893605588393E-2</v>
      </c>
      <c r="AI31" s="249">
        <v>17</v>
      </c>
      <c r="AJ31" s="250">
        <v>9.2190889370932748E-3</v>
      </c>
      <c r="AK31" s="242">
        <v>1856</v>
      </c>
      <c r="AL31" s="238">
        <v>1839</v>
      </c>
      <c r="AM31" s="254">
        <v>1839</v>
      </c>
      <c r="AN31" s="246">
        <v>1814</v>
      </c>
      <c r="AO31" s="256">
        <v>17</v>
      </c>
      <c r="AP31" s="255">
        <v>9.2441544317563885E-3</v>
      </c>
      <c r="AQ31" s="249">
        <v>25</v>
      </c>
      <c r="AR31" s="250">
        <v>1.3781697905181918E-2</v>
      </c>
      <c r="AS31" s="257">
        <v>8.713615023474178</v>
      </c>
      <c r="AT31" s="258">
        <v>8.6745283018867916</v>
      </c>
      <c r="AU31" s="242">
        <v>1330</v>
      </c>
      <c r="AV31" s="259">
        <v>1945</v>
      </c>
      <c r="AW31" s="242">
        <v>1125</v>
      </c>
      <c r="AX31" s="242">
        <v>80</v>
      </c>
      <c r="AY31" s="249">
        <v>1205</v>
      </c>
      <c r="AZ31" s="260">
        <v>0.90601503759398494</v>
      </c>
      <c r="BA31" s="261">
        <v>0.98479895390650529</v>
      </c>
      <c r="BB31" s="242">
        <v>15</v>
      </c>
      <c r="BC31" s="260">
        <v>1.1278195488721804E-2</v>
      </c>
      <c r="BD31" s="261">
        <v>0.60635459616783893</v>
      </c>
      <c r="BE31" s="242">
        <v>70</v>
      </c>
      <c r="BF31" s="242">
        <v>0</v>
      </c>
      <c r="BG31" s="249">
        <v>70</v>
      </c>
      <c r="BH31" s="260">
        <v>5.2631578947368418E-2</v>
      </c>
      <c r="BI31" s="257">
        <v>1.2836970474967906</v>
      </c>
      <c r="BJ31" s="262">
        <v>50</v>
      </c>
      <c r="BK31" s="259" t="s">
        <v>4</v>
      </c>
      <c r="BL31" s="263" t="s">
        <v>4</v>
      </c>
      <c r="BM31" s="264" t="s">
        <v>4</v>
      </c>
      <c r="BN31" s="33"/>
      <c r="BO31" s="265"/>
      <c r="BP31" s="18"/>
    </row>
    <row r="32" spans="1:68" s="20" customFormat="1" ht="15.75">
      <c r="A32" s="234"/>
      <c r="B32" s="235" t="s">
        <v>251</v>
      </c>
      <c r="C32" s="236">
        <v>5390018.0300000003</v>
      </c>
      <c r="D32" s="237"/>
      <c r="F32" s="247"/>
      <c r="G32" s="247"/>
      <c r="H32" s="247"/>
      <c r="I32" s="239" t="s">
        <v>75</v>
      </c>
      <c r="J32" s="240">
        <v>5390018.0300000003</v>
      </c>
      <c r="K32" s="241">
        <v>1</v>
      </c>
      <c r="L32" s="242">
        <v>2.04</v>
      </c>
      <c r="M32" s="243">
        <v>204</v>
      </c>
      <c r="N32" s="244">
        <v>2</v>
      </c>
      <c r="O32" s="245">
        <v>200</v>
      </c>
      <c r="P32" s="242">
        <v>3653</v>
      </c>
      <c r="Q32" s="238">
        <v>3735</v>
      </c>
      <c r="R32" s="242">
        <v>3735</v>
      </c>
      <c r="S32" s="238">
        <v>3839</v>
      </c>
      <c r="T32" s="246">
        <v>3922</v>
      </c>
      <c r="U32" s="247">
        <v>-82</v>
      </c>
      <c r="V32" s="248">
        <v>-2.1954484605087015E-2</v>
      </c>
      <c r="W32" s="249">
        <v>-187</v>
      </c>
      <c r="X32" s="250">
        <v>-4.7679755226925039E-2</v>
      </c>
      <c r="Y32" s="242">
        <v>1787.6</v>
      </c>
      <c r="Z32" s="251">
        <v>1868.1</v>
      </c>
      <c r="AA32" s="252">
        <v>5390018.0300000003</v>
      </c>
      <c r="AB32" s="253">
        <v>1</v>
      </c>
      <c r="AC32" s="242">
        <v>1692</v>
      </c>
      <c r="AD32" s="238">
        <v>1673</v>
      </c>
      <c r="AE32" s="254">
        <v>1673</v>
      </c>
      <c r="AF32" s="246">
        <v>1660</v>
      </c>
      <c r="AG32" s="247">
        <v>19</v>
      </c>
      <c r="AH32" s="255">
        <v>1.1356843992827256E-2</v>
      </c>
      <c r="AI32" s="249">
        <v>13</v>
      </c>
      <c r="AJ32" s="250">
        <v>7.8313253012048199E-3</v>
      </c>
      <c r="AK32" s="242">
        <v>1628</v>
      </c>
      <c r="AL32" s="238">
        <v>1624</v>
      </c>
      <c r="AM32" s="254">
        <v>1624</v>
      </c>
      <c r="AN32" s="246">
        <v>1599</v>
      </c>
      <c r="AO32" s="256">
        <v>4</v>
      </c>
      <c r="AP32" s="255">
        <v>2.4630541871921183E-3</v>
      </c>
      <c r="AQ32" s="249">
        <v>25</v>
      </c>
      <c r="AR32" s="250">
        <v>1.5634771732332707E-2</v>
      </c>
      <c r="AS32" s="257">
        <v>7.9803921568627452</v>
      </c>
      <c r="AT32" s="258">
        <v>8.1199999999999992</v>
      </c>
      <c r="AU32" s="242">
        <v>1130</v>
      </c>
      <c r="AV32" s="259">
        <v>1775</v>
      </c>
      <c r="AW32" s="242">
        <v>950</v>
      </c>
      <c r="AX32" s="242">
        <v>70</v>
      </c>
      <c r="AY32" s="249">
        <v>1020</v>
      </c>
      <c r="AZ32" s="260">
        <v>0.90265486725663713</v>
      </c>
      <c r="BA32" s="261">
        <v>0.98114659484417077</v>
      </c>
      <c r="BB32" s="242">
        <v>0</v>
      </c>
      <c r="BC32" s="260">
        <v>0</v>
      </c>
      <c r="BD32" s="261">
        <v>0</v>
      </c>
      <c r="BE32" s="242">
        <v>45</v>
      </c>
      <c r="BF32" s="242">
        <v>15</v>
      </c>
      <c r="BG32" s="249">
        <v>60</v>
      </c>
      <c r="BH32" s="260">
        <v>5.3097345132743362E-2</v>
      </c>
      <c r="BI32" s="257">
        <v>1.2950571983595942</v>
      </c>
      <c r="BJ32" s="262">
        <v>45</v>
      </c>
      <c r="BK32" s="259" t="s">
        <v>4</v>
      </c>
      <c r="BL32" s="263" t="s">
        <v>4</v>
      </c>
      <c r="BM32" s="264" t="s">
        <v>4</v>
      </c>
      <c r="BN32" s="33"/>
      <c r="BO32" s="265"/>
      <c r="BP32" s="18"/>
    </row>
    <row r="33" spans="1:68" s="20" customFormat="1" ht="15.75">
      <c r="A33" s="298"/>
      <c r="B33" s="299" t="s">
        <v>252</v>
      </c>
      <c r="C33" s="28">
        <v>5390019</v>
      </c>
      <c r="D33" s="22"/>
      <c r="E33" s="22"/>
      <c r="F33" s="23"/>
      <c r="G33" s="23"/>
      <c r="H33" s="23"/>
      <c r="I33" s="300" t="s">
        <v>76</v>
      </c>
      <c r="J33" s="301">
        <v>5390019</v>
      </c>
      <c r="K33" s="302">
        <v>1</v>
      </c>
      <c r="L33" s="1">
        <v>11.42</v>
      </c>
      <c r="M33" s="303">
        <v>1142</v>
      </c>
      <c r="N33" s="26">
        <v>11.44</v>
      </c>
      <c r="O33" s="304">
        <v>1144</v>
      </c>
      <c r="P33" s="1">
        <v>1267</v>
      </c>
      <c r="Q33" s="23">
        <v>1226</v>
      </c>
      <c r="R33" s="1">
        <v>1226</v>
      </c>
      <c r="S33" s="23">
        <v>1262</v>
      </c>
      <c r="T33" s="305">
        <v>1328</v>
      </c>
      <c r="U33" s="306">
        <v>41</v>
      </c>
      <c r="V33" s="307">
        <v>3.3442088091353996E-2</v>
      </c>
      <c r="W33" s="308">
        <v>-102</v>
      </c>
      <c r="X33" s="309">
        <v>-7.6807228915662648E-2</v>
      </c>
      <c r="Y33" s="1">
        <v>111</v>
      </c>
      <c r="Z33" s="29">
        <v>107.2</v>
      </c>
      <c r="AA33" s="310">
        <v>5390019</v>
      </c>
      <c r="AB33" s="311">
        <v>1</v>
      </c>
      <c r="AC33" s="1">
        <v>459</v>
      </c>
      <c r="AD33" s="23">
        <v>464</v>
      </c>
      <c r="AE33" s="312">
        <v>464</v>
      </c>
      <c r="AF33" s="305">
        <v>440</v>
      </c>
      <c r="AG33" s="306">
        <v>-5</v>
      </c>
      <c r="AH33" s="313">
        <v>-1.0775862068965518E-2</v>
      </c>
      <c r="AI33" s="308">
        <v>24</v>
      </c>
      <c r="AJ33" s="309">
        <v>5.4545454545454543E-2</v>
      </c>
      <c r="AK33" s="1">
        <v>441</v>
      </c>
      <c r="AL33" s="23">
        <v>442</v>
      </c>
      <c r="AM33" s="312">
        <v>442</v>
      </c>
      <c r="AN33" s="305">
        <v>433</v>
      </c>
      <c r="AO33" s="314">
        <v>-1</v>
      </c>
      <c r="AP33" s="313">
        <v>-2.2624434389140274E-3</v>
      </c>
      <c r="AQ33" s="308">
        <v>9</v>
      </c>
      <c r="AR33" s="309">
        <v>2.0785219399538105E-2</v>
      </c>
      <c r="AS33" s="315">
        <v>0.38616462346760072</v>
      </c>
      <c r="AT33" s="316">
        <v>0.38636363636363635</v>
      </c>
      <c r="AU33" s="1">
        <v>470</v>
      </c>
      <c r="AV33" s="39">
        <v>555</v>
      </c>
      <c r="AW33" s="1">
        <v>375</v>
      </c>
      <c r="AX33" s="1">
        <v>50</v>
      </c>
      <c r="AY33" s="308">
        <v>425</v>
      </c>
      <c r="AZ33" s="317">
        <v>0.9042553191489362</v>
      </c>
      <c r="BA33" s="318">
        <v>0.98288621646623497</v>
      </c>
      <c r="BB33" s="1">
        <v>0</v>
      </c>
      <c r="BC33" s="317">
        <v>0</v>
      </c>
      <c r="BD33" s="318">
        <v>0</v>
      </c>
      <c r="BE33" s="1">
        <v>40</v>
      </c>
      <c r="BF33" s="1">
        <v>0</v>
      </c>
      <c r="BG33" s="308">
        <v>40</v>
      </c>
      <c r="BH33" s="317">
        <v>8.5106382978723402E-2</v>
      </c>
      <c r="BI33" s="315">
        <v>2.0757654385054489</v>
      </c>
      <c r="BJ33" s="319">
        <v>0</v>
      </c>
      <c r="BK33" s="39" t="s">
        <v>0</v>
      </c>
      <c r="BL33" s="21" t="s">
        <v>0</v>
      </c>
      <c r="BM33" s="320" t="s">
        <v>0</v>
      </c>
      <c r="BN33" s="16"/>
      <c r="BO33" s="154"/>
      <c r="BP33" s="18"/>
    </row>
    <row r="34" spans="1:68" s="20" customFormat="1" ht="15.75">
      <c r="A34" s="298"/>
      <c r="B34" s="299" t="s">
        <v>253</v>
      </c>
      <c r="C34" s="28">
        <v>5390020</v>
      </c>
      <c r="D34" s="22"/>
      <c r="E34" s="22"/>
      <c r="F34" s="23"/>
      <c r="G34" s="23"/>
      <c r="H34" s="23"/>
      <c r="I34" s="300" t="s">
        <v>77</v>
      </c>
      <c r="J34" s="301">
        <v>5390020</v>
      </c>
      <c r="K34" s="302">
        <v>1</v>
      </c>
      <c r="L34" s="1">
        <v>15.13</v>
      </c>
      <c r="M34" s="303">
        <v>1513</v>
      </c>
      <c r="N34" s="26">
        <v>15.19</v>
      </c>
      <c r="O34" s="304">
        <v>1519</v>
      </c>
      <c r="P34" s="1">
        <v>629</v>
      </c>
      <c r="Q34" s="23">
        <v>598</v>
      </c>
      <c r="R34" s="1">
        <v>598</v>
      </c>
      <c r="S34" s="23">
        <v>741</v>
      </c>
      <c r="T34" s="305">
        <v>683</v>
      </c>
      <c r="U34" s="306">
        <v>31</v>
      </c>
      <c r="V34" s="330">
        <v>5.1839464882943144E-2</v>
      </c>
      <c r="W34" s="308">
        <v>-85</v>
      </c>
      <c r="X34" s="309">
        <v>-0.12445095168374817</v>
      </c>
      <c r="Y34" s="1">
        <v>41.6</v>
      </c>
      <c r="Z34" s="29">
        <v>39.4</v>
      </c>
      <c r="AA34" s="310">
        <v>5390020</v>
      </c>
      <c r="AB34" s="311">
        <v>1</v>
      </c>
      <c r="AC34" s="1">
        <v>248</v>
      </c>
      <c r="AD34" s="23">
        <v>246</v>
      </c>
      <c r="AE34" s="308">
        <v>246</v>
      </c>
      <c r="AF34" s="305">
        <v>253</v>
      </c>
      <c r="AG34" s="306">
        <v>2</v>
      </c>
      <c r="AH34" s="331">
        <v>8.130081300813009E-3</v>
      </c>
      <c r="AI34" s="308">
        <v>-7</v>
      </c>
      <c r="AJ34" s="309">
        <v>-2.766798418972332E-2</v>
      </c>
      <c r="AK34" s="1">
        <v>232</v>
      </c>
      <c r="AL34" s="23">
        <v>234</v>
      </c>
      <c r="AM34" s="308">
        <v>234</v>
      </c>
      <c r="AN34" s="305">
        <v>250</v>
      </c>
      <c r="AO34" s="332">
        <v>-2</v>
      </c>
      <c r="AP34" s="331">
        <v>-8.5470085470085479E-3</v>
      </c>
      <c r="AQ34" s="308">
        <v>-16</v>
      </c>
      <c r="AR34" s="309">
        <v>-6.4000000000000001E-2</v>
      </c>
      <c r="AS34" s="315">
        <v>0.1533377395902181</v>
      </c>
      <c r="AT34" s="316">
        <v>0.15404871626069783</v>
      </c>
      <c r="AU34" s="1">
        <v>230</v>
      </c>
      <c r="AV34" s="39">
        <v>285</v>
      </c>
      <c r="AW34" s="1">
        <v>205</v>
      </c>
      <c r="AX34" s="1">
        <v>0</v>
      </c>
      <c r="AY34" s="308">
        <v>205</v>
      </c>
      <c r="AZ34" s="317">
        <v>0.89130434782608692</v>
      </c>
      <c r="BA34" s="318">
        <v>0.96880907372400749</v>
      </c>
      <c r="BB34" s="1">
        <v>0</v>
      </c>
      <c r="BC34" s="317">
        <v>0</v>
      </c>
      <c r="BD34" s="318">
        <v>0</v>
      </c>
      <c r="BE34" s="1">
        <v>10</v>
      </c>
      <c r="BF34" s="1">
        <v>0</v>
      </c>
      <c r="BG34" s="308">
        <v>10</v>
      </c>
      <c r="BH34" s="317">
        <v>4.3478260869565216E-2</v>
      </c>
      <c r="BI34" s="315">
        <v>1.0604453870625663</v>
      </c>
      <c r="BJ34" s="319">
        <v>15</v>
      </c>
      <c r="BK34" s="39" t="s">
        <v>0</v>
      </c>
      <c r="BL34" s="21" t="s">
        <v>0</v>
      </c>
      <c r="BM34" s="320" t="s">
        <v>0</v>
      </c>
      <c r="BN34" s="16"/>
      <c r="BO34" s="154"/>
      <c r="BP34" s="18"/>
    </row>
    <row r="35" spans="1:68" s="20" customFormat="1" ht="15.75">
      <c r="A35" s="234"/>
      <c r="B35" s="235" t="s">
        <v>254</v>
      </c>
      <c r="C35" s="236">
        <v>5390100</v>
      </c>
      <c r="D35" s="237"/>
      <c r="E35" s="237"/>
      <c r="F35" s="238"/>
      <c r="G35" s="238"/>
      <c r="H35" s="238"/>
      <c r="I35" s="239" t="s">
        <v>78</v>
      </c>
      <c r="J35" s="240">
        <v>5390100</v>
      </c>
      <c r="K35" s="241">
        <v>1</v>
      </c>
      <c r="L35" s="242">
        <v>1.45</v>
      </c>
      <c r="M35" s="243">
        <v>145</v>
      </c>
      <c r="N35" s="244">
        <v>1.44</v>
      </c>
      <c r="O35" s="245">
        <v>144</v>
      </c>
      <c r="P35" s="242">
        <v>3125</v>
      </c>
      <c r="Q35" s="238">
        <v>2898</v>
      </c>
      <c r="R35" s="242">
        <v>2898</v>
      </c>
      <c r="S35" s="238">
        <v>2845</v>
      </c>
      <c r="T35" s="246">
        <v>2927</v>
      </c>
      <c r="U35" s="247">
        <v>227</v>
      </c>
      <c r="V35" s="248">
        <v>7.8329882677708768E-2</v>
      </c>
      <c r="W35" s="249">
        <v>-29</v>
      </c>
      <c r="X35" s="250">
        <v>-9.9077553809361115E-3</v>
      </c>
      <c r="Y35" s="242">
        <v>2159.1999999999998</v>
      </c>
      <c r="Z35" s="251">
        <v>2014.9</v>
      </c>
      <c r="AA35" s="252">
        <v>5390100</v>
      </c>
      <c r="AB35" s="253">
        <v>1</v>
      </c>
      <c r="AC35" s="242">
        <v>1703</v>
      </c>
      <c r="AD35" s="238">
        <v>1581</v>
      </c>
      <c r="AE35" s="254">
        <v>1581</v>
      </c>
      <c r="AF35" s="246">
        <v>1510</v>
      </c>
      <c r="AG35" s="247">
        <v>122</v>
      </c>
      <c r="AH35" s="255">
        <v>7.7166350411132192E-2</v>
      </c>
      <c r="AI35" s="249">
        <v>71</v>
      </c>
      <c r="AJ35" s="250">
        <v>4.7019867549668873E-2</v>
      </c>
      <c r="AK35" s="242">
        <v>1564</v>
      </c>
      <c r="AL35" s="238">
        <v>1436</v>
      </c>
      <c r="AM35" s="254">
        <v>1436</v>
      </c>
      <c r="AN35" s="246">
        <v>1367</v>
      </c>
      <c r="AO35" s="256">
        <v>128</v>
      </c>
      <c r="AP35" s="255">
        <v>8.9136490250696379E-2</v>
      </c>
      <c r="AQ35" s="249">
        <v>69</v>
      </c>
      <c r="AR35" s="250">
        <v>5.0475493782004388E-2</v>
      </c>
      <c r="AS35" s="257">
        <v>10.786206896551723</v>
      </c>
      <c r="AT35" s="258">
        <v>9.9722222222222214</v>
      </c>
      <c r="AU35" s="242">
        <v>1015</v>
      </c>
      <c r="AV35" s="259">
        <v>1290</v>
      </c>
      <c r="AW35" s="242">
        <v>790</v>
      </c>
      <c r="AX35" s="242">
        <v>100</v>
      </c>
      <c r="AY35" s="249">
        <v>890</v>
      </c>
      <c r="AZ35" s="260">
        <v>0.87684729064039413</v>
      </c>
      <c r="BA35" s="261">
        <v>0.95309488113086316</v>
      </c>
      <c r="BB35" s="242">
        <v>40</v>
      </c>
      <c r="BC35" s="260">
        <v>3.9408866995073892E-2</v>
      </c>
      <c r="BD35" s="261">
        <v>2.1187562900577364</v>
      </c>
      <c r="BE35" s="242">
        <v>85</v>
      </c>
      <c r="BF35" s="242">
        <v>0</v>
      </c>
      <c r="BG35" s="249">
        <v>85</v>
      </c>
      <c r="BH35" s="260">
        <v>8.3743842364532015E-2</v>
      </c>
      <c r="BI35" s="257">
        <v>2.0425327405983418</v>
      </c>
      <c r="BJ35" s="262">
        <v>0</v>
      </c>
      <c r="BK35" s="259" t="s">
        <v>4</v>
      </c>
      <c r="BL35" s="263" t="s">
        <v>4</v>
      </c>
      <c r="BM35" s="264" t="s">
        <v>4</v>
      </c>
      <c r="BN35" s="33" t="s">
        <v>398</v>
      </c>
      <c r="BO35" s="265"/>
      <c r="BP35" s="18"/>
    </row>
    <row r="36" spans="1:68" s="20" customFormat="1" ht="15.75">
      <c r="A36" s="234"/>
      <c r="B36" s="235" t="s">
        <v>255</v>
      </c>
      <c r="C36" s="236">
        <v>5390101</v>
      </c>
      <c r="D36" s="237"/>
      <c r="F36" s="247"/>
      <c r="G36" s="247"/>
      <c r="H36" s="247"/>
      <c r="I36" s="239" t="s">
        <v>79</v>
      </c>
      <c r="J36" s="240">
        <v>5390101</v>
      </c>
      <c r="K36" s="241">
        <v>1</v>
      </c>
      <c r="L36" s="242">
        <v>2.4500000000000002</v>
      </c>
      <c r="M36" s="243">
        <v>245.00000000000003</v>
      </c>
      <c r="N36" s="244">
        <v>2.4500000000000002</v>
      </c>
      <c r="O36" s="245">
        <v>245.00000000000003</v>
      </c>
      <c r="P36" s="242">
        <v>6056</v>
      </c>
      <c r="Q36" s="238">
        <v>5624</v>
      </c>
      <c r="R36" s="242">
        <v>5624</v>
      </c>
      <c r="S36" s="238">
        <v>5525</v>
      </c>
      <c r="T36" s="246">
        <v>5890</v>
      </c>
      <c r="U36" s="247">
        <v>432</v>
      </c>
      <c r="V36" s="248">
        <v>7.6813655761024183E-2</v>
      </c>
      <c r="W36" s="249">
        <v>-266</v>
      </c>
      <c r="X36" s="250">
        <v>-4.5161290322580643E-2</v>
      </c>
      <c r="Y36" s="242">
        <v>2466.9</v>
      </c>
      <c r="Z36" s="251">
        <v>2290.9</v>
      </c>
      <c r="AA36" s="252">
        <v>5390101</v>
      </c>
      <c r="AB36" s="253">
        <v>1</v>
      </c>
      <c r="AC36" s="242">
        <v>2676</v>
      </c>
      <c r="AD36" s="238">
        <v>2647</v>
      </c>
      <c r="AE36" s="254">
        <v>2647</v>
      </c>
      <c r="AF36" s="246">
        <v>2575</v>
      </c>
      <c r="AG36" s="247">
        <v>29</v>
      </c>
      <c r="AH36" s="255">
        <v>1.095579901775595E-2</v>
      </c>
      <c r="AI36" s="249">
        <v>72</v>
      </c>
      <c r="AJ36" s="250">
        <v>2.796116504854369E-2</v>
      </c>
      <c r="AK36" s="242">
        <v>2513</v>
      </c>
      <c r="AL36" s="238">
        <v>2350</v>
      </c>
      <c r="AM36" s="254">
        <v>2350</v>
      </c>
      <c r="AN36" s="246">
        <v>2370</v>
      </c>
      <c r="AO36" s="256">
        <v>163</v>
      </c>
      <c r="AP36" s="255">
        <v>6.9361702127659575E-2</v>
      </c>
      <c r="AQ36" s="249">
        <v>-20</v>
      </c>
      <c r="AR36" s="250">
        <v>-8.4388185654008432E-3</v>
      </c>
      <c r="AS36" s="257">
        <v>10.257142857142856</v>
      </c>
      <c r="AT36" s="258">
        <v>9.5918367346938762</v>
      </c>
      <c r="AU36" s="242">
        <v>2055</v>
      </c>
      <c r="AV36" s="259">
        <v>2525</v>
      </c>
      <c r="AW36" s="242">
        <v>1740</v>
      </c>
      <c r="AX36" s="242">
        <v>160</v>
      </c>
      <c r="AY36" s="249">
        <v>1900</v>
      </c>
      <c r="AZ36" s="260">
        <v>0.92457420924574207</v>
      </c>
      <c r="BA36" s="261">
        <v>1.0049719665714587</v>
      </c>
      <c r="BB36" s="242">
        <v>65</v>
      </c>
      <c r="BC36" s="260">
        <v>3.1630170316301706E-2</v>
      </c>
      <c r="BD36" s="261">
        <v>1.7005467911990166</v>
      </c>
      <c r="BE36" s="242">
        <v>35</v>
      </c>
      <c r="BF36" s="242">
        <v>0</v>
      </c>
      <c r="BG36" s="249">
        <v>35</v>
      </c>
      <c r="BH36" s="260">
        <v>1.7031630170316302E-2</v>
      </c>
      <c r="BI36" s="257">
        <v>0.41540561391015368</v>
      </c>
      <c r="BJ36" s="262">
        <v>55</v>
      </c>
      <c r="BK36" s="259" t="s">
        <v>4</v>
      </c>
      <c r="BL36" s="263" t="s">
        <v>4</v>
      </c>
      <c r="BM36" s="264" t="s">
        <v>4</v>
      </c>
      <c r="BN36" s="33" t="s">
        <v>441</v>
      </c>
      <c r="BO36" s="265"/>
      <c r="BP36" s="18"/>
    </row>
    <row r="37" spans="1:68" s="20" customFormat="1" ht="15.75">
      <c r="A37" s="234" t="s">
        <v>145</v>
      </c>
      <c r="B37" s="235" t="s">
        <v>256</v>
      </c>
      <c r="C37" s="236">
        <v>5390102.0099999998</v>
      </c>
      <c r="D37" s="237"/>
      <c r="F37" s="247"/>
      <c r="G37" s="247"/>
      <c r="H37" s="247"/>
      <c r="I37" s="239" t="s">
        <v>80</v>
      </c>
      <c r="J37" s="240">
        <v>5390102.0099999998</v>
      </c>
      <c r="K37" s="241">
        <v>1</v>
      </c>
      <c r="L37" s="242">
        <v>5.25</v>
      </c>
      <c r="M37" s="243">
        <v>525</v>
      </c>
      <c r="N37" s="244">
        <v>5.25</v>
      </c>
      <c r="O37" s="245">
        <v>525</v>
      </c>
      <c r="P37" s="242">
        <v>6315</v>
      </c>
      <c r="Q37" s="238">
        <v>5493</v>
      </c>
      <c r="R37" s="242">
        <v>5493</v>
      </c>
      <c r="S37" s="238">
        <v>4838</v>
      </c>
      <c r="T37" s="246">
        <v>4861</v>
      </c>
      <c r="U37" s="247">
        <v>822</v>
      </c>
      <c r="V37" s="248">
        <v>0.14964500273074824</v>
      </c>
      <c r="W37" s="249">
        <v>632</v>
      </c>
      <c r="X37" s="250">
        <v>0.13001440032915038</v>
      </c>
      <c r="Y37" s="242">
        <v>1203.7</v>
      </c>
      <c r="Z37" s="251">
        <v>1046.7</v>
      </c>
      <c r="AA37" s="252">
        <v>5390102.0099999998</v>
      </c>
      <c r="AB37" s="253">
        <v>1</v>
      </c>
      <c r="AC37" s="242">
        <v>2413</v>
      </c>
      <c r="AD37" s="238">
        <v>2393</v>
      </c>
      <c r="AE37" s="254">
        <v>2393</v>
      </c>
      <c r="AF37" s="246">
        <v>1815</v>
      </c>
      <c r="AG37" s="247">
        <v>20</v>
      </c>
      <c r="AH37" s="255">
        <v>8.3577099874634353E-3</v>
      </c>
      <c r="AI37" s="249">
        <v>578</v>
      </c>
      <c r="AJ37" s="250">
        <v>0.31845730027548208</v>
      </c>
      <c r="AK37" s="242">
        <v>2115</v>
      </c>
      <c r="AL37" s="238">
        <v>1848</v>
      </c>
      <c r="AM37" s="254">
        <v>1848</v>
      </c>
      <c r="AN37" s="246">
        <v>1626</v>
      </c>
      <c r="AO37" s="256">
        <v>267</v>
      </c>
      <c r="AP37" s="255">
        <v>0.14448051948051949</v>
      </c>
      <c r="AQ37" s="249">
        <v>222</v>
      </c>
      <c r="AR37" s="250">
        <v>0.13653136531365315</v>
      </c>
      <c r="AS37" s="257">
        <v>4.0285714285714285</v>
      </c>
      <c r="AT37" s="258">
        <v>3.52</v>
      </c>
      <c r="AU37" s="242">
        <v>2335</v>
      </c>
      <c r="AV37" s="259">
        <v>2735</v>
      </c>
      <c r="AW37" s="242">
        <v>2015</v>
      </c>
      <c r="AX37" s="242">
        <v>145</v>
      </c>
      <c r="AY37" s="249">
        <v>2160</v>
      </c>
      <c r="AZ37" s="260">
        <v>0.92505353319057815</v>
      </c>
      <c r="BA37" s="261">
        <v>1.0054929708593241</v>
      </c>
      <c r="BB37" s="242">
        <v>70</v>
      </c>
      <c r="BC37" s="260">
        <v>2.9978586723768737E-2</v>
      </c>
      <c r="BD37" s="261">
        <v>1.6117519743961688</v>
      </c>
      <c r="BE37" s="242">
        <v>35</v>
      </c>
      <c r="BF37" s="242">
        <v>15</v>
      </c>
      <c r="BG37" s="249">
        <v>50</v>
      </c>
      <c r="BH37" s="260">
        <v>2.1413276231263382E-2</v>
      </c>
      <c r="BI37" s="257">
        <v>0.52227503003081421</v>
      </c>
      <c r="BJ37" s="262">
        <v>55</v>
      </c>
      <c r="BK37" s="259" t="s">
        <v>4</v>
      </c>
      <c r="BL37" s="263" t="s">
        <v>4</v>
      </c>
      <c r="BM37" s="264" t="s">
        <v>4</v>
      </c>
      <c r="BN37" s="33" t="s">
        <v>441</v>
      </c>
      <c r="BO37" s="265"/>
      <c r="BP37" s="18"/>
    </row>
    <row r="38" spans="1:68" s="20" customFormat="1" ht="15.75">
      <c r="A38" s="234" t="s">
        <v>380</v>
      </c>
      <c r="B38" s="235" t="s">
        <v>257</v>
      </c>
      <c r="C38" s="236">
        <v>5390102.0199999996</v>
      </c>
      <c r="D38" s="237"/>
      <c r="F38" s="247"/>
      <c r="G38" s="247"/>
      <c r="H38" s="247"/>
      <c r="I38" s="239" t="s">
        <v>81</v>
      </c>
      <c r="J38" s="240">
        <v>5390102.0199999996</v>
      </c>
      <c r="K38" s="241">
        <v>1</v>
      </c>
      <c r="L38" s="242">
        <v>26.57</v>
      </c>
      <c r="M38" s="243">
        <v>2657</v>
      </c>
      <c r="N38" s="244">
        <v>26.31</v>
      </c>
      <c r="O38" s="245">
        <v>2631</v>
      </c>
      <c r="P38" s="242">
        <v>4530</v>
      </c>
      <c r="Q38" s="238">
        <v>3546</v>
      </c>
      <c r="R38" s="242">
        <v>3546</v>
      </c>
      <c r="S38" s="238">
        <v>3464</v>
      </c>
      <c r="T38" s="246">
        <v>3244</v>
      </c>
      <c r="U38" s="247">
        <v>984</v>
      </c>
      <c r="V38" s="248">
        <v>0.27749576988155666</v>
      </c>
      <c r="W38" s="249">
        <v>302</v>
      </c>
      <c r="X38" s="250">
        <v>9.3094944512946975E-2</v>
      </c>
      <c r="Y38" s="242">
        <v>170.5</v>
      </c>
      <c r="Z38" s="251">
        <v>134.80000000000001</v>
      </c>
      <c r="AA38" s="252">
        <v>5390102.0199999996</v>
      </c>
      <c r="AB38" s="253">
        <v>1</v>
      </c>
      <c r="AC38" s="242">
        <v>1656</v>
      </c>
      <c r="AD38" s="238">
        <v>1365</v>
      </c>
      <c r="AE38" s="254">
        <v>1365</v>
      </c>
      <c r="AF38" s="246">
        <v>1266</v>
      </c>
      <c r="AG38" s="247">
        <v>291</v>
      </c>
      <c r="AH38" s="255">
        <v>0.21318681318681318</v>
      </c>
      <c r="AI38" s="249">
        <v>99</v>
      </c>
      <c r="AJ38" s="250">
        <v>7.8199052132701424E-2</v>
      </c>
      <c r="AK38" s="242">
        <v>1598</v>
      </c>
      <c r="AL38" s="238">
        <v>1333</v>
      </c>
      <c r="AM38" s="254">
        <v>1333</v>
      </c>
      <c r="AN38" s="246">
        <v>1202</v>
      </c>
      <c r="AO38" s="256">
        <v>265</v>
      </c>
      <c r="AP38" s="255">
        <v>0.19879969992498125</v>
      </c>
      <c r="AQ38" s="249">
        <v>131</v>
      </c>
      <c r="AR38" s="250">
        <v>0.10898502495840266</v>
      </c>
      <c r="AS38" s="257">
        <v>0.60143018441851714</v>
      </c>
      <c r="AT38" s="258">
        <v>0.50665146332193078</v>
      </c>
      <c r="AU38" s="242">
        <v>1645</v>
      </c>
      <c r="AV38" s="259">
        <v>1630</v>
      </c>
      <c r="AW38" s="242">
        <v>1500</v>
      </c>
      <c r="AX38" s="242">
        <v>100</v>
      </c>
      <c r="AY38" s="249">
        <v>1600</v>
      </c>
      <c r="AZ38" s="260">
        <v>0.97264437689969607</v>
      </c>
      <c r="BA38" s="261">
        <v>1.0572221488040174</v>
      </c>
      <c r="BB38" s="242">
        <v>20</v>
      </c>
      <c r="BC38" s="260">
        <v>1.2158054711246201E-2</v>
      </c>
      <c r="BD38" s="261">
        <v>0.65365885544334412</v>
      </c>
      <c r="BE38" s="242">
        <v>10</v>
      </c>
      <c r="BF38" s="242">
        <v>0</v>
      </c>
      <c r="BG38" s="249">
        <v>10</v>
      </c>
      <c r="BH38" s="260">
        <v>6.0790273556231003E-3</v>
      </c>
      <c r="BI38" s="257">
        <v>0.14826895989324634</v>
      </c>
      <c r="BJ38" s="262">
        <v>20</v>
      </c>
      <c r="BK38" s="259" t="s">
        <v>4</v>
      </c>
      <c r="BL38" s="263" t="s">
        <v>0</v>
      </c>
      <c r="BM38" s="264" t="s">
        <v>0</v>
      </c>
      <c r="BN38" s="33" t="s">
        <v>381</v>
      </c>
      <c r="BO38" s="265"/>
      <c r="BP38" s="18"/>
    </row>
    <row r="39" spans="1:68" s="20" customFormat="1" ht="15.75">
      <c r="A39" s="298"/>
      <c r="B39" s="299" t="s">
        <v>258</v>
      </c>
      <c r="C39" s="28">
        <v>5390102.0300000003</v>
      </c>
      <c r="D39" s="22"/>
      <c r="E39" s="18"/>
      <c r="F39" s="306"/>
      <c r="G39" s="306"/>
      <c r="H39" s="306"/>
      <c r="I39" s="300" t="s">
        <v>82</v>
      </c>
      <c r="J39" s="301">
        <v>5390102.0300000003</v>
      </c>
      <c r="K39" s="302">
        <v>1</v>
      </c>
      <c r="L39" s="1">
        <v>47.58</v>
      </c>
      <c r="M39" s="303">
        <v>4758</v>
      </c>
      <c r="N39" s="26">
        <v>47.54</v>
      </c>
      <c r="O39" s="304">
        <v>4754</v>
      </c>
      <c r="P39" s="1">
        <v>3790</v>
      </c>
      <c r="Q39" s="23">
        <v>1240</v>
      </c>
      <c r="R39" s="1">
        <v>1240</v>
      </c>
      <c r="S39" s="23">
        <v>1259</v>
      </c>
      <c r="T39" s="305">
        <v>1302</v>
      </c>
      <c r="U39" s="306">
        <v>2550</v>
      </c>
      <c r="V39" s="307">
        <v>2.056451612903226</v>
      </c>
      <c r="W39" s="308">
        <v>-62</v>
      </c>
      <c r="X39" s="309">
        <v>-4.7619047619047616E-2</v>
      </c>
      <c r="Y39" s="1">
        <v>79.7</v>
      </c>
      <c r="Z39" s="29">
        <v>26.1</v>
      </c>
      <c r="AA39" s="310">
        <v>5390102.0300000003</v>
      </c>
      <c r="AB39" s="311">
        <v>1</v>
      </c>
      <c r="AC39" s="1">
        <v>1408</v>
      </c>
      <c r="AD39" s="23">
        <v>512</v>
      </c>
      <c r="AE39" s="312">
        <v>512</v>
      </c>
      <c r="AF39" s="305">
        <v>512</v>
      </c>
      <c r="AG39" s="306">
        <v>896</v>
      </c>
      <c r="AH39" s="313">
        <v>1.75</v>
      </c>
      <c r="AI39" s="308">
        <v>0</v>
      </c>
      <c r="AJ39" s="309">
        <v>0</v>
      </c>
      <c r="AK39" s="1">
        <v>1305</v>
      </c>
      <c r="AL39" s="23">
        <v>499</v>
      </c>
      <c r="AM39" s="312">
        <v>499</v>
      </c>
      <c r="AN39" s="305">
        <v>494</v>
      </c>
      <c r="AO39" s="314">
        <v>806</v>
      </c>
      <c r="AP39" s="313">
        <v>1.6152304609218437</v>
      </c>
      <c r="AQ39" s="308">
        <v>5</v>
      </c>
      <c r="AR39" s="309">
        <v>1.0121457489878543E-2</v>
      </c>
      <c r="AS39" s="315">
        <v>0.27427490542244642</v>
      </c>
      <c r="AT39" s="316">
        <v>0.10496424063946151</v>
      </c>
      <c r="AU39" s="1">
        <v>1180</v>
      </c>
      <c r="AV39" s="39">
        <v>635</v>
      </c>
      <c r="AW39" s="1">
        <v>1060</v>
      </c>
      <c r="AX39" s="1">
        <v>55</v>
      </c>
      <c r="AY39" s="308">
        <v>1115</v>
      </c>
      <c r="AZ39" s="317">
        <v>0.94491525423728817</v>
      </c>
      <c r="BA39" s="318">
        <v>1.0270817980840088</v>
      </c>
      <c r="BB39" s="1">
        <v>0</v>
      </c>
      <c r="BC39" s="317">
        <v>0</v>
      </c>
      <c r="BD39" s="318">
        <v>0</v>
      </c>
      <c r="BE39" s="1">
        <v>40</v>
      </c>
      <c r="BF39" s="1">
        <v>0</v>
      </c>
      <c r="BG39" s="308">
        <v>40</v>
      </c>
      <c r="BH39" s="317">
        <v>3.3898305084745763E-2</v>
      </c>
      <c r="BI39" s="315">
        <v>0.82678792889623809</v>
      </c>
      <c r="BJ39" s="319">
        <v>15</v>
      </c>
      <c r="BK39" s="39" t="s">
        <v>0</v>
      </c>
      <c r="BL39" s="21" t="s">
        <v>0</v>
      </c>
      <c r="BM39" s="320" t="s">
        <v>0</v>
      </c>
      <c r="BN39" s="16"/>
      <c r="BO39" s="154"/>
      <c r="BP39" s="18"/>
    </row>
    <row r="40" spans="1:68" s="19" customFormat="1" ht="15.75">
      <c r="A40" s="266" t="s">
        <v>146</v>
      </c>
      <c r="B40" s="267" t="s">
        <v>259</v>
      </c>
      <c r="C40" s="268">
        <v>5390110</v>
      </c>
      <c r="D40" s="269"/>
      <c r="E40" s="269"/>
      <c r="F40" s="270"/>
      <c r="G40" s="270"/>
      <c r="H40" s="270"/>
      <c r="I40" s="271" t="s">
        <v>83</v>
      </c>
      <c r="J40" s="272">
        <v>5390110</v>
      </c>
      <c r="K40" s="273">
        <v>1</v>
      </c>
      <c r="L40" s="274">
        <v>7.26</v>
      </c>
      <c r="M40" s="275">
        <v>726</v>
      </c>
      <c r="N40" s="276">
        <v>7.8</v>
      </c>
      <c r="O40" s="277">
        <v>780</v>
      </c>
      <c r="P40" s="274">
        <v>4495</v>
      </c>
      <c r="Q40" s="270">
        <v>4024</v>
      </c>
      <c r="R40" s="274">
        <v>4024</v>
      </c>
      <c r="S40" s="270">
        <v>3868</v>
      </c>
      <c r="T40" s="278">
        <v>3908</v>
      </c>
      <c r="U40" s="279">
        <v>471</v>
      </c>
      <c r="V40" s="280">
        <v>0.11704771371769383</v>
      </c>
      <c r="W40" s="281">
        <v>116</v>
      </c>
      <c r="X40" s="282">
        <v>2.9682702149437051E-2</v>
      </c>
      <c r="Y40" s="274">
        <v>619.20000000000005</v>
      </c>
      <c r="Z40" s="283">
        <v>515.9</v>
      </c>
      <c r="AA40" s="284">
        <v>5390110</v>
      </c>
      <c r="AB40" s="285">
        <v>1</v>
      </c>
      <c r="AC40" s="274">
        <v>2518</v>
      </c>
      <c r="AD40" s="270">
        <v>2305</v>
      </c>
      <c r="AE40" s="286">
        <v>2305</v>
      </c>
      <c r="AF40" s="278">
        <v>1942</v>
      </c>
      <c r="AG40" s="279">
        <v>213</v>
      </c>
      <c r="AH40" s="287">
        <v>9.2407809110629069E-2</v>
      </c>
      <c r="AI40" s="281">
        <v>363</v>
      </c>
      <c r="AJ40" s="282">
        <v>0.18692070030895983</v>
      </c>
      <c r="AK40" s="274">
        <v>2146</v>
      </c>
      <c r="AL40" s="270">
        <v>1894</v>
      </c>
      <c r="AM40" s="286">
        <v>1894</v>
      </c>
      <c r="AN40" s="278">
        <v>1631</v>
      </c>
      <c r="AO40" s="288">
        <v>252</v>
      </c>
      <c r="AP40" s="287">
        <v>0.13305174234424499</v>
      </c>
      <c r="AQ40" s="281">
        <v>263</v>
      </c>
      <c r="AR40" s="282">
        <v>0.16125076640098099</v>
      </c>
      <c r="AS40" s="289">
        <v>2.9559228650137741</v>
      </c>
      <c r="AT40" s="290">
        <v>2.428205128205128</v>
      </c>
      <c r="AU40" s="274">
        <v>755</v>
      </c>
      <c r="AV40" s="291">
        <v>1230</v>
      </c>
      <c r="AW40" s="274">
        <v>620</v>
      </c>
      <c r="AX40" s="274">
        <v>50</v>
      </c>
      <c r="AY40" s="281">
        <v>670</v>
      </c>
      <c r="AZ40" s="292">
        <v>0.88741721854304634</v>
      </c>
      <c r="BA40" s="293">
        <v>0.96458393319896341</v>
      </c>
      <c r="BB40" s="274">
        <v>0</v>
      </c>
      <c r="BC40" s="292">
        <v>0</v>
      </c>
      <c r="BD40" s="293">
        <v>0</v>
      </c>
      <c r="BE40" s="274">
        <v>50</v>
      </c>
      <c r="BF40" s="274">
        <v>0</v>
      </c>
      <c r="BG40" s="281">
        <v>50</v>
      </c>
      <c r="BH40" s="292">
        <v>6.6225165562913912E-2</v>
      </c>
      <c r="BI40" s="289">
        <v>1.6152479405588758</v>
      </c>
      <c r="BJ40" s="294">
        <v>35</v>
      </c>
      <c r="BK40" s="291" t="s">
        <v>2</v>
      </c>
      <c r="BL40" s="295" t="s">
        <v>2</v>
      </c>
      <c r="BM40" s="321" t="s">
        <v>2</v>
      </c>
      <c r="BN40" s="32" t="s">
        <v>373</v>
      </c>
      <c r="BO40" s="297"/>
      <c r="BP40" s="18"/>
    </row>
    <row r="41" spans="1:68" s="20" customFormat="1" ht="15.75">
      <c r="A41" s="234" t="s">
        <v>379</v>
      </c>
      <c r="B41" s="235" t="s">
        <v>260</v>
      </c>
      <c r="C41" s="236">
        <v>5390111</v>
      </c>
      <c r="D41" s="237"/>
      <c r="E41" s="237"/>
      <c r="F41" s="238"/>
      <c r="G41" s="238"/>
      <c r="H41" s="238"/>
      <c r="I41" s="239" t="s">
        <v>84</v>
      </c>
      <c r="J41" s="240">
        <v>5390111</v>
      </c>
      <c r="K41" s="241">
        <v>1</v>
      </c>
      <c r="L41" s="242">
        <v>49.91</v>
      </c>
      <c r="M41" s="243">
        <v>4991</v>
      </c>
      <c r="N41" s="244">
        <v>50.72</v>
      </c>
      <c r="O41" s="245">
        <v>5072</v>
      </c>
      <c r="P41" s="242">
        <v>7550</v>
      </c>
      <c r="Q41" s="238">
        <v>7298</v>
      </c>
      <c r="R41" s="242">
        <v>7298</v>
      </c>
      <c r="S41" s="238">
        <v>6634</v>
      </c>
      <c r="T41" s="246">
        <v>6246</v>
      </c>
      <c r="U41" s="247">
        <v>252</v>
      </c>
      <c r="V41" s="248">
        <v>3.4530008221430528E-2</v>
      </c>
      <c r="W41" s="249">
        <v>1052</v>
      </c>
      <c r="X41" s="250">
        <v>0.16842779378802433</v>
      </c>
      <c r="Y41" s="242">
        <v>151.30000000000001</v>
      </c>
      <c r="Z41" s="251">
        <v>143.9</v>
      </c>
      <c r="AA41" s="252">
        <v>5390111</v>
      </c>
      <c r="AB41" s="253">
        <v>1</v>
      </c>
      <c r="AC41" s="242">
        <v>3192</v>
      </c>
      <c r="AD41" s="238">
        <v>2938</v>
      </c>
      <c r="AE41" s="254">
        <v>2938</v>
      </c>
      <c r="AF41" s="246">
        <v>2293</v>
      </c>
      <c r="AG41" s="247">
        <v>254</v>
      </c>
      <c r="AH41" s="255">
        <v>8.6453369639210353E-2</v>
      </c>
      <c r="AI41" s="249">
        <v>645</v>
      </c>
      <c r="AJ41" s="250">
        <v>0.28129088530309637</v>
      </c>
      <c r="AK41" s="242">
        <v>2998</v>
      </c>
      <c r="AL41" s="238">
        <v>2765</v>
      </c>
      <c r="AM41" s="254">
        <v>2765</v>
      </c>
      <c r="AN41" s="246">
        <v>2145</v>
      </c>
      <c r="AO41" s="256">
        <v>233</v>
      </c>
      <c r="AP41" s="255">
        <v>8.4267631103074142E-2</v>
      </c>
      <c r="AQ41" s="249">
        <v>620</v>
      </c>
      <c r="AR41" s="250">
        <v>0.28904428904428903</v>
      </c>
      <c r="AS41" s="257">
        <v>0.6006812262071729</v>
      </c>
      <c r="AT41" s="258">
        <v>0.54514984227129337</v>
      </c>
      <c r="AU41" s="242">
        <v>1775</v>
      </c>
      <c r="AV41" s="259">
        <v>2825</v>
      </c>
      <c r="AW41" s="242">
        <v>1460</v>
      </c>
      <c r="AX41" s="242">
        <v>105</v>
      </c>
      <c r="AY41" s="249">
        <v>1565</v>
      </c>
      <c r="AZ41" s="260">
        <v>0.88169014084507047</v>
      </c>
      <c r="BA41" s="261">
        <v>0.95835884874464172</v>
      </c>
      <c r="BB41" s="242">
        <v>0</v>
      </c>
      <c r="BC41" s="260">
        <v>0</v>
      </c>
      <c r="BD41" s="261">
        <v>0</v>
      </c>
      <c r="BE41" s="242">
        <v>95</v>
      </c>
      <c r="BF41" s="242">
        <v>0</v>
      </c>
      <c r="BG41" s="249">
        <v>95</v>
      </c>
      <c r="BH41" s="260">
        <v>5.3521126760563378E-2</v>
      </c>
      <c r="BI41" s="257">
        <v>1.305393335623497</v>
      </c>
      <c r="BJ41" s="262">
        <v>105</v>
      </c>
      <c r="BK41" s="259" t="s">
        <v>4</v>
      </c>
      <c r="BL41" s="263" t="s">
        <v>0</v>
      </c>
      <c r="BM41" s="264" t="s">
        <v>0</v>
      </c>
      <c r="BN41" s="33" t="s">
        <v>378</v>
      </c>
      <c r="BO41" s="265"/>
      <c r="BP41" s="18"/>
    </row>
    <row r="42" spans="1:68" s="20" customFormat="1" ht="15.75">
      <c r="A42" s="298" t="s">
        <v>147</v>
      </c>
      <c r="B42" s="299" t="s">
        <v>261</v>
      </c>
      <c r="C42" s="28">
        <v>5390112</v>
      </c>
      <c r="D42" s="22"/>
      <c r="E42" s="22"/>
      <c r="F42" s="23"/>
      <c r="G42" s="23"/>
      <c r="H42" s="23"/>
      <c r="I42" s="300" t="s">
        <v>85</v>
      </c>
      <c r="J42" s="301">
        <v>5390112</v>
      </c>
      <c r="K42" s="302">
        <v>1</v>
      </c>
      <c r="L42" s="1">
        <v>74.180000000000007</v>
      </c>
      <c r="M42" s="303">
        <v>7418.0000000000009</v>
      </c>
      <c r="N42" s="26">
        <v>74.290000000000006</v>
      </c>
      <c r="O42" s="304">
        <v>7429.0000000000009</v>
      </c>
      <c r="P42" s="1">
        <v>7043</v>
      </c>
      <c r="Q42" s="23">
        <v>6189</v>
      </c>
      <c r="R42" s="1">
        <v>6189</v>
      </c>
      <c r="S42" s="23">
        <v>4898</v>
      </c>
      <c r="T42" s="305">
        <v>4433</v>
      </c>
      <c r="U42" s="306">
        <v>854</v>
      </c>
      <c r="V42" s="307">
        <v>0.13798675068670221</v>
      </c>
      <c r="W42" s="308">
        <v>1756</v>
      </c>
      <c r="X42" s="309">
        <v>0.39612000902323485</v>
      </c>
      <c r="Y42" s="1">
        <v>95</v>
      </c>
      <c r="Z42" s="29">
        <v>83.3</v>
      </c>
      <c r="AA42" s="310">
        <v>5390112</v>
      </c>
      <c r="AB42" s="311">
        <v>1</v>
      </c>
      <c r="AC42" s="1">
        <v>2868</v>
      </c>
      <c r="AD42" s="23">
        <v>2721</v>
      </c>
      <c r="AE42" s="312">
        <v>2721</v>
      </c>
      <c r="AF42" s="305">
        <v>1790</v>
      </c>
      <c r="AG42" s="306">
        <v>147</v>
      </c>
      <c r="AH42" s="313">
        <v>5.4024255788313123E-2</v>
      </c>
      <c r="AI42" s="308">
        <v>931</v>
      </c>
      <c r="AJ42" s="309">
        <v>0.5201117318435754</v>
      </c>
      <c r="AK42" s="1">
        <v>2713</v>
      </c>
      <c r="AL42" s="23">
        <v>2430</v>
      </c>
      <c r="AM42" s="312">
        <v>2430</v>
      </c>
      <c r="AN42" s="305">
        <v>1674</v>
      </c>
      <c r="AO42" s="314">
        <v>283</v>
      </c>
      <c r="AP42" s="313">
        <v>0.11646090534979424</v>
      </c>
      <c r="AQ42" s="308">
        <v>756</v>
      </c>
      <c r="AR42" s="309">
        <v>0.45161290322580644</v>
      </c>
      <c r="AS42" s="315">
        <v>0.36573200323537336</v>
      </c>
      <c r="AT42" s="316">
        <v>0.32709651366267328</v>
      </c>
      <c r="AU42" s="1">
        <v>2170</v>
      </c>
      <c r="AV42" s="39">
        <v>2515</v>
      </c>
      <c r="AW42" s="1">
        <v>1875</v>
      </c>
      <c r="AX42" s="1">
        <v>130</v>
      </c>
      <c r="AY42" s="308">
        <v>2005</v>
      </c>
      <c r="AZ42" s="317">
        <v>0.92396313364055305</v>
      </c>
      <c r="BA42" s="318">
        <v>1.0043077539571228</v>
      </c>
      <c r="BB42" s="1">
        <v>25</v>
      </c>
      <c r="BC42" s="317">
        <v>1.1520737327188941E-2</v>
      </c>
      <c r="BD42" s="318">
        <v>0.61939447995639474</v>
      </c>
      <c r="BE42" s="1">
        <v>65</v>
      </c>
      <c r="BF42" s="1">
        <v>10</v>
      </c>
      <c r="BG42" s="308">
        <v>75</v>
      </c>
      <c r="BH42" s="317">
        <v>3.4562211981566823E-2</v>
      </c>
      <c r="BI42" s="315">
        <v>0.84298078003821519</v>
      </c>
      <c r="BJ42" s="319">
        <v>70</v>
      </c>
      <c r="BK42" s="39" t="s">
        <v>0</v>
      </c>
      <c r="BL42" s="21" t="s">
        <v>0</v>
      </c>
      <c r="BM42" s="320" t="s">
        <v>0</v>
      </c>
      <c r="BN42" s="16"/>
      <c r="BO42" s="154"/>
      <c r="BP42" s="18"/>
    </row>
    <row r="43" spans="1:68" s="20" customFormat="1" ht="15.75">
      <c r="A43" s="298"/>
      <c r="B43" s="299" t="s">
        <v>262</v>
      </c>
      <c r="C43" s="28">
        <v>5390200</v>
      </c>
      <c r="D43" s="22"/>
      <c r="E43" s="22"/>
      <c r="F43" s="23"/>
      <c r="G43" s="23"/>
      <c r="H43" s="23"/>
      <c r="I43" s="300" t="s">
        <v>86</v>
      </c>
      <c r="J43" s="301">
        <v>5390200</v>
      </c>
      <c r="K43" s="302">
        <v>1</v>
      </c>
      <c r="L43" s="1">
        <v>108.21</v>
      </c>
      <c r="M43" s="303">
        <v>10821</v>
      </c>
      <c r="N43" s="26">
        <v>108.32</v>
      </c>
      <c r="O43" s="304">
        <v>10832</v>
      </c>
      <c r="P43" s="1">
        <v>4143</v>
      </c>
      <c r="Q43" s="23">
        <v>3187</v>
      </c>
      <c r="R43" s="1">
        <v>3187</v>
      </c>
      <c r="S43" s="23">
        <v>2775</v>
      </c>
      <c r="T43" s="305">
        <v>2722</v>
      </c>
      <c r="U43" s="306">
        <v>956</v>
      </c>
      <c r="V43" s="330">
        <v>0.29996862252902418</v>
      </c>
      <c r="W43" s="308">
        <v>465</v>
      </c>
      <c r="X43" s="309">
        <v>0.17083027185892727</v>
      </c>
      <c r="Y43" s="1">
        <v>38.299999999999997</v>
      </c>
      <c r="Z43" s="29">
        <v>29.4</v>
      </c>
      <c r="AA43" s="310">
        <v>5390200</v>
      </c>
      <c r="AB43" s="311">
        <v>1</v>
      </c>
      <c r="AC43" s="1">
        <v>1629</v>
      </c>
      <c r="AD43" s="23">
        <v>1269</v>
      </c>
      <c r="AE43" s="308">
        <v>1269</v>
      </c>
      <c r="AF43" s="305">
        <v>1051</v>
      </c>
      <c r="AG43" s="306">
        <v>360</v>
      </c>
      <c r="AH43" s="331">
        <v>0.28368794326241137</v>
      </c>
      <c r="AI43" s="308">
        <v>218</v>
      </c>
      <c r="AJ43" s="309">
        <v>0.20742150333016174</v>
      </c>
      <c r="AK43" s="1">
        <v>1552</v>
      </c>
      <c r="AL43" s="23">
        <v>1205</v>
      </c>
      <c r="AM43" s="308">
        <v>1205</v>
      </c>
      <c r="AN43" s="305">
        <v>1002</v>
      </c>
      <c r="AO43" s="332">
        <v>347</v>
      </c>
      <c r="AP43" s="331">
        <v>0.28796680497925309</v>
      </c>
      <c r="AQ43" s="308">
        <v>203</v>
      </c>
      <c r="AR43" s="309">
        <v>0.20259481037924151</v>
      </c>
      <c r="AS43" s="315">
        <v>0.14342482210516588</v>
      </c>
      <c r="AT43" s="316">
        <v>0.11124446085672082</v>
      </c>
      <c r="AU43" s="1">
        <v>1350</v>
      </c>
      <c r="AV43" s="39">
        <v>1340</v>
      </c>
      <c r="AW43" s="1">
        <v>1250</v>
      </c>
      <c r="AX43" s="1">
        <v>55</v>
      </c>
      <c r="AY43" s="308">
        <v>1305</v>
      </c>
      <c r="AZ43" s="317">
        <v>0.96666666666666667</v>
      </c>
      <c r="BA43" s="318">
        <v>1.0507246376811594</v>
      </c>
      <c r="BB43" s="1">
        <v>10</v>
      </c>
      <c r="BC43" s="317">
        <v>7.4074074074074077E-3</v>
      </c>
      <c r="BD43" s="318">
        <v>0.39824771007566712</v>
      </c>
      <c r="BE43" s="1">
        <v>10</v>
      </c>
      <c r="BF43" s="1">
        <v>0</v>
      </c>
      <c r="BG43" s="308">
        <v>10</v>
      </c>
      <c r="BH43" s="317">
        <v>7.4074074074074077E-3</v>
      </c>
      <c r="BI43" s="315">
        <v>0.18066847335140018</v>
      </c>
      <c r="BJ43" s="319">
        <v>25</v>
      </c>
      <c r="BK43" s="39" t="s">
        <v>0</v>
      </c>
      <c r="BL43" s="21" t="s">
        <v>0</v>
      </c>
      <c r="BM43" s="320" t="s">
        <v>0</v>
      </c>
      <c r="BN43" s="16"/>
      <c r="BO43" s="154"/>
      <c r="BP43" s="18"/>
    </row>
    <row r="44" spans="1:68" s="20" customFormat="1" ht="15.75">
      <c r="A44" s="234"/>
      <c r="B44" s="235" t="s">
        <v>263</v>
      </c>
      <c r="C44" s="236">
        <v>5390201</v>
      </c>
      <c r="D44" s="237"/>
      <c r="E44" s="237"/>
      <c r="F44" s="238"/>
      <c r="G44" s="238"/>
      <c r="H44" s="238"/>
      <c r="I44" s="239" t="s">
        <v>87</v>
      </c>
      <c r="J44" s="240">
        <v>5390201</v>
      </c>
      <c r="K44" s="241">
        <v>1</v>
      </c>
      <c r="L44" s="242">
        <v>7.27</v>
      </c>
      <c r="M44" s="243">
        <v>727</v>
      </c>
      <c r="N44" s="244">
        <v>7.25</v>
      </c>
      <c r="O44" s="245">
        <v>725</v>
      </c>
      <c r="P44" s="242">
        <v>4811</v>
      </c>
      <c r="Q44" s="238">
        <v>5068</v>
      </c>
      <c r="R44" s="242">
        <v>5068</v>
      </c>
      <c r="S44" s="238">
        <v>5095</v>
      </c>
      <c r="T44" s="246">
        <v>5179</v>
      </c>
      <c r="U44" s="247">
        <v>-257</v>
      </c>
      <c r="V44" s="248">
        <v>-5.0710339384372534E-2</v>
      </c>
      <c r="W44" s="249">
        <v>-111</v>
      </c>
      <c r="X44" s="250">
        <v>-2.1432709017184786E-2</v>
      </c>
      <c r="Y44" s="242">
        <v>662.1</v>
      </c>
      <c r="Z44" s="251">
        <v>698.8</v>
      </c>
      <c r="AA44" s="252">
        <v>5390201</v>
      </c>
      <c r="AB44" s="253">
        <v>1</v>
      </c>
      <c r="AC44" s="242">
        <v>2057</v>
      </c>
      <c r="AD44" s="238">
        <v>2048</v>
      </c>
      <c r="AE44" s="254">
        <v>2048</v>
      </c>
      <c r="AF44" s="246">
        <v>1999</v>
      </c>
      <c r="AG44" s="247">
        <v>9</v>
      </c>
      <c r="AH44" s="255">
        <v>4.39453125E-3</v>
      </c>
      <c r="AI44" s="249">
        <v>49</v>
      </c>
      <c r="AJ44" s="250">
        <v>2.4512256128064031E-2</v>
      </c>
      <c r="AK44" s="242">
        <v>1991</v>
      </c>
      <c r="AL44" s="238">
        <v>2007</v>
      </c>
      <c r="AM44" s="254">
        <v>2007</v>
      </c>
      <c r="AN44" s="246">
        <v>1937</v>
      </c>
      <c r="AO44" s="256">
        <v>-16</v>
      </c>
      <c r="AP44" s="255">
        <v>-7.9720976581963126E-3</v>
      </c>
      <c r="AQ44" s="249">
        <v>70</v>
      </c>
      <c r="AR44" s="250">
        <v>3.6138358286009295E-2</v>
      </c>
      <c r="AS44" s="257">
        <v>2.7386519944979368</v>
      </c>
      <c r="AT44" s="258">
        <v>2.7682758620689656</v>
      </c>
      <c r="AU44" s="242">
        <v>1535</v>
      </c>
      <c r="AV44" s="259">
        <v>2275</v>
      </c>
      <c r="AW44" s="242">
        <v>1340</v>
      </c>
      <c r="AX44" s="242">
        <v>90</v>
      </c>
      <c r="AY44" s="249">
        <v>1430</v>
      </c>
      <c r="AZ44" s="260">
        <v>0.9315960912052117</v>
      </c>
      <c r="BA44" s="261">
        <v>1.0126044469621867</v>
      </c>
      <c r="BB44" s="242">
        <v>20</v>
      </c>
      <c r="BC44" s="260">
        <v>1.3029315960912053E-2</v>
      </c>
      <c r="BD44" s="261">
        <v>0.70050085811355123</v>
      </c>
      <c r="BE44" s="242">
        <v>40</v>
      </c>
      <c r="BF44" s="242">
        <v>0</v>
      </c>
      <c r="BG44" s="249">
        <v>40</v>
      </c>
      <c r="BH44" s="260">
        <v>2.6058631921824105E-2</v>
      </c>
      <c r="BI44" s="257">
        <v>0.63557638833717323</v>
      </c>
      <c r="BJ44" s="262">
        <v>45</v>
      </c>
      <c r="BK44" s="259" t="s">
        <v>4</v>
      </c>
      <c r="BL44" s="263" t="s">
        <v>4</v>
      </c>
      <c r="BM44" s="264" t="s">
        <v>4</v>
      </c>
      <c r="BN44" s="33"/>
      <c r="BO44" s="265"/>
      <c r="BP44" s="18"/>
    </row>
    <row r="45" spans="1:68" s="20" customFormat="1" ht="15.75">
      <c r="A45" s="234" t="s">
        <v>148</v>
      </c>
      <c r="B45" s="235" t="s">
        <v>264</v>
      </c>
      <c r="C45" s="236">
        <v>5390202</v>
      </c>
      <c r="D45" s="237"/>
      <c r="E45" s="237"/>
      <c r="F45" s="238"/>
      <c r="G45" s="238"/>
      <c r="H45" s="238"/>
      <c r="I45" s="239" t="s">
        <v>88</v>
      </c>
      <c r="J45" s="240">
        <v>5390202</v>
      </c>
      <c r="K45" s="241">
        <v>1</v>
      </c>
      <c r="L45" s="242">
        <v>17.07</v>
      </c>
      <c r="M45" s="243">
        <v>1707</v>
      </c>
      <c r="N45" s="244">
        <v>16.43</v>
      </c>
      <c r="O45" s="245">
        <v>1643</v>
      </c>
      <c r="P45" s="242">
        <v>3867</v>
      </c>
      <c r="Q45" s="238">
        <v>1137</v>
      </c>
      <c r="R45" s="242">
        <v>1137</v>
      </c>
      <c r="S45" s="238">
        <v>194</v>
      </c>
      <c r="T45" s="246">
        <v>296</v>
      </c>
      <c r="U45" s="247">
        <v>2730</v>
      </c>
      <c r="V45" s="248">
        <v>2.4010554089709761</v>
      </c>
      <c r="W45" s="249">
        <v>841</v>
      </c>
      <c r="X45" s="250">
        <v>2.8412162162162162</v>
      </c>
      <c r="Y45" s="242">
        <v>226.5</v>
      </c>
      <c r="Z45" s="251">
        <v>69.2</v>
      </c>
      <c r="AA45" s="252">
        <v>5390202</v>
      </c>
      <c r="AB45" s="253">
        <v>1</v>
      </c>
      <c r="AC45" s="242">
        <v>1224</v>
      </c>
      <c r="AD45" s="238">
        <v>496</v>
      </c>
      <c r="AE45" s="254">
        <v>496</v>
      </c>
      <c r="AF45" s="246">
        <v>152</v>
      </c>
      <c r="AG45" s="247">
        <v>728</v>
      </c>
      <c r="AH45" s="255">
        <v>1.467741935483871</v>
      </c>
      <c r="AI45" s="249">
        <v>344</v>
      </c>
      <c r="AJ45" s="250">
        <v>2.263157894736842</v>
      </c>
      <c r="AK45" s="242">
        <v>1143</v>
      </c>
      <c r="AL45" s="238">
        <v>384</v>
      </c>
      <c r="AM45" s="254">
        <v>384</v>
      </c>
      <c r="AN45" s="246">
        <v>147</v>
      </c>
      <c r="AO45" s="256">
        <v>759</v>
      </c>
      <c r="AP45" s="255">
        <v>1.9765625</v>
      </c>
      <c r="AQ45" s="249">
        <v>237</v>
      </c>
      <c r="AR45" s="250">
        <v>1.6122448979591837</v>
      </c>
      <c r="AS45" s="257">
        <v>0.66959578207381376</v>
      </c>
      <c r="AT45" s="258">
        <v>0.23371880706025563</v>
      </c>
      <c r="AU45" s="242">
        <v>995</v>
      </c>
      <c r="AV45" s="259">
        <v>550</v>
      </c>
      <c r="AW45" s="242">
        <v>825</v>
      </c>
      <c r="AX45" s="242">
        <v>95</v>
      </c>
      <c r="AY45" s="249">
        <v>920</v>
      </c>
      <c r="AZ45" s="260">
        <v>0.92462311557788945</v>
      </c>
      <c r="BA45" s="261">
        <v>1.0050251256281406</v>
      </c>
      <c r="BB45" s="242">
        <v>40</v>
      </c>
      <c r="BC45" s="260">
        <v>4.0201005025125629E-2</v>
      </c>
      <c r="BD45" s="261">
        <v>2.16134435618955</v>
      </c>
      <c r="BE45" s="242">
        <v>15</v>
      </c>
      <c r="BF45" s="242">
        <v>0</v>
      </c>
      <c r="BG45" s="249">
        <v>15</v>
      </c>
      <c r="BH45" s="260">
        <v>1.507537688442211E-2</v>
      </c>
      <c r="BI45" s="257">
        <v>0.36769211913224659</v>
      </c>
      <c r="BJ45" s="262">
        <v>15</v>
      </c>
      <c r="BK45" s="259" t="s">
        <v>4</v>
      </c>
      <c r="BL45" s="263" t="s">
        <v>0</v>
      </c>
      <c r="BM45" s="264" t="s">
        <v>0</v>
      </c>
      <c r="BN45" s="33" t="s">
        <v>358</v>
      </c>
      <c r="BO45" s="265"/>
      <c r="BP45" s="18"/>
    </row>
    <row r="46" spans="1:68" s="20" customFormat="1" ht="15.75">
      <c r="A46" s="234"/>
      <c r="B46" s="235" t="s">
        <v>265</v>
      </c>
      <c r="C46" s="236">
        <v>5390203.0099999998</v>
      </c>
      <c r="D46" s="237"/>
      <c r="E46" s="237"/>
      <c r="F46" s="238"/>
      <c r="G46" s="238"/>
      <c r="H46" s="238"/>
      <c r="I46" s="239" t="s">
        <v>89</v>
      </c>
      <c r="J46" s="240">
        <v>5390203.0099999998</v>
      </c>
      <c r="K46" s="241">
        <v>1</v>
      </c>
      <c r="L46" s="242">
        <v>2.71</v>
      </c>
      <c r="M46" s="243">
        <v>271</v>
      </c>
      <c r="N46" s="244">
        <v>2.73</v>
      </c>
      <c r="O46" s="245">
        <v>273</v>
      </c>
      <c r="P46" s="242">
        <v>5376</v>
      </c>
      <c r="Q46" s="238">
        <v>5282</v>
      </c>
      <c r="R46" s="242">
        <v>5282</v>
      </c>
      <c r="S46" s="238">
        <v>5402</v>
      </c>
      <c r="T46" s="246">
        <v>5232</v>
      </c>
      <c r="U46" s="247">
        <v>94</v>
      </c>
      <c r="V46" s="248">
        <v>1.7796289284361985E-2</v>
      </c>
      <c r="W46" s="249">
        <v>50</v>
      </c>
      <c r="X46" s="250">
        <v>9.5565749235474E-3</v>
      </c>
      <c r="Y46" s="242">
        <v>1983</v>
      </c>
      <c r="Z46" s="251">
        <v>1935.9</v>
      </c>
      <c r="AA46" s="252">
        <v>5390203.0099999998</v>
      </c>
      <c r="AB46" s="253">
        <v>1</v>
      </c>
      <c r="AC46" s="242">
        <v>2443</v>
      </c>
      <c r="AD46" s="238">
        <v>2418</v>
      </c>
      <c r="AE46" s="254">
        <v>2418</v>
      </c>
      <c r="AF46" s="246">
        <v>2288</v>
      </c>
      <c r="AG46" s="247">
        <v>25</v>
      </c>
      <c r="AH46" s="255">
        <v>1.0339123242349049E-2</v>
      </c>
      <c r="AI46" s="249">
        <v>130</v>
      </c>
      <c r="AJ46" s="250">
        <v>5.6818181818181816E-2</v>
      </c>
      <c r="AK46" s="242">
        <v>2323</v>
      </c>
      <c r="AL46" s="238">
        <v>2326</v>
      </c>
      <c r="AM46" s="254">
        <v>2326</v>
      </c>
      <c r="AN46" s="246">
        <v>2207</v>
      </c>
      <c r="AO46" s="256">
        <v>-3</v>
      </c>
      <c r="AP46" s="255">
        <v>-1.2897678417884782E-3</v>
      </c>
      <c r="AQ46" s="249">
        <v>119</v>
      </c>
      <c r="AR46" s="250">
        <v>5.3919347530584506E-2</v>
      </c>
      <c r="AS46" s="257">
        <v>8.5719557195571952</v>
      </c>
      <c r="AT46" s="258">
        <v>8.5201465201465201</v>
      </c>
      <c r="AU46" s="242">
        <v>1575</v>
      </c>
      <c r="AV46" s="259">
        <v>2275</v>
      </c>
      <c r="AW46" s="242">
        <v>1250</v>
      </c>
      <c r="AX46" s="242">
        <v>155</v>
      </c>
      <c r="AY46" s="249">
        <v>1405</v>
      </c>
      <c r="AZ46" s="260">
        <v>0.89206349206349211</v>
      </c>
      <c r="BA46" s="261">
        <v>0.96963423050379571</v>
      </c>
      <c r="BB46" s="242">
        <v>30</v>
      </c>
      <c r="BC46" s="260">
        <v>1.9047619047619049E-2</v>
      </c>
      <c r="BD46" s="261">
        <v>1.0240655401945726</v>
      </c>
      <c r="BE46" s="242">
        <v>95</v>
      </c>
      <c r="BF46" s="242">
        <v>20</v>
      </c>
      <c r="BG46" s="249">
        <v>115</v>
      </c>
      <c r="BH46" s="260">
        <v>7.301587301587302E-2</v>
      </c>
      <c r="BI46" s="257">
        <v>1.7808749516066589</v>
      </c>
      <c r="BJ46" s="262">
        <v>25</v>
      </c>
      <c r="BK46" s="259" t="s">
        <v>4</v>
      </c>
      <c r="BL46" s="263" t="s">
        <v>4</v>
      </c>
      <c r="BM46" s="264" t="s">
        <v>4</v>
      </c>
      <c r="BN46" s="33"/>
      <c r="BO46" s="265"/>
      <c r="BP46" s="18"/>
    </row>
    <row r="47" spans="1:68" s="20" customFormat="1" ht="15.75">
      <c r="A47" s="234"/>
      <c r="B47" s="235" t="s">
        <v>266</v>
      </c>
      <c r="C47" s="236">
        <v>5390203.0199999996</v>
      </c>
      <c r="D47" s="237"/>
      <c r="E47" s="237"/>
      <c r="F47" s="238"/>
      <c r="G47" s="238"/>
      <c r="H47" s="238"/>
      <c r="I47" s="239" t="s">
        <v>90</v>
      </c>
      <c r="J47" s="240">
        <v>5390203.0199999996</v>
      </c>
      <c r="K47" s="241">
        <v>1</v>
      </c>
      <c r="L47" s="242">
        <v>2.04</v>
      </c>
      <c r="M47" s="243">
        <v>204</v>
      </c>
      <c r="N47" s="244">
        <v>2.04</v>
      </c>
      <c r="O47" s="245">
        <v>204</v>
      </c>
      <c r="P47" s="242">
        <v>5287</v>
      </c>
      <c r="Q47" s="238">
        <v>3549</v>
      </c>
      <c r="R47" s="242">
        <v>3549</v>
      </c>
      <c r="S47" s="238">
        <v>3468</v>
      </c>
      <c r="T47" s="246">
        <v>3661</v>
      </c>
      <c r="U47" s="247">
        <v>1738</v>
      </c>
      <c r="V47" s="248">
        <v>0.48971541279233588</v>
      </c>
      <c r="W47" s="249">
        <v>-112</v>
      </c>
      <c r="X47" s="250">
        <v>-3.0592734225621414E-2</v>
      </c>
      <c r="Y47" s="242">
        <v>2591.9</v>
      </c>
      <c r="Z47" s="251">
        <v>1742.2</v>
      </c>
      <c r="AA47" s="252">
        <v>5390203.0199999996</v>
      </c>
      <c r="AB47" s="253">
        <v>1</v>
      </c>
      <c r="AC47" s="242">
        <v>2032</v>
      </c>
      <c r="AD47" s="238">
        <v>1386</v>
      </c>
      <c r="AE47" s="254">
        <v>1386</v>
      </c>
      <c r="AF47" s="246">
        <v>1336</v>
      </c>
      <c r="AG47" s="247">
        <v>646</v>
      </c>
      <c r="AH47" s="255">
        <v>0.46608946608946611</v>
      </c>
      <c r="AI47" s="249">
        <v>50</v>
      </c>
      <c r="AJ47" s="250">
        <v>3.7425149700598799E-2</v>
      </c>
      <c r="AK47" s="242">
        <v>1929</v>
      </c>
      <c r="AL47" s="238">
        <v>1366</v>
      </c>
      <c r="AM47" s="254">
        <v>1366</v>
      </c>
      <c r="AN47" s="246">
        <v>1301</v>
      </c>
      <c r="AO47" s="256">
        <v>563</v>
      </c>
      <c r="AP47" s="255">
        <v>0.41215226939970717</v>
      </c>
      <c r="AQ47" s="249">
        <v>65</v>
      </c>
      <c r="AR47" s="250">
        <v>4.9961568024596462E-2</v>
      </c>
      <c r="AS47" s="257">
        <v>9.4558823529411757</v>
      </c>
      <c r="AT47" s="258">
        <v>6.6960784313725492</v>
      </c>
      <c r="AU47" s="242">
        <v>1790</v>
      </c>
      <c r="AV47" s="259">
        <v>1650</v>
      </c>
      <c r="AW47" s="242">
        <v>1425</v>
      </c>
      <c r="AX47" s="242">
        <v>200</v>
      </c>
      <c r="AY47" s="249">
        <v>1625</v>
      </c>
      <c r="AZ47" s="260">
        <v>0.90782122905027929</v>
      </c>
      <c r="BA47" s="261">
        <v>0.98676220548943394</v>
      </c>
      <c r="BB47" s="242">
        <v>40</v>
      </c>
      <c r="BC47" s="260">
        <v>2.23463687150838E-2</v>
      </c>
      <c r="BD47" s="261">
        <v>1.2014176728539678</v>
      </c>
      <c r="BE47" s="242">
        <v>40</v>
      </c>
      <c r="BF47" s="242">
        <v>25</v>
      </c>
      <c r="BG47" s="249">
        <v>65</v>
      </c>
      <c r="BH47" s="260">
        <v>3.6312849162011177E-2</v>
      </c>
      <c r="BI47" s="257">
        <v>0.88567924785393115</v>
      </c>
      <c r="BJ47" s="262">
        <v>65</v>
      </c>
      <c r="BK47" s="259" t="s">
        <v>4</v>
      </c>
      <c r="BL47" s="263" t="s">
        <v>4</v>
      </c>
      <c r="BM47" s="264" t="s">
        <v>4</v>
      </c>
      <c r="BN47" s="33"/>
      <c r="BO47" s="265"/>
      <c r="BP47" s="18"/>
    </row>
    <row r="48" spans="1:68" s="20" customFormat="1" ht="15.75">
      <c r="A48" s="266" t="s">
        <v>149</v>
      </c>
      <c r="B48" s="267" t="s">
        <v>267</v>
      </c>
      <c r="C48" s="268">
        <v>5390204</v>
      </c>
      <c r="D48" s="269"/>
      <c r="E48" s="269"/>
      <c r="F48" s="270"/>
      <c r="G48" s="270"/>
      <c r="H48" s="270"/>
      <c r="I48" s="271" t="s">
        <v>91</v>
      </c>
      <c r="J48" s="272">
        <v>5390204</v>
      </c>
      <c r="K48" s="273">
        <v>1</v>
      </c>
      <c r="L48" s="274">
        <v>3.08</v>
      </c>
      <c r="M48" s="275">
        <v>308</v>
      </c>
      <c r="N48" s="276">
        <v>3.1</v>
      </c>
      <c r="O48" s="277">
        <v>310</v>
      </c>
      <c r="P48" s="274">
        <v>6920</v>
      </c>
      <c r="Q48" s="270">
        <v>6780</v>
      </c>
      <c r="R48" s="274">
        <v>6780</v>
      </c>
      <c r="S48" s="270">
        <v>6740</v>
      </c>
      <c r="T48" s="278">
        <v>6720</v>
      </c>
      <c r="U48" s="279">
        <v>140</v>
      </c>
      <c r="V48" s="280">
        <v>2.0648967551622419E-2</v>
      </c>
      <c r="W48" s="281">
        <v>60</v>
      </c>
      <c r="X48" s="282">
        <v>8.9285714285714281E-3</v>
      </c>
      <c r="Y48" s="274">
        <v>2243.6</v>
      </c>
      <c r="Z48" s="283">
        <v>2184.6</v>
      </c>
      <c r="AA48" s="284">
        <v>5390204</v>
      </c>
      <c r="AB48" s="285">
        <v>1</v>
      </c>
      <c r="AC48" s="274">
        <v>3383</v>
      </c>
      <c r="AD48" s="270">
        <v>3253</v>
      </c>
      <c r="AE48" s="286">
        <v>3253</v>
      </c>
      <c r="AF48" s="278">
        <v>3157</v>
      </c>
      <c r="AG48" s="279">
        <v>130</v>
      </c>
      <c r="AH48" s="287">
        <v>3.9963110974485093E-2</v>
      </c>
      <c r="AI48" s="281">
        <v>96</v>
      </c>
      <c r="AJ48" s="282">
        <v>3.0408615774469433E-2</v>
      </c>
      <c r="AK48" s="274">
        <v>3140</v>
      </c>
      <c r="AL48" s="270">
        <v>3080</v>
      </c>
      <c r="AM48" s="286">
        <v>3080</v>
      </c>
      <c r="AN48" s="278">
        <v>2989</v>
      </c>
      <c r="AO48" s="288">
        <v>60</v>
      </c>
      <c r="AP48" s="287">
        <v>1.948051948051948E-2</v>
      </c>
      <c r="AQ48" s="281">
        <v>91</v>
      </c>
      <c r="AR48" s="282">
        <v>3.0444964871194378E-2</v>
      </c>
      <c r="AS48" s="289">
        <v>10.194805194805195</v>
      </c>
      <c r="AT48" s="290">
        <v>9.935483870967742</v>
      </c>
      <c r="AU48" s="274">
        <v>2110</v>
      </c>
      <c r="AV48" s="291">
        <v>2960</v>
      </c>
      <c r="AW48" s="274">
        <v>1580</v>
      </c>
      <c r="AX48" s="274">
        <v>210</v>
      </c>
      <c r="AY48" s="281">
        <v>1790</v>
      </c>
      <c r="AZ48" s="292">
        <v>0.84834123222748814</v>
      </c>
      <c r="BA48" s="293">
        <v>0.92211003502987843</v>
      </c>
      <c r="BB48" s="274">
        <v>90</v>
      </c>
      <c r="BC48" s="292">
        <v>4.2654028436018961E-2</v>
      </c>
      <c r="BD48" s="293">
        <v>2.2932273352698367</v>
      </c>
      <c r="BE48" s="274">
        <v>160</v>
      </c>
      <c r="BF48" s="274">
        <v>15</v>
      </c>
      <c r="BG48" s="281">
        <v>175</v>
      </c>
      <c r="BH48" s="292">
        <v>8.2938388625592413E-2</v>
      </c>
      <c r="BI48" s="289">
        <v>2.0228875274534732</v>
      </c>
      <c r="BJ48" s="294">
        <v>55</v>
      </c>
      <c r="BK48" s="291" t="s">
        <v>2</v>
      </c>
      <c r="BL48" s="295" t="s">
        <v>2</v>
      </c>
      <c r="BM48" s="321" t="s">
        <v>2</v>
      </c>
      <c r="BN48" s="32" t="s">
        <v>373</v>
      </c>
      <c r="BO48" s="297"/>
      <c r="BP48" s="18"/>
    </row>
    <row r="49" spans="1:68" s="20" customFormat="1" ht="15.75">
      <c r="A49" s="266" t="s">
        <v>150</v>
      </c>
      <c r="B49" s="267" t="s">
        <v>268</v>
      </c>
      <c r="C49" s="268">
        <v>5390205</v>
      </c>
      <c r="D49" s="269"/>
      <c r="E49" s="269"/>
      <c r="F49" s="270"/>
      <c r="G49" s="270"/>
      <c r="H49" s="270"/>
      <c r="I49" s="271" t="s">
        <v>92</v>
      </c>
      <c r="J49" s="272">
        <v>5390205</v>
      </c>
      <c r="K49" s="273">
        <v>1</v>
      </c>
      <c r="L49" s="274">
        <v>2.13</v>
      </c>
      <c r="M49" s="275">
        <v>213</v>
      </c>
      <c r="N49" s="276">
        <v>2.11</v>
      </c>
      <c r="O49" s="277">
        <v>211</v>
      </c>
      <c r="P49" s="274">
        <v>1422</v>
      </c>
      <c r="Q49" s="270">
        <v>1545</v>
      </c>
      <c r="R49" s="274">
        <v>1545</v>
      </c>
      <c r="S49" s="270">
        <v>1516</v>
      </c>
      <c r="T49" s="278">
        <v>1672</v>
      </c>
      <c r="U49" s="279">
        <v>-123</v>
      </c>
      <c r="V49" s="280">
        <v>-7.9611650485436891E-2</v>
      </c>
      <c r="W49" s="281">
        <v>-127</v>
      </c>
      <c r="X49" s="282">
        <v>-7.5956937799043056E-2</v>
      </c>
      <c r="Y49" s="274">
        <v>668.6</v>
      </c>
      <c r="Z49" s="283">
        <v>731.2</v>
      </c>
      <c r="AA49" s="284">
        <v>5390205</v>
      </c>
      <c r="AB49" s="285">
        <v>1</v>
      </c>
      <c r="AC49" s="274">
        <v>804</v>
      </c>
      <c r="AD49" s="270">
        <v>824</v>
      </c>
      <c r="AE49" s="286">
        <v>824</v>
      </c>
      <c r="AF49" s="278">
        <v>862</v>
      </c>
      <c r="AG49" s="279">
        <v>-20</v>
      </c>
      <c r="AH49" s="287">
        <v>-2.4271844660194174E-2</v>
      </c>
      <c r="AI49" s="281">
        <v>-38</v>
      </c>
      <c r="AJ49" s="282">
        <v>-4.4083526682134569E-2</v>
      </c>
      <c r="AK49" s="274">
        <v>643</v>
      </c>
      <c r="AL49" s="270">
        <v>691</v>
      </c>
      <c r="AM49" s="286">
        <v>691</v>
      </c>
      <c r="AN49" s="278">
        <v>750</v>
      </c>
      <c r="AO49" s="288">
        <v>-48</v>
      </c>
      <c r="AP49" s="287">
        <v>-6.9464544138929094E-2</v>
      </c>
      <c r="AQ49" s="281">
        <v>-59</v>
      </c>
      <c r="AR49" s="282">
        <v>-7.8666666666666663E-2</v>
      </c>
      <c r="AS49" s="289">
        <v>3.0187793427230045</v>
      </c>
      <c r="AT49" s="290">
        <v>3.2748815165876777</v>
      </c>
      <c r="AU49" s="274">
        <v>430</v>
      </c>
      <c r="AV49" s="291">
        <v>645</v>
      </c>
      <c r="AW49" s="274">
        <v>290</v>
      </c>
      <c r="AX49" s="274">
        <v>70</v>
      </c>
      <c r="AY49" s="281">
        <v>360</v>
      </c>
      <c r="AZ49" s="292">
        <v>0.83720930232558144</v>
      </c>
      <c r="BA49" s="293">
        <v>0.9100101112234581</v>
      </c>
      <c r="BB49" s="274">
        <v>10</v>
      </c>
      <c r="BC49" s="292">
        <v>2.3255813953488372E-2</v>
      </c>
      <c r="BD49" s="293">
        <v>1.2503125781445361</v>
      </c>
      <c r="BE49" s="274">
        <v>50</v>
      </c>
      <c r="BF49" s="274">
        <v>0</v>
      </c>
      <c r="BG49" s="281">
        <v>50</v>
      </c>
      <c r="BH49" s="292">
        <v>0.11627906976744186</v>
      </c>
      <c r="BI49" s="289">
        <v>2.8360748723766305</v>
      </c>
      <c r="BJ49" s="294">
        <v>0</v>
      </c>
      <c r="BK49" s="291" t="s">
        <v>2</v>
      </c>
      <c r="BL49" s="295" t="s">
        <v>2</v>
      </c>
      <c r="BM49" s="321" t="s">
        <v>2</v>
      </c>
      <c r="BN49" s="32"/>
      <c r="BO49" s="297"/>
      <c r="BP49" s="18"/>
    </row>
    <row r="50" spans="1:68" s="19" customFormat="1" ht="15.75">
      <c r="A50" s="266" t="s">
        <v>377</v>
      </c>
      <c r="B50" s="267" t="s">
        <v>269</v>
      </c>
      <c r="C50" s="268">
        <v>5390206</v>
      </c>
      <c r="D50" s="269"/>
      <c r="E50" s="269"/>
      <c r="F50" s="270"/>
      <c r="G50" s="270"/>
      <c r="H50" s="270"/>
      <c r="I50" s="271" t="s">
        <v>93</v>
      </c>
      <c r="J50" s="272">
        <v>5390206</v>
      </c>
      <c r="K50" s="273">
        <v>1</v>
      </c>
      <c r="L50" s="274">
        <v>1.55</v>
      </c>
      <c r="M50" s="275">
        <v>155</v>
      </c>
      <c r="N50" s="276">
        <v>1.54</v>
      </c>
      <c r="O50" s="277">
        <v>154</v>
      </c>
      <c r="P50" s="274">
        <v>4878</v>
      </c>
      <c r="Q50" s="270">
        <v>4983</v>
      </c>
      <c r="R50" s="274">
        <v>4983</v>
      </c>
      <c r="S50" s="270">
        <v>4892</v>
      </c>
      <c r="T50" s="278">
        <v>5156</v>
      </c>
      <c r="U50" s="279">
        <v>-105</v>
      </c>
      <c r="V50" s="280">
        <v>-2.1071643588199879E-2</v>
      </c>
      <c r="W50" s="281">
        <v>-173</v>
      </c>
      <c r="X50" s="282">
        <v>-3.3553141970519784E-2</v>
      </c>
      <c r="Y50" s="274">
        <v>3145.9</v>
      </c>
      <c r="Z50" s="283">
        <v>3226.9</v>
      </c>
      <c r="AA50" s="284">
        <v>5390206</v>
      </c>
      <c r="AB50" s="285">
        <v>1</v>
      </c>
      <c r="AC50" s="274">
        <v>2425</v>
      </c>
      <c r="AD50" s="270">
        <v>2475</v>
      </c>
      <c r="AE50" s="286">
        <v>2475</v>
      </c>
      <c r="AF50" s="278">
        <v>2444</v>
      </c>
      <c r="AG50" s="279">
        <v>-50</v>
      </c>
      <c r="AH50" s="287">
        <v>-2.0202020202020204E-2</v>
      </c>
      <c r="AI50" s="281">
        <v>31</v>
      </c>
      <c r="AJ50" s="282">
        <v>1.2684124386252046E-2</v>
      </c>
      <c r="AK50" s="274">
        <v>2189</v>
      </c>
      <c r="AL50" s="270">
        <v>2280</v>
      </c>
      <c r="AM50" s="286">
        <v>2280</v>
      </c>
      <c r="AN50" s="278">
        <v>2282</v>
      </c>
      <c r="AO50" s="288">
        <v>-91</v>
      </c>
      <c r="AP50" s="287">
        <v>-3.9912280701754385E-2</v>
      </c>
      <c r="AQ50" s="281">
        <v>-2</v>
      </c>
      <c r="AR50" s="282">
        <v>-8.7642418930762491E-4</v>
      </c>
      <c r="AS50" s="289">
        <v>14.122580645161291</v>
      </c>
      <c r="AT50" s="290">
        <v>14.805194805194805</v>
      </c>
      <c r="AU50" s="274">
        <v>1440</v>
      </c>
      <c r="AV50" s="291">
        <v>2240</v>
      </c>
      <c r="AW50" s="274">
        <v>1065</v>
      </c>
      <c r="AX50" s="274">
        <v>200</v>
      </c>
      <c r="AY50" s="281">
        <v>1265</v>
      </c>
      <c r="AZ50" s="292">
        <v>0.87847222222222221</v>
      </c>
      <c r="BA50" s="293">
        <v>0.95486111111111105</v>
      </c>
      <c r="BB50" s="274">
        <v>50</v>
      </c>
      <c r="BC50" s="292">
        <v>3.4722222222222224E-2</v>
      </c>
      <c r="BD50" s="293">
        <v>1.8667861409796895</v>
      </c>
      <c r="BE50" s="274">
        <v>75</v>
      </c>
      <c r="BF50" s="274">
        <v>25</v>
      </c>
      <c r="BG50" s="281">
        <v>100</v>
      </c>
      <c r="BH50" s="292">
        <v>6.9444444444444448E-2</v>
      </c>
      <c r="BI50" s="289">
        <v>1.6937669376693767</v>
      </c>
      <c r="BJ50" s="294">
        <v>20</v>
      </c>
      <c r="BK50" s="291" t="s">
        <v>2</v>
      </c>
      <c r="BL50" s="295" t="s">
        <v>2</v>
      </c>
      <c r="BM50" s="321" t="s">
        <v>2</v>
      </c>
      <c r="BN50" s="32" t="s">
        <v>373</v>
      </c>
      <c r="BO50" s="297"/>
      <c r="BP50" s="18"/>
    </row>
    <row r="51" spans="1:68" s="20" customFormat="1" ht="15.75">
      <c r="A51" s="234" t="s">
        <v>151</v>
      </c>
      <c r="B51" s="235" t="s">
        <v>270</v>
      </c>
      <c r="C51" s="236">
        <v>5390207</v>
      </c>
      <c r="D51" s="237"/>
      <c r="E51" s="237"/>
      <c r="F51" s="238"/>
      <c r="G51" s="238"/>
      <c r="H51" s="238"/>
      <c r="I51" s="239" t="s">
        <v>94</v>
      </c>
      <c r="J51" s="240">
        <v>5390207</v>
      </c>
      <c r="K51" s="241">
        <v>1</v>
      </c>
      <c r="L51" s="242">
        <v>3.03</v>
      </c>
      <c r="M51" s="243">
        <v>303</v>
      </c>
      <c r="N51" s="244">
        <v>3.05</v>
      </c>
      <c r="O51" s="245">
        <v>305</v>
      </c>
      <c r="P51" s="242">
        <v>6152</v>
      </c>
      <c r="Q51" s="238">
        <v>5806</v>
      </c>
      <c r="R51" s="242">
        <v>5806</v>
      </c>
      <c r="S51" s="238">
        <v>5592</v>
      </c>
      <c r="T51" s="246">
        <v>5732</v>
      </c>
      <c r="U51" s="247">
        <v>346</v>
      </c>
      <c r="V51" s="248">
        <v>5.9593523940750945E-2</v>
      </c>
      <c r="W51" s="249">
        <v>74</v>
      </c>
      <c r="X51" s="250">
        <v>1.2909979064898814E-2</v>
      </c>
      <c r="Y51" s="242">
        <v>2028.8</v>
      </c>
      <c r="Z51" s="251">
        <v>1904.2</v>
      </c>
      <c r="AA51" s="252">
        <v>5390207</v>
      </c>
      <c r="AB51" s="253">
        <v>1</v>
      </c>
      <c r="AC51" s="242">
        <v>2941</v>
      </c>
      <c r="AD51" s="238">
        <v>2831</v>
      </c>
      <c r="AE51" s="254">
        <v>2831</v>
      </c>
      <c r="AF51" s="246">
        <v>2746</v>
      </c>
      <c r="AG51" s="247">
        <v>110</v>
      </c>
      <c r="AH51" s="255">
        <v>3.8855528081949843E-2</v>
      </c>
      <c r="AI51" s="249">
        <v>85</v>
      </c>
      <c r="AJ51" s="250">
        <v>3.0954115076474872E-2</v>
      </c>
      <c r="AK51" s="242">
        <v>2741</v>
      </c>
      <c r="AL51" s="238">
        <v>2685</v>
      </c>
      <c r="AM51" s="254">
        <v>2685</v>
      </c>
      <c r="AN51" s="246">
        <v>2610</v>
      </c>
      <c r="AO51" s="256">
        <v>56</v>
      </c>
      <c r="AP51" s="255">
        <v>2.0856610800744878E-2</v>
      </c>
      <c r="AQ51" s="249">
        <v>75</v>
      </c>
      <c r="AR51" s="250">
        <v>2.8735632183908046E-2</v>
      </c>
      <c r="AS51" s="257">
        <v>9.0462046204620457</v>
      </c>
      <c r="AT51" s="258">
        <v>8.8032786885245908</v>
      </c>
      <c r="AU51" s="242">
        <v>1950</v>
      </c>
      <c r="AV51" s="259">
        <v>2580</v>
      </c>
      <c r="AW51" s="242">
        <v>1525</v>
      </c>
      <c r="AX51" s="242">
        <v>210</v>
      </c>
      <c r="AY51" s="249">
        <v>1735</v>
      </c>
      <c r="AZ51" s="260">
        <v>0.88974358974358969</v>
      </c>
      <c r="BA51" s="261">
        <v>0.9671125975473801</v>
      </c>
      <c r="BB51" s="242">
        <v>65</v>
      </c>
      <c r="BC51" s="260">
        <v>3.3333333333333333E-2</v>
      </c>
      <c r="BD51" s="261">
        <v>1.7921146953405018</v>
      </c>
      <c r="BE51" s="242">
        <v>130</v>
      </c>
      <c r="BF51" s="242">
        <v>10</v>
      </c>
      <c r="BG51" s="249">
        <v>140</v>
      </c>
      <c r="BH51" s="260">
        <v>7.179487179487179E-2</v>
      </c>
      <c r="BI51" s="257">
        <v>1.7510944340212631</v>
      </c>
      <c r="BJ51" s="262">
        <v>20</v>
      </c>
      <c r="BK51" s="259" t="s">
        <v>4</v>
      </c>
      <c r="BL51" s="263" t="s">
        <v>4</v>
      </c>
      <c r="BM51" s="264" t="s">
        <v>2</v>
      </c>
      <c r="BN51" s="33" t="s">
        <v>441</v>
      </c>
      <c r="BO51" s="265"/>
      <c r="BP51" s="18"/>
    </row>
    <row r="52" spans="1:68" s="20" customFormat="1" ht="15.75">
      <c r="A52" s="234"/>
      <c r="B52" s="235" t="s">
        <v>271</v>
      </c>
      <c r="C52" s="236">
        <v>5390208</v>
      </c>
      <c r="D52" s="237"/>
      <c r="E52" s="237"/>
      <c r="F52" s="238"/>
      <c r="G52" s="238"/>
      <c r="H52" s="238"/>
      <c r="I52" s="239" t="s">
        <v>95</v>
      </c>
      <c r="J52" s="240">
        <v>5390208</v>
      </c>
      <c r="K52" s="241">
        <v>1</v>
      </c>
      <c r="L52" s="242">
        <v>3.92</v>
      </c>
      <c r="M52" s="243">
        <v>392</v>
      </c>
      <c r="N52" s="244">
        <v>3.91</v>
      </c>
      <c r="O52" s="245">
        <v>391</v>
      </c>
      <c r="P52" s="242">
        <v>6071</v>
      </c>
      <c r="Q52" s="238">
        <v>5803</v>
      </c>
      <c r="R52" s="242">
        <v>5803</v>
      </c>
      <c r="S52" s="238">
        <v>5715</v>
      </c>
      <c r="T52" s="246">
        <v>5932</v>
      </c>
      <c r="U52" s="247">
        <v>268</v>
      </c>
      <c r="V52" s="248">
        <v>4.618300878855764E-2</v>
      </c>
      <c r="W52" s="249">
        <v>-129</v>
      </c>
      <c r="X52" s="250">
        <v>-2.1746459878624409E-2</v>
      </c>
      <c r="Y52" s="242">
        <v>1550.7</v>
      </c>
      <c r="Z52" s="251">
        <v>1484</v>
      </c>
      <c r="AA52" s="252">
        <v>5390208</v>
      </c>
      <c r="AB52" s="253">
        <v>1</v>
      </c>
      <c r="AC52" s="242">
        <v>2754</v>
      </c>
      <c r="AD52" s="238">
        <v>2591</v>
      </c>
      <c r="AE52" s="254">
        <v>2591</v>
      </c>
      <c r="AF52" s="246">
        <v>2514</v>
      </c>
      <c r="AG52" s="247">
        <v>163</v>
      </c>
      <c r="AH52" s="255">
        <v>6.2910073330760319E-2</v>
      </c>
      <c r="AI52" s="249">
        <v>77</v>
      </c>
      <c r="AJ52" s="250">
        <v>3.0628480509148768E-2</v>
      </c>
      <c r="AK52" s="242">
        <v>2661</v>
      </c>
      <c r="AL52" s="238">
        <v>2531</v>
      </c>
      <c r="AM52" s="254">
        <v>2531</v>
      </c>
      <c r="AN52" s="246">
        <v>2447</v>
      </c>
      <c r="AO52" s="256">
        <v>130</v>
      </c>
      <c r="AP52" s="255">
        <v>5.1363097589885422E-2</v>
      </c>
      <c r="AQ52" s="249">
        <v>84</v>
      </c>
      <c r="AR52" s="250">
        <v>3.43277482631794E-2</v>
      </c>
      <c r="AS52" s="257">
        <v>6.7882653061224492</v>
      </c>
      <c r="AT52" s="258">
        <v>6.4731457800511505</v>
      </c>
      <c r="AU52" s="242">
        <v>1905</v>
      </c>
      <c r="AV52" s="259">
        <v>2590</v>
      </c>
      <c r="AW52" s="242">
        <v>1650</v>
      </c>
      <c r="AX52" s="242">
        <v>150</v>
      </c>
      <c r="AY52" s="249">
        <v>1800</v>
      </c>
      <c r="AZ52" s="260">
        <v>0.94488188976377951</v>
      </c>
      <c r="BA52" s="261">
        <v>1.0270455323519343</v>
      </c>
      <c r="BB52" s="242">
        <v>20</v>
      </c>
      <c r="BC52" s="260">
        <v>1.0498687664041995E-2</v>
      </c>
      <c r="BD52" s="261">
        <v>0.5644455733355912</v>
      </c>
      <c r="BE52" s="242">
        <v>40</v>
      </c>
      <c r="BF52" s="242">
        <v>0</v>
      </c>
      <c r="BG52" s="249">
        <v>40</v>
      </c>
      <c r="BH52" s="260">
        <v>2.0997375328083989E-2</v>
      </c>
      <c r="BI52" s="257">
        <v>0.5121311055630241</v>
      </c>
      <c r="BJ52" s="262">
        <v>35</v>
      </c>
      <c r="BK52" s="259" t="s">
        <v>4</v>
      </c>
      <c r="BL52" s="263" t="s">
        <v>4</v>
      </c>
      <c r="BM52" s="264" t="s">
        <v>4</v>
      </c>
      <c r="BN52" s="33"/>
      <c r="BO52" s="265"/>
      <c r="BP52" s="18"/>
    </row>
    <row r="53" spans="1:68" s="20" customFormat="1" ht="15.75">
      <c r="A53" s="234"/>
      <c r="B53" s="235" t="s">
        <v>272</v>
      </c>
      <c r="C53" s="236">
        <v>5390209.0300000003</v>
      </c>
      <c r="D53" s="237"/>
      <c r="E53" s="237"/>
      <c r="F53" s="238"/>
      <c r="G53" s="238"/>
      <c r="H53" s="238"/>
      <c r="I53" s="239" t="s">
        <v>96</v>
      </c>
      <c r="J53" s="240">
        <v>5390209.0300000003</v>
      </c>
      <c r="K53" s="241">
        <v>1</v>
      </c>
      <c r="L53" s="242">
        <v>2.71</v>
      </c>
      <c r="M53" s="243">
        <v>271</v>
      </c>
      <c r="N53" s="244">
        <v>2.71</v>
      </c>
      <c r="O53" s="245">
        <v>271</v>
      </c>
      <c r="P53" s="242">
        <v>5242</v>
      </c>
      <c r="Q53" s="238">
        <v>5306</v>
      </c>
      <c r="R53" s="242">
        <v>5306</v>
      </c>
      <c r="S53" s="238">
        <v>5207</v>
      </c>
      <c r="T53" s="246">
        <v>5312</v>
      </c>
      <c r="U53" s="247">
        <v>-64</v>
      </c>
      <c r="V53" s="248">
        <v>-1.2061816811157181E-2</v>
      </c>
      <c r="W53" s="249">
        <v>-6</v>
      </c>
      <c r="X53" s="250">
        <v>-1.1295180722891566E-3</v>
      </c>
      <c r="Y53" s="242">
        <v>1937.4</v>
      </c>
      <c r="Z53" s="251">
        <v>1959.7</v>
      </c>
      <c r="AA53" s="252">
        <v>5390209.0300000003</v>
      </c>
      <c r="AB53" s="253">
        <v>1</v>
      </c>
      <c r="AC53" s="242">
        <v>1883</v>
      </c>
      <c r="AD53" s="238">
        <v>1811</v>
      </c>
      <c r="AE53" s="254">
        <v>1811</v>
      </c>
      <c r="AF53" s="246">
        <v>1820</v>
      </c>
      <c r="AG53" s="247">
        <v>72</v>
      </c>
      <c r="AH53" s="255">
        <v>3.9757040309221427E-2</v>
      </c>
      <c r="AI53" s="249">
        <v>-9</v>
      </c>
      <c r="AJ53" s="250">
        <v>-4.9450549450549448E-3</v>
      </c>
      <c r="AK53" s="242">
        <v>1849</v>
      </c>
      <c r="AL53" s="238">
        <v>1804</v>
      </c>
      <c r="AM53" s="254">
        <v>1804</v>
      </c>
      <c r="AN53" s="246">
        <v>1783</v>
      </c>
      <c r="AO53" s="256">
        <v>45</v>
      </c>
      <c r="AP53" s="255">
        <v>2.4944567627494457E-2</v>
      </c>
      <c r="AQ53" s="249">
        <v>21</v>
      </c>
      <c r="AR53" s="250">
        <v>1.1777902411665733E-2</v>
      </c>
      <c r="AS53" s="257">
        <v>6.8228782287822876</v>
      </c>
      <c r="AT53" s="258">
        <v>6.6568265682656831</v>
      </c>
      <c r="AU53" s="242">
        <v>1535</v>
      </c>
      <c r="AV53" s="259">
        <v>2350</v>
      </c>
      <c r="AW53" s="242">
        <v>1265</v>
      </c>
      <c r="AX53" s="242">
        <v>120</v>
      </c>
      <c r="AY53" s="249">
        <v>1385</v>
      </c>
      <c r="AZ53" s="260">
        <v>0.90228013029315957</v>
      </c>
      <c r="BA53" s="261">
        <v>0.98073927205778211</v>
      </c>
      <c r="BB53" s="242">
        <v>55</v>
      </c>
      <c r="BC53" s="260">
        <v>3.5830618892508145E-2</v>
      </c>
      <c r="BD53" s="261">
        <v>1.926377359812266</v>
      </c>
      <c r="BE53" s="242">
        <v>35</v>
      </c>
      <c r="BF53" s="242">
        <v>0</v>
      </c>
      <c r="BG53" s="249">
        <v>35</v>
      </c>
      <c r="BH53" s="260">
        <v>2.2801302931596091E-2</v>
      </c>
      <c r="BI53" s="257">
        <v>0.55612933979502654</v>
      </c>
      <c r="BJ53" s="262">
        <v>50</v>
      </c>
      <c r="BK53" s="259" t="s">
        <v>4</v>
      </c>
      <c r="BL53" s="263" t="s">
        <v>4</v>
      </c>
      <c r="BM53" s="264" t="s">
        <v>4</v>
      </c>
      <c r="BN53" s="33" t="s">
        <v>441</v>
      </c>
      <c r="BO53" s="265"/>
      <c r="BP53" s="18"/>
    </row>
    <row r="54" spans="1:68" s="20" customFormat="1" ht="15.75">
      <c r="A54" s="234"/>
      <c r="B54" s="235" t="s">
        <v>273</v>
      </c>
      <c r="C54" s="236">
        <v>5390209.04</v>
      </c>
      <c r="D54" s="237"/>
      <c r="E54" s="237"/>
      <c r="F54" s="238"/>
      <c r="G54" s="238"/>
      <c r="H54" s="238"/>
      <c r="I54" s="239" t="s">
        <v>97</v>
      </c>
      <c r="J54" s="240">
        <v>5390209.04</v>
      </c>
      <c r="K54" s="241">
        <v>1</v>
      </c>
      <c r="L54" s="242">
        <v>2.2599999999999998</v>
      </c>
      <c r="M54" s="243">
        <v>225.99999999999997</v>
      </c>
      <c r="N54" s="244">
        <v>2.27</v>
      </c>
      <c r="O54" s="245">
        <v>227</v>
      </c>
      <c r="P54" s="242">
        <v>3464</v>
      </c>
      <c r="Q54" s="238">
        <v>3509</v>
      </c>
      <c r="R54" s="242">
        <v>3509</v>
      </c>
      <c r="S54" s="238">
        <v>3449</v>
      </c>
      <c r="T54" s="246">
        <v>3398</v>
      </c>
      <c r="U54" s="247">
        <v>-45</v>
      </c>
      <c r="V54" s="248">
        <v>-1.2824166429182103E-2</v>
      </c>
      <c r="W54" s="249">
        <v>111</v>
      </c>
      <c r="X54" s="250">
        <v>3.2666274278987641E-2</v>
      </c>
      <c r="Y54" s="242">
        <v>1530.6</v>
      </c>
      <c r="Z54" s="251">
        <v>1543.8</v>
      </c>
      <c r="AA54" s="252">
        <v>5390209.04</v>
      </c>
      <c r="AB54" s="253">
        <v>1</v>
      </c>
      <c r="AC54" s="242">
        <v>1275</v>
      </c>
      <c r="AD54" s="238">
        <v>1275</v>
      </c>
      <c r="AE54" s="254">
        <v>1275</v>
      </c>
      <c r="AF54" s="246">
        <v>1225</v>
      </c>
      <c r="AG54" s="247">
        <v>0</v>
      </c>
      <c r="AH54" s="255">
        <v>0</v>
      </c>
      <c r="AI54" s="249">
        <v>50</v>
      </c>
      <c r="AJ54" s="250">
        <v>4.0816326530612242E-2</v>
      </c>
      <c r="AK54" s="242">
        <v>1241</v>
      </c>
      <c r="AL54" s="238">
        <v>1255</v>
      </c>
      <c r="AM54" s="254">
        <v>1255</v>
      </c>
      <c r="AN54" s="246">
        <v>1200</v>
      </c>
      <c r="AO54" s="256">
        <v>-14</v>
      </c>
      <c r="AP54" s="255">
        <v>-1.1155378486055778E-2</v>
      </c>
      <c r="AQ54" s="249">
        <v>55</v>
      </c>
      <c r="AR54" s="250">
        <v>4.583333333333333E-2</v>
      </c>
      <c r="AS54" s="257">
        <v>5.4911504424778768</v>
      </c>
      <c r="AT54" s="258">
        <v>5.5286343612334798</v>
      </c>
      <c r="AU54" s="242">
        <v>1150</v>
      </c>
      <c r="AV54" s="259">
        <v>1555</v>
      </c>
      <c r="AW54" s="242">
        <v>945</v>
      </c>
      <c r="AX54" s="242">
        <v>100</v>
      </c>
      <c r="AY54" s="249">
        <v>1045</v>
      </c>
      <c r="AZ54" s="260">
        <v>0.90869565217391302</v>
      </c>
      <c r="BA54" s="261">
        <v>0.9877126654064271</v>
      </c>
      <c r="BB54" s="242">
        <v>45</v>
      </c>
      <c r="BC54" s="260">
        <v>3.9130434782608699E-2</v>
      </c>
      <c r="BD54" s="261">
        <v>2.103786816269285</v>
      </c>
      <c r="BE54" s="242">
        <v>25</v>
      </c>
      <c r="BF54" s="242">
        <v>10</v>
      </c>
      <c r="BG54" s="249">
        <v>35</v>
      </c>
      <c r="BH54" s="260">
        <v>3.0434782608695653E-2</v>
      </c>
      <c r="BI54" s="257">
        <v>0.74231177094379641</v>
      </c>
      <c r="BJ54" s="262">
        <v>25</v>
      </c>
      <c r="BK54" s="259" t="s">
        <v>4</v>
      </c>
      <c r="BL54" s="263" t="s">
        <v>4</v>
      </c>
      <c r="BM54" s="264" t="s">
        <v>4</v>
      </c>
      <c r="BN54" s="33" t="s">
        <v>441</v>
      </c>
      <c r="BO54" s="265"/>
      <c r="BP54" s="18"/>
    </row>
    <row r="55" spans="1:68" s="20" customFormat="1" ht="15.75">
      <c r="A55" s="234"/>
      <c r="B55" s="235" t="s">
        <v>274</v>
      </c>
      <c r="C55" s="236">
        <v>5390209.0499999998</v>
      </c>
      <c r="D55" s="237"/>
      <c r="E55" s="237"/>
      <c r="F55" s="238"/>
      <c r="G55" s="238"/>
      <c r="H55" s="238"/>
      <c r="I55" s="239" t="s">
        <v>98</v>
      </c>
      <c r="J55" s="240">
        <v>5390209.0499999998</v>
      </c>
      <c r="K55" s="241">
        <v>1</v>
      </c>
      <c r="L55" s="242">
        <v>2.79</v>
      </c>
      <c r="M55" s="243">
        <v>279</v>
      </c>
      <c r="N55" s="244">
        <v>2.79</v>
      </c>
      <c r="O55" s="245">
        <v>279</v>
      </c>
      <c r="P55" s="242">
        <v>6505</v>
      </c>
      <c r="Q55" s="238">
        <v>6396</v>
      </c>
      <c r="R55" s="242">
        <v>6396</v>
      </c>
      <c r="S55" s="238">
        <v>6548</v>
      </c>
      <c r="T55" s="246">
        <v>6461</v>
      </c>
      <c r="U55" s="247">
        <v>109</v>
      </c>
      <c r="V55" s="248">
        <v>1.7041901188242652E-2</v>
      </c>
      <c r="W55" s="249">
        <v>-65</v>
      </c>
      <c r="X55" s="250">
        <v>-1.0060362173038229E-2</v>
      </c>
      <c r="Y55" s="242">
        <v>2332.5</v>
      </c>
      <c r="Z55" s="251">
        <v>2293.5</v>
      </c>
      <c r="AA55" s="252">
        <v>5390209.0499999998</v>
      </c>
      <c r="AB55" s="253">
        <v>1</v>
      </c>
      <c r="AC55" s="242">
        <v>2463</v>
      </c>
      <c r="AD55" s="238">
        <v>2356</v>
      </c>
      <c r="AE55" s="254">
        <v>2356</v>
      </c>
      <c r="AF55" s="246">
        <v>2248</v>
      </c>
      <c r="AG55" s="247">
        <v>107</v>
      </c>
      <c r="AH55" s="255">
        <v>4.5415959252971136E-2</v>
      </c>
      <c r="AI55" s="249">
        <v>108</v>
      </c>
      <c r="AJ55" s="250">
        <v>4.8042704626334518E-2</v>
      </c>
      <c r="AK55" s="242">
        <v>2424</v>
      </c>
      <c r="AL55" s="238">
        <v>2331</v>
      </c>
      <c r="AM55" s="254">
        <v>2331</v>
      </c>
      <c r="AN55" s="246">
        <v>2186</v>
      </c>
      <c r="AO55" s="256">
        <v>93</v>
      </c>
      <c r="AP55" s="255">
        <v>3.9897039897039896E-2</v>
      </c>
      <c r="AQ55" s="249">
        <v>145</v>
      </c>
      <c r="AR55" s="250">
        <v>6.6331198536139072E-2</v>
      </c>
      <c r="AS55" s="257">
        <v>8.6881720430107521</v>
      </c>
      <c r="AT55" s="258">
        <v>8.3548387096774199</v>
      </c>
      <c r="AU55" s="242">
        <v>2340</v>
      </c>
      <c r="AV55" s="259">
        <v>3235</v>
      </c>
      <c r="AW55" s="242">
        <v>2080</v>
      </c>
      <c r="AX55" s="242">
        <v>185</v>
      </c>
      <c r="AY55" s="249">
        <v>2265</v>
      </c>
      <c r="AZ55" s="260">
        <v>0.96794871794871795</v>
      </c>
      <c r="BA55" s="261">
        <v>1.0521181716833889</v>
      </c>
      <c r="BB55" s="242">
        <v>20</v>
      </c>
      <c r="BC55" s="260">
        <v>8.5470085470085479E-3</v>
      </c>
      <c r="BD55" s="261">
        <v>0.45951658854884669</v>
      </c>
      <c r="BE55" s="242">
        <v>25</v>
      </c>
      <c r="BF55" s="242">
        <v>0</v>
      </c>
      <c r="BG55" s="249">
        <v>25</v>
      </c>
      <c r="BH55" s="260">
        <v>1.0683760683760684E-2</v>
      </c>
      <c r="BI55" s="257">
        <v>0.26057952887221181</v>
      </c>
      <c r="BJ55" s="262">
        <v>25</v>
      </c>
      <c r="BK55" s="259" t="s">
        <v>4</v>
      </c>
      <c r="BL55" s="263" t="s">
        <v>4</v>
      </c>
      <c r="BM55" s="264" t="s">
        <v>4</v>
      </c>
      <c r="BN55" s="33"/>
      <c r="BO55" s="265"/>
      <c r="BP55" s="18"/>
    </row>
    <row r="56" spans="1:68" s="20" customFormat="1" ht="15.75">
      <c r="A56" s="234"/>
      <c r="B56" s="235" t="s">
        <v>275</v>
      </c>
      <c r="C56" s="236">
        <v>5390209.0599999996</v>
      </c>
      <c r="D56" s="237"/>
      <c r="E56" s="237"/>
      <c r="F56" s="238"/>
      <c r="G56" s="238"/>
      <c r="H56" s="238"/>
      <c r="I56" s="239" t="s">
        <v>99</v>
      </c>
      <c r="J56" s="240">
        <v>5390209.0599999996</v>
      </c>
      <c r="K56" s="241">
        <v>1</v>
      </c>
      <c r="L56" s="242">
        <v>1.73</v>
      </c>
      <c r="M56" s="243">
        <v>173</v>
      </c>
      <c r="N56" s="244">
        <v>1.73</v>
      </c>
      <c r="O56" s="245">
        <v>173</v>
      </c>
      <c r="P56" s="242">
        <v>2908</v>
      </c>
      <c r="Q56" s="238">
        <v>2973</v>
      </c>
      <c r="R56" s="242">
        <v>2973</v>
      </c>
      <c r="S56" s="238">
        <v>2916</v>
      </c>
      <c r="T56" s="246">
        <v>2964</v>
      </c>
      <c r="U56" s="247">
        <v>-65</v>
      </c>
      <c r="V56" s="248">
        <v>-2.1863437605112682E-2</v>
      </c>
      <c r="W56" s="249">
        <v>9</v>
      </c>
      <c r="X56" s="250">
        <v>3.0364372469635628E-3</v>
      </c>
      <c r="Y56" s="242">
        <v>1677.5</v>
      </c>
      <c r="Z56" s="251">
        <v>1714.6</v>
      </c>
      <c r="AA56" s="252">
        <v>5390209.0599999996</v>
      </c>
      <c r="AB56" s="253">
        <v>1</v>
      </c>
      <c r="AC56" s="242">
        <v>1247</v>
      </c>
      <c r="AD56" s="238">
        <v>1221</v>
      </c>
      <c r="AE56" s="254">
        <v>1221</v>
      </c>
      <c r="AF56" s="246">
        <v>1061</v>
      </c>
      <c r="AG56" s="247">
        <v>26</v>
      </c>
      <c r="AH56" s="255">
        <v>2.1294021294021293E-2</v>
      </c>
      <c r="AI56" s="249">
        <v>160</v>
      </c>
      <c r="AJ56" s="250">
        <v>0.15080113100848255</v>
      </c>
      <c r="AK56" s="242">
        <v>1221</v>
      </c>
      <c r="AL56" s="238">
        <v>1180</v>
      </c>
      <c r="AM56" s="254">
        <v>1180</v>
      </c>
      <c r="AN56" s="246">
        <v>1038</v>
      </c>
      <c r="AO56" s="256">
        <v>41</v>
      </c>
      <c r="AP56" s="255">
        <v>3.4745762711864407E-2</v>
      </c>
      <c r="AQ56" s="249">
        <v>142</v>
      </c>
      <c r="AR56" s="250">
        <v>0.13680154142581888</v>
      </c>
      <c r="AS56" s="257">
        <v>7.0578034682080926</v>
      </c>
      <c r="AT56" s="258">
        <v>6.8208092485549132</v>
      </c>
      <c r="AU56" s="242">
        <v>785</v>
      </c>
      <c r="AV56" s="259">
        <v>1295</v>
      </c>
      <c r="AW56" s="242">
        <v>730</v>
      </c>
      <c r="AX56" s="242">
        <v>45</v>
      </c>
      <c r="AY56" s="249">
        <v>775</v>
      </c>
      <c r="AZ56" s="260">
        <v>0.98726114649681529</v>
      </c>
      <c r="BA56" s="261">
        <v>1.0731099418443644</v>
      </c>
      <c r="BB56" s="242">
        <v>0</v>
      </c>
      <c r="BC56" s="260">
        <v>0</v>
      </c>
      <c r="BD56" s="261">
        <v>0</v>
      </c>
      <c r="BE56" s="242">
        <v>0</v>
      </c>
      <c r="BF56" s="242">
        <v>0</v>
      </c>
      <c r="BG56" s="249">
        <v>0</v>
      </c>
      <c r="BH56" s="260">
        <v>0</v>
      </c>
      <c r="BI56" s="257">
        <v>0</v>
      </c>
      <c r="BJ56" s="262">
        <v>0</v>
      </c>
      <c r="BK56" s="259" t="s">
        <v>4</v>
      </c>
      <c r="BL56" s="263" t="s">
        <v>4</v>
      </c>
      <c r="BM56" s="264" t="s">
        <v>4</v>
      </c>
      <c r="BN56" s="33"/>
      <c r="BO56" s="265"/>
      <c r="BP56" s="18"/>
    </row>
    <row r="57" spans="1:68" s="20" customFormat="1" ht="15.75">
      <c r="A57" s="298" t="s">
        <v>152</v>
      </c>
      <c r="B57" s="299" t="s">
        <v>276</v>
      </c>
      <c r="C57" s="28">
        <v>5390210</v>
      </c>
      <c r="D57" s="22"/>
      <c r="E57" s="18"/>
      <c r="F57" s="23"/>
      <c r="G57" s="23"/>
      <c r="H57" s="23"/>
      <c r="I57" s="300" t="s">
        <v>100</v>
      </c>
      <c r="J57" s="301">
        <v>5390210.0099999998</v>
      </c>
      <c r="K57" s="302">
        <v>0.33565063000000001</v>
      </c>
      <c r="L57" s="1">
        <v>32.630000000000003</v>
      </c>
      <c r="M57" s="303">
        <v>3263.0000000000005</v>
      </c>
      <c r="N57" s="26">
        <v>38.54</v>
      </c>
      <c r="O57" s="304">
        <v>3854</v>
      </c>
      <c r="P57" s="1">
        <v>3312</v>
      </c>
      <c r="Q57" s="23">
        <v>8777</v>
      </c>
      <c r="R57" s="1">
        <v>2946</v>
      </c>
      <c r="S57" s="23">
        <v>5694</v>
      </c>
      <c r="T57" s="305">
        <v>3124</v>
      </c>
      <c r="U57" s="306">
        <v>366</v>
      </c>
      <c r="V57" s="307">
        <v>0.12423625254582485</v>
      </c>
      <c r="W57" s="308">
        <v>5653</v>
      </c>
      <c r="X57" s="309">
        <v>1.8095390524967989</v>
      </c>
      <c r="Y57" s="1">
        <v>101.5</v>
      </c>
      <c r="Z57" s="29">
        <v>227.7</v>
      </c>
      <c r="AA57" s="310">
        <v>5390210.0099999998</v>
      </c>
      <c r="AB57" s="311">
        <v>0.39011871999999997</v>
      </c>
      <c r="AC57" s="1">
        <v>1224</v>
      </c>
      <c r="AD57" s="23">
        <v>2894</v>
      </c>
      <c r="AE57" s="312">
        <v>1129.0035756799998</v>
      </c>
      <c r="AF57" s="305">
        <v>1079</v>
      </c>
      <c r="AG57" s="306">
        <v>94.996424320000187</v>
      </c>
      <c r="AH57" s="313">
        <v>8.4141827684455078E-2</v>
      </c>
      <c r="AI57" s="308">
        <v>1815</v>
      </c>
      <c r="AJ57" s="309">
        <v>1.6821130676552363</v>
      </c>
      <c r="AK57" s="1">
        <v>1192</v>
      </c>
      <c r="AL57" s="23">
        <v>2830</v>
      </c>
      <c r="AM57" s="312">
        <v>1104.0359776</v>
      </c>
      <c r="AN57" s="305">
        <v>1030</v>
      </c>
      <c r="AO57" s="314">
        <v>87.964022399999976</v>
      </c>
      <c r="AP57" s="313">
        <v>7.9674960041809392E-2</v>
      </c>
      <c r="AQ57" s="308">
        <v>1800</v>
      </c>
      <c r="AR57" s="309">
        <v>1.7475728155339805</v>
      </c>
      <c r="AS57" s="315">
        <v>0.36530799877413417</v>
      </c>
      <c r="AT57" s="316">
        <v>0.7343020238713025</v>
      </c>
      <c r="AU57" s="1">
        <v>945</v>
      </c>
      <c r="AV57" s="39">
        <v>4045</v>
      </c>
      <c r="AW57" s="1">
        <v>825</v>
      </c>
      <c r="AX57" s="1">
        <v>45</v>
      </c>
      <c r="AY57" s="308">
        <v>870</v>
      </c>
      <c r="AZ57" s="317">
        <v>0.92063492063492058</v>
      </c>
      <c r="BA57" s="318">
        <v>1.0006901311249137</v>
      </c>
      <c r="BB57" s="1">
        <v>0</v>
      </c>
      <c r="BC57" s="317">
        <v>0</v>
      </c>
      <c r="BD57" s="318">
        <v>0</v>
      </c>
      <c r="BE57" s="1">
        <v>30</v>
      </c>
      <c r="BF57" s="1">
        <v>0</v>
      </c>
      <c r="BG57" s="308">
        <v>30</v>
      </c>
      <c r="BH57" s="317">
        <v>3.1746031746031744E-2</v>
      </c>
      <c r="BI57" s="315">
        <v>0.77429345722028642</v>
      </c>
      <c r="BJ57" s="319">
        <v>45</v>
      </c>
      <c r="BK57" s="39" t="s">
        <v>0</v>
      </c>
      <c r="BL57" s="21" t="s">
        <v>4</v>
      </c>
      <c r="BM57" s="320" t="s">
        <v>0</v>
      </c>
      <c r="BN57" s="16" t="s">
        <v>397</v>
      </c>
      <c r="BO57" s="154"/>
      <c r="BP57" s="18"/>
    </row>
    <row r="58" spans="1:68" s="20" customFormat="1" ht="15.75">
      <c r="A58" s="234"/>
      <c r="B58" s="235" t="s">
        <v>277</v>
      </c>
      <c r="C58" s="236"/>
      <c r="D58" s="237"/>
      <c r="F58" s="238"/>
      <c r="G58" s="238"/>
      <c r="H58" s="238"/>
      <c r="I58" s="239"/>
      <c r="J58" s="240">
        <v>5390210.0199999996</v>
      </c>
      <c r="K58" s="241">
        <v>0.66434937000000005</v>
      </c>
      <c r="L58" s="242">
        <v>5.92</v>
      </c>
      <c r="M58" s="243">
        <v>592</v>
      </c>
      <c r="N58" s="244"/>
      <c r="O58" s="245"/>
      <c r="P58" s="242">
        <v>6127</v>
      </c>
      <c r="Q58" s="238"/>
      <c r="R58" s="242">
        <v>5831</v>
      </c>
      <c r="S58" s="238"/>
      <c r="T58" s="246"/>
      <c r="U58" s="247">
        <v>296</v>
      </c>
      <c r="V58" s="248">
        <v>5.0763162407820271E-2</v>
      </c>
      <c r="W58" s="249"/>
      <c r="X58" s="250"/>
      <c r="Y58" s="242">
        <v>1035.0999999999999</v>
      </c>
      <c r="Z58" s="251"/>
      <c r="AA58" s="252">
        <v>5390210.0199999996</v>
      </c>
      <c r="AB58" s="253">
        <v>0.60988127999999997</v>
      </c>
      <c r="AC58" s="242">
        <v>1856</v>
      </c>
      <c r="AD58" s="238"/>
      <c r="AE58" s="254">
        <v>1764.99642432</v>
      </c>
      <c r="AF58" s="246"/>
      <c r="AG58" s="247">
        <v>91.00357568000004</v>
      </c>
      <c r="AH58" s="255">
        <v>5.156020399024943E-2</v>
      </c>
      <c r="AI58" s="249"/>
      <c r="AJ58" s="250"/>
      <c r="AK58" s="242">
        <v>1822</v>
      </c>
      <c r="AL58" s="238"/>
      <c r="AM58" s="254">
        <v>1725.9640224</v>
      </c>
      <c r="AN58" s="246"/>
      <c r="AO58" s="256">
        <v>96.035977600000024</v>
      </c>
      <c r="AP58" s="255">
        <v>5.5641934799115556E-2</v>
      </c>
      <c r="AQ58" s="249"/>
      <c r="AR58" s="250"/>
      <c r="AS58" s="257">
        <v>3.0777027027027026</v>
      </c>
      <c r="AT58" s="258"/>
      <c r="AU58" s="242">
        <v>1910</v>
      </c>
      <c r="AV58" s="259"/>
      <c r="AW58" s="242">
        <v>1675</v>
      </c>
      <c r="AX58" s="242">
        <v>145</v>
      </c>
      <c r="AY58" s="249">
        <v>1820</v>
      </c>
      <c r="AZ58" s="260">
        <v>0.95287958115183247</v>
      </c>
      <c r="BA58" s="261"/>
      <c r="BB58" s="242">
        <v>20</v>
      </c>
      <c r="BC58" s="260">
        <v>1.0471204188481676E-2</v>
      </c>
      <c r="BD58" s="261">
        <v>0.56296796712267083</v>
      </c>
      <c r="BE58" s="242">
        <v>25</v>
      </c>
      <c r="BF58" s="242">
        <v>25</v>
      </c>
      <c r="BG58" s="249"/>
      <c r="BH58" s="260">
        <v>0</v>
      </c>
      <c r="BI58" s="257"/>
      <c r="BJ58" s="262">
        <v>20</v>
      </c>
      <c r="BK58" s="259" t="s">
        <v>4</v>
      </c>
      <c r="BL58" s="263"/>
      <c r="BM58" s="264"/>
      <c r="BN58" s="33" t="s">
        <v>141</v>
      </c>
      <c r="BO58" s="265"/>
      <c r="BP58" s="18"/>
    </row>
    <row r="59" spans="1:68" s="20" customFormat="1" ht="15.75">
      <c r="A59" s="234"/>
      <c r="B59" s="235" t="s">
        <v>278</v>
      </c>
      <c r="C59" s="236">
        <v>5390211</v>
      </c>
      <c r="D59" s="237"/>
      <c r="F59" s="238"/>
      <c r="G59" s="238"/>
      <c r="H59" s="238"/>
      <c r="I59" s="239" t="s">
        <v>101</v>
      </c>
      <c r="J59" s="240">
        <v>5390211</v>
      </c>
      <c r="K59" s="241">
        <v>1</v>
      </c>
      <c r="L59" s="242">
        <v>2.14</v>
      </c>
      <c r="M59" s="243">
        <v>214</v>
      </c>
      <c r="N59" s="244">
        <v>2.14</v>
      </c>
      <c r="O59" s="245">
        <v>214</v>
      </c>
      <c r="P59" s="242">
        <v>4212</v>
      </c>
      <c r="Q59" s="238">
        <v>4261</v>
      </c>
      <c r="R59" s="242">
        <v>4261</v>
      </c>
      <c r="S59" s="238">
        <v>4362</v>
      </c>
      <c r="T59" s="246">
        <v>4555</v>
      </c>
      <c r="U59" s="247">
        <v>-49</v>
      </c>
      <c r="V59" s="248">
        <v>-1.1499647969960104E-2</v>
      </c>
      <c r="W59" s="249">
        <v>-294</v>
      </c>
      <c r="X59" s="250">
        <v>-6.4544456641053793E-2</v>
      </c>
      <c r="Y59" s="242">
        <v>1972.8</v>
      </c>
      <c r="Z59" s="251">
        <v>1995.5</v>
      </c>
      <c r="AA59" s="252">
        <v>5390211</v>
      </c>
      <c r="AB59" s="253">
        <v>1</v>
      </c>
      <c r="AC59" s="242">
        <v>1606</v>
      </c>
      <c r="AD59" s="238">
        <v>1600</v>
      </c>
      <c r="AE59" s="254">
        <v>1600</v>
      </c>
      <c r="AF59" s="246">
        <v>1597</v>
      </c>
      <c r="AG59" s="247">
        <v>6</v>
      </c>
      <c r="AH59" s="255">
        <v>3.7499999999999999E-3</v>
      </c>
      <c r="AI59" s="249">
        <v>3</v>
      </c>
      <c r="AJ59" s="250">
        <v>1.878522229179712E-3</v>
      </c>
      <c r="AK59" s="242">
        <v>1581</v>
      </c>
      <c r="AL59" s="238">
        <v>1594</v>
      </c>
      <c r="AM59" s="254">
        <v>1594</v>
      </c>
      <c r="AN59" s="246">
        <v>1575</v>
      </c>
      <c r="AO59" s="256">
        <v>-13</v>
      </c>
      <c r="AP59" s="255">
        <v>-8.1555834378920951E-3</v>
      </c>
      <c r="AQ59" s="249">
        <v>19</v>
      </c>
      <c r="AR59" s="250">
        <v>1.2063492063492064E-2</v>
      </c>
      <c r="AS59" s="257">
        <v>7.3878504672897201</v>
      </c>
      <c r="AT59" s="258">
        <v>7.4485981308411215</v>
      </c>
      <c r="AU59" s="242">
        <v>1210</v>
      </c>
      <c r="AV59" s="259">
        <v>1820</v>
      </c>
      <c r="AW59" s="242">
        <v>1080</v>
      </c>
      <c r="AX59" s="242">
        <v>60</v>
      </c>
      <c r="AY59" s="249">
        <v>1140</v>
      </c>
      <c r="AZ59" s="260">
        <v>0.94214876033057848</v>
      </c>
      <c r="BA59" s="261">
        <v>1.0376087668838969</v>
      </c>
      <c r="BB59" s="242">
        <v>0</v>
      </c>
      <c r="BC59" s="260">
        <v>0</v>
      </c>
      <c r="BD59" s="261">
        <v>0</v>
      </c>
      <c r="BE59" s="242">
        <v>10</v>
      </c>
      <c r="BF59" s="242">
        <v>0</v>
      </c>
      <c r="BG59" s="249">
        <v>10</v>
      </c>
      <c r="BH59" s="260">
        <v>8.2644628099173556E-3</v>
      </c>
      <c r="BI59" s="257">
        <v>0.15304560759106214</v>
      </c>
      <c r="BJ59" s="262">
        <v>50</v>
      </c>
      <c r="BK59" s="259" t="s">
        <v>4</v>
      </c>
      <c r="BL59" s="263" t="s">
        <v>4</v>
      </c>
      <c r="BM59" s="264" t="s">
        <v>4</v>
      </c>
      <c r="BN59" s="33"/>
      <c r="BO59" s="265"/>
      <c r="BP59" s="18"/>
    </row>
    <row r="60" spans="1:68" s="20" customFormat="1" ht="15.75">
      <c r="A60" s="234"/>
      <c r="B60" s="235" t="s">
        <v>279</v>
      </c>
      <c r="C60" s="236">
        <v>5390212</v>
      </c>
      <c r="D60" s="237"/>
      <c r="E60" s="237"/>
      <c r="F60" s="238"/>
      <c r="G60" s="238"/>
      <c r="H60" s="238"/>
      <c r="I60" s="239" t="s">
        <v>102</v>
      </c>
      <c r="J60" s="240">
        <v>5390212</v>
      </c>
      <c r="K60" s="241">
        <v>1</v>
      </c>
      <c r="L60" s="242">
        <v>0.86</v>
      </c>
      <c r="M60" s="243">
        <v>86</v>
      </c>
      <c r="N60" s="244">
        <v>0.86</v>
      </c>
      <c r="O60" s="245">
        <v>86</v>
      </c>
      <c r="P60" s="242">
        <v>1913</v>
      </c>
      <c r="Q60" s="238">
        <v>1916</v>
      </c>
      <c r="R60" s="242">
        <v>1916</v>
      </c>
      <c r="S60" s="238">
        <v>1846</v>
      </c>
      <c r="T60" s="246">
        <v>1944</v>
      </c>
      <c r="U60" s="247">
        <v>-3</v>
      </c>
      <c r="V60" s="248">
        <v>-1.5657620041753654E-3</v>
      </c>
      <c r="W60" s="249">
        <v>-28</v>
      </c>
      <c r="X60" s="250">
        <v>-1.4403292181069959E-2</v>
      </c>
      <c r="Y60" s="242">
        <v>2231.6999999999998</v>
      </c>
      <c r="Z60" s="251">
        <v>2234.9</v>
      </c>
      <c r="AA60" s="252">
        <v>5390212</v>
      </c>
      <c r="AB60" s="253">
        <v>1</v>
      </c>
      <c r="AC60" s="242">
        <v>1022</v>
      </c>
      <c r="AD60" s="238">
        <v>1024</v>
      </c>
      <c r="AE60" s="254">
        <v>1024</v>
      </c>
      <c r="AF60" s="246">
        <v>1017</v>
      </c>
      <c r="AG60" s="247">
        <v>-2</v>
      </c>
      <c r="AH60" s="255">
        <v>-1.953125E-3</v>
      </c>
      <c r="AI60" s="249">
        <v>7</v>
      </c>
      <c r="AJ60" s="250">
        <v>6.8829891838741398E-3</v>
      </c>
      <c r="AK60" s="242">
        <v>986</v>
      </c>
      <c r="AL60" s="238">
        <v>1000</v>
      </c>
      <c r="AM60" s="254">
        <v>1000</v>
      </c>
      <c r="AN60" s="246">
        <v>994</v>
      </c>
      <c r="AO60" s="256">
        <v>-14</v>
      </c>
      <c r="AP60" s="255">
        <v>-1.4E-2</v>
      </c>
      <c r="AQ60" s="249">
        <v>6</v>
      </c>
      <c r="AR60" s="250">
        <v>6.0362173038229373E-3</v>
      </c>
      <c r="AS60" s="257">
        <v>11.465116279069768</v>
      </c>
      <c r="AT60" s="258">
        <v>11.627906976744185</v>
      </c>
      <c r="AU60" s="242">
        <v>545</v>
      </c>
      <c r="AV60" s="259">
        <v>735</v>
      </c>
      <c r="AW60" s="242">
        <v>455</v>
      </c>
      <c r="AX60" s="242">
        <v>20</v>
      </c>
      <c r="AY60" s="249">
        <v>475</v>
      </c>
      <c r="AZ60" s="260">
        <v>0.87155963302752293</v>
      </c>
      <c r="BA60" s="261">
        <v>0.95986743725498114</v>
      </c>
      <c r="BB60" s="242">
        <v>20</v>
      </c>
      <c r="BC60" s="260">
        <v>3.669724770642202E-2</v>
      </c>
      <c r="BD60" s="261">
        <v>1.9729703067968829</v>
      </c>
      <c r="BE60" s="242">
        <v>20</v>
      </c>
      <c r="BF60" s="242">
        <v>0</v>
      </c>
      <c r="BG60" s="249">
        <v>20</v>
      </c>
      <c r="BH60" s="260">
        <v>3.669724770642202E-2</v>
      </c>
      <c r="BI60" s="257">
        <v>0.67957866123003741</v>
      </c>
      <c r="BJ60" s="262">
        <v>30</v>
      </c>
      <c r="BK60" s="259" t="s">
        <v>4</v>
      </c>
      <c r="BL60" s="263" t="s">
        <v>4</v>
      </c>
      <c r="BM60" s="264" t="s">
        <v>4</v>
      </c>
      <c r="BN60" s="33" t="s">
        <v>441</v>
      </c>
      <c r="BO60" s="265"/>
      <c r="BP60" s="18"/>
    </row>
    <row r="61" spans="1:68" s="20" customFormat="1" ht="15.75">
      <c r="A61" s="234"/>
      <c r="B61" s="235" t="s">
        <v>280</v>
      </c>
      <c r="C61" s="236">
        <v>5390213</v>
      </c>
      <c r="D61" s="237"/>
      <c r="E61" s="237"/>
      <c r="F61" s="238"/>
      <c r="G61" s="238"/>
      <c r="H61" s="238"/>
      <c r="I61" s="239" t="s">
        <v>103</v>
      </c>
      <c r="J61" s="240">
        <v>5390213</v>
      </c>
      <c r="K61" s="241">
        <v>1</v>
      </c>
      <c r="L61" s="242">
        <v>1.67</v>
      </c>
      <c r="M61" s="243">
        <v>167</v>
      </c>
      <c r="N61" s="244">
        <v>1.67</v>
      </c>
      <c r="O61" s="245">
        <v>167</v>
      </c>
      <c r="P61" s="242">
        <v>3036</v>
      </c>
      <c r="Q61" s="238">
        <v>2980</v>
      </c>
      <c r="R61" s="242">
        <v>2980</v>
      </c>
      <c r="S61" s="238">
        <v>2986</v>
      </c>
      <c r="T61" s="246">
        <v>2998</v>
      </c>
      <c r="U61" s="247">
        <v>56</v>
      </c>
      <c r="V61" s="248">
        <v>1.8791946308724831E-2</v>
      </c>
      <c r="W61" s="249">
        <v>-18</v>
      </c>
      <c r="X61" s="250">
        <v>-6.00400266844563E-3</v>
      </c>
      <c r="Y61" s="242">
        <v>1816.7</v>
      </c>
      <c r="Z61" s="251">
        <v>1783</v>
      </c>
      <c r="AA61" s="252">
        <v>5390213</v>
      </c>
      <c r="AB61" s="253">
        <v>1</v>
      </c>
      <c r="AC61" s="242">
        <v>1214</v>
      </c>
      <c r="AD61" s="238">
        <v>1211</v>
      </c>
      <c r="AE61" s="254">
        <v>1211</v>
      </c>
      <c r="AF61" s="246">
        <v>1131</v>
      </c>
      <c r="AG61" s="247">
        <v>3</v>
      </c>
      <c r="AH61" s="255">
        <v>2.477291494632535E-3</v>
      </c>
      <c r="AI61" s="249">
        <v>80</v>
      </c>
      <c r="AJ61" s="250">
        <v>7.0733863837312116E-2</v>
      </c>
      <c r="AK61" s="242">
        <v>1187</v>
      </c>
      <c r="AL61" s="238">
        <v>1207</v>
      </c>
      <c r="AM61" s="254">
        <v>1207</v>
      </c>
      <c r="AN61" s="246">
        <v>1107</v>
      </c>
      <c r="AO61" s="256">
        <v>-20</v>
      </c>
      <c r="AP61" s="255">
        <v>-1.6570008285004142E-2</v>
      </c>
      <c r="AQ61" s="249">
        <v>100</v>
      </c>
      <c r="AR61" s="250">
        <v>9.0334236675700091E-2</v>
      </c>
      <c r="AS61" s="257">
        <v>7.1077844311377243</v>
      </c>
      <c r="AT61" s="258">
        <v>7.227544910179641</v>
      </c>
      <c r="AU61" s="242">
        <v>965</v>
      </c>
      <c r="AV61" s="259">
        <v>1385</v>
      </c>
      <c r="AW61" s="242">
        <v>845</v>
      </c>
      <c r="AX61" s="242">
        <v>90</v>
      </c>
      <c r="AY61" s="249">
        <v>935</v>
      </c>
      <c r="AZ61" s="260">
        <v>0.9689119170984456</v>
      </c>
      <c r="BA61" s="261">
        <v>1.0670836091392573</v>
      </c>
      <c r="BB61" s="242">
        <v>0</v>
      </c>
      <c r="BC61" s="260">
        <v>0</v>
      </c>
      <c r="BD61" s="261">
        <v>0</v>
      </c>
      <c r="BE61" s="242">
        <v>0</v>
      </c>
      <c r="BF61" s="242">
        <v>0</v>
      </c>
      <c r="BG61" s="249">
        <v>0</v>
      </c>
      <c r="BH61" s="260">
        <v>0</v>
      </c>
      <c r="BI61" s="257">
        <v>0</v>
      </c>
      <c r="BJ61" s="262">
        <v>20</v>
      </c>
      <c r="BK61" s="259" t="s">
        <v>4</v>
      </c>
      <c r="BL61" s="263" t="s">
        <v>4</v>
      </c>
      <c r="BM61" s="264" t="s">
        <v>4</v>
      </c>
      <c r="BN61" s="33"/>
      <c r="BO61" s="265"/>
      <c r="BP61" s="18"/>
    </row>
    <row r="62" spans="1:68" s="20" customFormat="1" ht="15.75">
      <c r="A62" s="234"/>
      <c r="B62" s="235" t="s">
        <v>281</v>
      </c>
      <c r="C62" s="236">
        <v>5390214</v>
      </c>
      <c r="D62" s="237"/>
      <c r="F62" s="238"/>
      <c r="G62" s="238"/>
      <c r="H62" s="238"/>
      <c r="I62" s="239" t="s">
        <v>104</v>
      </c>
      <c r="J62" s="240">
        <v>5390214</v>
      </c>
      <c r="K62" s="241">
        <v>1</v>
      </c>
      <c r="L62" s="242">
        <v>2.36</v>
      </c>
      <c r="M62" s="243">
        <v>236</v>
      </c>
      <c r="N62" s="244">
        <v>2.36</v>
      </c>
      <c r="O62" s="245">
        <v>236</v>
      </c>
      <c r="P62" s="242">
        <v>4441</v>
      </c>
      <c r="Q62" s="238">
        <v>4539</v>
      </c>
      <c r="R62" s="242">
        <v>4539</v>
      </c>
      <c r="S62" s="238">
        <v>4654</v>
      </c>
      <c r="T62" s="246">
        <v>4734</v>
      </c>
      <c r="U62" s="247">
        <v>-98</v>
      </c>
      <c r="V62" s="248">
        <v>-2.1590658735404274E-2</v>
      </c>
      <c r="W62" s="249">
        <v>-195</v>
      </c>
      <c r="X62" s="250">
        <v>-4.1191381495564006E-2</v>
      </c>
      <c r="Y62" s="242">
        <v>1879.6</v>
      </c>
      <c r="Z62" s="251">
        <v>1920.6</v>
      </c>
      <c r="AA62" s="252">
        <v>5390214</v>
      </c>
      <c r="AB62" s="253">
        <v>1</v>
      </c>
      <c r="AC62" s="242">
        <v>1983</v>
      </c>
      <c r="AD62" s="238">
        <v>1983</v>
      </c>
      <c r="AE62" s="254">
        <v>1983</v>
      </c>
      <c r="AF62" s="246">
        <v>1961</v>
      </c>
      <c r="AG62" s="247">
        <v>0</v>
      </c>
      <c r="AH62" s="255">
        <v>0</v>
      </c>
      <c r="AI62" s="249">
        <v>22</v>
      </c>
      <c r="AJ62" s="250">
        <v>1.1218765935747067E-2</v>
      </c>
      <c r="AK62" s="242">
        <v>1930</v>
      </c>
      <c r="AL62" s="238">
        <v>1953</v>
      </c>
      <c r="AM62" s="254">
        <v>1953</v>
      </c>
      <c r="AN62" s="246">
        <v>1911</v>
      </c>
      <c r="AO62" s="256">
        <v>-23</v>
      </c>
      <c r="AP62" s="255">
        <v>-1.1776753712237584E-2</v>
      </c>
      <c r="AQ62" s="249">
        <v>42</v>
      </c>
      <c r="AR62" s="250">
        <v>2.197802197802198E-2</v>
      </c>
      <c r="AS62" s="257">
        <v>8.1779661016949152</v>
      </c>
      <c r="AT62" s="258">
        <v>8.2754237288135588</v>
      </c>
      <c r="AU62" s="242">
        <v>1535</v>
      </c>
      <c r="AV62" s="259">
        <v>2110</v>
      </c>
      <c r="AW62" s="242">
        <v>1350</v>
      </c>
      <c r="AX62" s="242">
        <v>110</v>
      </c>
      <c r="AY62" s="249">
        <v>1460</v>
      </c>
      <c r="AZ62" s="260">
        <v>0.95114006514657978</v>
      </c>
      <c r="BA62" s="261">
        <v>1.0475110849631935</v>
      </c>
      <c r="BB62" s="242">
        <v>25</v>
      </c>
      <c r="BC62" s="260">
        <v>1.6286644951140065E-2</v>
      </c>
      <c r="BD62" s="261">
        <v>0.87562607264193904</v>
      </c>
      <c r="BE62" s="242">
        <v>30</v>
      </c>
      <c r="BF62" s="242">
        <v>10</v>
      </c>
      <c r="BG62" s="249">
        <v>40</v>
      </c>
      <c r="BH62" s="260">
        <v>2.6058631921824105E-2</v>
      </c>
      <c r="BI62" s="257">
        <v>0.48256725781155752</v>
      </c>
      <c r="BJ62" s="262">
        <v>15</v>
      </c>
      <c r="BK62" s="259" t="s">
        <v>4</v>
      </c>
      <c r="BL62" s="263" t="s">
        <v>4</v>
      </c>
      <c r="BM62" s="264" t="s">
        <v>4</v>
      </c>
      <c r="BN62" s="33"/>
      <c r="BO62" s="265"/>
      <c r="BP62" s="18"/>
    </row>
    <row r="63" spans="1:68" s="19" customFormat="1" ht="15.75">
      <c r="A63" s="266" t="s">
        <v>153</v>
      </c>
      <c r="B63" s="267" t="s">
        <v>282</v>
      </c>
      <c r="C63" s="268">
        <v>5390215</v>
      </c>
      <c r="D63" s="269"/>
      <c r="F63" s="270"/>
      <c r="G63" s="270"/>
      <c r="H63" s="270"/>
      <c r="I63" s="271" t="s">
        <v>105</v>
      </c>
      <c r="J63" s="272">
        <v>5390215</v>
      </c>
      <c r="K63" s="273">
        <v>1</v>
      </c>
      <c r="L63" s="274">
        <v>4.18</v>
      </c>
      <c r="M63" s="275">
        <v>418</v>
      </c>
      <c r="N63" s="276">
        <v>4.18</v>
      </c>
      <c r="O63" s="277">
        <v>418</v>
      </c>
      <c r="P63" s="274">
        <v>4328</v>
      </c>
      <c r="Q63" s="270">
        <v>4274</v>
      </c>
      <c r="R63" s="274">
        <v>4274</v>
      </c>
      <c r="S63" s="270">
        <v>3946</v>
      </c>
      <c r="T63" s="278">
        <v>4392</v>
      </c>
      <c r="U63" s="279">
        <v>54</v>
      </c>
      <c r="V63" s="280">
        <v>1.2634534394010294E-2</v>
      </c>
      <c r="W63" s="281">
        <v>-118</v>
      </c>
      <c r="X63" s="282">
        <v>-2.6867030965391621E-2</v>
      </c>
      <c r="Y63" s="274">
        <v>1035.9000000000001</v>
      </c>
      <c r="Z63" s="283">
        <v>1022.9</v>
      </c>
      <c r="AA63" s="284">
        <v>5390215</v>
      </c>
      <c r="AB63" s="285">
        <v>1</v>
      </c>
      <c r="AC63" s="274">
        <v>2313</v>
      </c>
      <c r="AD63" s="270">
        <v>2299</v>
      </c>
      <c r="AE63" s="286">
        <v>2299</v>
      </c>
      <c r="AF63" s="278">
        <v>2183</v>
      </c>
      <c r="AG63" s="279">
        <v>14</v>
      </c>
      <c r="AH63" s="287">
        <v>6.0896041757285777E-3</v>
      </c>
      <c r="AI63" s="281">
        <v>116</v>
      </c>
      <c r="AJ63" s="282">
        <v>5.3137883646358221E-2</v>
      </c>
      <c r="AK63" s="274">
        <v>2048</v>
      </c>
      <c r="AL63" s="270">
        <v>2064</v>
      </c>
      <c r="AM63" s="286">
        <v>2064</v>
      </c>
      <c r="AN63" s="278">
        <v>2006</v>
      </c>
      <c r="AO63" s="288">
        <v>-16</v>
      </c>
      <c r="AP63" s="287">
        <v>-7.7519379844961239E-3</v>
      </c>
      <c r="AQ63" s="281">
        <v>58</v>
      </c>
      <c r="AR63" s="282">
        <v>2.8913260219341975E-2</v>
      </c>
      <c r="AS63" s="289">
        <v>4.8995215311004783</v>
      </c>
      <c r="AT63" s="290">
        <v>4.937799043062201</v>
      </c>
      <c r="AU63" s="274">
        <v>1295</v>
      </c>
      <c r="AV63" s="291">
        <v>1750</v>
      </c>
      <c r="AW63" s="274">
        <v>1060</v>
      </c>
      <c r="AX63" s="274">
        <v>125</v>
      </c>
      <c r="AY63" s="281">
        <v>1185</v>
      </c>
      <c r="AZ63" s="292">
        <v>0.91505791505791501</v>
      </c>
      <c r="BA63" s="293">
        <v>1.0077730342047522</v>
      </c>
      <c r="BB63" s="274">
        <v>30</v>
      </c>
      <c r="BC63" s="292">
        <v>2.3166023166023165E-2</v>
      </c>
      <c r="BD63" s="293">
        <v>1.2454851164528584</v>
      </c>
      <c r="BE63" s="274">
        <v>25</v>
      </c>
      <c r="BF63" s="274">
        <v>15</v>
      </c>
      <c r="BG63" s="281">
        <v>40</v>
      </c>
      <c r="BH63" s="292">
        <v>3.0888030888030889E-2</v>
      </c>
      <c r="BI63" s="289">
        <v>0.57200057200057197</v>
      </c>
      <c r="BJ63" s="294">
        <v>45</v>
      </c>
      <c r="BK63" s="291" t="s">
        <v>2</v>
      </c>
      <c r="BL63" s="295" t="s">
        <v>2</v>
      </c>
      <c r="BM63" s="321" t="s">
        <v>2</v>
      </c>
      <c r="BN63" s="32" t="s">
        <v>373</v>
      </c>
      <c r="BO63" s="297"/>
      <c r="BP63" s="18"/>
    </row>
    <row r="64" spans="1:68" s="20" customFormat="1" ht="15.75">
      <c r="A64" s="234"/>
      <c r="B64" s="235" t="s">
        <v>283</v>
      </c>
      <c r="C64" s="236">
        <v>5390220.0099999998</v>
      </c>
      <c r="D64" s="237"/>
      <c r="E64" s="237"/>
      <c r="F64" s="238"/>
      <c r="G64" s="238"/>
      <c r="H64" s="238"/>
      <c r="I64" s="239" t="s">
        <v>106</v>
      </c>
      <c r="J64" s="240">
        <v>5390220.0099999998</v>
      </c>
      <c r="K64" s="241">
        <v>1</v>
      </c>
      <c r="L64" s="242">
        <v>6.79</v>
      </c>
      <c r="M64" s="243">
        <v>679</v>
      </c>
      <c r="N64" s="244">
        <v>6.8</v>
      </c>
      <c r="O64" s="245">
        <v>680</v>
      </c>
      <c r="P64" s="242">
        <v>6089</v>
      </c>
      <c r="Q64" s="238">
        <v>5908</v>
      </c>
      <c r="R64" s="242">
        <v>5908</v>
      </c>
      <c r="S64" s="238">
        <v>6041</v>
      </c>
      <c r="T64" s="246">
        <v>5897</v>
      </c>
      <c r="U64" s="247">
        <v>181</v>
      </c>
      <c r="V64" s="248">
        <v>3.0636425186188219E-2</v>
      </c>
      <c r="W64" s="249">
        <v>11</v>
      </c>
      <c r="X64" s="250">
        <v>1.8653552653891809E-3</v>
      </c>
      <c r="Y64" s="242">
        <v>897.1</v>
      </c>
      <c r="Z64" s="251">
        <v>868.2</v>
      </c>
      <c r="AA64" s="252">
        <v>5390220.0099999998</v>
      </c>
      <c r="AB64" s="253">
        <v>1</v>
      </c>
      <c r="AC64" s="242">
        <v>2343</v>
      </c>
      <c r="AD64" s="238">
        <v>2156</v>
      </c>
      <c r="AE64" s="254">
        <v>2156</v>
      </c>
      <c r="AF64" s="246">
        <v>2020</v>
      </c>
      <c r="AG64" s="247">
        <v>187</v>
      </c>
      <c r="AH64" s="255">
        <v>8.673469387755102E-2</v>
      </c>
      <c r="AI64" s="249">
        <v>136</v>
      </c>
      <c r="AJ64" s="250">
        <v>6.7326732673267331E-2</v>
      </c>
      <c r="AK64" s="242">
        <v>2312</v>
      </c>
      <c r="AL64" s="238">
        <v>2141</v>
      </c>
      <c r="AM64" s="254">
        <v>2141</v>
      </c>
      <c r="AN64" s="246">
        <v>1988</v>
      </c>
      <c r="AO64" s="256">
        <v>171</v>
      </c>
      <c r="AP64" s="255">
        <v>7.9869219990658574E-2</v>
      </c>
      <c r="AQ64" s="249">
        <v>153</v>
      </c>
      <c r="AR64" s="250">
        <v>7.6961770623742459E-2</v>
      </c>
      <c r="AS64" s="257">
        <v>3.4050073637702503</v>
      </c>
      <c r="AT64" s="258">
        <v>3.1485294117647058</v>
      </c>
      <c r="AU64" s="242">
        <v>1770</v>
      </c>
      <c r="AV64" s="259">
        <v>2485</v>
      </c>
      <c r="AW64" s="242">
        <v>1660</v>
      </c>
      <c r="AX64" s="242">
        <v>65</v>
      </c>
      <c r="AY64" s="249">
        <v>1725</v>
      </c>
      <c r="AZ64" s="260">
        <v>0.97457627118644063</v>
      </c>
      <c r="BA64" s="261">
        <v>1.0733218845665646</v>
      </c>
      <c r="BB64" s="242">
        <v>0</v>
      </c>
      <c r="BC64" s="260">
        <v>0</v>
      </c>
      <c r="BD64" s="261">
        <v>0</v>
      </c>
      <c r="BE64" s="242">
        <v>10</v>
      </c>
      <c r="BF64" s="242">
        <v>0</v>
      </c>
      <c r="BG64" s="249">
        <v>10</v>
      </c>
      <c r="BH64" s="260">
        <v>5.6497175141242938E-3</v>
      </c>
      <c r="BI64" s="257">
        <v>0.10462439840970915</v>
      </c>
      <c r="BJ64" s="262">
        <v>20</v>
      </c>
      <c r="BK64" s="259" t="s">
        <v>4</v>
      </c>
      <c r="BL64" s="263" t="s">
        <v>4</v>
      </c>
      <c r="BM64" s="264" t="s">
        <v>4</v>
      </c>
      <c r="BN64" s="33"/>
      <c r="BO64" s="265"/>
      <c r="BP64" s="18"/>
    </row>
    <row r="65" spans="1:68" s="20" customFormat="1" ht="15.75">
      <c r="A65" s="234"/>
      <c r="B65" s="235" t="s">
        <v>284</v>
      </c>
      <c r="C65" s="236">
        <v>5390220.0199999996</v>
      </c>
      <c r="D65" s="237"/>
      <c r="E65" s="237"/>
      <c r="F65" s="238"/>
      <c r="G65" s="238"/>
      <c r="H65" s="238"/>
      <c r="I65" s="239" t="s">
        <v>107</v>
      </c>
      <c r="J65" s="240">
        <v>5390220.0199999996</v>
      </c>
      <c r="K65" s="241">
        <v>1</v>
      </c>
      <c r="L65" s="242">
        <v>8.93</v>
      </c>
      <c r="M65" s="243">
        <v>893</v>
      </c>
      <c r="N65" s="244">
        <v>8.93</v>
      </c>
      <c r="O65" s="245">
        <v>893</v>
      </c>
      <c r="P65" s="242">
        <v>5895</v>
      </c>
      <c r="Q65" s="238">
        <v>5178</v>
      </c>
      <c r="R65" s="242">
        <v>5178</v>
      </c>
      <c r="S65" s="238">
        <v>4847</v>
      </c>
      <c r="T65" s="246">
        <v>4483</v>
      </c>
      <c r="U65" s="247">
        <v>717</v>
      </c>
      <c r="V65" s="248">
        <v>0.13847045191193511</v>
      </c>
      <c r="W65" s="249">
        <v>695</v>
      </c>
      <c r="X65" s="250">
        <v>0.15503011376310508</v>
      </c>
      <c r="Y65" s="242">
        <v>659.9</v>
      </c>
      <c r="Z65" s="251">
        <v>579.70000000000005</v>
      </c>
      <c r="AA65" s="252">
        <v>5390220.0199999996</v>
      </c>
      <c r="AB65" s="253">
        <v>1</v>
      </c>
      <c r="AC65" s="242">
        <v>2456</v>
      </c>
      <c r="AD65" s="238">
        <v>2182</v>
      </c>
      <c r="AE65" s="254">
        <v>2182</v>
      </c>
      <c r="AF65" s="246">
        <v>1926</v>
      </c>
      <c r="AG65" s="247">
        <v>274</v>
      </c>
      <c r="AH65" s="255">
        <v>0.12557286892758937</v>
      </c>
      <c r="AI65" s="249">
        <v>256</v>
      </c>
      <c r="AJ65" s="250">
        <v>0.13291796469366562</v>
      </c>
      <c r="AK65" s="242">
        <v>2395</v>
      </c>
      <c r="AL65" s="238">
        <v>2133</v>
      </c>
      <c r="AM65" s="254">
        <v>2133</v>
      </c>
      <c r="AN65" s="246">
        <v>1895</v>
      </c>
      <c r="AO65" s="256">
        <v>262</v>
      </c>
      <c r="AP65" s="255">
        <v>0.12283169245194561</v>
      </c>
      <c r="AQ65" s="249">
        <v>238</v>
      </c>
      <c r="AR65" s="250">
        <v>0.12559366754617415</v>
      </c>
      <c r="AS65" s="257">
        <v>2.6819708846584547</v>
      </c>
      <c r="AT65" s="258">
        <v>2.3885778275475924</v>
      </c>
      <c r="AU65" s="242">
        <v>1695</v>
      </c>
      <c r="AV65" s="259">
        <v>1985</v>
      </c>
      <c r="AW65" s="242">
        <v>1450</v>
      </c>
      <c r="AX65" s="242">
        <v>110</v>
      </c>
      <c r="AY65" s="249">
        <v>1560</v>
      </c>
      <c r="AZ65" s="260">
        <v>0.92035398230088494</v>
      </c>
      <c r="BA65" s="261">
        <v>1.0136057073798292</v>
      </c>
      <c r="BB65" s="242">
        <v>0</v>
      </c>
      <c r="BC65" s="260">
        <v>0</v>
      </c>
      <c r="BD65" s="261">
        <v>0</v>
      </c>
      <c r="BE65" s="242">
        <v>85</v>
      </c>
      <c r="BF65" s="242">
        <v>0</v>
      </c>
      <c r="BG65" s="249">
        <v>85</v>
      </c>
      <c r="BH65" s="260">
        <v>5.0147492625368731E-2</v>
      </c>
      <c r="BI65" s="257">
        <v>0.9286572708401617</v>
      </c>
      <c r="BJ65" s="262">
        <v>50</v>
      </c>
      <c r="BK65" s="259" t="s">
        <v>4</v>
      </c>
      <c r="BL65" s="263" t="s">
        <v>4</v>
      </c>
      <c r="BM65" s="264" t="s">
        <v>4</v>
      </c>
      <c r="BN65" s="33"/>
      <c r="BO65" s="265"/>
      <c r="BP65" s="18"/>
    </row>
    <row r="66" spans="1:68" s="20" customFormat="1" ht="15.75">
      <c r="A66" s="298"/>
      <c r="B66" s="299" t="s">
        <v>285</v>
      </c>
      <c r="C66" s="28">
        <v>5390221</v>
      </c>
      <c r="D66" s="22"/>
      <c r="E66" s="22"/>
      <c r="F66" s="23"/>
      <c r="G66" s="23"/>
      <c r="H66" s="23"/>
      <c r="I66" s="300" t="s">
        <v>108</v>
      </c>
      <c r="J66" s="301">
        <v>5390221</v>
      </c>
      <c r="K66" s="302">
        <v>1</v>
      </c>
      <c r="L66" s="1">
        <v>110.62</v>
      </c>
      <c r="M66" s="303">
        <v>11062</v>
      </c>
      <c r="N66" s="26">
        <v>110.7</v>
      </c>
      <c r="O66" s="304">
        <v>11070</v>
      </c>
      <c r="P66" s="1">
        <v>6208</v>
      </c>
      <c r="Q66" s="23">
        <v>6024</v>
      </c>
      <c r="R66" s="1">
        <v>6024</v>
      </c>
      <c r="S66" s="23">
        <v>5710</v>
      </c>
      <c r="T66" s="305">
        <v>5775</v>
      </c>
      <c r="U66" s="306">
        <v>184</v>
      </c>
      <c r="V66" s="307">
        <v>3.054448871181939E-2</v>
      </c>
      <c r="W66" s="308">
        <v>249</v>
      </c>
      <c r="X66" s="309">
        <v>4.3116883116883116E-2</v>
      </c>
      <c r="Y66" s="1">
        <v>56.1</v>
      </c>
      <c r="Z66" s="29">
        <v>54.4</v>
      </c>
      <c r="AA66" s="310">
        <v>5390221</v>
      </c>
      <c r="AB66" s="311">
        <v>1</v>
      </c>
      <c r="AC66" s="1">
        <v>2324</v>
      </c>
      <c r="AD66" s="23">
        <v>2258</v>
      </c>
      <c r="AE66" s="312">
        <v>2258</v>
      </c>
      <c r="AF66" s="305">
        <v>2112</v>
      </c>
      <c r="AG66" s="306">
        <v>66</v>
      </c>
      <c r="AH66" s="313">
        <v>2.9229406554472984E-2</v>
      </c>
      <c r="AI66" s="308">
        <v>146</v>
      </c>
      <c r="AJ66" s="309">
        <v>6.9128787878787873E-2</v>
      </c>
      <c r="AK66" s="1">
        <v>2252</v>
      </c>
      <c r="AL66" s="23">
        <v>2195</v>
      </c>
      <c r="AM66" s="312">
        <v>2195</v>
      </c>
      <c r="AN66" s="305">
        <v>2053</v>
      </c>
      <c r="AO66" s="314">
        <v>57</v>
      </c>
      <c r="AP66" s="313">
        <v>2.5968109339407745E-2</v>
      </c>
      <c r="AQ66" s="308">
        <v>142</v>
      </c>
      <c r="AR66" s="309">
        <v>6.9167072576717004E-2</v>
      </c>
      <c r="AS66" s="315">
        <v>0.20357982281685047</v>
      </c>
      <c r="AT66" s="316">
        <v>0.19828364950316169</v>
      </c>
      <c r="AU66" s="1">
        <v>2110</v>
      </c>
      <c r="AV66" s="39">
        <v>2665</v>
      </c>
      <c r="AW66" s="1">
        <v>1925</v>
      </c>
      <c r="AX66" s="1">
        <v>110</v>
      </c>
      <c r="AY66" s="308">
        <v>2035</v>
      </c>
      <c r="AZ66" s="317">
        <v>0.96445497630331756</v>
      </c>
      <c r="BA66" s="318">
        <v>1.0621750840344906</v>
      </c>
      <c r="BB66" s="1">
        <v>0</v>
      </c>
      <c r="BC66" s="317">
        <v>0</v>
      </c>
      <c r="BD66" s="318">
        <v>0</v>
      </c>
      <c r="BE66" s="1">
        <v>45</v>
      </c>
      <c r="BF66" s="1">
        <v>15</v>
      </c>
      <c r="BG66" s="308">
        <v>60</v>
      </c>
      <c r="BH66" s="317">
        <v>2.843601895734597E-2</v>
      </c>
      <c r="BI66" s="315">
        <v>0.526592943654555</v>
      </c>
      <c r="BJ66" s="319">
        <v>10</v>
      </c>
      <c r="BK66" s="39" t="s">
        <v>0</v>
      </c>
      <c r="BL66" s="21" t="s">
        <v>0</v>
      </c>
      <c r="BM66" s="320" t="s">
        <v>0</v>
      </c>
      <c r="BN66" s="16"/>
      <c r="BO66" s="154"/>
      <c r="BP66" s="18"/>
    </row>
    <row r="67" spans="1:68" s="20" customFormat="1" ht="15.75">
      <c r="A67" s="298"/>
      <c r="B67" s="299" t="s">
        <v>286</v>
      </c>
      <c r="C67" s="28">
        <v>5390230</v>
      </c>
      <c r="D67" s="22"/>
      <c r="E67" s="22"/>
      <c r="F67" s="23"/>
      <c r="G67" s="23"/>
      <c r="H67" s="23"/>
      <c r="I67" s="300" t="s">
        <v>109</v>
      </c>
      <c r="J67" s="301">
        <v>5390230</v>
      </c>
      <c r="K67" s="302">
        <v>1</v>
      </c>
      <c r="L67" s="1">
        <v>217.53</v>
      </c>
      <c r="M67" s="303">
        <v>21753</v>
      </c>
      <c r="N67" s="26">
        <v>217.31</v>
      </c>
      <c r="O67" s="304">
        <v>21731</v>
      </c>
      <c r="P67" s="1">
        <v>6887</v>
      </c>
      <c r="Q67" s="23">
        <v>6372</v>
      </c>
      <c r="R67" s="1">
        <v>6372</v>
      </c>
      <c r="S67" s="23">
        <v>6356</v>
      </c>
      <c r="T67" s="305">
        <v>6601</v>
      </c>
      <c r="U67" s="306">
        <v>515</v>
      </c>
      <c r="V67" s="307">
        <v>8.0822347771500311E-2</v>
      </c>
      <c r="W67" s="308">
        <v>-229</v>
      </c>
      <c r="X67" s="309">
        <v>-3.4691713376761094E-2</v>
      </c>
      <c r="Y67" s="1">
        <v>31.7</v>
      </c>
      <c r="Z67" s="29">
        <v>29.3</v>
      </c>
      <c r="AA67" s="310">
        <v>5390230</v>
      </c>
      <c r="AB67" s="311">
        <v>1</v>
      </c>
      <c r="AC67" s="1">
        <v>3116</v>
      </c>
      <c r="AD67" s="23">
        <v>2977</v>
      </c>
      <c r="AE67" s="312">
        <v>2977</v>
      </c>
      <c r="AF67" s="305">
        <v>2916</v>
      </c>
      <c r="AG67" s="306">
        <v>139</v>
      </c>
      <c r="AH67" s="313">
        <v>4.6691299966409139E-2</v>
      </c>
      <c r="AI67" s="308">
        <v>61</v>
      </c>
      <c r="AJ67" s="309">
        <v>2.0919067215363511E-2</v>
      </c>
      <c r="AK67" s="1">
        <v>2615</v>
      </c>
      <c r="AL67" s="23">
        <v>2413</v>
      </c>
      <c r="AM67" s="312">
        <v>2413</v>
      </c>
      <c r="AN67" s="305">
        <v>2391</v>
      </c>
      <c r="AO67" s="314">
        <v>202</v>
      </c>
      <c r="AP67" s="313">
        <v>8.3713220058019067E-2</v>
      </c>
      <c r="AQ67" s="308">
        <v>22</v>
      </c>
      <c r="AR67" s="309">
        <v>9.2011710581346717E-3</v>
      </c>
      <c r="AS67" s="315">
        <v>0.12021330391210408</v>
      </c>
      <c r="AT67" s="316">
        <v>0.11103952878376513</v>
      </c>
      <c r="AU67" s="1">
        <v>2500</v>
      </c>
      <c r="AV67" s="39">
        <v>2835</v>
      </c>
      <c r="AW67" s="1">
        <v>2300</v>
      </c>
      <c r="AX67" s="1">
        <v>115</v>
      </c>
      <c r="AY67" s="308">
        <v>2415</v>
      </c>
      <c r="AZ67" s="317">
        <v>0.96599999999999997</v>
      </c>
      <c r="BA67" s="318">
        <v>1.0638766519823788</v>
      </c>
      <c r="BB67" s="1">
        <v>0</v>
      </c>
      <c r="BC67" s="317">
        <v>0</v>
      </c>
      <c r="BD67" s="318">
        <v>0</v>
      </c>
      <c r="BE67" s="1">
        <v>50</v>
      </c>
      <c r="BF67" s="1">
        <v>0</v>
      </c>
      <c r="BG67" s="308">
        <v>50</v>
      </c>
      <c r="BH67" s="317">
        <v>0.02</v>
      </c>
      <c r="BI67" s="315">
        <v>0.37037037037037041</v>
      </c>
      <c r="BJ67" s="319">
        <v>30</v>
      </c>
      <c r="BK67" s="39" t="s">
        <v>0</v>
      </c>
      <c r="BL67" s="21" t="s">
        <v>0</v>
      </c>
      <c r="BM67" s="320" t="s">
        <v>0</v>
      </c>
      <c r="BN67" s="16"/>
      <c r="BO67" s="154"/>
      <c r="BP67" s="18"/>
    </row>
    <row r="68" spans="1:68" s="20" customFormat="1" ht="15.75">
      <c r="A68" s="298"/>
      <c r="B68" s="299" t="s">
        <v>287</v>
      </c>
      <c r="C68" s="28">
        <v>5390240</v>
      </c>
      <c r="D68" s="22"/>
      <c r="E68" s="22"/>
      <c r="F68" s="23"/>
      <c r="G68" s="23"/>
      <c r="H68" s="23"/>
      <c r="I68" s="300" t="s">
        <v>110</v>
      </c>
      <c r="J68" s="301">
        <v>5390240.0099999998</v>
      </c>
      <c r="K68" s="302">
        <v>0.53002978999999995</v>
      </c>
      <c r="L68" s="1">
        <v>44.4</v>
      </c>
      <c r="M68" s="303">
        <v>4440</v>
      </c>
      <c r="N68" s="26">
        <v>50.26</v>
      </c>
      <c r="O68" s="304">
        <v>5026</v>
      </c>
      <c r="P68" s="1">
        <v>4176</v>
      </c>
      <c r="Q68" s="23">
        <v>7743</v>
      </c>
      <c r="R68" s="1">
        <v>4104</v>
      </c>
      <c r="S68" s="23">
        <v>7423</v>
      </c>
      <c r="T68" s="305">
        <v>7473</v>
      </c>
      <c r="U68" s="306">
        <v>72</v>
      </c>
      <c r="V68" s="307">
        <v>1.7543859649122806E-2</v>
      </c>
      <c r="W68" s="308">
        <v>270</v>
      </c>
      <c r="X68" s="309">
        <v>3.6130068245684467E-2</v>
      </c>
      <c r="Y68" s="1">
        <v>94</v>
      </c>
      <c r="Z68" s="29">
        <v>154</v>
      </c>
      <c r="AA68" s="310">
        <v>5390240.0099999998</v>
      </c>
      <c r="AB68" s="311">
        <v>0.52482454000000001</v>
      </c>
      <c r="AC68" s="1">
        <v>1620</v>
      </c>
      <c r="AD68" s="23">
        <v>3062</v>
      </c>
      <c r="AE68" s="312">
        <v>1607.0127414799999</v>
      </c>
      <c r="AF68" s="305">
        <v>2919</v>
      </c>
      <c r="AG68" s="306">
        <v>12.987258520000069</v>
      </c>
      <c r="AH68" s="313">
        <v>8.0816151513766338E-3</v>
      </c>
      <c r="AI68" s="308">
        <v>143</v>
      </c>
      <c r="AJ68" s="309">
        <v>4.8989379924631725E-2</v>
      </c>
      <c r="AK68" s="1">
        <v>1541</v>
      </c>
      <c r="AL68" s="23">
        <v>2972</v>
      </c>
      <c r="AM68" s="312">
        <v>1559.7785328800001</v>
      </c>
      <c r="AN68" s="305">
        <v>2790</v>
      </c>
      <c r="AO68" s="314">
        <v>-18.778532880000057</v>
      </c>
      <c r="AP68" s="313">
        <v>-1.2039230239518089E-2</v>
      </c>
      <c r="AQ68" s="308">
        <v>182</v>
      </c>
      <c r="AR68" s="309">
        <v>6.5232974910394259E-2</v>
      </c>
      <c r="AS68" s="315">
        <v>0.34707207207207208</v>
      </c>
      <c r="AT68" s="316">
        <v>0.59132510943095906</v>
      </c>
      <c r="AU68" s="1">
        <v>1415</v>
      </c>
      <c r="AV68" s="39">
        <v>2910</v>
      </c>
      <c r="AW68" s="1">
        <v>1235</v>
      </c>
      <c r="AX68" s="1">
        <v>80</v>
      </c>
      <c r="AY68" s="308">
        <v>1315</v>
      </c>
      <c r="AZ68" s="317">
        <v>0.92932862190812726</v>
      </c>
      <c r="BA68" s="318">
        <v>1.0234896717049859</v>
      </c>
      <c r="BB68" s="1">
        <v>10</v>
      </c>
      <c r="BC68" s="317">
        <v>7.0671378091872791E-3</v>
      </c>
      <c r="BD68" s="318">
        <v>0.3799536456552301</v>
      </c>
      <c r="BE68" s="1">
        <v>60</v>
      </c>
      <c r="BF68" s="1">
        <v>10</v>
      </c>
      <c r="BG68" s="308">
        <v>70</v>
      </c>
      <c r="BH68" s="317">
        <v>4.9469964664310952E-2</v>
      </c>
      <c r="BI68" s="315">
        <v>0.91611045674649916</v>
      </c>
      <c r="BJ68" s="319">
        <v>20</v>
      </c>
      <c r="BK68" s="39" t="s">
        <v>0</v>
      </c>
      <c r="BL68" s="21" t="s">
        <v>4</v>
      </c>
      <c r="BM68" s="320" t="s">
        <v>0</v>
      </c>
      <c r="BN68" s="16" t="s">
        <v>397</v>
      </c>
      <c r="BO68" s="154"/>
      <c r="BP68" s="18"/>
    </row>
    <row r="69" spans="1:68" s="20" customFormat="1" ht="15.75">
      <c r="A69" s="234"/>
      <c r="B69" s="235" t="s">
        <v>288</v>
      </c>
      <c r="C69" s="236"/>
      <c r="D69" s="237"/>
      <c r="E69" s="237"/>
      <c r="F69" s="238"/>
      <c r="G69" s="238"/>
      <c r="H69" s="238"/>
      <c r="I69" s="239"/>
      <c r="J69" s="240">
        <v>5390240.0199999996</v>
      </c>
      <c r="K69" s="241">
        <v>0.46997021</v>
      </c>
      <c r="L69" s="242">
        <v>5.81</v>
      </c>
      <c r="M69" s="243">
        <v>581</v>
      </c>
      <c r="N69" s="244"/>
      <c r="O69" s="245"/>
      <c r="P69" s="242">
        <v>3770</v>
      </c>
      <c r="Q69" s="238"/>
      <c r="R69" s="242">
        <v>3639</v>
      </c>
      <c r="S69" s="238"/>
      <c r="T69" s="246"/>
      <c r="U69" s="247">
        <v>131</v>
      </c>
      <c r="V69" s="327">
        <v>3.599890079692223E-2</v>
      </c>
      <c r="W69" s="249"/>
      <c r="X69" s="250"/>
      <c r="Y69" s="242">
        <v>648.79999999999995</v>
      </c>
      <c r="Z69" s="251"/>
      <c r="AA69" s="252">
        <v>5390240.0199999996</v>
      </c>
      <c r="AB69" s="253">
        <v>0.47517545999999999</v>
      </c>
      <c r="AC69" s="242">
        <v>1600</v>
      </c>
      <c r="AD69" s="238"/>
      <c r="AE69" s="249">
        <v>1454.9872585200001</v>
      </c>
      <c r="AF69" s="246"/>
      <c r="AG69" s="247">
        <v>145.01274147999993</v>
      </c>
      <c r="AH69" s="328">
        <v>9.966598719737628E-2</v>
      </c>
      <c r="AI69" s="249"/>
      <c r="AJ69" s="250"/>
      <c r="AK69" s="242">
        <v>1569</v>
      </c>
      <c r="AL69" s="238"/>
      <c r="AM69" s="249">
        <v>1412.2214671199999</v>
      </c>
      <c r="AN69" s="246"/>
      <c r="AO69" s="329">
        <v>156.77853288000006</v>
      </c>
      <c r="AP69" s="328">
        <v>0.11101554290894956</v>
      </c>
      <c r="AQ69" s="249"/>
      <c r="AR69" s="250"/>
      <c r="AS69" s="257">
        <v>2.7005163511187606</v>
      </c>
      <c r="AT69" s="258"/>
      <c r="AU69" s="242">
        <v>1090</v>
      </c>
      <c r="AV69" s="259"/>
      <c r="AW69" s="242">
        <v>950</v>
      </c>
      <c r="AX69" s="242">
        <v>40</v>
      </c>
      <c r="AY69" s="249">
        <v>990</v>
      </c>
      <c r="AZ69" s="260">
        <v>0.90825688073394495</v>
      </c>
      <c r="BA69" s="261"/>
      <c r="BB69" s="242">
        <v>0</v>
      </c>
      <c r="BC69" s="260">
        <v>0</v>
      </c>
      <c r="BD69" s="261">
        <v>0</v>
      </c>
      <c r="BE69" s="242">
        <v>55</v>
      </c>
      <c r="BF69" s="242">
        <v>20</v>
      </c>
      <c r="BG69" s="249"/>
      <c r="BH69" s="260">
        <v>0</v>
      </c>
      <c r="BI69" s="257"/>
      <c r="BJ69" s="262">
        <v>10</v>
      </c>
      <c r="BK69" s="259" t="s">
        <v>4</v>
      </c>
      <c r="BL69" s="263"/>
      <c r="BM69" s="264"/>
      <c r="BN69" s="33" t="s">
        <v>141</v>
      </c>
      <c r="BO69" s="265"/>
      <c r="BP69" s="18"/>
    </row>
    <row r="70" spans="1:68" s="20" customFormat="1" ht="15.75">
      <c r="A70" s="298"/>
      <c r="B70" s="299" t="s">
        <v>289</v>
      </c>
      <c r="C70" s="28">
        <v>5390241</v>
      </c>
      <c r="D70" s="22"/>
      <c r="E70" s="18"/>
      <c r="F70" s="23"/>
      <c r="G70" s="23"/>
      <c r="H70" s="23"/>
      <c r="I70" s="300" t="s">
        <v>111</v>
      </c>
      <c r="J70" s="301">
        <v>5390241</v>
      </c>
      <c r="K70" s="302">
        <v>1</v>
      </c>
      <c r="L70" s="1">
        <v>81.13</v>
      </c>
      <c r="M70" s="303">
        <v>8113</v>
      </c>
      <c r="N70" s="26">
        <v>81.16</v>
      </c>
      <c r="O70" s="304">
        <v>8116</v>
      </c>
      <c r="P70" s="1">
        <v>2996</v>
      </c>
      <c r="Q70" s="23">
        <v>2763</v>
      </c>
      <c r="R70" s="1">
        <v>2763</v>
      </c>
      <c r="S70" s="23">
        <v>2845</v>
      </c>
      <c r="T70" s="305">
        <v>2936</v>
      </c>
      <c r="U70" s="306">
        <v>233</v>
      </c>
      <c r="V70" s="307">
        <v>8.4328628302569666E-2</v>
      </c>
      <c r="W70" s="308">
        <v>-173</v>
      </c>
      <c r="X70" s="309">
        <v>-5.8923705722070847E-2</v>
      </c>
      <c r="Y70" s="1">
        <v>36.9</v>
      </c>
      <c r="Z70" s="29">
        <v>34</v>
      </c>
      <c r="AA70" s="310">
        <v>5390241</v>
      </c>
      <c r="AB70" s="311">
        <v>1</v>
      </c>
      <c r="AC70" s="1">
        <v>1091</v>
      </c>
      <c r="AD70" s="23">
        <v>1020</v>
      </c>
      <c r="AE70" s="312">
        <v>1020</v>
      </c>
      <c r="AF70" s="305">
        <v>950</v>
      </c>
      <c r="AG70" s="306">
        <v>71</v>
      </c>
      <c r="AH70" s="313">
        <v>6.9607843137254904E-2</v>
      </c>
      <c r="AI70" s="308">
        <v>70</v>
      </c>
      <c r="AJ70" s="309">
        <v>7.3684210526315783E-2</v>
      </c>
      <c r="AK70" s="1">
        <v>1061</v>
      </c>
      <c r="AL70" s="23">
        <v>985</v>
      </c>
      <c r="AM70" s="312">
        <v>985</v>
      </c>
      <c r="AN70" s="305">
        <v>932</v>
      </c>
      <c r="AO70" s="314">
        <v>76</v>
      </c>
      <c r="AP70" s="313">
        <v>7.7157360406091377E-2</v>
      </c>
      <c r="AQ70" s="308">
        <v>53</v>
      </c>
      <c r="AR70" s="309">
        <v>5.6866952789699568E-2</v>
      </c>
      <c r="AS70" s="315">
        <v>0.13077776408233699</v>
      </c>
      <c r="AT70" s="316">
        <v>0.12136520453425333</v>
      </c>
      <c r="AU70" s="1">
        <v>970</v>
      </c>
      <c r="AV70" s="39">
        <v>1270</v>
      </c>
      <c r="AW70" s="1">
        <v>880</v>
      </c>
      <c r="AX70" s="1">
        <v>55</v>
      </c>
      <c r="AY70" s="308">
        <v>935</v>
      </c>
      <c r="AZ70" s="317">
        <v>0.96391752577319589</v>
      </c>
      <c r="BA70" s="318">
        <v>1.0615831781643126</v>
      </c>
      <c r="BB70" s="1">
        <v>0</v>
      </c>
      <c r="BC70" s="317">
        <v>0</v>
      </c>
      <c r="BD70" s="318">
        <v>0</v>
      </c>
      <c r="BE70" s="1">
        <v>20</v>
      </c>
      <c r="BF70" s="1">
        <v>0</v>
      </c>
      <c r="BG70" s="308">
        <v>20</v>
      </c>
      <c r="BH70" s="317">
        <v>2.0618556701030927E-2</v>
      </c>
      <c r="BI70" s="315">
        <v>0.38182512409316532</v>
      </c>
      <c r="BJ70" s="319">
        <v>0</v>
      </c>
      <c r="BK70" s="39" t="s">
        <v>0</v>
      </c>
      <c r="BL70" s="21" t="s">
        <v>0</v>
      </c>
      <c r="BM70" s="320" t="s">
        <v>0</v>
      </c>
      <c r="BN70" s="16"/>
      <c r="BO70" s="154"/>
      <c r="BP70" s="18"/>
    </row>
    <row r="71" spans="1:68" s="20" customFormat="1" ht="15">
      <c r="A71" s="234" t="s">
        <v>154</v>
      </c>
      <c r="B71" s="235" t="s">
        <v>290</v>
      </c>
      <c r="C71" s="236">
        <v>5390242.0199999996</v>
      </c>
      <c r="D71" s="237"/>
      <c r="F71" s="238"/>
      <c r="G71" s="238"/>
      <c r="H71" s="238"/>
      <c r="I71" s="239"/>
      <c r="J71" s="322">
        <v>5390242.0199999996</v>
      </c>
      <c r="K71" s="323">
        <v>1</v>
      </c>
      <c r="L71" s="242">
        <v>17.829999999999998</v>
      </c>
      <c r="M71" s="243">
        <v>1782.9999999999998</v>
      </c>
      <c r="N71" s="244">
        <v>17.84</v>
      </c>
      <c r="O71" s="245">
        <v>1784</v>
      </c>
      <c r="P71" s="242">
        <v>6246</v>
      </c>
      <c r="Q71" s="238">
        <v>4882</v>
      </c>
      <c r="R71" s="242">
        <v>4882</v>
      </c>
      <c r="S71" s="238">
        <v>4704</v>
      </c>
      <c r="T71" s="246">
        <v>4267</v>
      </c>
      <c r="U71" s="247">
        <v>1364</v>
      </c>
      <c r="V71" s="248">
        <v>0.27939369111020074</v>
      </c>
      <c r="W71" s="249">
        <v>615</v>
      </c>
      <c r="X71" s="250">
        <v>0.1441293648933677</v>
      </c>
      <c r="Y71" s="242">
        <v>350.3</v>
      </c>
      <c r="Z71" s="251">
        <v>273.60000000000002</v>
      </c>
      <c r="AA71" s="242" t="s">
        <v>290</v>
      </c>
      <c r="AB71" s="253">
        <v>1</v>
      </c>
      <c r="AC71" s="242">
        <v>2349</v>
      </c>
      <c r="AD71" s="238">
        <v>1809</v>
      </c>
      <c r="AE71" s="254">
        <v>1809</v>
      </c>
      <c r="AF71" s="246">
        <v>1562</v>
      </c>
      <c r="AG71" s="247">
        <v>540</v>
      </c>
      <c r="AH71" s="255">
        <v>0.29850746268656714</v>
      </c>
      <c r="AI71" s="249">
        <v>247</v>
      </c>
      <c r="AJ71" s="250">
        <v>0.15813060179257363</v>
      </c>
      <c r="AK71" s="242">
        <v>2280</v>
      </c>
      <c r="AL71" s="238">
        <v>1757</v>
      </c>
      <c r="AM71" s="254">
        <v>1757</v>
      </c>
      <c r="AN71" s="246">
        <v>1510</v>
      </c>
      <c r="AO71" s="256">
        <v>523</v>
      </c>
      <c r="AP71" s="255">
        <v>0.29766647694934545</v>
      </c>
      <c r="AQ71" s="249">
        <v>247</v>
      </c>
      <c r="AR71" s="250">
        <v>0.16357615894039734</v>
      </c>
      <c r="AS71" s="257">
        <v>1.2787436904094225</v>
      </c>
      <c r="AT71" s="258">
        <v>0.98486547085201792</v>
      </c>
      <c r="AU71" s="242">
        <v>2010</v>
      </c>
      <c r="AV71" s="259">
        <v>2160</v>
      </c>
      <c r="AW71" s="242">
        <v>1765</v>
      </c>
      <c r="AX71" s="242">
        <v>135</v>
      </c>
      <c r="AY71" s="249">
        <v>1900</v>
      </c>
      <c r="AZ71" s="260">
        <v>0.94527363184079605</v>
      </c>
      <c r="BA71" s="261">
        <v>1.041050255331273</v>
      </c>
      <c r="BB71" s="242">
        <v>15</v>
      </c>
      <c r="BC71" s="260">
        <v>7.462686567164179E-3</v>
      </c>
      <c r="BD71" s="261">
        <v>0.40121970791205269</v>
      </c>
      <c r="BE71" s="242">
        <v>50</v>
      </c>
      <c r="BF71" s="242">
        <v>35</v>
      </c>
      <c r="BG71" s="249">
        <v>85</v>
      </c>
      <c r="BH71" s="260">
        <v>4.228855721393035E-2</v>
      </c>
      <c r="BI71" s="257">
        <v>0.78312142988759903</v>
      </c>
      <c r="BJ71" s="262">
        <v>15</v>
      </c>
      <c r="BK71" s="259" t="s">
        <v>4</v>
      </c>
      <c r="BL71" s="263" t="s">
        <v>4</v>
      </c>
      <c r="BM71" s="264" t="s">
        <v>4</v>
      </c>
      <c r="BN71" s="33"/>
      <c r="BO71" s="265"/>
      <c r="BP71" s="18"/>
    </row>
    <row r="72" spans="1:68" s="20" customFormat="1" ht="15">
      <c r="A72" s="234"/>
      <c r="B72" s="235" t="s">
        <v>291</v>
      </c>
      <c r="C72" s="236">
        <v>5390242.0099999998</v>
      </c>
      <c r="D72" s="237"/>
      <c r="F72" s="238"/>
      <c r="G72" s="238"/>
      <c r="H72" s="238"/>
      <c r="I72" s="239"/>
      <c r="J72" s="322">
        <v>5390242.0099999998</v>
      </c>
      <c r="K72" s="323">
        <v>0.40163378</v>
      </c>
      <c r="L72" s="242">
        <v>8.73</v>
      </c>
      <c r="M72" s="243">
        <v>873</v>
      </c>
      <c r="N72" s="244">
        <v>13.55</v>
      </c>
      <c r="O72" s="245">
        <v>1355</v>
      </c>
      <c r="P72" s="242">
        <v>3497</v>
      </c>
      <c r="Q72" s="238">
        <v>8399</v>
      </c>
      <c r="R72" s="242">
        <v>3373</v>
      </c>
      <c r="S72" s="238">
        <v>7515</v>
      </c>
      <c r="T72" s="246">
        <v>7046</v>
      </c>
      <c r="U72" s="247">
        <v>124</v>
      </c>
      <c r="V72" s="248">
        <v>3.676252594129855E-2</v>
      </c>
      <c r="W72" s="249">
        <v>1353</v>
      </c>
      <c r="X72" s="250">
        <v>0.19202384331535624</v>
      </c>
      <c r="Y72" s="242">
        <v>400.4</v>
      </c>
      <c r="Z72" s="251">
        <v>619.79999999999995</v>
      </c>
      <c r="AA72" s="324">
        <v>5390242.0300000003</v>
      </c>
      <c r="AB72" s="325">
        <v>0.40721291999999998</v>
      </c>
      <c r="AC72" s="242">
        <v>1346</v>
      </c>
      <c r="AD72" s="238">
        <v>3043</v>
      </c>
      <c r="AE72" s="254">
        <v>1239.14891556</v>
      </c>
      <c r="AF72" s="246">
        <v>2444</v>
      </c>
      <c r="AG72" s="247">
        <v>106.85108444000002</v>
      </c>
      <c r="AH72" s="255">
        <v>8.622941367116603E-2</v>
      </c>
      <c r="AI72" s="249">
        <v>599</v>
      </c>
      <c r="AJ72" s="250">
        <v>0.24509001636661212</v>
      </c>
      <c r="AK72" s="242">
        <v>1308</v>
      </c>
      <c r="AL72" s="238">
        <v>2996</v>
      </c>
      <c r="AM72" s="254">
        <v>1220.00990832</v>
      </c>
      <c r="AN72" s="246">
        <v>2395</v>
      </c>
      <c r="AO72" s="256">
        <v>87.990091679999978</v>
      </c>
      <c r="AP72" s="255">
        <v>7.2122440219494349E-2</v>
      </c>
      <c r="AQ72" s="249">
        <v>601</v>
      </c>
      <c r="AR72" s="250">
        <v>0.25093945720250521</v>
      </c>
      <c r="AS72" s="257">
        <v>1.4982817869415808</v>
      </c>
      <c r="AT72" s="258">
        <v>2.2110701107011068</v>
      </c>
      <c r="AU72" s="242">
        <v>1340</v>
      </c>
      <c r="AV72" s="259">
        <v>4370</v>
      </c>
      <c r="AW72" s="242">
        <v>1150</v>
      </c>
      <c r="AX72" s="242">
        <v>80</v>
      </c>
      <c r="AY72" s="249">
        <v>1230</v>
      </c>
      <c r="AZ72" s="260">
        <v>0.91791044776119401</v>
      </c>
      <c r="BA72" s="261">
        <v>1.0109145900453678</v>
      </c>
      <c r="BB72" s="242">
        <v>0</v>
      </c>
      <c r="BC72" s="260">
        <v>0</v>
      </c>
      <c r="BD72" s="261">
        <v>0</v>
      </c>
      <c r="BE72" s="242">
        <v>80</v>
      </c>
      <c r="BF72" s="242">
        <v>0</v>
      </c>
      <c r="BG72" s="249">
        <v>80</v>
      </c>
      <c r="BH72" s="260">
        <v>5.9701492537313432E-2</v>
      </c>
      <c r="BI72" s="257">
        <v>1.105583195135434</v>
      </c>
      <c r="BJ72" s="262">
        <v>25</v>
      </c>
      <c r="BK72" s="259" t="s">
        <v>4</v>
      </c>
      <c r="BL72" s="263" t="s">
        <v>4</v>
      </c>
      <c r="BM72" s="264" t="s">
        <v>4</v>
      </c>
      <c r="BN72" s="33"/>
      <c r="BO72" s="265"/>
      <c r="BP72" s="18"/>
    </row>
    <row r="73" spans="1:68" s="20" customFormat="1" ht="15">
      <c r="A73" s="234"/>
      <c r="B73" s="235" t="s">
        <v>292</v>
      </c>
      <c r="C73" s="236"/>
      <c r="D73" s="237"/>
      <c r="F73" s="238"/>
      <c r="G73" s="238"/>
      <c r="H73" s="238"/>
      <c r="I73" s="239"/>
      <c r="J73" s="322">
        <v>5390242.0099999998</v>
      </c>
      <c r="K73" s="323">
        <v>0.59836621999999995</v>
      </c>
      <c r="L73" s="242">
        <v>4.83</v>
      </c>
      <c r="M73" s="243">
        <v>483</v>
      </c>
      <c r="N73" s="244"/>
      <c r="O73" s="245"/>
      <c r="P73" s="242">
        <v>5034</v>
      </c>
      <c r="Q73" s="238"/>
      <c r="R73" s="242">
        <v>5026</v>
      </c>
      <c r="S73" s="238"/>
      <c r="T73" s="246"/>
      <c r="U73" s="247">
        <v>8</v>
      </c>
      <c r="V73" s="327">
        <v>1.5917230401910067E-3</v>
      </c>
      <c r="W73" s="249"/>
      <c r="X73" s="250"/>
      <c r="Y73" s="242">
        <v>1042.2</v>
      </c>
      <c r="Z73" s="251"/>
      <c r="AA73" s="324">
        <v>5390242.04</v>
      </c>
      <c r="AB73" s="325">
        <v>0.59278708000000002</v>
      </c>
      <c r="AC73" s="242">
        <v>1820</v>
      </c>
      <c r="AD73" s="238"/>
      <c r="AE73" s="249">
        <v>1803.85108444</v>
      </c>
      <c r="AF73" s="246"/>
      <c r="AG73" s="247">
        <v>16.148915559999978</v>
      </c>
      <c r="AH73" s="328">
        <v>8.9524660318694542E-3</v>
      </c>
      <c r="AI73" s="249"/>
      <c r="AJ73" s="250"/>
      <c r="AK73" s="242">
        <v>1796</v>
      </c>
      <c r="AL73" s="238"/>
      <c r="AM73" s="249">
        <v>1775.99009168</v>
      </c>
      <c r="AN73" s="246"/>
      <c r="AO73" s="329">
        <v>20.009908320000022</v>
      </c>
      <c r="AP73" s="328">
        <v>1.1266903128424341E-2</v>
      </c>
      <c r="AQ73" s="249"/>
      <c r="AR73" s="250"/>
      <c r="AS73" s="257">
        <v>3.7184265010351969</v>
      </c>
      <c r="AT73" s="258"/>
      <c r="AU73" s="242">
        <v>2085</v>
      </c>
      <c r="AV73" s="259"/>
      <c r="AW73" s="242">
        <v>1810</v>
      </c>
      <c r="AX73" s="242">
        <v>125</v>
      </c>
      <c r="AY73" s="249">
        <v>1935</v>
      </c>
      <c r="AZ73" s="260">
        <v>0.92805755395683454</v>
      </c>
      <c r="BA73" s="261">
        <v>1.0220898171330777</v>
      </c>
      <c r="BB73" s="242">
        <v>0</v>
      </c>
      <c r="BC73" s="260">
        <v>0</v>
      </c>
      <c r="BD73" s="261">
        <v>0</v>
      </c>
      <c r="BE73" s="242">
        <v>75</v>
      </c>
      <c r="BF73" s="242">
        <v>0</v>
      </c>
      <c r="BG73" s="249">
        <v>75</v>
      </c>
      <c r="BH73" s="260">
        <v>3.5971223021582732E-2</v>
      </c>
      <c r="BI73" s="257">
        <v>0.66613375965893951</v>
      </c>
      <c r="BJ73" s="262">
        <v>70</v>
      </c>
      <c r="BK73" s="259" t="s">
        <v>4</v>
      </c>
      <c r="BL73" s="263"/>
      <c r="BM73" s="264"/>
      <c r="BN73" s="33"/>
      <c r="BO73" s="265"/>
      <c r="BP73" s="18"/>
    </row>
    <row r="74" spans="1:68" s="20" customFormat="1" ht="15.75">
      <c r="A74" s="234"/>
      <c r="B74" s="235" t="s">
        <v>293</v>
      </c>
      <c r="C74" s="236">
        <v>5390300</v>
      </c>
      <c r="D74" s="237"/>
      <c r="F74" s="238"/>
      <c r="G74" s="238"/>
      <c r="H74" s="238"/>
      <c r="I74" s="239" t="s">
        <v>114</v>
      </c>
      <c r="J74" s="240">
        <v>5390300</v>
      </c>
      <c r="K74" s="241">
        <v>1</v>
      </c>
      <c r="L74" s="242">
        <v>8.83</v>
      </c>
      <c r="M74" s="243">
        <v>883</v>
      </c>
      <c r="N74" s="244">
        <v>8.7899999999999991</v>
      </c>
      <c r="O74" s="245">
        <v>878.99999999999989</v>
      </c>
      <c r="P74" s="242">
        <v>1379</v>
      </c>
      <c r="Q74" s="238">
        <v>1348</v>
      </c>
      <c r="R74" s="242">
        <v>1348</v>
      </c>
      <c r="S74" s="238">
        <v>1371</v>
      </c>
      <c r="T74" s="246">
        <v>1274</v>
      </c>
      <c r="U74" s="247">
        <v>31</v>
      </c>
      <c r="V74" s="248">
        <v>2.2997032640949554E-2</v>
      </c>
      <c r="W74" s="249">
        <v>74</v>
      </c>
      <c r="X74" s="250">
        <v>5.8084772370486655E-2</v>
      </c>
      <c r="Y74" s="242">
        <v>156.19999999999999</v>
      </c>
      <c r="Z74" s="251">
        <v>153.4</v>
      </c>
      <c r="AA74" s="252">
        <v>5390300</v>
      </c>
      <c r="AB74" s="253">
        <v>1</v>
      </c>
      <c r="AC74" s="242">
        <v>583</v>
      </c>
      <c r="AD74" s="238">
        <v>567</v>
      </c>
      <c r="AE74" s="254">
        <v>567</v>
      </c>
      <c r="AF74" s="246">
        <v>517</v>
      </c>
      <c r="AG74" s="247">
        <v>16</v>
      </c>
      <c r="AH74" s="255">
        <v>2.821869488536155E-2</v>
      </c>
      <c r="AI74" s="249">
        <v>50</v>
      </c>
      <c r="AJ74" s="250">
        <v>9.6711798839458407E-2</v>
      </c>
      <c r="AK74" s="242">
        <v>575</v>
      </c>
      <c r="AL74" s="238">
        <v>556</v>
      </c>
      <c r="AM74" s="254">
        <v>556</v>
      </c>
      <c r="AN74" s="246">
        <v>510</v>
      </c>
      <c r="AO74" s="256">
        <v>19</v>
      </c>
      <c r="AP74" s="255">
        <v>3.41726618705036E-2</v>
      </c>
      <c r="AQ74" s="249">
        <v>46</v>
      </c>
      <c r="AR74" s="250">
        <v>9.0196078431372548E-2</v>
      </c>
      <c r="AS74" s="257">
        <v>0.65118912797281991</v>
      </c>
      <c r="AT74" s="258">
        <v>0.63253697383390228</v>
      </c>
      <c r="AU74" s="242">
        <v>580</v>
      </c>
      <c r="AV74" s="259">
        <v>650</v>
      </c>
      <c r="AW74" s="242">
        <v>510</v>
      </c>
      <c r="AX74" s="242">
        <v>45</v>
      </c>
      <c r="AY74" s="249">
        <v>555</v>
      </c>
      <c r="AZ74" s="260">
        <v>0.9568965517241379</v>
      </c>
      <c r="BA74" s="261">
        <v>1.0538508278900196</v>
      </c>
      <c r="BB74" s="242">
        <v>10</v>
      </c>
      <c r="BC74" s="260">
        <v>1.7241379310344827E-2</v>
      </c>
      <c r="BD74" s="261">
        <v>0.9269558769002596</v>
      </c>
      <c r="BE74" s="242">
        <v>0</v>
      </c>
      <c r="BF74" s="242">
        <v>0</v>
      </c>
      <c r="BG74" s="249">
        <v>0</v>
      </c>
      <c r="BH74" s="260">
        <v>0</v>
      </c>
      <c r="BI74" s="257">
        <v>0</v>
      </c>
      <c r="BJ74" s="262">
        <v>0</v>
      </c>
      <c r="BK74" s="259" t="s">
        <v>4</v>
      </c>
      <c r="BL74" s="263" t="s">
        <v>4</v>
      </c>
      <c r="BM74" s="264" t="s">
        <v>0</v>
      </c>
      <c r="BN74" s="33"/>
      <c r="BO74" s="265"/>
      <c r="BP74" s="18"/>
    </row>
    <row r="75" spans="1:68" s="20" customFormat="1" ht="15.75">
      <c r="A75" s="234"/>
      <c r="B75" s="235" t="s">
        <v>294</v>
      </c>
      <c r="C75" s="236">
        <v>5390301</v>
      </c>
      <c r="D75" s="237"/>
      <c r="E75" s="237"/>
      <c r="F75" s="238"/>
      <c r="G75" s="238"/>
      <c r="H75" s="238"/>
      <c r="I75" s="239" t="s">
        <v>115</v>
      </c>
      <c r="J75" s="240">
        <v>5390301</v>
      </c>
      <c r="K75" s="241">
        <v>1</v>
      </c>
      <c r="L75" s="242">
        <v>4.8</v>
      </c>
      <c r="M75" s="243">
        <v>480</v>
      </c>
      <c r="N75" s="244">
        <v>4.8</v>
      </c>
      <c r="O75" s="245">
        <v>480</v>
      </c>
      <c r="P75" s="242">
        <v>4873</v>
      </c>
      <c r="Q75" s="238">
        <v>4820</v>
      </c>
      <c r="R75" s="242">
        <v>4820</v>
      </c>
      <c r="S75" s="238">
        <v>4789</v>
      </c>
      <c r="T75" s="246">
        <v>4815</v>
      </c>
      <c r="U75" s="247">
        <v>53</v>
      </c>
      <c r="V75" s="248">
        <v>1.099585062240664E-2</v>
      </c>
      <c r="W75" s="249">
        <v>5</v>
      </c>
      <c r="X75" s="250">
        <v>1.0384215991692627E-3</v>
      </c>
      <c r="Y75" s="242">
        <v>1014.2</v>
      </c>
      <c r="Z75" s="251">
        <v>1003.9</v>
      </c>
      <c r="AA75" s="252">
        <v>5390301</v>
      </c>
      <c r="AB75" s="253">
        <v>1</v>
      </c>
      <c r="AC75" s="242">
        <v>2302</v>
      </c>
      <c r="AD75" s="238">
        <v>2253</v>
      </c>
      <c r="AE75" s="254">
        <v>2253</v>
      </c>
      <c r="AF75" s="246">
        <v>2142</v>
      </c>
      <c r="AG75" s="247">
        <v>49</v>
      </c>
      <c r="AH75" s="255">
        <v>2.1748779405237461E-2</v>
      </c>
      <c r="AI75" s="249">
        <v>111</v>
      </c>
      <c r="AJ75" s="250">
        <v>5.182072829131653E-2</v>
      </c>
      <c r="AK75" s="242">
        <v>2230</v>
      </c>
      <c r="AL75" s="238">
        <v>2200</v>
      </c>
      <c r="AM75" s="254">
        <v>2200</v>
      </c>
      <c r="AN75" s="246">
        <v>2059</v>
      </c>
      <c r="AO75" s="256">
        <v>30</v>
      </c>
      <c r="AP75" s="255">
        <v>1.3636363636363636E-2</v>
      </c>
      <c r="AQ75" s="249">
        <v>141</v>
      </c>
      <c r="AR75" s="250">
        <v>6.8479844584749885E-2</v>
      </c>
      <c r="AS75" s="257">
        <v>4.645833333333333</v>
      </c>
      <c r="AT75" s="258">
        <v>4.583333333333333</v>
      </c>
      <c r="AU75" s="242">
        <v>1595</v>
      </c>
      <c r="AV75" s="259">
        <v>1855</v>
      </c>
      <c r="AW75" s="242">
        <v>1340</v>
      </c>
      <c r="AX75" s="242">
        <v>135</v>
      </c>
      <c r="AY75" s="249">
        <v>1475</v>
      </c>
      <c r="AZ75" s="260">
        <v>0.92476489028213171</v>
      </c>
      <c r="BA75" s="261">
        <v>1.0184635355530085</v>
      </c>
      <c r="BB75" s="242">
        <v>30</v>
      </c>
      <c r="BC75" s="260">
        <v>1.8808777429467086E-2</v>
      </c>
      <c r="BD75" s="261">
        <v>1.0112245929821015</v>
      </c>
      <c r="BE75" s="242">
        <v>60</v>
      </c>
      <c r="BF75" s="242">
        <v>15</v>
      </c>
      <c r="BG75" s="249">
        <v>75</v>
      </c>
      <c r="BH75" s="260">
        <v>4.7021943573667714E-2</v>
      </c>
      <c r="BI75" s="257">
        <v>0.87077673284569845</v>
      </c>
      <c r="BJ75" s="262">
        <v>15</v>
      </c>
      <c r="BK75" s="259" t="s">
        <v>4</v>
      </c>
      <c r="BL75" s="263" t="s">
        <v>4</v>
      </c>
      <c r="BM75" s="264" t="s">
        <v>4</v>
      </c>
      <c r="BN75" s="33"/>
      <c r="BO75" s="265"/>
      <c r="BP75" s="18"/>
    </row>
    <row r="76" spans="1:68" s="20" customFormat="1" ht="15.75">
      <c r="A76" s="234"/>
      <c r="B76" s="235" t="s">
        <v>295</v>
      </c>
      <c r="C76" s="236">
        <v>5390302</v>
      </c>
      <c r="D76" s="237"/>
      <c r="E76" s="237"/>
      <c r="F76" s="238"/>
      <c r="G76" s="238"/>
      <c r="H76" s="238"/>
      <c r="I76" s="239" t="s">
        <v>116</v>
      </c>
      <c r="J76" s="240">
        <v>5390302</v>
      </c>
      <c r="K76" s="241">
        <v>1</v>
      </c>
      <c r="L76" s="242">
        <v>3.16</v>
      </c>
      <c r="M76" s="243">
        <v>316</v>
      </c>
      <c r="N76" s="244">
        <v>3.15</v>
      </c>
      <c r="O76" s="245">
        <v>315</v>
      </c>
      <c r="P76" s="242">
        <v>3820</v>
      </c>
      <c r="Q76" s="238">
        <v>3374</v>
      </c>
      <c r="R76" s="242">
        <v>3374</v>
      </c>
      <c r="S76" s="238">
        <v>3385</v>
      </c>
      <c r="T76" s="246">
        <v>3363</v>
      </c>
      <c r="U76" s="247">
        <v>446</v>
      </c>
      <c r="V76" s="248">
        <v>0.13218731475992887</v>
      </c>
      <c r="W76" s="249">
        <v>11</v>
      </c>
      <c r="X76" s="250">
        <v>3.2708890871245913E-3</v>
      </c>
      <c r="Y76" s="242">
        <v>1207.2</v>
      </c>
      <c r="Z76" s="251">
        <v>1070.8</v>
      </c>
      <c r="AA76" s="252">
        <v>5390302</v>
      </c>
      <c r="AB76" s="253">
        <v>1</v>
      </c>
      <c r="AC76" s="242">
        <v>1546</v>
      </c>
      <c r="AD76" s="238">
        <v>1456</v>
      </c>
      <c r="AE76" s="254">
        <v>1456</v>
      </c>
      <c r="AF76" s="246">
        <v>1402</v>
      </c>
      <c r="AG76" s="247">
        <v>90</v>
      </c>
      <c r="AH76" s="255">
        <v>6.1813186813186816E-2</v>
      </c>
      <c r="AI76" s="249">
        <v>54</v>
      </c>
      <c r="AJ76" s="250">
        <v>3.8516405135520682E-2</v>
      </c>
      <c r="AK76" s="242">
        <v>1493</v>
      </c>
      <c r="AL76" s="238">
        <v>1414</v>
      </c>
      <c r="AM76" s="254">
        <v>1414</v>
      </c>
      <c r="AN76" s="246">
        <v>1356</v>
      </c>
      <c r="AO76" s="256">
        <v>79</v>
      </c>
      <c r="AP76" s="255">
        <v>5.586987270155587E-2</v>
      </c>
      <c r="AQ76" s="249">
        <v>58</v>
      </c>
      <c r="AR76" s="250">
        <v>4.2772861356932153E-2</v>
      </c>
      <c r="AS76" s="257">
        <v>4.7246835443037973</v>
      </c>
      <c r="AT76" s="258">
        <v>4.4888888888888889</v>
      </c>
      <c r="AU76" s="242">
        <v>1285</v>
      </c>
      <c r="AV76" s="259">
        <v>1370</v>
      </c>
      <c r="AW76" s="242">
        <v>1100</v>
      </c>
      <c r="AX76" s="242">
        <v>85</v>
      </c>
      <c r="AY76" s="249">
        <v>1185</v>
      </c>
      <c r="AZ76" s="260">
        <v>0.9221789883268483</v>
      </c>
      <c r="BA76" s="261">
        <v>1.0156156259106259</v>
      </c>
      <c r="BB76" s="242">
        <v>40</v>
      </c>
      <c r="BC76" s="260">
        <v>3.1128404669260701E-2</v>
      </c>
      <c r="BD76" s="261">
        <v>1.6735701435086399</v>
      </c>
      <c r="BE76" s="242">
        <v>30</v>
      </c>
      <c r="BF76" s="242">
        <v>0</v>
      </c>
      <c r="BG76" s="249">
        <v>30</v>
      </c>
      <c r="BH76" s="260">
        <v>2.3346303501945526E-2</v>
      </c>
      <c r="BI76" s="257">
        <v>0.43233895373973197</v>
      </c>
      <c r="BJ76" s="262">
        <v>35</v>
      </c>
      <c r="BK76" s="259" t="s">
        <v>4</v>
      </c>
      <c r="BL76" s="263" t="s">
        <v>4</v>
      </c>
      <c r="BM76" s="264" t="s">
        <v>4</v>
      </c>
      <c r="BN76" s="33" t="s">
        <v>441</v>
      </c>
      <c r="BO76" s="265"/>
      <c r="BP76" s="18"/>
    </row>
    <row r="77" spans="1:68" s="20" customFormat="1" ht="15.75">
      <c r="A77" s="298"/>
      <c r="B77" s="299" t="s">
        <v>296</v>
      </c>
      <c r="C77" s="28">
        <v>5390303</v>
      </c>
      <c r="D77" s="22"/>
      <c r="E77" s="22"/>
      <c r="F77" s="23"/>
      <c r="G77" s="23"/>
      <c r="H77" s="23"/>
      <c r="I77" s="300" t="s">
        <v>117</v>
      </c>
      <c r="J77" s="301">
        <v>5390303</v>
      </c>
      <c r="K77" s="302">
        <v>1</v>
      </c>
      <c r="L77" s="1">
        <v>32.9</v>
      </c>
      <c r="M77" s="303">
        <v>3290</v>
      </c>
      <c r="N77" s="26">
        <v>32.94</v>
      </c>
      <c r="O77" s="304">
        <v>3294</v>
      </c>
      <c r="P77" s="1">
        <v>1619</v>
      </c>
      <c r="Q77" s="23">
        <v>1502</v>
      </c>
      <c r="R77" s="1">
        <v>1502</v>
      </c>
      <c r="S77" s="23">
        <v>1534</v>
      </c>
      <c r="T77" s="305">
        <v>1537</v>
      </c>
      <c r="U77" s="306">
        <v>117</v>
      </c>
      <c r="V77" s="307">
        <v>7.7896138482023966E-2</v>
      </c>
      <c r="W77" s="308">
        <v>-35</v>
      </c>
      <c r="X77" s="309">
        <v>-2.2771633051398829E-2</v>
      </c>
      <c r="Y77" s="1">
        <v>49.2</v>
      </c>
      <c r="Z77" s="29">
        <v>45.6</v>
      </c>
      <c r="AA77" s="310">
        <v>5390303</v>
      </c>
      <c r="AB77" s="311">
        <v>1</v>
      </c>
      <c r="AC77" s="1">
        <v>603</v>
      </c>
      <c r="AD77" s="23">
        <v>587</v>
      </c>
      <c r="AE77" s="312">
        <v>587</v>
      </c>
      <c r="AF77" s="305">
        <v>554</v>
      </c>
      <c r="AG77" s="306">
        <v>16</v>
      </c>
      <c r="AH77" s="313">
        <v>2.7257240204429302E-2</v>
      </c>
      <c r="AI77" s="308">
        <v>33</v>
      </c>
      <c r="AJ77" s="309">
        <v>5.9566787003610108E-2</v>
      </c>
      <c r="AK77" s="1">
        <v>590</v>
      </c>
      <c r="AL77" s="23">
        <v>580</v>
      </c>
      <c r="AM77" s="312">
        <v>580</v>
      </c>
      <c r="AN77" s="305">
        <v>543</v>
      </c>
      <c r="AO77" s="314">
        <v>10</v>
      </c>
      <c r="AP77" s="313">
        <v>1.7241379310344827E-2</v>
      </c>
      <c r="AQ77" s="308">
        <v>37</v>
      </c>
      <c r="AR77" s="309">
        <v>6.8139963167587483E-2</v>
      </c>
      <c r="AS77" s="315">
        <v>0.17933130699088146</v>
      </c>
      <c r="AT77" s="316">
        <v>0.17607771706132361</v>
      </c>
      <c r="AU77" s="1">
        <v>645</v>
      </c>
      <c r="AV77" s="39">
        <v>780</v>
      </c>
      <c r="AW77" s="1">
        <v>610</v>
      </c>
      <c r="AX77" s="1">
        <v>25</v>
      </c>
      <c r="AY77" s="308">
        <v>635</v>
      </c>
      <c r="AZ77" s="317">
        <v>0.98449612403100772</v>
      </c>
      <c r="BA77" s="318">
        <v>1.0842468326332684</v>
      </c>
      <c r="BB77" s="1">
        <v>0</v>
      </c>
      <c r="BC77" s="317">
        <v>0</v>
      </c>
      <c r="BD77" s="318">
        <v>0</v>
      </c>
      <c r="BE77" s="1">
        <v>10</v>
      </c>
      <c r="BF77" s="1">
        <v>0</v>
      </c>
      <c r="BG77" s="308">
        <v>10</v>
      </c>
      <c r="BH77" s="317">
        <v>1.5503875968992248E-2</v>
      </c>
      <c r="BI77" s="315">
        <v>0.2871088142405972</v>
      </c>
      <c r="BJ77" s="319">
        <v>0</v>
      </c>
      <c r="BK77" s="39" t="s">
        <v>0</v>
      </c>
      <c r="BL77" s="21" t="s">
        <v>0</v>
      </c>
      <c r="BM77" s="320" t="s">
        <v>0</v>
      </c>
      <c r="BN77" s="16"/>
      <c r="BO77" s="154"/>
      <c r="BP77" s="18"/>
    </row>
    <row r="78" spans="1:68" s="20" customFormat="1" ht="15.75">
      <c r="A78" s="234"/>
      <c r="B78" s="235" t="s">
        <v>297</v>
      </c>
      <c r="C78" s="236">
        <v>5390304</v>
      </c>
      <c r="D78" s="237"/>
      <c r="E78" s="237"/>
      <c r="F78" s="238"/>
      <c r="G78" s="238"/>
      <c r="H78" s="238"/>
      <c r="I78" s="239" t="s">
        <v>118</v>
      </c>
      <c r="J78" s="240">
        <v>5390304</v>
      </c>
      <c r="K78" s="241">
        <v>1</v>
      </c>
      <c r="L78" s="242">
        <v>2.11</v>
      </c>
      <c r="M78" s="243">
        <v>211</v>
      </c>
      <c r="N78" s="244">
        <v>2.12</v>
      </c>
      <c r="O78" s="245">
        <v>212</v>
      </c>
      <c r="P78" s="242">
        <v>4243</v>
      </c>
      <c r="Q78" s="238">
        <v>3926</v>
      </c>
      <c r="R78" s="242">
        <v>3926</v>
      </c>
      <c r="S78" s="238">
        <v>3784</v>
      </c>
      <c r="T78" s="246">
        <v>3753</v>
      </c>
      <c r="U78" s="247">
        <v>317</v>
      </c>
      <c r="V78" s="248">
        <v>8.0743759551706568E-2</v>
      </c>
      <c r="W78" s="249">
        <v>173</v>
      </c>
      <c r="X78" s="250">
        <v>4.6096456168398615E-2</v>
      </c>
      <c r="Y78" s="242">
        <v>2006.3</v>
      </c>
      <c r="Z78" s="251">
        <v>1851.1</v>
      </c>
      <c r="AA78" s="252">
        <v>5390304</v>
      </c>
      <c r="AB78" s="253">
        <v>1</v>
      </c>
      <c r="AC78" s="242">
        <v>1930</v>
      </c>
      <c r="AD78" s="238">
        <v>1827</v>
      </c>
      <c r="AE78" s="254">
        <v>1827</v>
      </c>
      <c r="AF78" s="246">
        <v>1682</v>
      </c>
      <c r="AG78" s="247">
        <v>103</v>
      </c>
      <c r="AH78" s="255">
        <v>5.6376573617952931E-2</v>
      </c>
      <c r="AI78" s="249">
        <v>145</v>
      </c>
      <c r="AJ78" s="250">
        <v>8.6206896551724144E-2</v>
      </c>
      <c r="AK78" s="242">
        <v>1876</v>
      </c>
      <c r="AL78" s="238">
        <v>1776</v>
      </c>
      <c r="AM78" s="254">
        <v>1776</v>
      </c>
      <c r="AN78" s="246">
        <v>1643</v>
      </c>
      <c r="AO78" s="256">
        <v>100</v>
      </c>
      <c r="AP78" s="255">
        <v>5.6306306306306307E-2</v>
      </c>
      <c r="AQ78" s="249">
        <v>133</v>
      </c>
      <c r="AR78" s="250">
        <v>8.0949482653682292E-2</v>
      </c>
      <c r="AS78" s="257">
        <v>8.890995260663507</v>
      </c>
      <c r="AT78" s="258">
        <v>8.3773584905660385</v>
      </c>
      <c r="AU78" s="242">
        <v>1435</v>
      </c>
      <c r="AV78" s="259">
        <v>1605</v>
      </c>
      <c r="AW78" s="242">
        <v>1250</v>
      </c>
      <c r="AX78" s="242">
        <v>55</v>
      </c>
      <c r="AY78" s="249">
        <v>1305</v>
      </c>
      <c r="AZ78" s="260">
        <v>0.90940766550522645</v>
      </c>
      <c r="BA78" s="261">
        <v>1.0015502924066371</v>
      </c>
      <c r="BB78" s="242">
        <v>25</v>
      </c>
      <c r="BC78" s="260">
        <v>1.7421602787456445E-2</v>
      </c>
      <c r="BD78" s="261">
        <v>0.93664531115357241</v>
      </c>
      <c r="BE78" s="242">
        <v>30</v>
      </c>
      <c r="BF78" s="242">
        <v>15</v>
      </c>
      <c r="BG78" s="249">
        <v>45</v>
      </c>
      <c r="BH78" s="260">
        <v>3.1358885017421602E-2</v>
      </c>
      <c r="BI78" s="257">
        <v>0.58072009291521487</v>
      </c>
      <c r="BJ78" s="262">
        <v>55</v>
      </c>
      <c r="BK78" s="259" t="s">
        <v>4</v>
      </c>
      <c r="BL78" s="263" t="s">
        <v>4</v>
      </c>
      <c r="BM78" s="264" t="s">
        <v>4</v>
      </c>
      <c r="BN78" s="33"/>
      <c r="BO78" s="265"/>
      <c r="BP78" s="18"/>
    </row>
    <row r="79" spans="1:68" s="20" customFormat="1" ht="15.75">
      <c r="A79" s="234"/>
      <c r="B79" s="235" t="s">
        <v>298</v>
      </c>
      <c r="C79" s="236">
        <v>5390305</v>
      </c>
      <c r="D79" s="237"/>
      <c r="E79" s="237"/>
      <c r="F79" s="238"/>
      <c r="G79" s="238"/>
      <c r="H79" s="238"/>
      <c r="I79" s="239" t="s">
        <v>119</v>
      </c>
      <c r="J79" s="240">
        <v>5390305</v>
      </c>
      <c r="K79" s="241">
        <v>1</v>
      </c>
      <c r="L79" s="242">
        <v>0.93</v>
      </c>
      <c r="M79" s="243">
        <v>93</v>
      </c>
      <c r="N79" s="244">
        <v>0.93</v>
      </c>
      <c r="O79" s="245">
        <v>93</v>
      </c>
      <c r="P79" s="242">
        <v>2176</v>
      </c>
      <c r="Q79" s="238">
        <v>2155</v>
      </c>
      <c r="R79" s="242">
        <v>2155</v>
      </c>
      <c r="S79" s="238">
        <v>2055</v>
      </c>
      <c r="T79" s="246">
        <v>2375</v>
      </c>
      <c r="U79" s="247">
        <v>21</v>
      </c>
      <c r="V79" s="248">
        <v>9.7447795823665893E-3</v>
      </c>
      <c r="W79" s="249">
        <v>-220</v>
      </c>
      <c r="X79" s="250">
        <v>-9.2631578947368426E-2</v>
      </c>
      <c r="Y79" s="242">
        <v>2347.1</v>
      </c>
      <c r="Z79" s="251">
        <v>2318.5</v>
      </c>
      <c r="AA79" s="252">
        <v>5390305</v>
      </c>
      <c r="AB79" s="253">
        <v>1</v>
      </c>
      <c r="AC79" s="242">
        <v>1161</v>
      </c>
      <c r="AD79" s="238">
        <v>1129</v>
      </c>
      <c r="AE79" s="254">
        <v>1129</v>
      </c>
      <c r="AF79" s="246">
        <v>1071</v>
      </c>
      <c r="AG79" s="247">
        <v>32</v>
      </c>
      <c r="AH79" s="255">
        <v>2.8343666961913198E-2</v>
      </c>
      <c r="AI79" s="249">
        <v>58</v>
      </c>
      <c r="AJ79" s="250">
        <v>5.4154995331465922E-2</v>
      </c>
      <c r="AK79" s="242">
        <v>1040</v>
      </c>
      <c r="AL79" s="238">
        <v>1028</v>
      </c>
      <c r="AM79" s="254">
        <v>1028</v>
      </c>
      <c r="AN79" s="246">
        <v>998</v>
      </c>
      <c r="AO79" s="256">
        <v>12</v>
      </c>
      <c r="AP79" s="255">
        <v>1.1673151750972763E-2</v>
      </c>
      <c r="AQ79" s="249">
        <v>30</v>
      </c>
      <c r="AR79" s="250">
        <v>3.0060120240480961E-2</v>
      </c>
      <c r="AS79" s="257">
        <v>11.182795698924732</v>
      </c>
      <c r="AT79" s="258">
        <v>11.053763440860216</v>
      </c>
      <c r="AU79" s="242">
        <v>615</v>
      </c>
      <c r="AV79" s="259">
        <v>670</v>
      </c>
      <c r="AW79" s="242">
        <v>480</v>
      </c>
      <c r="AX79" s="242">
        <v>25</v>
      </c>
      <c r="AY79" s="249">
        <v>505</v>
      </c>
      <c r="AZ79" s="260">
        <v>0.82113821138211385</v>
      </c>
      <c r="BA79" s="261">
        <v>0.90433723720497117</v>
      </c>
      <c r="BB79" s="242">
        <v>20</v>
      </c>
      <c r="BC79" s="260">
        <v>3.2520325203252036E-2</v>
      </c>
      <c r="BD79" s="261">
        <v>1.7484045808200022</v>
      </c>
      <c r="BE79" s="242">
        <v>30</v>
      </c>
      <c r="BF79" s="242">
        <v>20</v>
      </c>
      <c r="BG79" s="249">
        <v>50</v>
      </c>
      <c r="BH79" s="260">
        <v>8.1300813008130079E-2</v>
      </c>
      <c r="BI79" s="257">
        <v>1.5055706112616682</v>
      </c>
      <c r="BJ79" s="262">
        <v>35</v>
      </c>
      <c r="BK79" s="259" t="s">
        <v>4</v>
      </c>
      <c r="BL79" s="263" t="s">
        <v>4</v>
      </c>
      <c r="BM79" s="264" t="s">
        <v>4</v>
      </c>
      <c r="BN79" s="33" t="s">
        <v>440</v>
      </c>
      <c r="BO79" s="265"/>
      <c r="BP79" s="18"/>
    </row>
    <row r="80" spans="1:68" s="20" customFormat="1" ht="15.75">
      <c r="A80" s="266" t="s">
        <v>155</v>
      </c>
      <c r="B80" s="267" t="s">
        <v>299</v>
      </c>
      <c r="C80" s="268">
        <v>5390306</v>
      </c>
      <c r="D80" s="269"/>
      <c r="E80" s="269"/>
      <c r="F80" s="270"/>
      <c r="G80" s="270"/>
      <c r="H80" s="270"/>
      <c r="I80" s="271" t="s">
        <v>120</v>
      </c>
      <c r="J80" s="272">
        <v>5390306</v>
      </c>
      <c r="K80" s="273">
        <v>1</v>
      </c>
      <c r="L80" s="274">
        <v>0.84</v>
      </c>
      <c r="M80" s="275">
        <v>84</v>
      </c>
      <c r="N80" s="276">
        <v>0.85</v>
      </c>
      <c r="O80" s="277">
        <v>85</v>
      </c>
      <c r="P80" s="274">
        <v>2391</v>
      </c>
      <c r="Q80" s="270">
        <v>2258</v>
      </c>
      <c r="R80" s="274">
        <v>2258</v>
      </c>
      <c r="S80" s="270">
        <v>2148</v>
      </c>
      <c r="T80" s="278">
        <v>2121</v>
      </c>
      <c r="U80" s="279">
        <v>133</v>
      </c>
      <c r="V80" s="280">
        <v>5.8901682905225863E-2</v>
      </c>
      <c r="W80" s="281">
        <v>137</v>
      </c>
      <c r="X80" s="282">
        <v>6.4592173503064593E-2</v>
      </c>
      <c r="Y80" s="274">
        <v>2861.1</v>
      </c>
      <c r="Z80" s="283">
        <v>2665.3</v>
      </c>
      <c r="AA80" s="284">
        <v>5390306</v>
      </c>
      <c r="AB80" s="285">
        <v>1</v>
      </c>
      <c r="AC80" s="274">
        <v>1328</v>
      </c>
      <c r="AD80" s="270">
        <v>1273</v>
      </c>
      <c r="AE80" s="286">
        <v>1273</v>
      </c>
      <c r="AF80" s="278">
        <v>1075</v>
      </c>
      <c r="AG80" s="279">
        <v>55</v>
      </c>
      <c r="AH80" s="287">
        <v>4.3205027494108407E-2</v>
      </c>
      <c r="AI80" s="281">
        <v>198</v>
      </c>
      <c r="AJ80" s="282">
        <v>0.1841860465116279</v>
      </c>
      <c r="AK80" s="274">
        <v>1218</v>
      </c>
      <c r="AL80" s="270">
        <v>1159</v>
      </c>
      <c r="AM80" s="286">
        <v>1159</v>
      </c>
      <c r="AN80" s="278">
        <v>976</v>
      </c>
      <c r="AO80" s="288">
        <v>59</v>
      </c>
      <c r="AP80" s="287">
        <v>5.0905953408110438E-2</v>
      </c>
      <c r="AQ80" s="281">
        <v>183</v>
      </c>
      <c r="AR80" s="282">
        <v>0.1875</v>
      </c>
      <c r="AS80" s="289">
        <v>14.5</v>
      </c>
      <c r="AT80" s="290">
        <v>13.635294117647058</v>
      </c>
      <c r="AU80" s="274">
        <v>825</v>
      </c>
      <c r="AV80" s="291">
        <v>955</v>
      </c>
      <c r="AW80" s="274">
        <v>590</v>
      </c>
      <c r="AX80" s="274">
        <v>85</v>
      </c>
      <c r="AY80" s="281">
        <v>675</v>
      </c>
      <c r="AZ80" s="292">
        <v>0.81818181818181823</v>
      </c>
      <c r="BA80" s="293">
        <v>0.90108129755706856</v>
      </c>
      <c r="BB80" s="274">
        <v>35</v>
      </c>
      <c r="BC80" s="292">
        <v>4.2424242424242427E-2</v>
      </c>
      <c r="BD80" s="293">
        <v>2.2808732486151846</v>
      </c>
      <c r="BE80" s="274">
        <v>95</v>
      </c>
      <c r="BF80" s="274">
        <v>10</v>
      </c>
      <c r="BG80" s="281">
        <v>105</v>
      </c>
      <c r="BH80" s="292">
        <v>0.12727272727272726</v>
      </c>
      <c r="BI80" s="289">
        <v>2.3569023569023568</v>
      </c>
      <c r="BJ80" s="294">
        <v>20</v>
      </c>
      <c r="BK80" s="291" t="s">
        <v>2</v>
      </c>
      <c r="BL80" s="295" t="s">
        <v>2</v>
      </c>
      <c r="BM80" s="321" t="s">
        <v>2</v>
      </c>
      <c r="BN80" s="32"/>
      <c r="BO80" s="297"/>
      <c r="BP80" s="18"/>
    </row>
    <row r="81" spans="1:68" s="20" customFormat="1" ht="15.75">
      <c r="A81" s="234" t="s">
        <v>156</v>
      </c>
      <c r="B81" s="235" t="s">
        <v>300</v>
      </c>
      <c r="C81" s="236">
        <v>5390307</v>
      </c>
      <c r="D81" s="237"/>
      <c r="E81" s="237"/>
      <c r="F81" s="238"/>
      <c r="G81" s="238"/>
      <c r="H81" s="238"/>
      <c r="I81" s="239" t="s">
        <v>121</v>
      </c>
      <c r="J81" s="240">
        <v>5390307</v>
      </c>
      <c r="K81" s="241">
        <v>1</v>
      </c>
      <c r="L81" s="242">
        <v>2.14</v>
      </c>
      <c r="M81" s="243">
        <v>214</v>
      </c>
      <c r="N81" s="244">
        <v>2.14</v>
      </c>
      <c r="O81" s="245">
        <v>214</v>
      </c>
      <c r="P81" s="242">
        <v>5127</v>
      </c>
      <c r="Q81" s="238">
        <v>4839</v>
      </c>
      <c r="R81" s="242">
        <v>4839</v>
      </c>
      <c r="S81" s="238">
        <v>4668</v>
      </c>
      <c r="T81" s="246">
        <v>4630</v>
      </c>
      <c r="U81" s="247">
        <v>288</v>
      </c>
      <c r="V81" s="248">
        <v>5.9516429014259145E-2</v>
      </c>
      <c r="W81" s="249">
        <v>209</v>
      </c>
      <c r="X81" s="250">
        <v>4.514038876889849E-2</v>
      </c>
      <c r="Y81" s="242">
        <v>2394.3000000000002</v>
      </c>
      <c r="Z81" s="251">
        <v>2257.1</v>
      </c>
      <c r="AA81" s="252">
        <v>5390307</v>
      </c>
      <c r="AB81" s="253">
        <v>1</v>
      </c>
      <c r="AC81" s="242">
        <v>2456</v>
      </c>
      <c r="AD81" s="238">
        <v>2440</v>
      </c>
      <c r="AE81" s="254">
        <v>2440</v>
      </c>
      <c r="AF81" s="246">
        <v>2301</v>
      </c>
      <c r="AG81" s="247">
        <v>16</v>
      </c>
      <c r="AH81" s="255">
        <v>6.5573770491803279E-3</v>
      </c>
      <c r="AI81" s="249">
        <v>139</v>
      </c>
      <c r="AJ81" s="250">
        <v>6.0408518035636682E-2</v>
      </c>
      <c r="AK81" s="242">
        <v>2359</v>
      </c>
      <c r="AL81" s="238">
        <v>2328</v>
      </c>
      <c r="AM81" s="254">
        <v>2328</v>
      </c>
      <c r="AN81" s="246">
        <v>2199</v>
      </c>
      <c r="AO81" s="256">
        <v>31</v>
      </c>
      <c r="AP81" s="255">
        <v>1.331615120274914E-2</v>
      </c>
      <c r="AQ81" s="249">
        <v>129</v>
      </c>
      <c r="AR81" s="250">
        <v>5.8663028649386086E-2</v>
      </c>
      <c r="AS81" s="257">
        <v>11.023364485981308</v>
      </c>
      <c r="AT81" s="258">
        <v>10.878504672897197</v>
      </c>
      <c r="AU81" s="242">
        <v>1770</v>
      </c>
      <c r="AV81" s="259">
        <v>1825</v>
      </c>
      <c r="AW81" s="242">
        <v>1415</v>
      </c>
      <c r="AX81" s="242">
        <v>175</v>
      </c>
      <c r="AY81" s="249">
        <v>1590</v>
      </c>
      <c r="AZ81" s="260">
        <v>0.89830508474576276</v>
      </c>
      <c r="BA81" s="261">
        <v>0.9893227805570074</v>
      </c>
      <c r="BB81" s="242">
        <v>40</v>
      </c>
      <c r="BC81" s="260">
        <v>2.2598870056497175E-2</v>
      </c>
      <c r="BD81" s="261">
        <v>1.2149930137901708</v>
      </c>
      <c r="BE81" s="242">
        <v>90</v>
      </c>
      <c r="BF81" s="242">
        <v>10</v>
      </c>
      <c r="BG81" s="249">
        <v>100</v>
      </c>
      <c r="BH81" s="260">
        <v>5.6497175141242938E-2</v>
      </c>
      <c r="BI81" s="257">
        <v>1.0462439840970914</v>
      </c>
      <c r="BJ81" s="262">
        <v>35</v>
      </c>
      <c r="BK81" s="259" t="s">
        <v>4</v>
      </c>
      <c r="BL81" s="263" t="s">
        <v>4</v>
      </c>
      <c r="BM81" s="264" t="s">
        <v>2</v>
      </c>
      <c r="BN81" s="33"/>
      <c r="BO81" s="265"/>
      <c r="BP81" s="18"/>
    </row>
    <row r="82" spans="1:68" s="20" customFormat="1" ht="15.75">
      <c r="A82" s="234" t="s">
        <v>157</v>
      </c>
      <c r="B82" s="235" t="s">
        <v>301</v>
      </c>
      <c r="C82" s="236">
        <v>5390308</v>
      </c>
      <c r="D82" s="237"/>
      <c r="E82" s="237"/>
      <c r="F82" s="238"/>
      <c r="G82" s="238"/>
      <c r="H82" s="238"/>
      <c r="I82" s="239" t="s">
        <v>122</v>
      </c>
      <c r="J82" s="240">
        <v>5390308</v>
      </c>
      <c r="K82" s="241">
        <v>1</v>
      </c>
      <c r="L82" s="242">
        <v>7.07</v>
      </c>
      <c r="M82" s="243">
        <v>707</v>
      </c>
      <c r="N82" s="244">
        <v>7.04</v>
      </c>
      <c r="O82" s="245">
        <v>704</v>
      </c>
      <c r="P82" s="242">
        <v>2414</v>
      </c>
      <c r="Q82" s="238">
        <v>2048</v>
      </c>
      <c r="R82" s="242">
        <v>2048</v>
      </c>
      <c r="S82" s="238">
        <v>1889</v>
      </c>
      <c r="T82" s="246">
        <v>1801</v>
      </c>
      <c r="U82" s="247">
        <v>366</v>
      </c>
      <c r="V82" s="248">
        <v>0.1787109375</v>
      </c>
      <c r="W82" s="249">
        <v>247</v>
      </c>
      <c r="X82" s="250">
        <v>0.13714602998334258</v>
      </c>
      <c r="Y82" s="242">
        <v>341.3</v>
      </c>
      <c r="Z82" s="251">
        <v>290.89999999999998</v>
      </c>
      <c r="AA82" s="252">
        <v>5390308</v>
      </c>
      <c r="AB82" s="253">
        <v>1</v>
      </c>
      <c r="AC82" s="242">
        <v>1121</v>
      </c>
      <c r="AD82" s="238">
        <v>960</v>
      </c>
      <c r="AE82" s="254">
        <v>960</v>
      </c>
      <c r="AF82" s="246">
        <v>809</v>
      </c>
      <c r="AG82" s="247">
        <v>161</v>
      </c>
      <c r="AH82" s="255">
        <v>0.16770833333333332</v>
      </c>
      <c r="AI82" s="249">
        <v>151</v>
      </c>
      <c r="AJ82" s="250">
        <v>0.18665018541409148</v>
      </c>
      <c r="AK82" s="242">
        <v>1071</v>
      </c>
      <c r="AL82" s="238">
        <v>920</v>
      </c>
      <c r="AM82" s="254">
        <v>920</v>
      </c>
      <c r="AN82" s="246">
        <v>761</v>
      </c>
      <c r="AO82" s="256">
        <v>151</v>
      </c>
      <c r="AP82" s="255">
        <v>0.16413043478260869</v>
      </c>
      <c r="AQ82" s="249">
        <v>159</v>
      </c>
      <c r="AR82" s="250">
        <v>0.20893561103810776</v>
      </c>
      <c r="AS82" s="257">
        <v>1.5148514851485149</v>
      </c>
      <c r="AT82" s="258">
        <v>1.3068181818181819</v>
      </c>
      <c r="AU82" s="242">
        <v>655</v>
      </c>
      <c r="AV82" s="259">
        <v>700</v>
      </c>
      <c r="AW82" s="242">
        <v>515</v>
      </c>
      <c r="AX82" s="242">
        <v>65</v>
      </c>
      <c r="AY82" s="249">
        <v>580</v>
      </c>
      <c r="AZ82" s="260">
        <v>0.8854961832061069</v>
      </c>
      <c r="BA82" s="261">
        <v>0.97521606079967715</v>
      </c>
      <c r="BB82" s="242">
        <v>25</v>
      </c>
      <c r="BC82" s="260">
        <v>3.8167938931297711E-2</v>
      </c>
      <c r="BD82" s="261">
        <v>2.0520397274891242</v>
      </c>
      <c r="BE82" s="242">
        <v>20</v>
      </c>
      <c r="BF82" s="242">
        <v>0</v>
      </c>
      <c r="BG82" s="249">
        <v>20</v>
      </c>
      <c r="BH82" s="260">
        <v>3.0534351145038167E-2</v>
      </c>
      <c r="BI82" s="257">
        <v>0.56545094713033639</v>
      </c>
      <c r="BJ82" s="262">
        <v>30</v>
      </c>
      <c r="BK82" s="259" t="s">
        <v>4</v>
      </c>
      <c r="BL82" s="263" t="s">
        <v>4</v>
      </c>
      <c r="BM82" s="264" t="s">
        <v>2</v>
      </c>
      <c r="BN82" s="33" t="s">
        <v>441</v>
      </c>
      <c r="BO82" s="265"/>
      <c r="BP82" s="18"/>
    </row>
    <row r="83" spans="1:68" s="19" customFormat="1" ht="15.75">
      <c r="A83" s="266" t="s">
        <v>158</v>
      </c>
      <c r="B83" s="267" t="s">
        <v>302</v>
      </c>
      <c r="C83" s="268">
        <v>5390309</v>
      </c>
      <c r="D83" s="269"/>
      <c r="F83" s="270"/>
      <c r="G83" s="270"/>
      <c r="H83" s="270"/>
      <c r="I83" s="271" t="s">
        <v>123</v>
      </c>
      <c r="J83" s="272">
        <v>5390309</v>
      </c>
      <c r="K83" s="273">
        <v>1</v>
      </c>
      <c r="L83" s="274">
        <v>1.25</v>
      </c>
      <c r="M83" s="275">
        <v>125</v>
      </c>
      <c r="N83" s="276">
        <v>1.24</v>
      </c>
      <c r="O83" s="277">
        <v>124</v>
      </c>
      <c r="P83" s="274">
        <v>2642</v>
      </c>
      <c r="Q83" s="270">
        <v>2592</v>
      </c>
      <c r="R83" s="274">
        <v>2592</v>
      </c>
      <c r="S83" s="270">
        <v>2597</v>
      </c>
      <c r="T83" s="278">
        <v>2605</v>
      </c>
      <c r="U83" s="279">
        <v>50</v>
      </c>
      <c r="V83" s="280">
        <v>1.9290123456790122E-2</v>
      </c>
      <c r="W83" s="281">
        <v>-13</v>
      </c>
      <c r="X83" s="282">
        <v>-4.9904030710172746E-3</v>
      </c>
      <c r="Y83" s="274">
        <v>2109.4</v>
      </c>
      <c r="Z83" s="283">
        <v>2084.9</v>
      </c>
      <c r="AA83" s="284">
        <v>5390309</v>
      </c>
      <c r="AB83" s="285">
        <v>1</v>
      </c>
      <c r="AC83" s="274">
        <v>1205</v>
      </c>
      <c r="AD83" s="270">
        <v>1177</v>
      </c>
      <c r="AE83" s="286">
        <v>1177</v>
      </c>
      <c r="AF83" s="278">
        <v>1153</v>
      </c>
      <c r="AG83" s="279">
        <v>28</v>
      </c>
      <c r="AH83" s="287">
        <v>2.3789294817332201E-2</v>
      </c>
      <c r="AI83" s="281">
        <v>24</v>
      </c>
      <c r="AJ83" s="282">
        <v>2.0815264527320035E-2</v>
      </c>
      <c r="AK83" s="274">
        <v>1161</v>
      </c>
      <c r="AL83" s="270">
        <v>1142</v>
      </c>
      <c r="AM83" s="286">
        <v>1142</v>
      </c>
      <c r="AN83" s="278">
        <v>1110</v>
      </c>
      <c r="AO83" s="288">
        <v>19</v>
      </c>
      <c r="AP83" s="287">
        <v>1.6637478108581436E-2</v>
      </c>
      <c r="AQ83" s="281">
        <v>32</v>
      </c>
      <c r="AR83" s="282">
        <v>2.8828828828828829E-2</v>
      </c>
      <c r="AS83" s="289">
        <v>9.2880000000000003</v>
      </c>
      <c r="AT83" s="290">
        <v>9.2096774193548381</v>
      </c>
      <c r="AU83" s="274">
        <v>835</v>
      </c>
      <c r="AV83" s="291">
        <v>1230</v>
      </c>
      <c r="AW83" s="274">
        <v>735</v>
      </c>
      <c r="AX83" s="274">
        <v>55</v>
      </c>
      <c r="AY83" s="281">
        <v>790</v>
      </c>
      <c r="AZ83" s="292">
        <v>0.94610778443113774</v>
      </c>
      <c r="BA83" s="293">
        <v>1.0419689255849534</v>
      </c>
      <c r="BB83" s="274">
        <v>0</v>
      </c>
      <c r="BC83" s="292">
        <v>0</v>
      </c>
      <c r="BD83" s="293">
        <v>0</v>
      </c>
      <c r="BE83" s="274">
        <v>15</v>
      </c>
      <c r="BF83" s="274">
        <v>10</v>
      </c>
      <c r="BG83" s="281">
        <v>25</v>
      </c>
      <c r="BH83" s="292">
        <v>2.9940119760479042E-2</v>
      </c>
      <c r="BI83" s="289">
        <v>0.5544466622310934</v>
      </c>
      <c r="BJ83" s="294">
        <v>20</v>
      </c>
      <c r="BK83" s="291" t="s">
        <v>2</v>
      </c>
      <c r="BL83" s="295" t="s">
        <v>2</v>
      </c>
      <c r="BM83" s="321" t="s">
        <v>4</v>
      </c>
      <c r="BN83" s="32" t="s">
        <v>373</v>
      </c>
      <c r="BO83" s="297"/>
      <c r="BP83" s="18"/>
    </row>
    <row r="84" spans="1:68" s="20" customFormat="1" ht="15.75">
      <c r="A84" s="234"/>
      <c r="B84" s="235" t="s">
        <v>303</v>
      </c>
      <c r="C84" s="236">
        <v>5390310.0099999998</v>
      </c>
      <c r="D84" s="237"/>
      <c r="F84" s="238"/>
      <c r="G84" s="238"/>
      <c r="H84" s="238"/>
      <c r="I84" s="239" t="s">
        <v>124</v>
      </c>
      <c r="J84" s="240">
        <v>5390310.0099999998</v>
      </c>
      <c r="K84" s="241">
        <v>1</v>
      </c>
      <c r="L84" s="242">
        <v>1.45</v>
      </c>
      <c r="M84" s="243">
        <v>145</v>
      </c>
      <c r="N84" s="244">
        <v>1.44</v>
      </c>
      <c r="O84" s="245">
        <v>144</v>
      </c>
      <c r="P84" s="242">
        <v>3271</v>
      </c>
      <c r="Q84" s="238">
        <v>3065</v>
      </c>
      <c r="R84" s="242">
        <v>3065</v>
      </c>
      <c r="S84" s="238">
        <v>2800</v>
      </c>
      <c r="T84" s="246">
        <v>2676</v>
      </c>
      <c r="U84" s="247">
        <v>206</v>
      </c>
      <c r="V84" s="248">
        <v>6.7210440456769979E-2</v>
      </c>
      <c r="W84" s="249">
        <v>389</v>
      </c>
      <c r="X84" s="250">
        <v>0.14536621823617341</v>
      </c>
      <c r="Y84" s="242">
        <v>2261.5</v>
      </c>
      <c r="Z84" s="251">
        <v>2130.1999999999998</v>
      </c>
      <c r="AA84" s="252">
        <v>5390310.0099999998</v>
      </c>
      <c r="AB84" s="253">
        <v>1</v>
      </c>
      <c r="AC84" s="242">
        <v>1527</v>
      </c>
      <c r="AD84" s="238">
        <v>1443</v>
      </c>
      <c r="AE84" s="254">
        <v>1443</v>
      </c>
      <c r="AF84" s="246">
        <v>1367</v>
      </c>
      <c r="AG84" s="247">
        <v>84</v>
      </c>
      <c r="AH84" s="255">
        <v>5.8212058212058215E-2</v>
      </c>
      <c r="AI84" s="249">
        <v>76</v>
      </c>
      <c r="AJ84" s="250">
        <v>5.5596196049743966E-2</v>
      </c>
      <c r="AK84" s="242">
        <v>1484</v>
      </c>
      <c r="AL84" s="238">
        <v>1421</v>
      </c>
      <c r="AM84" s="254">
        <v>1421</v>
      </c>
      <c r="AN84" s="246">
        <v>1296</v>
      </c>
      <c r="AO84" s="256">
        <v>63</v>
      </c>
      <c r="AP84" s="255">
        <v>4.4334975369458129E-2</v>
      </c>
      <c r="AQ84" s="249">
        <v>125</v>
      </c>
      <c r="AR84" s="250">
        <v>9.6450617283950615E-2</v>
      </c>
      <c r="AS84" s="257">
        <v>10.23448275862069</v>
      </c>
      <c r="AT84" s="258">
        <v>9.8680555555555554</v>
      </c>
      <c r="AU84" s="242">
        <v>940</v>
      </c>
      <c r="AV84" s="259">
        <v>1025</v>
      </c>
      <c r="AW84" s="242">
        <v>810</v>
      </c>
      <c r="AX84" s="242">
        <v>65</v>
      </c>
      <c r="AY84" s="249">
        <v>875</v>
      </c>
      <c r="AZ84" s="260">
        <v>0.93085106382978722</v>
      </c>
      <c r="BA84" s="261">
        <v>1.0251663698565938</v>
      </c>
      <c r="BB84" s="242">
        <v>0</v>
      </c>
      <c r="BC84" s="260">
        <v>0</v>
      </c>
      <c r="BD84" s="261">
        <v>0</v>
      </c>
      <c r="BE84" s="242">
        <v>45</v>
      </c>
      <c r="BF84" s="242">
        <v>10</v>
      </c>
      <c r="BG84" s="249">
        <v>55</v>
      </c>
      <c r="BH84" s="260">
        <v>5.8510638297872342E-2</v>
      </c>
      <c r="BI84" s="257">
        <v>1.0835303388494879</v>
      </c>
      <c r="BJ84" s="262">
        <v>15</v>
      </c>
      <c r="BK84" s="259" t="s">
        <v>4</v>
      </c>
      <c r="BL84" s="263" t="s">
        <v>4</v>
      </c>
      <c r="BM84" s="264" t="s">
        <v>4</v>
      </c>
      <c r="BN84" s="33"/>
      <c r="BO84" s="265"/>
      <c r="BP84" s="18"/>
    </row>
    <row r="85" spans="1:68" s="20" customFormat="1" ht="15.75">
      <c r="A85" s="234"/>
      <c r="B85" s="235" t="s">
        <v>304</v>
      </c>
      <c r="C85" s="236">
        <v>5390310.0199999996</v>
      </c>
      <c r="D85" s="237"/>
      <c r="F85" s="238"/>
      <c r="G85" s="238"/>
      <c r="H85" s="238"/>
      <c r="I85" s="239" t="s">
        <v>125</v>
      </c>
      <c r="J85" s="240">
        <v>5390310.0199999996</v>
      </c>
      <c r="K85" s="241">
        <v>1</v>
      </c>
      <c r="L85" s="242">
        <v>5.55</v>
      </c>
      <c r="M85" s="243">
        <v>555</v>
      </c>
      <c r="N85" s="244">
        <v>5.49</v>
      </c>
      <c r="O85" s="245">
        <v>549</v>
      </c>
      <c r="P85" s="242">
        <v>7973</v>
      </c>
      <c r="Q85" s="238">
        <v>6730</v>
      </c>
      <c r="R85" s="242">
        <v>6730</v>
      </c>
      <c r="S85" s="238">
        <v>6035</v>
      </c>
      <c r="T85" s="246">
        <v>5481</v>
      </c>
      <c r="U85" s="247">
        <v>1243</v>
      </c>
      <c r="V85" s="248">
        <v>0.18469539375928679</v>
      </c>
      <c r="W85" s="249">
        <v>1249</v>
      </c>
      <c r="X85" s="250">
        <v>0.22787812442984856</v>
      </c>
      <c r="Y85" s="242">
        <v>1435.4</v>
      </c>
      <c r="Z85" s="251">
        <v>1225.8</v>
      </c>
      <c r="AA85" s="252">
        <v>5390310.0199999996</v>
      </c>
      <c r="AB85" s="253">
        <v>1</v>
      </c>
      <c r="AC85" s="242">
        <v>3190</v>
      </c>
      <c r="AD85" s="238">
        <v>2729</v>
      </c>
      <c r="AE85" s="254">
        <v>2729</v>
      </c>
      <c r="AF85" s="246">
        <v>2223</v>
      </c>
      <c r="AG85" s="247">
        <v>461</v>
      </c>
      <c r="AH85" s="255">
        <v>0.1689263466471235</v>
      </c>
      <c r="AI85" s="249">
        <v>506</v>
      </c>
      <c r="AJ85" s="250">
        <v>0.22762033288349079</v>
      </c>
      <c r="AK85" s="242">
        <v>3134</v>
      </c>
      <c r="AL85" s="238">
        <v>2700</v>
      </c>
      <c r="AM85" s="254">
        <v>2700</v>
      </c>
      <c r="AN85" s="246">
        <v>2182</v>
      </c>
      <c r="AO85" s="256">
        <v>434</v>
      </c>
      <c r="AP85" s="255">
        <v>0.16074074074074074</v>
      </c>
      <c r="AQ85" s="249">
        <v>518</v>
      </c>
      <c r="AR85" s="250">
        <v>0.2373968835930339</v>
      </c>
      <c r="AS85" s="257">
        <v>5.6468468468468469</v>
      </c>
      <c r="AT85" s="258">
        <v>4.918032786885246</v>
      </c>
      <c r="AU85" s="242">
        <v>2555</v>
      </c>
      <c r="AV85" s="259">
        <v>2970</v>
      </c>
      <c r="AW85" s="242">
        <v>2290</v>
      </c>
      <c r="AX85" s="242">
        <v>160</v>
      </c>
      <c r="AY85" s="249">
        <v>2450</v>
      </c>
      <c r="AZ85" s="260">
        <v>0.95890410958904104</v>
      </c>
      <c r="BA85" s="261">
        <v>1.0560617947015871</v>
      </c>
      <c r="BB85" s="242">
        <v>15</v>
      </c>
      <c r="BC85" s="260">
        <v>5.8708414872798431E-3</v>
      </c>
      <c r="BD85" s="261">
        <v>0.31563663910106687</v>
      </c>
      <c r="BE85" s="242">
        <v>45</v>
      </c>
      <c r="BF85" s="242">
        <v>0</v>
      </c>
      <c r="BG85" s="249">
        <v>45</v>
      </c>
      <c r="BH85" s="260">
        <v>1.7612524461839529E-2</v>
      </c>
      <c r="BI85" s="257">
        <v>0.32615786040443573</v>
      </c>
      <c r="BJ85" s="262">
        <v>40</v>
      </c>
      <c r="BK85" s="259" t="s">
        <v>4</v>
      </c>
      <c r="BL85" s="263" t="s">
        <v>4</v>
      </c>
      <c r="BM85" s="264" t="s">
        <v>4</v>
      </c>
      <c r="BN85" s="33"/>
      <c r="BO85" s="265"/>
      <c r="BP85" s="18"/>
    </row>
    <row r="86" spans="1:68" s="20" customFormat="1" ht="15.75">
      <c r="A86" s="234"/>
      <c r="B86" s="235" t="s">
        <v>305</v>
      </c>
      <c r="C86" s="236">
        <v>5390311.0199999996</v>
      </c>
      <c r="D86" s="237"/>
      <c r="E86" s="237"/>
      <c r="F86" s="238"/>
      <c r="G86" s="238"/>
      <c r="H86" s="238"/>
      <c r="I86" s="239" t="s">
        <v>126</v>
      </c>
      <c r="J86" s="240">
        <v>5390311.0199999996</v>
      </c>
      <c r="K86" s="241">
        <v>1</v>
      </c>
      <c r="L86" s="242">
        <v>4.74</v>
      </c>
      <c r="M86" s="243">
        <v>474</v>
      </c>
      <c r="N86" s="244">
        <v>4.7300000000000004</v>
      </c>
      <c r="O86" s="245">
        <v>473.00000000000006</v>
      </c>
      <c r="P86" s="242">
        <v>5650</v>
      </c>
      <c r="Q86" s="238">
        <v>5508</v>
      </c>
      <c r="R86" s="242">
        <v>5508</v>
      </c>
      <c r="S86" s="238">
        <v>5624</v>
      </c>
      <c r="T86" s="246">
        <v>5862</v>
      </c>
      <c r="U86" s="247">
        <v>142</v>
      </c>
      <c r="V86" s="248">
        <v>2.5780682643427741E-2</v>
      </c>
      <c r="W86" s="249">
        <v>-354</v>
      </c>
      <c r="X86" s="250">
        <v>-6.0388945752302969E-2</v>
      </c>
      <c r="Y86" s="242">
        <v>1191.5999999999999</v>
      </c>
      <c r="Z86" s="251">
        <v>1163.5</v>
      </c>
      <c r="AA86" s="252">
        <v>5390311.0199999996</v>
      </c>
      <c r="AB86" s="253">
        <v>1</v>
      </c>
      <c r="AC86" s="242">
        <v>2418</v>
      </c>
      <c r="AD86" s="238">
        <v>2368</v>
      </c>
      <c r="AE86" s="254">
        <v>2368</v>
      </c>
      <c r="AF86" s="246">
        <v>2345</v>
      </c>
      <c r="AG86" s="247">
        <v>50</v>
      </c>
      <c r="AH86" s="255">
        <v>2.1114864864864864E-2</v>
      </c>
      <c r="AI86" s="249">
        <v>23</v>
      </c>
      <c r="AJ86" s="250">
        <v>9.8081023454157784E-3</v>
      </c>
      <c r="AK86" s="242">
        <v>2333</v>
      </c>
      <c r="AL86" s="238">
        <v>2247</v>
      </c>
      <c r="AM86" s="254">
        <v>2247</v>
      </c>
      <c r="AN86" s="246">
        <v>2264</v>
      </c>
      <c r="AO86" s="256">
        <v>86</v>
      </c>
      <c r="AP86" s="255">
        <v>3.8273253226524258E-2</v>
      </c>
      <c r="AQ86" s="249">
        <v>-17</v>
      </c>
      <c r="AR86" s="250">
        <v>-7.5088339222614837E-3</v>
      </c>
      <c r="AS86" s="257">
        <v>4.9219409282700424</v>
      </c>
      <c r="AT86" s="258">
        <v>4.750528541226215</v>
      </c>
      <c r="AU86" s="242">
        <v>1985</v>
      </c>
      <c r="AV86" s="259">
        <v>2390</v>
      </c>
      <c r="AW86" s="242">
        <v>1720</v>
      </c>
      <c r="AX86" s="242">
        <v>110</v>
      </c>
      <c r="AY86" s="249">
        <v>1830</v>
      </c>
      <c r="AZ86" s="260">
        <v>0.92191435768261965</v>
      </c>
      <c r="BA86" s="261">
        <v>1.0153241824698453</v>
      </c>
      <c r="BB86" s="242">
        <v>35</v>
      </c>
      <c r="BC86" s="260">
        <v>1.7632241813602016E-2</v>
      </c>
      <c r="BD86" s="261">
        <v>0.94796998997860304</v>
      </c>
      <c r="BE86" s="242">
        <v>65</v>
      </c>
      <c r="BF86" s="242">
        <v>20</v>
      </c>
      <c r="BG86" s="249">
        <v>85</v>
      </c>
      <c r="BH86" s="260">
        <v>4.2821158690176324E-2</v>
      </c>
      <c r="BI86" s="257">
        <v>0.7929844201884505</v>
      </c>
      <c r="BJ86" s="262">
        <v>40</v>
      </c>
      <c r="BK86" s="259" t="s">
        <v>4</v>
      </c>
      <c r="BL86" s="263" t="s">
        <v>4</v>
      </c>
      <c r="BM86" s="264" t="s">
        <v>4</v>
      </c>
      <c r="BN86" s="33"/>
      <c r="BO86" s="265"/>
      <c r="BP86" s="18"/>
    </row>
    <row r="87" spans="1:68" s="20" customFormat="1" ht="15.75">
      <c r="A87" s="234"/>
      <c r="B87" s="235" t="s">
        <v>306</v>
      </c>
      <c r="C87" s="236">
        <v>5390311.0300000003</v>
      </c>
      <c r="D87" s="237"/>
      <c r="E87" s="237"/>
      <c r="F87" s="238"/>
      <c r="G87" s="238"/>
      <c r="H87" s="238"/>
      <c r="I87" s="239" t="s">
        <v>127</v>
      </c>
      <c r="J87" s="240">
        <v>5390311.0300000003</v>
      </c>
      <c r="K87" s="241">
        <v>1</v>
      </c>
      <c r="L87" s="242">
        <v>4.04</v>
      </c>
      <c r="M87" s="243">
        <v>404</v>
      </c>
      <c r="N87" s="244">
        <v>4.04</v>
      </c>
      <c r="O87" s="245">
        <v>404</v>
      </c>
      <c r="P87" s="242">
        <v>5122</v>
      </c>
      <c r="Q87" s="238">
        <v>5096</v>
      </c>
      <c r="R87" s="242">
        <v>5096</v>
      </c>
      <c r="S87" s="238">
        <v>4920</v>
      </c>
      <c r="T87" s="246">
        <v>4877</v>
      </c>
      <c r="U87" s="247">
        <v>26</v>
      </c>
      <c r="V87" s="248">
        <v>5.1020408163265302E-3</v>
      </c>
      <c r="W87" s="249">
        <v>219</v>
      </c>
      <c r="X87" s="250">
        <v>4.4904654500717657E-2</v>
      </c>
      <c r="Y87" s="242">
        <v>1269.3</v>
      </c>
      <c r="Z87" s="251">
        <v>1262.8</v>
      </c>
      <c r="AA87" s="252">
        <v>5390311.0300000003</v>
      </c>
      <c r="AB87" s="253">
        <v>1</v>
      </c>
      <c r="AC87" s="242">
        <v>1918</v>
      </c>
      <c r="AD87" s="238">
        <v>1877</v>
      </c>
      <c r="AE87" s="254">
        <v>1877</v>
      </c>
      <c r="AF87" s="246">
        <v>1683</v>
      </c>
      <c r="AG87" s="247">
        <v>41</v>
      </c>
      <c r="AH87" s="255">
        <v>2.1843367075119871E-2</v>
      </c>
      <c r="AI87" s="249">
        <v>194</v>
      </c>
      <c r="AJ87" s="250">
        <v>0.11527035056446822</v>
      </c>
      <c r="AK87" s="242">
        <v>1881</v>
      </c>
      <c r="AL87" s="238">
        <v>1831</v>
      </c>
      <c r="AM87" s="254">
        <v>1831</v>
      </c>
      <c r="AN87" s="246">
        <v>1646</v>
      </c>
      <c r="AO87" s="256">
        <v>50</v>
      </c>
      <c r="AP87" s="255">
        <v>2.7307482250136537E-2</v>
      </c>
      <c r="AQ87" s="249">
        <v>185</v>
      </c>
      <c r="AR87" s="250">
        <v>0.11239368165249089</v>
      </c>
      <c r="AS87" s="257">
        <v>4.6559405940594063</v>
      </c>
      <c r="AT87" s="258">
        <v>4.532178217821782</v>
      </c>
      <c r="AU87" s="242">
        <v>1930</v>
      </c>
      <c r="AV87" s="259">
        <v>2555</v>
      </c>
      <c r="AW87" s="242">
        <v>1715</v>
      </c>
      <c r="AX87" s="242">
        <v>135</v>
      </c>
      <c r="AY87" s="249">
        <v>1850</v>
      </c>
      <c r="AZ87" s="260">
        <v>0.95854922279792742</v>
      </c>
      <c r="BA87" s="261">
        <v>1.0556709502179817</v>
      </c>
      <c r="BB87" s="242">
        <v>20</v>
      </c>
      <c r="BC87" s="260">
        <v>1.0362694300518135E-2</v>
      </c>
      <c r="BD87" s="261">
        <v>0.55713410217839443</v>
      </c>
      <c r="BE87" s="242">
        <v>40</v>
      </c>
      <c r="BF87" s="242">
        <v>0</v>
      </c>
      <c r="BG87" s="249">
        <v>40</v>
      </c>
      <c r="BH87" s="260">
        <v>2.072538860103627E-2</v>
      </c>
      <c r="BI87" s="257">
        <v>0.38380349261178276</v>
      </c>
      <c r="BJ87" s="262">
        <v>10</v>
      </c>
      <c r="BK87" s="259" t="s">
        <v>4</v>
      </c>
      <c r="BL87" s="263" t="s">
        <v>4</v>
      </c>
      <c r="BM87" s="264" t="s">
        <v>4</v>
      </c>
      <c r="BN87" s="33"/>
      <c r="BO87" s="265"/>
      <c r="BP87" s="18"/>
    </row>
    <row r="88" spans="1:68" s="20" customFormat="1" ht="15.75">
      <c r="A88" s="234"/>
      <c r="B88" s="235" t="s">
        <v>307</v>
      </c>
      <c r="C88" s="236">
        <v>5390311.04</v>
      </c>
      <c r="D88" s="237"/>
      <c r="E88" s="237"/>
      <c r="F88" s="238"/>
      <c r="G88" s="238"/>
      <c r="H88" s="238"/>
      <c r="I88" s="239" t="s">
        <v>128</v>
      </c>
      <c r="J88" s="240">
        <v>5390311.04</v>
      </c>
      <c r="K88" s="241">
        <v>1</v>
      </c>
      <c r="L88" s="242">
        <v>1.34</v>
      </c>
      <c r="M88" s="243">
        <v>134</v>
      </c>
      <c r="N88" s="244">
        <v>1.34</v>
      </c>
      <c r="O88" s="245">
        <v>134</v>
      </c>
      <c r="P88" s="242">
        <v>3050</v>
      </c>
      <c r="Q88" s="238">
        <v>3032</v>
      </c>
      <c r="R88" s="242">
        <v>3032</v>
      </c>
      <c r="S88" s="238">
        <v>3032</v>
      </c>
      <c r="T88" s="246">
        <v>3161</v>
      </c>
      <c r="U88" s="247">
        <v>18</v>
      </c>
      <c r="V88" s="248">
        <v>5.9366754617414244E-3</v>
      </c>
      <c r="W88" s="249">
        <v>-129</v>
      </c>
      <c r="X88" s="250">
        <v>-4.0809870294210696E-2</v>
      </c>
      <c r="Y88" s="242">
        <v>2284.5</v>
      </c>
      <c r="Z88" s="251">
        <v>2270.8000000000002</v>
      </c>
      <c r="AA88" s="252">
        <v>5390311.04</v>
      </c>
      <c r="AB88" s="253">
        <v>1</v>
      </c>
      <c r="AC88" s="242">
        <v>1242</v>
      </c>
      <c r="AD88" s="238">
        <v>1237</v>
      </c>
      <c r="AE88" s="254">
        <v>1237</v>
      </c>
      <c r="AF88" s="246">
        <v>1219</v>
      </c>
      <c r="AG88" s="247">
        <v>5</v>
      </c>
      <c r="AH88" s="255">
        <v>4.0420371867421184E-3</v>
      </c>
      <c r="AI88" s="249">
        <v>18</v>
      </c>
      <c r="AJ88" s="250">
        <v>1.4766201804757998E-2</v>
      </c>
      <c r="AK88" s="242">
        <v>1211</v>
      </c>
      <c r="AL88" s="238">
        <v>1188</v>
      </c>
      <c r="AM88" s="254">
        <v>1188</v>
      </c>
      <c r="AN88" s="246">
        <v>1189</v>
      </c>
      <c r="AO88" s="256">
        <v>23</v>
      </c>
      <c r="AP88" s="255">
        <v>1.9360269360269359E-2</v>
      </c>
      <c r="AQ88" s="249">
        <v>-1</v>
      </c>
      <c r="AR88" s="250">
        <v>-8.4104289318755253E-4</v>
      </c>
      <c r="AS88" s="257">
        <v>9.0373134328358216</v>
      </c>
      <c r="AT88" s="258">
        <v>8.8656716417910442</v>
      </c>
      <c r="AU88" s="242">
        <v>1020</v>
      </c>
      <c r="AV88" s="259">
        <v>1350</v>
      </c>
      <c r="AW88" s="242">
        <v>855</v>
      </c>
      <c r="AX88" s="242">
        <v>100</v>
      </c>
      <c r="AY88" s="249">
        <v>955</v>
      </c>
      <c r="AZ88" s="260">
        <v>0.93627450980392157</v>
      </c>
      <c r="BA88" s="261">
        <v>1.0311393279778871</v>
      </c>
      <c r="BB88" s="242">
        <v>0</v>
      </c>
      <c r="BC88" s="260">
        <v>0</v>
      </c>
      <c r="BD88" s="261">
        <v>0</v>
      </c>
      <c r="BE88" s="242">
        <v>20</v>
      </c>
      <c r="BF88" s="242">
        <v>10</v>
      </c>
      <c r="BG88" s="249">
        <v>30</v>
      </c>
      <c r="BH88" s="260">
        <v>2.9411764705882353E-2</v>
      </c>
      <c r="BI88" s="257">
        <v>0.54466230936819171</v>
      </c>
      <c r="BJ88" s="262">
        <v>25</v>
      </c>
      <c r="BK88" s="259" t="s">
        <v>4</v>
      </c>
      <c r="BL88" s="263" t="s">
        <v>4</v>
      </c>
      <c r="BM88" s="264" t="s">
        <v>4</v>
      </c>
      <c r="BN88" s="33"/>
      <c r="BO88" s="265"/>
      <c r="BP88" s="18"/>
    </row>
    <row r="89" spans="1:68" s="20" customFormat="1" ht="15.75">
      <c r="A89" s="234"/>
      <c r="B89" s="235" t="s">
        <v>308</v>
      </c>
      <c r="C89" s="236">
        <v>5390320</v>
      </c>
      <c r="D89" s="237"/>
      <c r="E89" s="237"/>
      <c r="F89" s="238"/>
      <c r="G89" s="238"/>
      <c r="H89" s="238"/>
      <c r="I89" s="239" t="s">
        <v>129</v>
      </c>
      <c r="J89" s="240">
        <v>5390320</v>
      </c>
      <c r="K89" s="241">
        <v>1</v>
      </c>
      <c r="L89" s="242">
        <v>5.72</v>
      </c>
      <c r="M89" s="243">
        <v>572</v>
      </c>
      <c r="N89" s="244">
        <v>5.68</v>
      </c>
      <c r="O89" s="245">
        <v>568</v>
      </c>
      <c r="P89" s="242">
        <v>3398</v>
      </c>
      <c r="Q89" s="238">
        <v>3249</v>
      </c>
      <c r="R89" s="242">
        <v>3249</v>
      </c>
      <c r="S89" s="238">
        <v>3308</v>
      </c>
      <c r="T89" s="246">
        <v>3416</v>
      </c>
      <c r="U89" s="247">
        <v>149</v>
      </c>
      <c r="V89" s="248">
        <v>4.5860264696829793E-2</v>
      </c>
      <c r="W89" s="249">
        <v>-167</v>
      </c>
      <c r="X89" s="250">
        <v>-4.888758782201405E-2</v>
      </c>
      <c r="Y89" s="242">
        <v>594.20000000000005</v>
      </c>
      <c r="Z89" s="251">
        <v>572</v>
      </c>
      <c r="AA89" s="252">
        <v>5390320</v>
      </c>
      <c r="AB89" s="253">
        <v>1</v>
      </c>
      <c r="AC89" s="242">
        <v>1661</v>
      </c>
      <c r="AD89" s="238">
        <v>1624</v>
      </c>
      <c r="AE89" s="254">
        <v>1624</v>
      </c>
      <c r="AF89" s="246">
        <v>1629</v>
      </c>
      <c r="AG89" s="247">
        <v>37</v>
      </c>
      <c r="AH89" s="255">
        <v>2.2783251231527094E-2</v>
      </c>
      <c r="AI89" s="249">
        <v>-5</v>
      </c>
      <c r="AJ89" s="250">
        <v>-3.0693677102516881E-3</v>
      </c>
      <c r="AK89" s="242">
        <v>1559</v>
      </c>
      <c r="AL89" s="238">
        <v>1506</v>
      </c>
      <c r="AM89" s="254">
        <v>1506</v>
      </c>
      <c r="AN89" s="246">
        <v>1515</v>
      </c>
      <c r="AO89" s="256">
        <v>53</v>
      </c>
      <c r="AP89" s="255">
        <v>3.51925630810093E-2</v>
      </c>
      <c r="AQ89" s="249">
        <v>-9</v>
      </c>
      <c r="AR89" s="250">
        <v>-5.9405940594059407E-3</v>
      </c>
      <c r="AS89" s="257">
        <v>2.7255244755244754</v>
      </c>
      <c r="AT89" s="258">
        <v>2.6514084507042255</v>
      </c>
      <c r="AU89" s="242">
        <v>1345</v>
      </c>
      <c r="AV89" s="259">
        <v>1260</v>
      </c>
      <c r="AW89" s="242">
        <v>1150</v>
      </c>
      <c r="AX89" s="242">
        <v>125</v>
      </c>
      <c r="AY89" s="249">
        <v>1275</v>
      </c>
      <c r="AZ89" s="260">
        <v>0.94795539033457255</v>
      </c>
      <c r="BA89" s="261">
        <v>1.0440037338486481</v>
      </c>
      <c r="BB89" s="242">
        <v>10</v>
      </c>
      <c r="BC89" s="260">
        <v>7.4349442379182153E-3</v>
      </c>
      <c r="BD89" s="261">
        <v>0.39972818483431266</v>
      </c>
      <c r="BE89" s="242">
        <v>30</v>
      </c>
      <c r="BF89" s="242">
        <v>10</v>
      </c>
      <c r="BG89" s="249">
        <v>40</v>
      </c>
      <c r="BH89" s="260">
        <v>2.9739776951672861E-2</v>
      </c>
      <c r="BI89" s="257">
        <v>0.55073661021616405</v>
      </c>
      <c r="BJ89" s="262">
        <v>20</v>
      </c>
      <c r="BK89" s="259" t="s">
        <v>4</v>
      </c>
      <c r="BL89" s="263" t="s">
        <v>4</v>
      </c>
      <c r="BM89" s="264" t="s">
        <v>4</v>
      </c>
      <c r="BN89" s="33"/>
      <c r="BO89" s="265"/>
      <c r="BP89" s="18"/>
    </row>
    <row r="90" spans="1:68" s="20" customFormat="1" ht="15.75">
      <c r="A90" s="234"/>
      <c r="B90" s="235" t="s">
        <v>309</v>
      </c>
      <c r="C90" s="236">
        <v>5390321</v>
      </c>
      <c r="D90" s="237" t="s">
        <v>184</v>
      </c>
      <c r="E90" s="237"/>
      <c r="F90" s="238"/>
      <c r="G90" s="238"/>
      <c r="H90" s="238"/>
      <c r="I90" s="239" t="s">
        <v>130</v>
      </c>
      <c r="J90" s="240">
        <v>5390321</v>
      </c>
      <c r="K90" s="241">
        <v>1</v>
      </c>
      <c r="L90" s="242">
        <v>3.15</v>
      </c>
      <c r="M90" s="243">
        <v>315</v>
      </c>
      <c r="N90" s="244">
        <v>3.18</v>
      </c>
      <c r="O90" s="245">
        <v>318</v>
      </c>
      <c r="P90" s="242">
        <v>4997</v>
      </c>
      <c r="Q90" s="238">
        <v>4590</v>
      </c>
      <c r="R90" s="242">
        <v>4590</v>
      </c>
      <c r="S90" s="238">
        <v>4717</v>
      </c>
      <c r="T90" s="246">
        <v>4856</v>
      </c>
      <c r="U90" s="247">
        <v>407</v>
      </c>
      <c r="V90" s="248">
        <v>8.8671023965141607E-2</v>
      </c>
      <c r="W90" s="249">
        <v>-266</v>
      </c>
      <c r="X90" s="250">
        <v>-5.4777594728171335E-2</v>
      </c>
      <c r="Y90" s="242">
        <v>1586.8</v>
      </c>
      <c r="Z90" s="251">
        <v>1443.1</v>
      </c>
      <c r="AA90" s="252">
        <v>5390321</v>
      </c>
      <c r="AB90" s="253">
        <v>1</v>
      </c>
      <c r="AC90" s="242">
        <v>2150</v>
      </c>
      <c r="AD90" s="238">
        <v>2079</v>
      </c>
      <c r="AE90" s="254">
        <v>2079</v>
      </c>
      <c r="AF90" s="246">
        <v>2065</v>
      </c>
      <c r="AG90" s="247">
        <v>71</v>
      </c>
      <c r="AH90" s="255">
        <v>3.4151034151034154E-2</v>
      </c>
      <c r="AI90" s="249">
        <v>14</v>
      </c>
      <c r="AJ90" s="250">
        <v>6.7796610169491523E-3</v>
      </c>
      <c r="AK90" s="242">
        <v>2097</v>
      </c>
      <c r="AL90" s="238">
        <v>2016</v>
      </c>
      <c r="AM90" s="254">
        <v>2016</v>
      </c>
      <c r="AN90" s="246">
        <v>1986</v>
      </c>
      <c r="AO90" s="256">
        <v>81</v>
      </c>
      <c r="AP90" s="255">
        <v>4.0178571428571432E-2</v>
      </c>
      <c r="AQ90" s="249">
        <v>30</v>
      </c>
      <c r="AR90" s="250">
        <v>1.5105740181268883E-2</v>
      </c>
      <c r="AS90" s="257">
        <v>6.6571428571428575</v>
      </c>
      <c r="AT90" s="258">
        <v>6.3396226415094343</v>
      </c>
      <c r="AU90" s="242">
        <v>1480</v>
      </c>
      <c r="AV90" s="259">
        <v>1865</v>
      </c>
      <c r="AW90" s="242">
        <v>1280</v>
      </c>
      <c r="AX90" s="242">
        <v>120</v>
      </c>
      <c r="AY90" s="249">
        <v>1400</v>
      </c>
      <c r="AZ90" s="260">
        <v>0.94594594594594594</v>
      </c>
      <c r="BA90" s="261">
        <v>1.0417906893677817</v>
      </c>
      <c r="BB90" s="242">
        <v>0</v>
      </c>
      <c r="BC90" s="260">
        <v>0</v>
      </c>
      <c r="BD90" s="261">
        <v>0</v>
      </c>
      <c r="BE90" s="242">
        <v>55</v>
      </c>
      <c r="BF90" s="242">
        <v>15</v>
      </c>
      <c r="BG90" s="249">
        <v>70</v>
      </c>
      <c r="BH90" s="260">
        <v>4.72972972972973E-2</v>
      </c>
      <c r="BI90" s="257">
        <v>0.8758758758758759</v>
      </c>
      <c r="BJ90" s="262">
        <v>10</v>
      </c>
      <c r="BK90" s="259" t="s">
        <v>4</v>
      </c>
      <c r="BL90" s="263" t="s">
        <v>4</v>
      </c>
      <c r="BM90" s="264" t="s">
        <v>4</v>
      </c>
      <c r="BN90" s="33"/>
      <c r="BO90" s="265"/>
      <c r="BP90" s="18"/>
    </row>
    <row r="91" spans="1:68" s="20" customFormat="1" ht="15.75">
      <c r="A91" s="266" t="s">
        <v>159</v>
      </c>
      <c r="B91" s="267" t="s">
        <v>310</v>
      </c>
      <c r="C91" s="268">
        <v>5390322</v>
      </c>
      <c r="D91" s="269"/>
      <c r="E91" s="269"/>
      <c r="F91" s="270"/>
      <c r="G91" s="270"/>
      <c r="H91" s="270"/>
      <c r="I91" s="271" t="s">
        <v>131</v>
      </c>
      <c r="J91" s="272">
        <v>5390322</v>
      </c>
      <c r="K91" s="273">
        <v>1</v>
      </c>
      <c r="L91" s="274">
        <v>2.69</v>
      </c>
      <c r="M91" s="275">
        <v>269</v>
      </c>
      <c r="N91" s="276">
        <v>2.69</v>
      </c>
      <c r="O91" s="277">
        <v>269</v>
      </c>
      <c r="P91" s="274">
        <v>3722</v>
      </c>
      <c r="Q91" s="270">
        <v>3567</v>
      </c>
      <c r="R91" s="274">
        <v>3567</v>
      </c>
      <c r="S91" s="270">
        <v>3519</v>
      </c>
      <c r="T91" s="278">
        <v>3536</v>
      </c>
      <c r="U91" s="279">
        <v>155</v>
      </c>
      <c r="V91" s="280">
        <v>4.3453882814690217E-2</v>
      </c>
      <c r="W91" s="281">
        <v>31</v>
      </c>
      <c r="X91" s="282">
        <v>8.7669683257918553E-3</v>
      </c>
      <c r="Y91" s="274">
        <v>1382.1</v>
      </c>
      <c r="Z91" s="283">
        <v>1323.7</v>
      </c>
      <c r="AA91" s="284">
        <v>5390322</v>
      </c>
      <c r="AB91" s="285">
        <v>1</v>
      </c>
      <c r="AC91" s="274">
        <v>1865</v>
      </c>
      <c r="AD91" s="270">
        <v>1807</v>
      </c>
      <c r="AE91" s="286">
        <v>1807</v>
      </c>
      <c r="AF91" s="278">
        <v>1721</v>
      </c>
      <c r="AG91" s="279">
        <v>58</v>
      </c>
      <c r="AH91" s="287">
        <v>3.2097399003873824E-2</v>
      </c>
      <c r="AI91" s="281">
        <v>86</v>
      </c>
      <c r="AJ91" s="282">
        <v>4.997094712376525E-2</v>
      </c>
      <c r="AK91" s="274">
        <v>1798</v>
      </c>
      <c r="AL91" s="270">
        <v>1732</v>
      </c>
      <c r="AM91" s="286">
        <v>1732</v>
      </c>
      <c r="AN91" s="278">
        <v>1649</v>
      </c>
      <c r="AO91" s="288">
        <v>66</v>
      </c>
      <c r="AP91" s="287">
        <v>3.8106235565819858E-2</v>
      </c>
      <c r="AQ91" s="281">
        <v>83</v>
      </c>
      <c r="AR91" s="282">
        <v>5.033353547604609E-2</v>
      </c>
      <c r="AS91" s="289">
        <v>6.6840148698884763</v>
      </c>
      <c r="AT91" s="290">
        <v>6.4386617100371746</v>
      </c>
      <c r="AU91" s="274">
        <v>1210</v>
      </c>
      <c r="AV91" s="291">
        <v>1160</v>
      </c>
      <c r="AW91" s="274">
        <v>1030</v>
      </c>
      <c r="AX91" s="274">
        <v>60</v>
      </c>
      <c r="AY91" s="281">
        <v>1090</v>
      </c>
      <c r="AZ91" s="292">
        <v>0.90082644628099173</v>
      </c>
      <c r="BA91" s="293">
        <v>0.99209961044162087</v>
      </c>
      <c r="BB91" s="274">
        <v>0</v>
      </c>
      <c r="BC91" s="292">
        <v>0</v>
      </c>
      <c r="BD91" s="293">
        <v>0</v>
      </c>
      <c r="BE91" s="274">
        <v>85</v>
      </c>
      <c r="BF91" s="274">
        <v>15</v>
      </c>
      <c r="BG91" s="281">
        <v>100</v>
      </c>
      <c r="BH91" s="292">
        <v>8.2644628099173556E-2</v>
      </c>
      <c r="BI91" s="289">
        <v>1.5304560759106214</v>
      </c>
      <c r="BJ91" s="294">
        <v>15</v>
      </c>
      <c r="BK91" s="291" t="s">
        <v>2</v>
      </c>
      <c r="BL91" s="295" t="s">
        <v>2</v>
      </c>
      <c r="BM91" s="321" t="s">
        <v>2</v>
      </c>
      <c r="BN91" s="32" t="s">
        <v>373</v>
      </c>
      <c r="BO91" s="297"/>
      <c r="BP91" s="18"/>
    </row>
    <row r="92" spans="1:68" s="20" customFormat="1" ht="15.75">
      <c r="A92" s="234"/>
      <c r="B92" s="235" t="s">
        <v>311</v>
      </c>
      <c r="C92" s="236">
        <v>5390323</v>
      </c>
      <c r="D92" s="237"/>
      <c r="E92" s="237"/>
      <c r="F92" s="238"/>
      <c r="G92" s="238"/>
      <c r="H92" s="238"/>
      <c r="I92" s="239" t="s">
        <v>132</v>
      </c>
      <c r="J92" s="240">
        <v>5390323</v>
      </c>
      <c r="K92" s="241">
        <v>1</v>
      </c>
      <c r="L92" s="242">
        <v>15.55</v>
      </c>
      <c r="M92" s="243">
        <v>1555</v>
      </c>
      <c r="N92" s="244">
        <v>15.54</v>
      </c>
      <c r="O92" s="245">
        <v>1554</v>
      </c>
      <c r="P92" s="242">
        <v>3346</v>
      </c>
      <c r="Q92" s="238">
        <v>3354</v>
      </c>
      <c r="R92" s="242">
        <v>3354</v>
      </c>
      <c r="S92" s="238">
        <v>3300</v>
      </c>
      <c r="T92" s="246">
        <v>3193</v>
      </c>
      <c r="U92" s="247">
        <v>-8</v>
      </c>
      <c r="V92" s="248">
        <v>-2.3852116875372688E-3</v>
      </c>
      <c r="W92" s="249">
        <v>161</v>
      </c>
      <c r="X92" s="250">
        <v>5.0422799874725963E-2</v>
      </c>
      <c r="Y92" s="242">
        <v>215.2</v>
      </c>
      <c r="Z92" s="251">
        <v>215.8</v>
      </c>
      <c r="AA92" s="252">
        <v>5390323</v>
      </c>
      <c r="AB92" s="253">
        <v>1</v>
      </c>
      <c r="AC92" s="242">
        <v>1373</v>
      </c>
      <c r="AD92" s="238">
        <v>1333</v>
      </c>
      <c r="AE92" s="254">
        <v>1333</v>
      </c>
      <c r="AF92" s="246">
        <v>1271</v>
      </c>
      <c r="AG92" s="247">
        <v>40</v>
      </c>
      <c r="AH92" s="255">
        <v>3.0007501875468866E-2</v>
      </c>
      <c r="AI92" s="249">
        <v>62</v>
      </c>
      <c r="AJ92" s="250">
        <v>4.878048780487805E-2</v>
      </c>
      <c r="AK92" s="242">
        <v>1347</v>
      </c>
      <c r="AL92" s="238">
        <v>1310</v>
      </c>
      <c r="AM92" s="254">
        <v>1310</v>
      </c>
      <c r="AN92" s="246">
        <v>1240</v>
      </c>
      <c r="AO92" s="256">
        <v>37</v>
      </c>
      <c r="AP92" s="255">
        <v>2.8244274809160305E-2</v>
      </c>
      <c r="AQ92" s="249">
        <v>70</v>
      </c>
      <c r="AR92" s="250">
        <v>5.6451612903225805E-2</v>
      </c>
      <c r="AS92" s="257">
        <v>0.86623794212218652</v>
      </c>
      <c r="AT92" s="258">
        <v>0.842985842985843</v>
      </c>
      <c r="AU92" s="242">
        <v>1290</v>
      </c>
      <c r="AV92" s="259">
        <v>1400</v>
      </c>
      <c r="AW92" s="242">
        <v>1150</v>
      </c>
      <c r="AX92" s="242">
        <v>60</v>
      </c>
      <c r="AY92" s="249">
        <v>1210</v>
      </c>
      <c r="AZ92" s="260">
        <v>0.93798449612403101</v>
      </c>
      <c r="BA92" s="261">
        <v>1.0330225728238227</v>
      </c>
      <c r="BB92" s="242">
        <v>10</v>
      </c>
      <c r="BC92" s="260">
        <v>7.7519379844961239E-3</v>
      </c>
      <c r="BD92" s="261">
        <v>0.41677085938151209</v>
      </c>
      <c r="BE92" s="242">
        <v>35</v>
      </c>
      <c r="BF92" s="242">
        <v>0</v>
      </c>
      <c r="BG92" s="249">
        <v>35</v>
      </c>
      <c r="BH92" s="260">
        <v>2.7131782945736434E-2</v>
      </c>
      <c r="BI92" s="257">
        <v>0.50244042492104513</v>
      </c>
      <c r="BJ92" s="262">
        <v>25</v>
      </c>
      <c r="BK92" s="259" t="s">
        <v>4</v>
      </c>
      <c r="BL92" s="263" t="s">
        <v>4</v>
      </c>
      <c r="BM92" s="264" t="s">
        <v>4</v>
      </c>
      <c r="BN92" s="33"/>
      <c r="BO92" s="265"/>
      <c r="BP92" s="18"/>
    </row>
    <row r="93" spans="1:68" s="20" customFormat="1" ht="15.75">
      <c r="A93" s="298" t="s">
        <v>160</v>
      </c>
      <c r="B93" s="299" t="s">
        <v>312</v>
      </c>
      <c r="C93" s="28">
        <v>5390324</v>
      </c>
      <c r="D93" s="22"/>
      <c r="E93" s="22"/>
      <c r="F93" s="23"/>
      <c r="G93" s="23"/>
      <c r="H93" s="23"/>
      <c r="I93" s="300" t="s">
        <v>133</v>
      </c>
      <c r="J93" s="301">
        <v>5390324</v>
      </c>
      <c r="K93" s="302">
        <v>1</v>
      </c>
      <c r="L93" s="1">
        <v>94.88</v>
      </c>
      <c r="M93" s="303">
        <v>9488</v>
      </c>
      <c r="N93" s="26">
        <v>94.87</v>
      </c>
      <c r="O93" s="304">
        <v>9487</v>
      </c>
      <c r="P93" s="1">
        <v>4570</v>
      </c>
      <c r="Q93" s="23">
        <v>3546</v>
      </c>
      <c r="R93" s="1">
        <v>3546</v>
      </c>
      <c r="S93" s="23">
        <v>3580</v>
      </c>
      <c r="T93" s="305">
        <v>3598</v>
      </c>
      <c r="U93" s="306">
        <v>1024</v>
      </c>
      <c r="V93" s="307">
        <v>0.28877608573040048</v>
      </c>
      <c r="W93" s="308">
        <v>-52</v>
      </c>
      <c r="X93" s="309">
        <v>-1.4452473596442469E-2</v>
      </c>
      <c r="Y93" s="1">
        <v>48.2</v>
      </c>
      <c r="Z93" s="29">
        <v>37.4</v>
      </c>
      <c r="AA93" s="310">
        <v>5390324</v>
      </c>
      <c r="AB93" s="311">
        <v>1</v>
      </c>
      <c r="AC93" s="1">
        <v>3170</v>
      </c>
      <c r="AD93" s="23">
        <v>2982</v>
      </c>
      <c r="AE93" s="312">
        <v>2982</v>
      </c>
      <c r="AF93" s="305">
        <v>1833</v>
      </c>
      <c r="AG93" s="306">
        <v>188</v>
      </c>
      <c r="AH93" s="313">
        <v>6.304493628437291E-2</v>
      </c>
      <c r="AI93" s="308">
        <v>1149</v>
      </c>
      <c r="AJ93" s="309">
        <v>0.62684124386252049</v>
      </c>
      <c r="AK93" s="1">
        <v>1909</v>
      </c>
      <c r="AL93" s="23">
        <v>1454</v>
      </c>
      <c r="AM93" s="312">
        <v>1454</v>
      </c>
      <c r="AN93" s="305">
        <v>1406</v>
      </c>
      <c r="AO93" s="314">
        <v>455</v>
      </c>
      <c r="AP93" s="313">
        <v>0.31292984869325996</v>
      </c>
      <c r="AQ93" s="308">
        <v>48</v>
      </c>
      <c r="AR93" s="309">
        <v>3.4139402560455195E-2</v>
      </c>
      <c r="AS93" s="315">
        <v>0.20120151770657674</v>
      </c>
      <c r="AT93" s="316">
        <v>0.15326235901760304</v>
      </c>
      <c r="AU93" s="1">
        <v>1485</v>
      </c>
      <c r="AV93" s="39">
        <v>1560</v>
      </c>
      <c r="AW93" s="1">
        <v>1240</v>
      </c>
      <c r="AX93" s="1">
        <v>95</v>
      </c>
      <c r="AY93" s="308">
        <v>1335</v>
      </c>
      <c r="AZ93" s="317">
        <v>0.89898989898989901</v>
      </c>
      <c r="BA93" s="318">
        <v>0.99007698126640853</v>
      </c>
      <c r="BB93" s="1">
        <v>0</v>
      </c>
      <c r="BC93" s="317">
        <v>0</v>
      </c>
      <c r="BD93" s="318">
        <v>0</v>
      </c>
      <c r="BE93" s="1">
        <v>55</v>
      </c>
      <c r="BF93" s="1">
        <v>15</v>
      </c>
      <c r="BG93" s="308">
        <v>70</v>
      </c>
      <c r="BH93" s="317">
        <v>4.7138047138047139E-2</v>
      </c>
      <c r="BI93" s="315">
        <v>0.87292679885272484</v>
      </c>
      <c r="BJ93" s="319">
        <v>75</v>
      </c>
      <c r="BK93" s="39" t="s">
        <v>0</v>
      </c>
      <c r="BL93" s="21" t="s">
        <v>0</v>
      </c>
      <c r="BM93" s="320" t="s">
        <v>0</v>
      </c>
      <c r="BN93" s="16"/>
      <c r="BO93" s="154"/>
      <c r="BP93" s="18"/>
    </row>
    <row r="94" spans="1:68" s="20" customFormat="1" ht="15.75">
      <c r="A94" s="234" t="s">
        <v>161</v>
      </c>
      <c r="B94" s="235" t="s">
        <v>313</v>
      </c>
      <c r="C94" s="236">
        <v>5390330</v>
      </c>
      <c r="D94" s="237"/>
      <c r="E94" s="237"/>
      <c r="F94" s="238"/>
      <c r="G94" s="238"/>
      <c r="H94" s="238"/>
      <c r="I94" s="239" t="s">
        <v>134</v>
      </c>
      <c r="J94" s="240">
        <v>5390330</v>
      </c>
      <c r="K94" s="241">
        <v>1</v>
      </c>
      <c r="L94" s="242">
        <v>3.27</v>
      </c>
      <c r="M94" s="243">
        <v>327</v>
      </c>
      <c r="N94" s="244">
        <v>3.26</v>
      </c>
      <c r="O94" s="245">
        <v>326</v>
      </c>
      <c r="P94" s="242">
        <v>4492</v>
      </c>
      <c r="Q94" s="238">
        <v>4600</v>
      </c>
      <c r="R94" s="242">
        <v>4600</v>
      </c>
      <c r="S94" s="238">
        <v>4477</v>
      </c>
      <c r="T94" s="246">
        <v>4718</v>
      </c>
      <c r="U94" s="247">
        <v>-108</v>
      </c>
      <c r="V94" s="248">
        <v>-2.3478260869565216E-2</v>
      </c>
      <c r="W94" s="249">
        <v>-118</v>
      </c>
      <c r="X94" s="250">
        <v>-2.5010597710894446E-2</v>
      </c>
      <c r="Y94" s="242">
        <v>1373.1</v>
      </c>
      <c r="Z94" s="251">
        <v>1411.5</v>
      </c>
      <c r="AA94" s="252">
        <v>5390330</v>
      </c>
      <c r="AB94" s="253">
        <v>1</v>
      </c>
      <c r="AC94" s="242">
        <v>2130</v>
      </c>
      <c r="AD94" s="238">
        <v>2123</v>
      </c>
      <c r="AE94" s="254">
        <v>2123</v>
      </c>
      <c r="AF94" s="246">
        <v>2104</v>
      </c>
      <c r="AG94" s="247">
        <v>7</v>
      </c>
      <c r="AH94" s="255">
        <v>3.2972209138012248E-3</v>
      </c>
      <c r="AI94" s="249">
        <v>19</v>
      </c>
      <c r="AJ94" s="250">
        <v>9.0304182509505695E-3</v>
      </c>
      <c r="AK94" s="242">
        <v>1987</v>
      </c>
      <c r="AL94" s="238">
        <v>1973</v>
      </c>
      <c r="AM94" s="254">
        <v>1973</v>
      </c>
      <c r="AN94" s="246">
        <v>1996</v>
      </c>
      <c r="AO94" s="256">
        <v>14</v>
      </c>
      <c r="AP94" s="255">
        <v>7.0957932083122151E-3</v>
      </c>
      <c r="AQ94" s="249">
        <v>-23</v>
      </c>
      <c r="AR94" s="250">
        <v>-1.1523046092184368E-2</v>
      </c>
      <c r="AS94" s="257">
        <v>6.0764525993883796</v>
      </c>
      <c r="AT94" s="258">
        <v>6.052147239263804</v>
      </c>
      <c r="AU94" s="242">
        <v>1250</v>
      </c>
      <c r="AV94" s="259">
        <v>1605</v>
      </c>
      <c r="AW94" s="242">
        <v>1065</v>
      </c>
      <c r="AX94" s="242">
        <v>80</v>
      </c>
      <c r="AY94" s="249">
        <v>1145</v>
      </c>
      <c r="AZ94" s="260">
        <v>0.91600000000000004</v>
      </c>
      <c r="BA94" s="261">
        <v>1.0088105726872247</v>
      </c>
      <c r="BB94" s="242">
        <v>0</v>
      </c>
      <c r="BC94" s="260">
        <v>0</v>
      </c>
      <c r="BD94" s="261">
        <v>0</v>
      </c>
      <c r="BE94" s="242">
        <v>65</v>
      </c>
      <c r="BF94" s="242">
        <v>0</v>
      </c>
      <c r="BG94" s="249">
        <v>65</v>
      </c>
      <c r="BH94" s="260">
        <v>5.1999999999999998E-2</v>
      </c>
      <c r="BI94" s="257">
        <v>0.96296296296296291</v>
      </c>
      <c r="BJ94" s="262">
        <v>25</v>
      </c>
      <c r="BK94" s="259" t="s">
        <v>4</v>
      </c>
      <c r="BL94" s="263" t="s">
        <v>4</v>
      </c>
      <c r="BM94" s="264" t="s">
        <v>2</v>
      </c>
      <c r="BN94" s="33"/>
      <c r="BO94" s="265"/>
      <c r="BP94" s="18"/>
    </row>
    <row r="95" spans="1:68" s="20" customFormat="1" ht="15.75">
      <c r="A95" s="234"/>
      <c r="B95" s="235" t="s">
        <v>314</v>
      </c>
      <c r="C95" s="236">
        <v>5390331.0099999998</v>
      </c>
      <c r="D95" s="237">
        <v>5390331</v>
      </c>
      <c r="E95" s="20">
        <v>0.60055409199999998</v>
      </c>
      <c r="F95" s="247">
        <v>8017</v>
      </c>
      <c r="G95" s="247">
        <v>3516</v>
      </c>
      <c r="H95" s="247">
        <v>3185</v>
      </c>
      <c r="I95" s="239"/>
      <c r="J95" s="240">
        <v>5390331.0099999998</v>
      </c>
      <c r="K95" s="241">
        <v>1</v>
      </c>
      <c r="L95" s="242">
        <v>12.35</v>
      </c>
      <c r="M95" s="243">
        <v>1235</v>
      </c>
      <c r="N95" s="244">
        <v>12.37</v>
      </c>
      <c r="O95" s="245">
        <v>1237</v>
      </c>
      <c r="P95" s="242">
        <v>5324</v>
      </c>
      <c r="Q95" s="238">
        <v>4809</v>
      </c>
      <c r="R95" s="242">
        <v>4809</v>
      </c>
      <c r="S95" s="238">
        <v>4794</v>
      </c>
      <c r="T95" s="246">
        <v>4814.6421555639999</v>
      </c>
      <c r="U95" s="247">
        <v>515</v>
      </c>
      <c r="V95" s="248">
        <v>0.10709087128301102</v>
      </c>
      <c r="W95" s="249">
        <v>-5.6421555639999497</v>
      </c>
      <c r="X95" s="250">
        <v>-1.1718743328576644E-3</v>
      </c>
      <c r="Y95" s="242">
        <v>431.2</v>
      </c>
      <c r="Z95" s="251">
        <v>388.8</v>
      </c>
      <c r="AA95" s="252">
        <v>5390331.0099999998</v>
      </c>
      <c r="AB95" s="253">
        <v>1</v>
      </c>
      <c r="AC95" s="242">
        <v>2272</v>
      </c>
      <c r="AD95" s="238">
        <v>2115</v>
      </c>
      <c r="AE95" s="254">
        <v>2115</v>
      </c>
      <c r="AF95" s="246">
        <v>2111.5481874719999</v>
      </c>
      <c r="AG95" s="247">
        <v>157</v>
      </c>
      <c r="AH95" s="255">
        <v>7.4231678486997632E-2</v>
      </c>
      <c r="AI95" s="249">
        <v>3.4518125280001186</v>
      </c>
      <c r="AJ95" s="250">
        <v>1.6347306438375521E-3</v>
      </c>
      <c r="AK95" s="242">
        <v>2116</v>
      </c>
      <c r="AL95" s="238">
        <v>1904</v>
      </c>
      <c r="AM95" s="254">
        <v>1904</v>
      </c>
      <c r="AN95" s="246">
        <v>1912.7647830199999</v>
      </c>
      <c r="AO95" s="256">
        <v>212</v>
      </c>
      <c r="AP95" s="255">
        <v>0.11134453781512606</v>
      </c>
      <c r="AQ95" s="249">
        <v>-8.764783019999868</v>
      </c>
      <c r="AR95" s="250">
        <v>-4.5822586748807907E-3</v>
      </c>
      <c r="AS95" s="257">
        <v>1.7133603238866397</v>
      </c>
      <c r="AT95" s="258">
        <v>1.5392077607113985</v>
      </c>
      <c r="AU95" s="242">
        <v>1860</v>
      </c>
      <c r="AV95" s="259">
        <v>2140</v>
      </c>
      <c r="AW95" s="242">
        <v>1670</v>
      </c>
      <c r="AX95" s="242">
        <v>130</v>
      </c>
      <c r="AY95" s="249">
        <v>1800</v>
      </c>
      <c r="AZ95" s="260">
        <v>0.967741935483871</v>
      </c>
      <c r="BA95" s="261">
        <v>1.0657950831320164</v>
      </c>
      <c r="BB95" s="242">
        <v>0</v>
      </c>
      <c r="BC95" s="260">
        <v>0</v>
      </c>
      <c r="BD95" s="261">
        <v>0</v>
      </c>
      <c r="BE95" s="242">
        <v>15</v>
      </c>
      <c r="BF95" s="242">
        <v>15</v>
      </c>
      <c r="BG95" s="249">
        <v>30</v>
      </c>
      <c r="BH95" s="260">
        <v>1.6129032258064516E-2</v>
      </c>
      <c r="BI95" s="257">
        <v>0.29868578255675027</v>
      </c>
      <c r="BJ95" s="262">
        <v>25</v>
      </c>
      <c r="BK95" s="259" t="s">
        <v>4</v>
      </c>
      <c r="BL95" s="263" t="s">
        <v>4</v>
      </c>
      <c r="BM95" s="264" t="s">
        <v>4</v>
      </c>
      <c r="BN95" s="33"/>
      <c r="BO95" s="265" t="s">
        <v>141</v>
      </c>
      <c r="BP95" s="18"/>
    </row>
    <row r="96" spans="1:68" s="20" customFormat="1" ht="15.75">
      <c r="A96" s="234"/>
      <c r="B96" s="235" t="s">
        <v>315</v>
      </c>
      <c r="C96" s="236">
        <v>5390331.0199999996</v>
      </c>
      <c r="D96" s="237">
        <v>5390331</v>
      </c>
      <c r="E96" s="20">
        <v>0.39944590800000002</v>
      </c>
      <c r="F96" s="247">
        <v>8017</v>
      </c>
      <c r="G96" s="247">
        <v>3516</v>
      </c>
      <c r="H96" s="247">
        <v>3185</v>
      </c>
      <c r="I96" s="239"/>
      <c r="J96" s="240">
        <v>5390331.0199999996</v>
      </c>
      <c r="K96" s="241">
        <v>1</v>
      </c>
      <c r="L96" s="242">
        <v>4.6900000000000004</v>
      </c>
      <c r="M96" s="243">
        <v>469.00000000000006</v>
      </c>
      <c r="N96" s="244">
        <v>4.67</v>
      </c>
      <c r="O96" s="245">
        <v>467</v>
      </c>
      <c r="P96" s="242">
        <v>3738</v>
      </c>
      <c r="Q96" s="238">
        <v>3476</v>
      </c>
      <c r="R96" s="242">
        <v>3476</v>
      </c>
      <c r="S96" s="238">
        <v>3407</v>
      </c>
      <c r="T96" s="246">
        <v>3202.3578444360001</v>
      </c>
      <c r="U96" s="247">
        <v>262</v>
      </c>
      <c r="V96" s="248">
        <v>7.5373993095512085E-2</v>
      </c>
      <c r="W96" s="249">
        <v>273.64215556399995</v>
      </c>
      <c r="X96" s="250">
        <v>8.5450211643100696E-2</v>
      </c>
      <c r="Y96" s="242">
        <v>796.9</v>
      </c>
      <c r="Z96" s="251">
        <v>744.8</v>
      </c>
      <c r="AA96" s="252">
        <v>5390331.0199999996</v>
      </c>
      <c r="AB96" s="253">
        <v>1</v>
      </c>
      <c r="AC96" s="242">
        <v>1687</v>
      </c>
      <c r="AD96" s="238">
        <v>1580</v>
      </c>
      <c r="AE96" s="254">
        <v>1580</v>
      </c>
      <c r="AF96" s="246">
        <v>1404.4518125280001</v>
      </c>
      <c r="AG96" s="247">
        <v>107</v>
      </c>
      <c r="AH96" s="255">
        <v>6.7721518987341772E-2</v>
      </c>
      <c r="AI96" s="249">
        <v>175.54818747199988</v>
      </c>
      <c r="AJ96" s="250">
        <v>0.12499409798618494</v>
      </c>
      <c r="AK96" s="242">
        <v>1611</v>
      </c>
      <c r="AL96" s="238">
        <v>1487</v>
      </c>
      <c r="AM96" s="254">
        <v>1487</v>
      </c>
      <c r="AN96" s="246">
        <v>1272.2352169800001</v>
      </c>
      <c r="AO96" s="256">
        <v>124</v>
      </c>
      <c r="AP96" s="255">
        <v>8.3389374579690659E-2</v>
      </c>
      <c r="AQ96" s="249">
        <v>214.76478301999987</v>
      </c>
      <c r="AR96" s="250">
        <v>0.16880902222609676</v>
      </c>
      <c r="AS96" s="257">
        <v>3.4349680170575687</v>
      </c>
      <c r="AT96" s="258">
        <v>3.1841541755888652</v>
      </c>
      <c r="AU96" s="242">
        <v>1120</v>
      </c>
      <c r="AV96" s="259">
        <v>1235</v>
      </c>
      <c r="AW96" s="242">
        <v>975</v>
      </c>
      <c r="AX96" s="242">
        <v>75</v>
      </c>
      <c r="AY96" s="249">
        <v>1050</v>
      </c>
      <c r="AZ96" s="260">
        <v>0.9375</v>
      </c>
      <c r="BA96" s="261">
        <v>1.0324889867841409</v>
      </c>
      <c r="BB96" s="242">
        <v>10</v>
      </c>
      <c r="BC96" s="260">
        <v>8.9285714285714281E-3</v>
      </c>
      <c r="BD96" s="261">
        <v>0.48003072196620583</v>
      </c>
      <c r="BE96" s="242">
        <v>40</v>
      </c>
      <c r="BF96" s="242">
        <v>15</v>
      </c>
      <c r="BG96" s="249">
        <v>55</v>
      </c>
      <c r="BH96" s="260">
        <v>4.9107142857142856E-2</v>
      </c>
      <c r="BI96" s="257">
        <v>0.90939153439153442</v>
      </c>
      <c r="BJ96" s="262">
        <v>10</v>
      </c>
      <c r="BK96" s="259" t="s">
        <v>4</v>
      </c>
      <c r="BL96" s="263" t="s">
        <v>4</v>
      </c>
      <c r="BM96" s="264" t="s">
        <v>4</v>
      </c>
      <c r="BN96" s="33"/>
      <c r="BO96" s="265" t="s">
        <v>141</v>
      </c>
      <c r="BP96" s="18"/>
    </row>
    <row r="97" spans="1:68" s="20" customFormat="1" ht="15.75">
      <c r="A97" s="234" t="s">
        <v>162</v>
      </c>
      <c r="B97" s="235" t="s">
        <v>316</v>
      </c>
      <c r="C97" s="236">
        <v>5390332</v>
      </c>
      <c r="D97" s="237"/>
      <c r="F97" s="238"/>
      <c r="G97" s="247"/>
      <c r="H97" s="238"/>
      <c r="I97" s="239" t="s">
        <v>136</v>
      </c>
      <c r="J97" s="240">
        <v>5390332</v>
      </c>
      <c r="K97" s="241">
        <v>1</v>
      </c>
      <c r="L97" s="242">
        <v>27.64</v>
      </c>
      <c r="M97" s="243">
        <v>2764</v>
      </c>
      <c r="N97" s="244">
        <v>27.61</v>
      </c>
      <c r="O97" s="245">
        <v>2761</v>
      </c>
      <c r="P97" s="242">
        <v>4292</v>
      </c>
      <c r="Q97" s="238">
        <v>4169</v>
      </c>
      <c r="R97" s="242">
        <v>4169</v>
      </c>
      <c r="S97" s="238">
        <v>4373</v>
      </c>
      <c r="T97" s="246">
        <v>4535</v>
      </c>
      <c r="U97" s="247">
        <v>123</v>
      </c>
      <c r="V97" s="248">
        <v>2.9503478052290717E-2</v>
      </c>
      <c r="W97" s="249">
        <v>-366</v>
      </c>
      <c r="X97" s="250">
        <v>-8.0705622932745316E-2</v>
      </c>
      <c r="Y97" s="242">
        <v>155.30000000000001</v>
      </c>
      <c r="Z97" s="251">
        <v>151</v>
      </c>
      <c r="AA97" s="252">
        <v>5390332</v>
      </c>
      <c r="AB97" s="253">
        <v>1</v>
      </c>
      <c r="AC97" s="242">
        <v>1891</v>
      </c>
      <c r="AD97" s="238">
        <v>1888</v>
      </c>
      <c r="AE97" s="254">
        <v>1888</v>
      </c>
      <c r="AF97" s="246">
        <v>1830</v>
      </c>
      <c r="AG97" s="247">
        <v>3</v>
      </c>
      <c r="AH97" s="255">
        <v>1.5889830508474577E-3</v>
      </c>
      <c r="AI97" s="249">
        <v>58</v>
      </c>
      <c r="AJ97" s="250">
        <v>3.169398907103825E-2</v>
      </c>
      <c r="AK97" s="242">
        <v>1763</v>
      </c>
      <c r="AL97" s="238">
        <v>1772</v>
      </c>
      <c r="AM97" s="254">
        <v>1772</v>
      </c>
      <c r="AN97" s="246">
        <v>1749</v>
      </c>
      <c r="AO97" s="256">
        <v>-9</v>
      </c>
      <c r="AP97" s="255">
        <v>-5.0790067720090292E-3</v>
      </c>
      <c r="AQ97" s="249">
        <v>23</v>
      </c>
      <c r="AR97" s="250">
        <v>1.3150371640937679E-2</v>
      </c>
      <c r="AS97" s="257">
        <v>0.63784370477568741</v>
      </c>
      <c r="AT97" s="258">
        <v>0.64179645056139079</v>
      </c>
      <c r="AU97" s="242">
        <v>1465</v>
      </c>
      <c r="AV97" s="259">
        <v>1830</v>
      </c>
      <c r="AW97" s="242">
        <v>1180</v>
      </c>
      <c r="AX97" s="242">
        <v>145</v>
      </c>
      <c r="AY97" s="249">
        <v>1325</v>
      </c>
      <c r="AZ97" s="260">
        <v>0.90443686006825941</v>
      </c>
      <c r="BA97" s="261">
        <v>0.99607583707958081</v>
      </c>
      <c r="BB97" s="242">
        <v>0</v>
      </c>
      <c r="BC97" s="260">
        <v>0</v>
      </c>
      <c r="BD97" s="261">
        <v>0</v>
      </c>
      <c r="BE97" s="242">
        <v>80</v>
      </c>
      <c r="BF97" s="242">
        <v>25</v>
      </c>
      <c r="BG97" s="249">
        <v>105</v>
      </c>
      <c r="BH97" s="260">
        <v>7.1672354948805458E-2</v>
      </c>
      <c r="BI97" s="257">
        <v>1.3272658323852864</v>
      </c>
      <c r="BJ97" s="262">
        <v>25</v>
      </c>
      <c r="BK97" s="259" t="s">
        <v>4</v>
      </c>
      <c r="BL97" s="263" t="s">
        <v>4</v>
      </c>
      <c r="BM97" s="264" t="s">
        <v>4</v>
      </c>
      <c r="BN97" s="33"/>
      <c r="BO97" s="265"/>
      <c r="BP97" s="18"/>
    </row>
    <row r="98" spans="1:68" s="20" customFormat="1" ht="15.75">
      <c r="A98" s="396"/>
      <c r="B98" s="299" t="s">
        <v>317</v>
      </c>
      <c r="C98" s="28">
        <v>5390333</v>
      </c>
      <c r="D98" s="397"/>
      <c r="E98" s="398"/>
      <c r="F98" s="399"/>
      <c r="G98" s="399"/>
      <c r="H98" s="399"/>
      <c r="I98" s="300" t="s">
        <v>137</v>
      </c>
      <c r="J98" s="301">
        <v>5390333</v>
      </c>
      <c r="K98" s="302">
        <v>1</v>
      </c>
      <c r="L98" s="402">
        <v>72.22</v>
      </c>
      <c r="M98" s="403">
        <v>7222</v>
      </c>
      <c r="N98" s="404">
        <v>72.3</v>
      </c>
      <c r="O98" s="304">
        <v>7230</v>
      </c>
      <c r="P98" s="402">
        <v>3678</v>
      </c>
      <c r="Q98" s="399">
        <v>3488</v>
      </c>
      <c r="R98" s="402">
        <v>3488</v>
      </c>
      <c r="S98" s="399">
        <v>3351</v>
      </c>
      <c r="T98" s="305">
        <v>3070</v>
      </c>
      <c r="U98" s="405">
        <v>190</v>
      </c>
      <c r="V98" s="330">
        <v>5.4472477064220183E-2</v>
      </c>
      <c r="W98" s="308">
        <v>418</v>
      </c>
      <c r="X98" s="309">
        <v>0.13615635179153093</v>
      </c>
      <c r="Y98" s="402">
        <v>50.9</v>
      </c>
      <c r="Z98" s="29">
        <v>48.2</v>
      </c>
      <c r="AA98" s="406">
        <v>5390333</v>
      </c>
      <c r="AB98" s="311">
        <v>1</v>
      </c>
      <c r="AC98" s="402">
        <v>1616</v>
      </c>
      <c r="AD98" s="399">
        <v>1548</v>
      </c>
      <c r="AE98" s="308">
        <v>1548</v>
      </c>
      <c r="AF98" s="305">
        <v>1293</v>
      </c>
      <c r="AG98" s="405">
        <v>68</v>
      </c>
      <c r="AH98" s="331">
        <v>4.3927648578811367E-2</v>
      </c>
      <c r="AI98" s="308">
        <v>255</v>
      </c>
      <c r="AJ98" s="309">
        <v>0.19721577726218098</v>
      </c>
      <c r="AK98" s="402">
        <v>1552</v>
      </c>
      <c r="AL98" s="399">
        <v>1496</v>
      </c>
      <c r="AM98" s="308">
        <v>1496</v>
      </c>
      <c r="AN98" s="305">
        <v>1252</v>
      </c>
      <c r="AO98" s="332">
        <v>56</v>
      </c>
      <c r="AP98" s="331">
        <v>3.7433155080213901E-2</v>
      </c>
      <c r="AQ98" s="308">
        <v>244</v>
      </c>
      <c r="AR98" s="309">
        <v>0.19488817891373802</v>
      </c>
      <c r="AS98" s="315">
        <v>0.21489891996676821</v>
      </c>
      <c r="AT98" s="316">
        <v>0.20691562932226831</v>
      </c>
      <c r="AU98" s="402">
        <v>1175</v>
      </c>
      <c r="AV98" s="39">
        <v>1375</v>
      </c>
      <c r="AW98" s="402">
        <v>1105</v>
      </c>
      <c r="AX98" s="402">
        <v>45</v>
      </c>
      <c r="AY98" s="308">
        <v>1150</v>
      </c>
      <c r="AZ98" s="317">
        <v>0.97872340425531912</v>
      </c>
      <c r="BA98" s="318">
        <v>1.077889211734933</v>
      </c>
      <c r="BB98" s="402">
        <v>0</v>
      </c>
      <c r="BC98" s="317">
        <v>0</v>
      </c>
      <c r="BD98" s="318">
        <v>0</v>
      </c>
      <c r="BE98" s="402">
        <v>15</v>
      </c>
      <c r="BF98" s="402">
        <v>0</v>
      </c>
      <c r="BG98" s="308">
        <v>15</v>
      </c>
      <c r="BH98" s="317">
        <v>1.276595744680851E-2</v>
      </c>
      <c r="BI98" s="315">
        <v>0.23640661938534277</v>
      </c>
      <c r="BJ98" s="319">
        <v>10</v>
      </c>
      <c r="BK98" s="39" t="s">
        <v>0</v>
      </c>
      <c r="BL98" s="21" t="s">
        <v>0</v>
      </c>
      <c r="BM98" s="320" t="s">
        <v>0</v>
      </c>
      <c r="BN98" s="408"/>
      <c r="BO98" s="154"/>
      <c r="BP98" s="18"/>
    </row>
    <row r="99" spans="1:68" s="20" customFormat="1" ht="15.75">
      <c r="A99" s="234"/>
      <c r="B99" s="235" t="s">
        <v>318</v>
      </c>
      <c r="C99" s="236">
        <v>5390334.0099999998</v>
      </c>
      <c r="D99" s="237"/>
      <c r="F99" s="238"/>
      <c r="G99" s="238"/>
      <c r="H99" s="238"/>
      <c r="I99" s="239" t="s">
        <v>138</v>
      </c>
      <c r="J99" s="240">
        <v>5390334.0099999998</v>
      </c>
      <c r="K99" s="241">
        <v>1</v>
      </c>
      <c r="L99" s="242">
        <v>26.26</v>
      </c>
      <c r="M99" s="243">
        <v>2626</v>
      </c>
      <c r="N99" s="244">
        <v>26.25</v>
      </c>
      <c r="O99" s="245">
        <v>2625</v>
      </c>
      <c r="P99" s="242">
        <v>6496</v>
      </c>
      <c r="Q99" s="238">
        <v>5984</v>
      </c>
      <c r="R99" s="242">
        <v>5984</v>
      </c>
      <c r="S99" s="238">
        <v>5830</v>
      </c>
      <c r="T99" s="246">
        <v>5912</v>
      </c>
      <c r="U99" s="247">
        <v>512</v>
      </c>
      <c r="V99" s="248">
        <v>8.5561497326203204E-2</v>
      </c>
      <c r="W99" s="249">
        <v>72</v>
      </c>
      <c r="X99" s="250">
        <v>1.2178619756427604E-2</v>
      </c>
      <c r="Y99" s="242">
        <v>247.4</v>
      </c>
      <c r="Z99" s="251">
        <v>228</v>
      </c>
      <c r="AA99" s="252">
        <v>5390334.0099999998</v>
      </c>
      <c r="AB99" s="253">
        <v>1</v>
      </c>
      <c r="AC99" s="242">
        <v>3940</v>
      </c>
      <c r="AD99" s="238">
        <v>3978</v>
      </c>
      <c r="AE99" s="254">
        <v>3978</v>
      </c>
      <c r="AF99" s="246">
        <v>3710</v>
      </c>
      <c r="AG99" s="247">
        <v>-38</v>
      </c>
      <c r="AH99" s="255">
        <v>-9.5525389643036709E-3</v>
      </c>
      <c r="AI99" s="249">
        <v>268</v>
      </c>
      <c r="AJ99" s="250">
        <v>7.2237196765498654E-2</v>
      </c>
      <c r="AK99" s="242">
        <v>2981</v>
      </c>
      <c r="AL99" s="238">
        <v>2787</v>
      </c>
      <c r="AM99" s="254">
        <v>2787</v>
      </c>
      <c r="AN99" s="246">
        <v>2579</v>
      </c>
      <c r="AO99" s="256">
        <v>194</v>
      </c>
      <c r="AP99" s="255">
        <v>6.9608898457122356E-2</v>
      </c>
      <c r="AQ99" s="249">
        <v>208</v>
      </c>
      <c r="AR99" s="250">
        <v>8.0651415277239236E-2</v>
      </c>
      <c r="AS99" s="257">
        <v>1.1351865955826352</v>
      </c>
      <c r="AT99" s="258">
        <v>1.0617142857142856</v>
      </c>
      <c r="AU99" s="242">
        <v>1980</v>
      </c>
      <c r="AV99" s="259">
        <v>2305</v>
      </c>
      <c r="AW99" s="242">
        <v>1705</v>
      </c>
      <c r="AX99" s="242">
        <v>130</v>
      </c>
      <c r="AY99" s="249">
        <v>1835</v>
      </c>
      <c r="AZ99" s="260">
        <v>0.9267676767676768</v>
      </c>
      <c r="BA99" s="261">
        <v>1.0206692475414942</v>
      </c>
      <c r="BB99" s="242">
        <v>15</v>
      </c>
      <c r="BC99" s="260">
        <v>7.575757575757576E-3</v>
      </c>
      <c r="BD99" s="261">
        <v>0.40729879439556865</v>
      </c>
      <c r="BE99" s="242">
        <v>70</v>
      </c>
      <c r="BF99" s="242">
        <v>0</v>
      </c>
      <c r="BG99" s="249">
        <v>70</v>
      </c>
      <c r="BH99" s="260">
        <v>3.5353535353535352E-2</v>
      </c>
      <c r="BI99" s="257">
        <v>0.6546950991395436</v>
      </c>
      <c r="BJ99" s="262">
        <v>60</v>
      </c>
      <c r="BK99" s="259" t="s">
        <v>4</v>
      </c>
      <c r="BL99" s="263" t="s">
        <v>4</v>
      </c>
      <c r="BM99" s="264" t="s">
        <v>4</v>
      </c>
      <c r="BN99" s="33"/>
      <c r="BO99" s="265"/>
      <c r="BP99" s="18"/>
    </row>
    <row r="100" spans="1:68" s="158" customFormat="1" ht="16.5" thickBot="1">
      <c r="A100" s="339"/>
      <c r="B100" s="340" t="s">
        <v>319</v>
      </c>
      <c r="C100" s="341">
        <v>5390334.0199999996</v>
      </c>
      <c r="D100" s="342"/>
      <c r="E100" s="342"/>
      <c r="F100" s="343"/>
      <c r="G100" s="343"/>
      <c r="H100" s="343"/>
      <c r="I100" s="345" t="s">
        <v>139</v>
      </c>
      <c r="J100" s="346">
        <v>5390334.0199999996</v>
      </c>
      <c r="K100" s="347">
        <v>1</v>
      </c>
      <c r="L100" s="348">
        <v>19.829999999999998</v>
      </c>
      <c r="M100" s="349">
        <v>1982.9999999999998</v>
      </c>
      <c r="N100" s="350">
        <v>19.809999999999999</v>
      </c>
      <c r="O100" s="351">
        <v>1980.9999999999998</v>
      </c>
      <c r="P100" s="348">
        <v>4881</v>
      </c>
      <c r="Q100" s="343">
        <v>4184</v>
      </c>
      <c r="R100" s="348">
        <v>4184</v>
      </c>
      <c r="S100" s="343">
        <v>3728</v>
      </c>
      <c r="T100" s="352">
        <v>3673</v>
      </c>
      <c r="U100" s="353">
        <v>697</v>
      </c>
      <c r="V100" s="354">
        <v>0.1665869980879541</v>
      </c>
      <c r="W100" s="355">
        <v>511</v>
      </c>
      <c r="X100" s="356">
        <v>0.13912333242580996</v>
      </c>
      <c r="Y100" s="348">
        <v>246.2</v>
      </c>
      <c r="Z100" s="357">
        <v>211.3</v>
      </c>
      <c r="AA100" s="358">
        <v>5390334.0199999996</v>
      </c>
      <c r="AB100" s="359">
        <v>1</v>
      </c>
      <c r="AC100" s="348">
        <v>2339</v>
      </c>
      <c r="AD100" s="343">
        <v>2113</v>
      </c>
      <c r="AE100" s="355">
        <v>2113</v>
      </c>
      <c r="AF100" s="352">
        <v>1798</v>
      </c>
      <c r="AG100" s="353">
        <v>226</v>
      </c>
      <c r="AH100" s="360">
        <v>0.1069569332702319</v>
      </c>
      <c r="AI100" s="355">
        <v>315</v>
      </c>
      <c r="AJ100" s="356">
        <v>0.17519466073414905</v>
      </c>
      <c r="AK100" s="348">
        <v>2071</v>
      </c>
      <c r="AL100" s="343">
        <v>1765</v>
      </c>
      <c r="AM100" s="355">
        <v>1765</v>
      </c>
      <c r="AN100" s="352">
        <v>1464</v>
      </c>
      <c r="AO100" s="361">
        <v>306</v>
      </c>
      <c r="AP100" s="360">
        <v>0.17337110481586401</v>
      </c>
      <c r="AQ100" s="355">
        <v>301</v>
      </c>
      <c r="AR100" s="356">
        <v>0.20560109289617487</v>
      </c>
      <c r="AS100" s="362">
        <v>1.044377206253152</v>
      </c>
      <c r="AT100" s="363">
        <v>0.89096415951539631</v>
      </c>
      <c r="AU100" s="348">
        <v>1620</v>
      </c>
      <c r="AV100" s="364">
        <v>1870</v>
      </c>
      <c r="AW100" s="348">
        <v>1470</v>
      </c>
      <c r="AX100" s="348">
        <v>95</v>
      </c>
      <c r="AY100" s="355">
        <v>1565</v>
      </c>
      <c r="AZ100" s="365">
        <v>0.96604938271604934</v>
      </c>
      <c r="BA100" s="366">
        <v>1.0639310382335345</v>
      </c>
      <c r="BB100" s="348">
        <v>0</v>
      </c>
      <c r="BC100" s="365">
        <v>0</v>
      </c>
      <c r="BD100" s="366">
        <v>0</v>
      </c>
      <c r="BE100" s="348">
        <v>20</v>
      </c>
      <c r="BF100" s="348">
        <v>10</v>
      </c>
      <c r="BG100" s="355">
        <v>30</v>
      </c>
      <c r="BH100" s="365">
        <v>1.8518518518518517E-2</v>
      </c>
      <c r="BI100" s="362">
        <v>0.34293552812071332</v>
      </c>
      <c r="BJ100" s="367">
        <v>25</v>
      </c>
      <c r="BK100" s="364" t="s">
        <v>4</v>
      </c>
      <c r="BL100" s="368" t="s">
        <v>4</v>
      </c>
      <c r="BM100" s="369" t="s">
        <v>4</v>
      </c>
      <c r="BN100" s="371"/>
      <c r="BO100" s="372"/>
      <c r="BP100" s="18"/>
    </row>
    <row r="102" spans="1:68">
      <c r="A102" s="159"/>
      <c r="B102" s="159"/>
      <c r="C102" s="22"/>
      <c r="I102" s="37"/>
      <c r="J102" s="37"/>
      <c r="K102" s="37"/>
      <c r="O102" s="24"/>
      <c r="T102" s="27"/>
      <c r="X102" s="24"/>
      <c r="Z102" s="38"/>
      <c r="AB102" s="38"/>
      <c r="AF102" s="27"/>
      <c r="AJ102" s="24"/>
      <c r="AN102" s="27"/>
      <c r="AR102" s="18"/>
      <c r="AT102" s="18"/>
      <c r="AV102" s="23"/>
      <c r="BA102" s="18"/>
      <c r="BD102" s="18"/>
      <c r="BJ102" s="23"/>
      <c r="BK102" s="23"/>
      <c r="BL102" s="18"/>
      <c r="BM102" s="18"/>
      <c r="BO102" s="160"/>
    </row>
    <row r="103" spans="1:68" ht="15.75">
      <c r="D103" s="40"/>
      <c r="E103" s="40"/>
      <c r="F103" s="40"/>
      <c r="G103" s="40"/>
      <c r="J103" s="153"/>
      <c r="K103" s="151"/>
      <c r="L103" s="40"/>
      <c r="M103" s="40"/>
    </row>
    <row r="104" spans="1:68" ht="15">
      <c r="A104" s="18"/>
      <c r="B104" s="21"/>
      <c r="C104" s="21"/>
      <c r="D104" s="18"/>
      <c r="E104" s="18"/>
      <c r="F104" s="18"/>
      <c r="G104" s="18"/>
      <c r="H104" s="18"/>
      <c r="I104" s="18"/>
      <c r="J104" s="154"/>
      <c r="K104" s="148"/>
      <c r="L104" s="18"/>
      <c r="M104" s="18"/>
      <c r="N104" s="18"/>
      <c r="Q104"/>
    </row>
    <row r="105" spans="1:68" customFormat="1" ht="15">
      <c r="A105" s="149"/>
      <c r="B105" s="31"/>
      <c r="C105" s="28"/>
      <c r="D105" s="22"/>
      <c r="E105" s="22"/>
      <c r="F105" s="23"/>
      <c r="G105" s="23"/>
      <c r="H105" s="23"/>
      <c r="I105" s="150"/>
      <c r="J105" s="150"/>
      <c r="K105" s="152"/>
      <c r="L105" s="37"/>
      <c r="M105" s="37"/>
      <c r="N105" s="26"/>
      <c r="Q105" s="23"/>
      <c r="T105" s="156"/>
      <c r="X105" s="156"/>
      <c r="AA105" s="8"/>
      <c r="AB105" s="155"/>
      <c r="AF105" s="156"/>
      <c r="AN105" s="156"/>
      <c r="AR105" s="156"/>
      <c r="AV105" s="156"/>
      <c r="BA105" s="156"/>
      <c r="BD105" s="156"/>
      <c r="BJ105" s="156"/>
      <c r="BM105" s="156"/>
    </row>
    <row r="106" spans="1:68" customFormat="1" ht="15">
      <c r="A106" s="149"/>
      <c r="B106" s="31"/>
      <c r="C106" s="28"/>
      <c r="D106" s="22"/>
      <c r="E106" s="22"/>
      <c r="F106" s="23"/>
      <c r="G106" s="23"/>
      <c r="H106" s="23"/>
      <c r="I106" s="150"/>
      <c r="J106" s="150"/>
      <c r="K106" s="152"/>
      <c r="L106" s="37"/>
      <c r="M106" s="37"/>
      <c r="N106" s="26"/>
      <c r="O106" s="24"/>
      <c r="T106" s="156"/>
      <c r="X106" s="156"/>
      <c r="AA106" s="8"/>
      <c r="AB106" s="155"/>
      <c r="AF106" s="156"/>
      <c r="AN106" s="156"/>
      <c r="AR106" s="156"/>
      <c r="AV106" s="156"/>
      <c r="BA106" s="156"/>
      <c r="BD106" s="156"/>
      <c r="BJ106" s="156"/>
      <c r="BM106" s="156"/>
    </row>
    <row r="107" spans="1:68" customFormat="1" ht="15">
      <c r="A107" s="149"/>
      <c r="B107" s="31"/>
      <c r="C107" s="28"/>
      <c r="D107" s="22"/>
      <c r="E107" s="22"/>
      <c r="F107" s="23"/>
      <c r="G107" s="23"/>
      <c r="H107" s="23"/>
      <c r="I107" s="150"/>
      <c r="J107" s="150"/>
      <c r="K107" s="152"/>
      <c r="L107" s="37"/>
      <c r="M107" s="37"/>
      <c r="N107" s="26"/>
      <c r="T107" s="156"/>
      <c r="X107" s="156"/>
      <c r="AA107" s="8"/>
      <c r="AB107" s="155"/>
      <c r="AF107" s="156"/>
      <c r="AN107" s="156"/>
      <c r="AR107" s="156"/>
      <c r="AV107" s="156"/>
      <c r="BA107" s="156"/>
      <c r="BD107" s="156"/>
      <c r="BJ107" s="156"/>
      <c r="BM107" s="156"/>
    </row>
    <row r="108" spans="1:68" ht="15.75">
      <c r="J108" s="153"/>
      <c r="K108" s="151"/>
      <c r="L108" s="40"/>
      <c r="M108" s="40"/>
    </row>
    <row r="109" spans="1:68" ht="15.75">
      <c r="D109" s="40"/>
      <c r="E109" s="40"/>
      <c r="F109" s="40"/>
      <c r="G109" s="40"/>
      <c r="J109" s="153"/>
      <c r="K109" s="151"/>
      <c r="L109" s="40"/>
      <c r="M109" s="40"/>
    </row>
    <row r="110" spans="1:68" ht="15.75">
      <c r="D110" s="40"/>
      <c r="E110" s="40"/>
      <c r="F110" s="40"/>
      <c r="G110" s="40"/>
    </row>
  </sheetData>
  <autoFilter ref="A1:BP110" xr:uid="{00000000-0001-0000-0200-000000000000}">
    <sortState xmlns:xlrd2="http://schemas.microsoft.com/office/spreadsheetml/2017/richdata2" ref="A2:BP110">
      <sortCondition ref="B1:B110"/>
    </sortState>
  </autoFilter>
  <sortState xmlns:xlrd2="http://schemas.microsoft.com/office/spreadsheetml/2017/richdata2" ref="A2:BO100">
    <sortCondition ref="B2:B100"/>
  </sortState>
  <conditionalFormatting sqref="BM1:BN2 BM3 BM4:BN85 BM87:BN1048576">
    <cfRule type="containsText" dxfId="0" priority="1" operator="containsText" text="auto">
      <formula>NOT(ISERROR(SEARCH("auto",BM1)))</formula>
    </cfRule>
  </conditionalFormatting>
  <pageMargins left="0.51181102362204722" right="0.51181102362204722" top="0.23622047244094491" bottom="0.31496062992125984" header="0.31496062992125984" footer="0.11811023622047245"/>
  <pageSetup paperSize="3" orientation="landscape" r:id="rId1"/>
  <headerFoot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78662-7D73-40FD-8CF9-76E83CF13293}">
  <dimension ref="A1:G21"/>
  <sheetViews>
    <sheetView workbookViewId="0">
      <selection activeCell="H9" sqref="H9"/>
    </sheetView>
  </sheetViews>
  <sheetFormatPr defaultRowHeight="15"/>
  <cols>
    <col min="1" max="1" width="37" customWidth="1"/>
    <col min="2" max="2" width="20.28515625" bestFit="1" customWidth="1"/>
    <col min="3" max="3" width="16.42578125" bestFit="1" customWidth="1"/>
    <col min="4" max="4" width="12.85546875" bestFit="1" customWidth="1"/>
    <col min="5" max="5" width="16.42578125" bestFit="1" customWidth="1"/>
    <col min="7" max="7" width="16.42578125" bestFit="1" customWidth="1"/>
  </cols>
  <sheetData>
    <row r="1" spans="1:7" ht="15.75">
      <c r="A1" s="78"/>
      <c r="B1" s="77" t="s">
        <v>0</v>
      </c>
      <c r="C1" s="379" t="s">
        <v>396</v>
      </c>
      <c r="D1" s="380"/>
      <c r="E1" s="381" t="s">
        <v>395</v>
      </c>
      <c r="F1" s="382"/>
    </row>
    <row r="2" spans="1:7" ht="45.75" thickBot="1">
      <c r="A2" s="326">
        <v>2016</v>
      </c>
      <c r="B2" s="76" t="s">
        <v>394</v>
      </c>
      <c r="C2" s="74" t="s">
        <v>393</v>
      </c>
      <c r="D2" s="75" t="s">
        <v>392</v>
      </c>
      <c r="E2" s="74" t="s">
        <v>393</v>
      </c>
      <c r="F2" s="73" t="s">
        <v>392</v>
      </c>
      <c r="G2" s="72"/>
    </row>
    <row r="3" spans="1:7">
      <c r="A3" s="71" t="s">
        <v>391</v>
      </c>
      <c r="B3" s="70"/>
      <c r="C3" s="69">
        <v>5.3800000000000001E-2</v>
      </c>
      <c r="D3" s="68">
        <v>6.8900000000000003E-2</v>
      </c>
      <c r="E3" s="67">
        <v>2.7099999999999999E-2</v>
      </c>
      <c r="F3" s="66">
        <v>0.16250000000000001</v>
      </c>
      <c r="G3" s="46"/>
    </row>
    <row r="4" spans="1:7" ht="17.25">
      <c r="A4" s="59" t="s">
        <v>390</v>
      </c>
      <c r="B4" s="65" t="s">
        <v>389</v>
      </c>
      <c r="C4" s="64"/>
      <c r="D4" s="63"/>
      <c r="E4" s="62"/>
      <c r="F4" s="61"/>
      <c r="G4" s="60"/>
    </row>
    <row r="5" spans="1:7" ht="15.75">
      <c r="A5" s="59" t="s">
        <v>388</v>
      </c>
      <c r="B5" s="58"/>
      <c r="C5" s="57">
        <f>C3*1.5</f>
        <v>8.0699999999999994E-2</v>
      </c>
      <c r="D5" s="56">
        <f>D3*1.5</f>
        <v>0.10335</v>
      </c>
      <c r="E5" s="55"/>
      <c r="F5" s="54"/>
      <c r="G5" s="53"/>
    </row>
    <row r="6" spans="1:7" ht="16.5" thickBot="1">
      <c r="A6" s="52" t="s">
        <v>387</v>
      </c>
      <c r="B6" s="51"/>
      <c r="C6" s="50"/>
      <c r="D6" s="49"/>
      <c r="E6" s="48">
        <f>E3*1.5</f>
        <v>4.0649999999999999E-2</v>
      </c>
      <c r="F6" s="47">
        <f>F3*0.5</f>
        <v>8.1250000000000003E-2</v>
      </c>
      <c r="G6" s="46"/>
    </row>
    <row r="7" spans="1:7">
      <c r="C7" s="46"/>
      <c r="D7" s="46"/>
      <c r="E7" s="46"/>
      <c r="F7" s="46"/>
    </row>
    <row r="8" spans="1:7" ht="15.75" thickBot="1"/>
    <row r="9" spans="1:7" ht="15.75">
      <c r="A9" s="78"/>
      <c r="B9" s="77" t="s">
        <v>0</v>
      </c>
      <c r="C9" s="379" t="s">
        <v>396</v>
      </c>
      <c r="D9" s="380"/>
      <c r="E9" s="381" t="s">
        <v>395</v>
      </c>
      <c r="F9" s="382"/>
    </row>
    <row r="10" spans="1:7" ht="45.75" thickBot="1">
      <c r="A10" s="326">
        <v>2021</v>
      </c>
      <c r="B10" s="76" t="s">
        <v>394</v>
      </c>
      <c r="C10" s="74" t="s">
        <v>393</v>
      </c>
      <c r="D10" s="75" t="s">
        <v>392</v>
      </c>
      <c r="E10" s="74" t="s">
        <v>393</v>
      </c>
      <c r="F10" s="73" t="s">
        <v>392</v>
      </c>
    </row>
    <row r="11" spans="1:7">
      <c r="A11" s="71" t="s">
        <v>391</v>
      </c>
      <c r="B11" s="70"/>
      <c r="C11" s="79">
        <v>4.1061592388582875E-2</v>
      </c>
      <c r="D11" s="164">
        <v>6.1699999999999998E-2</v>
      </c>
      <c r="E11" s="80">
        <v>1.8563559625152014E-2</v>
      </c>
      <c r="F11" s="164">
        <v>0.10199999999999999</v>
      </c>
    </row>
    <row r="12" spans="1:7" ht="17.25">
      <c r="A12" s="59" t="s">
        <v>390</v>
      </c>
      <c r="B12" s="65" t="s">
        <v>389</v>
      </c>
      <c r="C12" s="64"/>
      <c r="D12" s="63"/>
      <c r="E12" s="62"/>
      <c r="F12" s="61"/>
    </row>
    <row r="13" spans="1:7" ht="15.75">
      <c r="A13" s="59" t="s">
        <v>388</v>
      </c>
      <c r="B13" s="58"/>
      <c r="C13" s="57">
        <f>C11*1.5</f>
        <v>6.1592388582874316E-2</v>
      </c>
      <c r="D13" s="56">
        <f>D11*1.5</f>
        <v>9.2549999999999993E-2</v>
      </c>
      <c r="E13" s="55"/>
      <c r="F13" s="54"/>
    </row>
    <row r="14" spans="1:7" ht="16.5" thickBot="1">
      <c r="A14" s="52" t="s">
        <v>387</v>
      </c>
      <c r="B14" s="51"/>
      <c r="C14" s="50"/>
      <c r="D14" s="49"/>
      <c r="E14" s="48">
        <f>E11*1.5</f>
        <v>2.7845339437728021E-2</v>
      </c>
      <c r="F14" s="47">
        <f>F11*0.5</f>
        <v>5.0999999999999997E-2</v>
      </c>
    </row>
    <row r="15" spans="1:7">
      <c r="G15" s="46"/>
    </row>
    <row r="16" spans="1:7">
      <c r="A16" s="35" t="s">
        <v>385</v>
      </c>
    </row>
    <row r="17" spans="1:1">
      <c r="A17" s="43" t="s">
        <v>384</v>
      </c>
    </row>
    <row r="18" spans="1:1">
      <c r="A18" s="44" t="s">
        <v>383</v>
      </c>
    </row>
    <row r="19" spans="1:1">
      <c r="A19" s="43" t="s">
        <v>382</v>
      </c>
    </row>
    <row r="21" spans="1:1">
      <c r="A21" s="45" t="s">
        <v>386</v>
      </c>
    </row>
  </sheetData>
  <mergeCells count="4">
    <mergeCell ref="C1:D1"/>
    <mergeCell ref="E1:F1"/>
    <mergeCell ref="C9:D9"/>
    <mergeCell ref="E9:F9"/>
  </mergeCells>
  <hyperlinks>
    <hyperlink ref="A18" r:id="rId1" display="“T9” updates this method to calculate floors using total raw count sums to arrive at CMA thresholds. This method matches that used by Statistics Canada. " xr:uid="{1BC27DE1-B366-4FBE-A7D7-666B4B471E5D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E225-D4DB-4DCD-9003-25E396F306BC}">
  <dimension ref="A1:M28"/>
  <sheetViews>
    <sheetView topLeftCell="A2" zoomScaleNormal="100" workbookViewId="0">
      <selection activeCell="A2" sqref="A2:B24"/>
    </sheetView>
  </sheetViews>
  <sheetFormatPr defaultRowHeight="15"/>
  <cols>
    <col min="1" max="1" width="12.7109375" customWidth="1"/>
    <col min="2" max="8" width="10.7109375" customWidth="1"/>
    <col min="9" max="9" width="12" customWidth="1"/>
  </cols>
  <sheetData>
    <row r="1" spans="1:13" ht="67.5" customHeight="1" thickBot="1">
      <c r="B1" s="383" t="s">
        <v>410</v>
      </c>
      <c r="C1" s="384"/>
      <c r="D1" s="385" t="s">
        <v>46</v>
      </c>
      <c r="E1" s="386"/>
      <c r="F1" s="1"/>
      <c r="G1" s="1"/>
      <c r="H1" s="1"/>
    </row>
    <row r="2" spans="1:13" ht="67.5" customHeight="1">
      <c r="A2" s="81" t="s">
        <v>163</v>
      </c>
      <c r="B2" s="89" t="s">
        <v>12</v>
      </c>
      <c r="C2" s="90" t="s">
        <v>13</v>
      </c>
      <c r="D2" s="89" t="s">
        <v>14</v>
      </c>
      <c r="E2" s="90" t="s">
        <v>15</v>
      </c>
      <c r="F2" s="89" t="s">
        <v>336</v>
      </c>
      <c r="G2" s="90" t="s">
        <v>399</v>
      </c>
      <c r="H2" s="89" t="s">
        <v>16</v>
      </c>
      <c r="I2" s="90" t="s">
        <v>17</v>
      </c>
      <c r="J2" s="89" t="s">
        <v>347</v>
      </c>
      <c r="K2" s="90" t="s">
        <v>409</v>
      </c>
      <c r="L2" s="89" t="s">
        <v>18</v>
      </c>
      <c r="M2" s="90" t="s">
        <v>408</v>
      </c>
    </row>
    <row r="3" spans="1:13">
      <c r="A3" s="82" t="s">
        <v>2</v>
      </c>
      <c r="B3" s="91">
        <v>43682</v>
      </c>
      <c r="C3" s="92">
        <f>B3/B8</f>
        <v>0.11191416207851566</v>
      </c>
      <c r="D3" s="91">
        <v>37046</v>
      </c>
      <c r="E3" s="105">
        <f>D3/D8</f>
        <v>9.1229677349448618E-2</v>
      </c>
      <c r="F3" s="111">
        <v>38659</v>
      </c>
      <c r="G3" s="112">
        <f>F3/F8</f>
        <v>8.9157387846975578E-2</v>
      </c>
      <c r="H3" s="129">
        <f>D3-B3</f>
        <v>-6636</v>
      </c>
      <c r="I3" s="105">
        <f>H3/B3</f>
        <v>-0.15191612105672817</v>
      </c>
      <c r="J3" s="111">
        <f>F3-D3</f>
        <v>1613</v>
      </c>
      <c r="K3" s="112">
        <f>J3/D3</f>
        <v>4.3540463207903689E-2</v>
      </c>
      <c r="L3" s="140">
        <f>H3/H8</f>
        <v>-0.42114615726343846</v>
      </c>
      <c r="M3" s="112">
        <f>J3/J8</f>
        <v>5.8590628405375954E-2</v>
      </c>
    </row>
    <row r="4" spans="1:13">
      <c r="A4" s="83" t="s">
        <v>3</v>
      </c>
      <c r="B4" s="10">
        <v>0</v>
      </c>
      <c r="C4" s="2"/>
      <c r="D4" s="10">
        <v>0</v>
      </c>
      <c r="E4" s="3"/>
      <c r="F4" s="113">
        <v>0</v>
      </c>
      <c r="G4" s="114"/>
      <c r="H4" s="4"/>
      <c r="I4" s="3"/>
      <c r="J4" s="113">
        <f>F4-D4</f>
        <v>0</v>
      </c>
      <c r="K4" s="114"/>
      <c r="L4" s="141"/>
      <c r="M4" s="114">
        <f>J4/J8</f>
        <v>0</v>
      </c>
    </row>
    <row r="5" spans="1:13">
      <c r="A5" s="84" t="s">
        <v>4</v>
      </c>
      <c r="B5" s="11">
        <v>302864</v>
      </c>
      <c r="C5" s="5">
        <f>B5/B8</f>
        <v>0.77594365605392535</v>
      </c>
      <c r="D5" s="11">
        <v>325843</v>
      </c>
      <c r="E5" s="6">
        <f>D5/D8</f>
        <v>0.80242271113146868</v>
      </c>
      <c r="F5" s="115">
        <v>344627</v>
      </c>
      <c r="G5" s="116">
        <f>F5/F8</f>
        <v>0.79479663471739193</v>
      </c>
      <c r="H5" s="7">
        <f>D5-B5</f>
        <v>22979</v>
      </c>
      <c r="I5" s="6">
        <f>H5/B5</f>
        <v>7.5872338739500236E-2</v>
      </c>
      <c r="J5" s="115">
        <f>F5-D5</f>
        <v>18784</v>
      </c>
      <c r="K5" s="116">
        <f>J5/D5</f>
        <v>5.7647394604149853E-2</v>
      </c>
      <c r="L5" s="142">
        <f>H5/H8</f>
        <v>1.4583359776607223</v>
      </c>
      <c r="M5" s="116">
        <f>J5/J8</f>
        <v>0.68231020704685796</v>
      </c>
    </row>
    <row r="6" spans="1:13">
      <c r="A6" s="85" t="s">
        <v>0</v>
      </c>
      <c r="B6" s="93">
        <v>43771</v>
      </c>
      <c r="C6" s="94">
        <f>B6/B8</f>
        <v>0.11214218186755893</v>
      </c>
      <c r="D6" s="93">
        <v>43185</v>
      </c>
      <c r="E6" s="106">
        <f>D6/D8</f>
        <v>0.10634761151908273</v>
      </c>
      <c r="F6" s="117">
        <v>50318</v>
      </c>
      <c r="G6" s="118">
        <f>F6/F8</f>
        <v>0.11604597743563251</v>
      </c>
      <c r="H6" s="130">
        <f>D6-B6</f>
        <v>-586</v>
      </c>
      <c r="I6" s="106">
        <f>H6/B6</f>
        <v>-1.3387859541705696E-2</v>
      </c>
      <c r="J6" s="117">
        <f>F6-D6</f>
        <v>7133</v>
      </c>
      <c r="K6" s="118">
        <f>J6/D6</f>
        <v>0.16517309250897302</v>
      </c>
      <c r="L6" s="143">
        <f>H6/H8</f>
        <v>-3.7189820397283746E-2</v>
      </c>
      <c r="M6" s="118">
        <f>J6/J8</f>
        <v>0.25909916454776605</v>
      </c>
    </row>
    <row r="7" spans="1:13">
      <c r="A7" s="86" t="s">
        <v>164</v>
      </c>
      <c r="B7" s="95"/>
      <c r="C7" s="96"/>
      <c r="D7" s="95"/>
      <c r="E7" s="107"/>
      <c r="F7" s="119"/>
      <c r="G7" s="120"/>
      <c r="H7" s="131"/>
      <c r="I7" s="107"/>
      <c r="J7" s="119"/>
      <c r="K7" s="120"/>
      <c r="L7" s="144"/>
      <c r="M7" s="120"/>
    </row>
    <row r="8" spans="1:13" ht="15.75" customHeight="1">
      <c r="A8" s="87" t="s">
        <v>5</v>
      </c>
      <c r="B8" s="97">
        <f>SUM(B3:B6)</f>
        <v>390317</v>
      </c>
      <c r="C8" s="98"/>
      <c r="D8" s="97">
        <f>SUM(D3:D6)</f>
        <v>406074</v>
      </c>
      <c r="E8" s="108"/>
      <c r="F8" s="121">
        <f>SUM(F3:F6)</f>
        <v>433604</v>
      </c>
      <c r="G8" s="122"/>
      <c r="H8" s="132">
        <f>D8-B8</f>
        <v>15757</v>
      </c>
      <c r="I8" s="133">
        <f>H8/B8</f>
        <v>4.0369750741064317E-2</v>
      </c>
      <c r="J8" s="121">
        <f>SUM(J3:J6)</f>
        <v>27530</v>
      </c>
      <c r="K8" s="138">
        <f>J8/D8</f>
        <v>6.7795524953579892E-2</v>
      </c>
      <c r="L8" s="145"/>
      <c r="M8" s="122"/>
    </row>
    <row r="9" spans="1:13">
      <c r="A9" s="88"/>
      <c r="B9" s="99"/>
      <c r="C9" s="100"/>
      <c r="D9" s="99"/>
      <c r="E9" s="109"/>
      <c r="F9" s="123"/>
      <c r="G9" s="124"/>
      <c r="H9" s="134"/>
      <c r="I9" s="135"/>
      <c r="J9" s="123"/>
      <c r="K9" s="124"/>
      <c r="L9" s="146"/>
      <c r="M9" s="124"/>
    </row>
    <row r="10" spans="1:13" ht="76.5">
      <c r="A10" s="81" t="s">
        <v>163</v>
      </c>
      <c r="B10" s="101" t="s">
        <v>19</v>
      </c>
      <c r="C10" s="102" t="s">
        <v>20</v>
      </c>
      <c r="D10" s="101" t="s">
        <v>21</v>
      </c>
      <c r="E10" s="102" t="s">
        <v>22</v>
      </c>
      <c r="F10" s="101" t="s">
        <v>350</v>
      </c>
      <c r="G10" s="102" t="s">
        <v>400</v>
      </c>
      <c r="H10" s="101" t="s">
        <v>23</v>
      </c>
      <c r="I10" s="102" t="s">
        <v>24</v>
      </c>
      <c r="J10" s="101" t="s">
        <v>407</v>
      </c>
      <c r="K10" s="102" t="s">
        <v>406</v>
      </c>
      <c r="L10" s="101" t="s">
        <v>25</v>
      </c>
      <c r="M10" s="102" t="s">
        <v>405</v>
      </c>
    </row>
    <row r="11" spans="1:13">
      <c r="A11" s="82" t="s">
        <v>2</v>
      </c>
      <c r="B11" s="91">
        <v>22120</v>
      </c>
      <c r="C11" s="92">
        <f>B11/B16</f>
        <v>0.13283211030109413</v>
      </c>
      <c r="D11" s="91">
        <v>19821</v>
      </c>
      <c r="E11" s="105">
        <f>D11/D16</f>
        <v>0.10974718447892097</v>
      </c>
      <c r="F11" s="111">
        <v>20682</v>
      </c>
      <c r="G11" s="112">
        <f>F11/F16</f>
        <v>0.10835193160028919</v>
      </c>
      <c r="H11" s="129">
        <f>D11-B11</f>
        <v>-2299</v>
      </c>
      <c r="I11" s="105">
        <f>H11/B11</f>
        <v>-0.10393309222423147</v>
      </c>
      <c r="J11" s="111">
        <f>F11-D11</f>
        <v>861</v>
      </c>
      <c r="K11" s="112">
        <f>J11/D11</f>
        <v>4.343877705463902E-2</v>
      </c>
      <c r="L11" s="140">
        <f>H11/H16</f>
        <v>-0.16328124999999999</v>
      </c>
      <c r="M11" s="112">
        <f>J11/J16</f>
        <v>8.3820093457943931E-2</v>
      </c>
    </row>
    <row r="12" spans="1:13">
      <c r="A12" s="83" t="s">
        <v>3</v>
      </c>
      <c r="B12" s="10">
        <v>0</v>
      </c>
      <c r="C12" s="2"/>
      <c r="D12" s="10">
        <v>0</v>
      </c>
      <c r="E12" s="3"/>
      <c r="F12" s="113">
        <v>0</v>
      </c>
      <c r="G12" s="114"/>
      <c r="H12" s="4"/>
      <c r="I12" s="3"/>
      <c r="J12" s="113">
        <f>F12-D12</f>
        <v>0</v>
      </c>
      <c r="K12" s="114"/>
      <c r="L12" s="141"/>
      <c r="M12" s="114">
        <f>J12/J16</f>
        <v>0</v>
      </c>
    </row>
    <row r="13" spans="1:13">
      <c r="A13" s="84" t="s">
        <v>4</v>
      </c>
      <c r="B13" s="11">
        <v>126991</v>
      </c>
      <c r="C13" s="5">
        <f>B13/B16</f>
        <v>0.76258962564404353</v>
      </c>
      <c r="D13" s="11">
        <v>141465</v>
      </c>
      <c r="E13" s="6">
        <f>D13/D16</f>
        <v>0.78327962526161921</v>
      </c>
      <c r="F13" s="115">
        <v>148820</v>
      </c>
      <c r="G13" s="116">
        <f>F13/F16</f>
        <v>0.77966030658326257</v>
      </c>
      <c r="H13" s="7">
        <f>D13-B13</f>
        <v>14474</v>
      </c>
      <c r="I13" s="6">
        <f>H13/B13</f>
        <v>0.11397658101755243</v>
      </c>
      <c r="J13" s="115">
        <f>F13-D13</f>
        <v>7355</v>
      </c>
      <c r="K13" s="116">
        <f>J13/D13</f>
        <v>5.1991658714169581E-2</v>
      </c>
      <c r="L13" s="142">
        <f>H13/H16</f>
        <v>1.0279829545454546</v>
      </c>
      <c r="M13" s="116">
        <f>J13/J16</f>
        <v>0.71602414330218067</v>
      </c>
    </row>
    <row r="14" spans="1:13">
      <c r="A14" s="85" t="s">
        <v>0</v>
      </c>
      <c r="B14" s="93">
        <v>17415</v>
      </c>
      <c r="C14" s="94">
        <f>B14/B16</f>
        <v>0.1045782640548623</v>
      </c>
      <c r="D14" s="93">
        <v>19320</v>
      </c>
      <c r="E14" s="106">
        <f>D14/D16</f>
        <v>0.10697319025945982</v>
      </c>
      <c r="F14" s="117">
        <v>21376</v>
      </c>
      <c r="G14" s="118">
        <f>F14/F16</f>
        <v>0.11198776181644821</v>
      </c>
      <c r="H14" s="130">
        <f>D14-B14</f>
        <v>1905</v>
      </c>
      <c r="I14" s="106">
        <f>H14/B14</f>
        <v>0.10938845822566753</v>
      </c>
      <c r="J14" s="117">
        <f>F14-D14</f>
        <v>2056</v>
      </c>
      <c r="K14" s="118">
        <f>J14/D14</f>
        <v>0.10641821946169772</v>
      </c>
      <c r="L14" s="143">
        <f>H14/H16</f>
        <v>0.13529829545454544</v>
      </c>
      <c r="M14" s="118">
        <f>J14/J16</f>
        <v>0.20015576323987538</v>
      </c>
    </row>
    <row r="15" spans="1:13">
      <c r="A15" s="86" t="s">
        <v>164</v>
      </c>
      <c r="B15" s="95"/>
      <c r="C15" s="96"/>
      <c r="D15" s="95"/>
      <c r="E15" s="107"/>
      <c r="F15" s="119"/>
      <c r="G15" s="120"/>
      <c r="H15" s="131"/>
      <c r="I15" s="107"/>
      <c r="J15" s="119"/>
      <c r="K15" s="120"/>
      <c r="L15" s="144"/>
      <c r="M15" s="120"/>
    </row>
    <row r="16" spans="1:13">
      <c r="A16" s="87" t="s">
        <v>5</v>
      </c>
      <c r="B16" s="97">
        <f>SUM(B11:B14)</f>
        <v>166526</v>
      </c>
      <c r="C16" s="98"/>
      <c r="D16" s="337">
        <f>SUM(D11:D14)</f>
        <v>180606</v>
      </c>
      <c r="E16" s="108"/>
      <c r="F16" s="121">
        <f>SUM(F11:F15)</f>
        <v>190878</v>
      </c>
      <c r="G16" s="122"/>
      <c r="H16" s="132">
        <f>D16-B16</f>
        <v>14080</v>
      </c>
      <c r="I16" s="133">
        <f>H16/B16</f>
        <v>8.4551361348978532E-2</v>
      </c>
      <c r="J16" s="121">
        <f>SUM(J11:J14)</f>
        <v>10272</v>
      </c>
      <c r="K16" s="138">
        <f>J16/D16</f>
        <v>5.687518687086808E-2</v>
      </c>
      <c r="L16" s="145"/>
      <c r="M16" s="122"/>
    </row>
    <row r="17" spans="1:13">
      <c r="A17" s="88"/>
      <c r="B17" s="99"/>
      <c r="C17" s="100"/>
      <c r="D17" s="99"/>
      <c r="E17" s="109"/>
      <c r="F17" s="123"/>
      <c r="G17" s="124"/>
      <c r="H17" s="134"/>
      <c r="I17" s="135"/>
      <c r="J17" s="123"/>
      <c r="K17" s="124"/>
      <c r="L17" s="146"/>
      <c r="M17" s="124"/>
    </row>
    <row r="18" spans="1:13" ht="89.25">
      <c r="A18" s="81" t="s">
        <v>163</v>
      </c>
      <c r="B18" s="101" t="s">
        <v>26</v>
      </c>
      <c r="C18" s="102" t="s">
        <v>27</v>
      </c>
      <c r="D18" s="101" t="s">
        <v>28</v>
      </c>
      <c r="E18" s="102" t="s">
        <v>29</v>
      </c>
      <c r="F18" s="101" t="s">
        <v>342</v>
      </c>
      <c r="G18" s="102" t="s">
        <v>401</v>
      </c>
      <c r="H18" s="101" t="s">
        <v>30</v>
      </c>
      <c r="I18" s="102" t="s">
        <v>31</v>
      </c>
      <c r="J18" s="101" t="s">
        <v>404</v>
      </c>
      <c r="K18" s="102" t="s">
        <v>403</v>
      </c>
      <c r="L18" s="101" t="s">
        <v>32</v>
      </c>
      <c r="M18" s="102" t="s">
        <v>402</v>
      </c>
    </row>
    <row r="19" spans="1:13">
      <c r="A19" s="82" t="s">
        <v>2</v>
      </c>
      <c r="B19" s="91">
        <v>20200</v>
      </c>
      <c r="C19" s="92">
        <f>B19/B24</f>
        <v>0.12909080451690003</v>
      </c>
      <c r="D19" s="91">
        <v>17899</v>
      </c>
      <c r="E19" s="105">
        <f>D19/D24</f>
        <v>0.10623497640739532</v>
      </c>
      <c r="F19" s="111">
        <v>18587</v>
      </c>
      <c r="G19" s="112">
        <f>F19/F24</f>
        <v>0.10370820872204616</v>
      </c>
      <c r="H19" s="129">
        <f>D19-B19</f>
        <v>-2301</v>
      </c>
      <c r="I19" s="105">
        <f>H19/B19</f>
        <v>-0.11391089108910891</v>
      </c>
      <c r="J19" s="111">
        <f>F19-D19</f>
        <v>688</v>
      </c>
      <c r="K19" s="112">
        <f>J19/D19</f>
        <v>3.8437901558746296E-2</v>
      </c>
      <c r="L19" s="140">
        <f>H19/H24</f>
        <v>-0.19165417291354322</v>
      </c>
      <c r="M19" s="112">
        <f>J19/J24</f>
        <v>6.4065555452090514E-2</v>
      </c>
    </row>
    <row r="20" spans="1:13">
      <c r="A20" s="83" t="s">
        <v>3</v>
      </c>
      <c r="B20" s="10">
        <v>0</v>
      </c>
      <c r="C20" s="2"/>
      <c r="D20" s="10">
        <v>0</v>
      </c>
      <c r="E20" s="3"/>
      <c r="F20" s="113">
        <v>0</v>
      </c>
      <c r="G20" s="114"/>
      <c r="H20" s="4"/>
      <c r="I20" s="3"/>
      <c r="J20" s="113">
        <f>F20-D20</f>
        <v>0</v>
      </c>
      <c r="K20" s="114"/>
      <c r="L20" s="141"/>
      <c r="M20" s="114">
        <f>J20/J24</f>
        <v>0</v>
      </c>
    </row>
    <row r="21" spans="1:13">
      <c r="A21" s="84" t="s">
        <v>4</v>
      </c>
      <c r="B21" s="11">
        <v>120355</v>
      </c>
      <c r="C21" s="5">
        <f>B21/B24</f>
        <v>0.76914474146690615</v>
      </c>
      <c r="D21" s="11">
        <v>133989</v>
      </c>
      <c r="E21" s="6">
        <f>D21/D24</f>
        <v>0.79525773807757372</v>
      </c>
      <c r="F21" s="125">
        <v>141682</v>
      </c>
      <c r="G21" s="116">
        <f>F21/F24</f>
        <v>0.79053028612239429</v>
      </c>
      <c r="H21" s="7">
        <f>D21-B21</f>
        <v>13634</v>
      </c>
      <c r="I21" s="6">
        <f>H21/B21</f>
        <v>0.1132815421046072</v>
      </c>
      <c r="J21" s="115">
        <f>F21-D21</f>
        <v>7693</v>
      </c>
      <c r="K21" s="116">
        <f>J21/D21</f>
        <v>5.7415160946047809E-2</v>
      </c>
      <c r="L21" s="142">
        <f>H21/H24</f>
        <v>1.1355988672330501</v>
      </c>
      <c r="M21" s="116">
        <f>J21/J24</f>
        <v>0.71636092746065738</v>
      </c>
    </row>
    <row r="22" spans="1:13">
      <c r="A22" s="85" t="s">
        <v>0</v>
      </c>
      <c r="B22" s="93">
        <v>15924</v>
      </c>
      <c r="C22" s="94">
        <f>B22/B24</f>
        <v>0.10176445401619387</v>
      </c>
      <c r="D22" s="93">
        <v>16597</v>
      </c>
      <c r="E22" s="106">
        <f>D22/D24</f>
        <v>9.8507285515031018E-2</v>
      </c>
      <c r="F22" s="126">
        <v>18955</v>
      </c>
      <c r="G22" s="118">
        <f>F22/F24</f>
        <v>0.10576150515555953</v>
      </c>
      <c r="H22" s="130">
        <f>D22-B22</f>
        <v>673</v>
      </c>
      <c r="I22" s="106">
        <f>H22/B22</f>
        <v>4.2263250439588042E-2</v>
      </c>
      <c r="J22" s="117">
        <f>F22-D22</f>
        <v>2358</v>
      </c>
      <c r="K22" s="118">
        <f>J22/D22</f>
        <v>0.14207386877146472</v>
      </c>
      <c r="L22" s="143">
        <f>H22/H24</f>
        <v>5.6055305680493085E-2</v>
      </c>
      <c r="M22" s="118">
        <f>J22/J24</f>
        <v>0.21957351708725206</v>
      </c>
    </row>
    <row r="23" spans="1:13">
      <c r="A23" s="86" t="s">
        <v>164</v>
      </c>
      <c r="B23" s="95"/>
      <c r="C23" s="96"/>
      <c r="D23" s="95"/>
      <c r="E23" s="107"/>
      <c r="F23" s="119"/>
      <c r="G23" s="120"/>
      <c r="H23" s="131"/>
      <c r="I23" s="107"/>
      <c r="J23" s="119"/>
      <c r="K23" s="120"/>
      <c r="L23" s="144"/>
      <c r="M23" s="120"/>
    </row>
    <row r="24" spans="1:13" ht="15.75" thickBot="1">
      <c r="A24" s="87" t="s">
        <v>5</v>
      </c>
      <c r="B24" s="103">
        <f>SUM(B19:B22)</f>
        <v>156479</v>
      </c>
      <c r="C24" s="104"/>
      <c r="D24" s="338">
        <f>SUM(D19:D22)</f>
        <v>168485</v>
      </c>
      <c r="E24" s="110"/>
      <c r="F24" s="127">
        <f>SUM(F19:F23)</f>
        <v>179224</v>
      </c>
      <c r="G24" s="128"/>
      <c r="H24" s="136">
        <f>D24-B24</f>
        <v>12006</v>
      </c>
      <c r="I24" s="137">
        <f>H24/B24</f>
        <v>7.6725950447024835E-2</v>
      </c>
      <c r="J24" s="127">
        <f>SUM(J19:J23)</f>
        <v>10739</v>
      </c>
      <c r="K24" s="139">
        <f>J24/D24</f>
        <v>6.3738611745852741E-2</v>
      </c>
      <c r="L24" s="147"/>
      <c r="M24" s="128"/>
    </row>
    <row r="26" spans="1:13">
      <c r="A26" s="387" t="s">
        <v>221</v>
      </c>
      <c r="B26" s="388"/>
      <c r="C26" s="388"/>
      <c r="D26" s="388"/>
      <c r="E26" s="388"/>
      <c r="F26" s="388"/>
      <c r="G26" s="388"/>
      <c r="H26" s="389"/>
    </row>
    <row r="27" spans="1:13">
      <c r="A27" s="390"/>
      <c r="B27" s="391"/>
      <c r="C27" s="391"/>
      <c r="D27" s="391"/>
      <c r="E27" s="391"/>
      <c r="F27" s="391"/>
      <c r="G27" s="391"/>
      <c r="H27" s="392"/>
    </row>
    <row r="28" spans="1:13">
      <c r="A28" s="393"/>
      <c r="B28" s="394"/>
      <c r="C28" s="394"/>
      <c r="D28" s="394"/>
      <c r="E28" s="394"/>
      <c r="F28" s="394"/>
      <c r="G28" s="394"/>
      <c r="H28" s="395"/>
    </row>
  </sheetData>
  <mergeCells count="3">
    <mergeCell ref="B1:C1"/>
    <mergeCell ref="D1:E1"/>
    <mergeCell ref="A26:H28"/>
  </mergeCells>
  <pageMargins left="0.70866141732283472" right="0.31496062992125984" top="0.82677165354330717" bottom="0.70866141732283472" header="0.31496062992125984" footer="0.11811023622047245"/>
  <pageSetup orientation="portrait" r:id="rId1"/>
  <headerFooter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INFO</vt:lpstr>
      <vt:lpstr>2006 Original</vt:lpstr>
      <vt:lpstr>2016 Original</vt:lpstr>
      <vt:lpstr>2021 Original</vt:lpstr>
      <vt:lpstr>2021 CTDataMaker</vt:lpstr>
      <vt:lpstr>Thresholds</vt:lpstr>
      <vt:lpstr>Summary</vt:lpstr>
      <vt:lpstr>'2021 CTDataMaker'!Print_Area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Created by Lyra Hindrichs &amp; Ben McCauley;Edited by Chris Willms</dc:creator>
  <cp:lastModifiedBy>Remus</cp:lastModifiedBy>
  <cp:lastPrinted>2018-06-05T15:50:07Z</cp:lastPrinted>
  <dcterms:created xsi:type="dcterms:W3CDTF">2018-05-09T18:33:31Z</dcterms:created>
  <dcterms:modified xsi:type="dcterms:W3CDTF">2023-05-29T03:26:18Z</dcterms:modified>
</cp:coreProperties>
</file>