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emus\Desktop\School\Canadian Suburbs Project\2021\Datamakers\"/>
    </mc:Choice>
  </mc:AlternateContent>
  <xr:revisionPtr revIDLastSave="0" documentId="13_ncr:1_{A07ADA1C-B5D9-4089-AAF3-B1A965CF7F9D}" xr6:coauthVersionLast="47" xr6:coauthVersionMax="47" xr10:uidLastSave="{00000000-0000-0000-0000-000000000000}"/>
  <bookViews>
    <workbookView xWindow="-120" yWindow="-120" windowWidth="29040" windowHeight="15840" tabRatio="484" activeTab="4" xr2:uid="{00000000-000D-0000-FFFF-FFFF00000000}"/>
  </bookViews>
  <sheets>
    <sheet name="INFO" sheetId="17" r:id="rId1"/>
    <sheet name="2006 Original" sheetId="5" r:id="rId2"/>
    <sheet name="2016 Original" sheetId="6" r:id="rId3"/>
    <sheet name="2021 Original" sheetId="11" r:id="rId4"/>
    <sheet name="2021 CTDataMaker" sheetId="1" r:id="rId5"/>
    <sheet name="Thresholds" sheetId="13" r:id="rId6"/>
    <sheet name="Summary" sheetId="22" r:id="rId7"/>
  </sheets>
  <definedNames>
    <definedName name="_xlnm._FilterDatabase" localSheetId="4" hidden="1">'2021 CTDataMaker'!$A$1:$BP$110</definedName>
    <definedName name="_xlnm.Print_Area" localSheetId="4">'2021 CTDataMaker'!$A$1:$BO$2</definedName>
    <definedName name="_xlnm.Print_Area" localSheetId="6">Summary!#REF!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2" l="1"/>
  <c r="E3" i="22"/>
  <c r="G3" i="22"/>
  <c r="H3" i="22"/>
  <c r="L3" i="22" s="1"/>
  <c r="I3" i="22"/>
  <c r="J3" i="22"/>
  <c r="K3" i="22"/>
  <c r="J4" i="22"/>
  <c r="C5" i="22"/>
  <c r="E5" i="22"/>
  <c r="H5" i="22"/>
  <c r="I5" i="22"/>
  <c r="J5" i="22"/>
  <c r="K5" i="22"/>
  <c r="L5" i="22"/>
  <c r="C6" i="22"/>
  <c r="E6" i="22"/>
  <c r="G6" i="22"/>
  <c r="H6" i="22"/>
  <c r="I6" i="22"/>
  <c r="J6" i="22"/>
  <c r="K6" i="22"/>
  <c r="L6" i="22"/>
  <c r="B8" i="22"/>
  <c r="D8" i="22"/>
  <c r="F8" i="22"/>
  <c r="G5" i="22" s="1"/>
  <c r="H8" i="22"/>
  <c r="I8" i="22"/>
  <c r="C11" i="22"/>
  <c r="E11" i="22"/>
  <c r="G11" i="22"/>
  <c r="H11" i="22"/>
  <c r="I11" i="22"/>
  <c r="J11" i="22"/>
  <c r="K11" i="22"/>
  <c r="L11" i="22"/>
  <c r="M11" i="22"/>
  <c r="J12" i="22"/>
  <c r="M12" i="22" s="1"/>
  <c r="H13" i="22"/>
  <c r="I13" i="22"/>
  <c r="J13" i="22"/>
  <c r="M13" i="22" s="1"/>
  <c r="K13" i="22"/>
  <c r="L13" i="22"/>
  <c r="G14" i="22"/>
  <c r="H14" i="22"/>
  <c r="L14" i="22" s="1"/>
  <c r="I14" i="22"/>
  <c r="J14" i="22"/>
  <c r="K14" i="22"/>
  <c r="B16" i="22"/>
  <c r="C14" i="22" s="1"/>
  <c r="D16" i="22"/>
  <c r="E14" i="22" s="1"/>
  <c r="F16" i="22"/>
  <c r="G13" i="22" s="1"/>
  <c r="H16" i="22"/>
  <c r="I16" i="22"/>
  <c r="J16" i="22"/>
  <c r="K16" i="22" s="1"/>
  <c r="G19" i="22"/>
  <c r="H19" i="22"/>
  <c r="I19" i="22"/>
  <c r="J19" i="22"/>
  <c r="K19" i="22" s="1"/>
  <c r="J20" i="22"/>
  <c r="G21" i="22"/>
  <c r="H21" i="22"/>
  <c r="I21" i="22" s="1"/>
  <c r="J21" i="22"/>
  <c r="K21" i="22"/>
  <c r="M21" i="22"/>
  <c r="C22" i="22"/>
  <c r="H22" i="22"/>
  <c r="I22" i="22"/>
  <c r="J22" i="22"/>
  <c r="K22" i="22"/>
  <c r="M22" i="22"/>
  <c r="B24" i="22"/>
  <c r="C19" i="22" s="1"/>
  <c r="D24" i="22"/>
  <c r="H24" i="22" s="1"/>
  <c r="F24" i="22"/>
  <c r="G22" i="22" s="1"/>
  <c r="J24" i="22"/>
  <c r="M19" i="22" s="1"/>
  <c r="I24" i="22" l="1"/>
  <c r="L22" i="22"/>
  <c r="L19" i="22"/>
  <c r="M20" i="22"/>
  <c r="J8" i="22"/>
  <c r="M3" i="22" s="1"/>
  <c r="E13" i="22"/>
  <c r="E21" i="22"/>
  <c r="C21" i="22"/>
  <c r="M14" i="22"/>
  <c r="C13" i="22"/>
  <c r="E22" i="22"/>
  <c r="K24" i="22"/>
  <c r="L21" i="22"/>
  <c r="E19" i="22"/>
  <c r="E14" i="13"/>
  <c r="C13" i="13"/>
  <c r="D13" i="13"/>
  <c r="F14" i="13"/>
  <c r="C5" i="13"/>
  <c r="D5" i="13"/>
  <c r="E6" i="13"/>
  <c r="F6" i="13"/>
  <c r="M4" i="22" l="1"/>
  <c r="M5" i="22"/>
  <c r="M6" i="22"/>
  <c r="K8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9AC5EF91-8168-4928-9FF6-492D86259D34}">
      <text>
        <r>
          <rPr>
            <sz val="10"/>
            <color rgb="FF000000"/>
            <rFont val="Calibri"/>
            <family val="2"/>
            <scheme val="minor"/>
          </rPr>
          <t>======
ID#AAAAnZDX7Qk
    (2023-01-12 21:09:40)
(r) revised</t>
        </r>
      </text>
    </comment>
    <comment ref="C7" authorId="0" shapeId="0" xr:uid="{69B8DD5E-6EA3-43F7-BFA5-7B22E8EF0DDA}">
      <text>
        <r>
          <rPr>
            <sz val="10"/>
            <color rgb="FF000000"/>
            <rFont val="Calibri"/>
            <family val="2"/>
            <scheme val="minor"/>
          </rPr>
          <t>======
ID#AAAAnZDX7sI
    (2023-01-12 21:09:40)
(r) revised</t>
        </r>
      </text>
    </comment>
    <comment ref="C57" authorId="0" shapeId="0" xr:uid="{F7F38C5A-3DC4-44CA-8FF0-DB877335F501}">
      <text>
        <r>
          <rPr>
            <sz val="10"/>
            <color rgb="FF000000"/>
            <rFont val="Calibri"/>
            <family val="2"/>
            <scheme val="minor"/>
          </rPr>
          <t>======
ID#AAAAnZDX7F4
    (2023-01-12 21:09:39)
(r) revised</t>
        </r>
      </text>
    </comment>
    <comment ref="C58" authorId="0" shapeId="0" xr:uid="{F840C5FC-46BE-4713-8A82-74FA7A31DAAF}">
      <text>
        <r>
          <rPr>
            <sz val="10"/>
            <color rgb="FF000000"/>
            <rFont val="Calibri"/>
            <family val="2"/>
            <scheme val="minor"/>
          </rPr>
          <t>======
ID#AAAAnZDX7TE
    (2023-01-12 21:09:40)
(r) revised</t>
        </r>
      </text>
    </comment>
    <comment ref="C68" authorId="0" shapeId="0" xr:uid="{9DC4E1BD-60A7-4F62-9E98-DA672A57C101}">
      <text>
        <r>
          <rPr>
            <sz val="10"/>
            <color rgb="FF000000"/>
            <rFont val="Calibri"/>
            <family val="2"/>
            <scheme val="minor"/>
          </rPr>
          <t>======
ID#AAAAnZDX79U
    (2023-01-12 21:09:40)
(r) revised</t>
        </r>
      </text>
    </comment>
    <comment ref="C69" authorId="0" shapeId="0" xr:uid="{58340B57-9DF7-4262-AA5F-35881E44372B}">
      <text>
        <r>
          <rPr>
            <sz val="10"/>
            <color rgb="FF000000"/>
            <rFont val="Calibri"/>
            <family val="2"/>
            <scheme val="minor"/>
          </rPr>
          <t>======
ID#AAAAnZDX8Fg
    (2023-01-12 21:09:40)
(r) revised</t>
        </r>
      </text>
    </comment>
    <comment ref="C72" authorId="0" shapeId="0" xr:uid="{466B0C1D-8343-491C-B9B0-637FEE09FB0B}">
      <text>
        <r>
          <rPr>
            <sz val="10"/>
            <color rgb="FF000000"/>
            <rFont val="Calibri"/>
            <family val="2"/>
            <scheme val="minor"/>
          </rPr>
          <t>======
ID#AAAAnZDX7Kc
    (2023-01-12 21:09:40)
(r) revised</t>
        </r>
      </text>
    </comment>
    <comment ref="C73" authorId="0" shapeId="0" xr:uid="{C200DA03-5EF1-43B3-A375-68F245B09773}">
      <text>
        <r>
          <rPr>
            <sz val="10"/>
            <color rgb="FF000000"/>
            <rFont val="Calibri"/>
            <family val="2"/>
            <scheme val="minor"/>
          </rPr>
          <t>======
ID#AAAAnZDX8T0
    (2023-01-12 21:09:40)
(r) revised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6" authorId="0" shapeId="0" xr:uid="{9074BE41-3944-4032-A481-130D4F228128}">
      <text>
        <r>
          <rPr>
            <sz val="10"/>
            <color rgb="FF000000"/>
            <rFont val="Calibri"/>
            <family val="2"/>
            <scheme val="minor"/>
          </rPr>
          <t>======
ID#AAAAnZDX7Qk
    (2023-01-12 21:09:40)
(r) revised</t>
        </r>
      </text>
    </comment>
    <comment ref="R7" authorId="0" shapeId="0" xr:uid="{44A73ED2-DCE4-448B-BED5-DB8D613A3F20}">
      <text>
        <r>
          <rPr>
            <sz val="10"/>
            <color rgb="FF000000"/>
            <rFont val="Calibri"/>
            <family val="2"/>
            <scheme val="minor"/>
          </rPr>
          <t>======
ID#AAAAnZDX7sI
    (2023-01-12 21:09:40)
(r) revised</t>
        </r>
      </text>
    </comment>
    <comment ref="R57" authorId="0" shapeId="0" xr:uid="{246674A6-45C2-40DE-894B-0899C96C70BA}">
      <text>
        <r>
          <rPr>
            <sz val="10"/>
            <color rgb="FF000000"/>
            <rFont val="Calibri"/>
            <family val="2"/>
            <scheme val="minor"/>
          </rPr>
          <t>======
ID#AAAAnZDX7F4
    (2023-01-12 21:09:39)
(r) revised</t>
        </r>
      </text>
    </comment>
    <comment ref="R58" authorId="0" shapeId="0" xr:uid="{D8A2F494-CF8C-4D67-8BEC-47BB555D02EC}">
      <text>
        <r>
          <rPr>
            <sz val="10"/>
            <color rgb="FF000000"/>
            <rFont val="Calibri"/>
            <family val="2"/>
            <scheme val="minor"/>
          </rPr>
          <t>======
ID#AAAAnZDX7TE
    (2023-01-12 21:09:40)
(r) revised</t>
        </r>
      </text>
    </comment>
    <comment ref="R68" authorId="0" shapeId="0" xr:uid="{4751D283-8640-4562-8BD6-2C1EF0130B0A}">
      <text>
        <r>
          <rPr>
            <sz val="10"/>
            <color rgb="FF000000"/>
            <rFont val="Calibri"/>
            <family val="2"/>
            <scheme val="minor"/>
          </rPr>
          <t>======
ID#AAAAnZDX79U
    (2023-01-12 21:09:40)
(r) revised</t>
        </r>
      </text>
    </comment>
    <comment ref="R69" authorId="0" shapeId="0" xr:uid="{6E38A045-54E3-4BB7-8E4E-08566E9A4FB1}">
      <text>
        <r>
          <rPr>
            <sz val="10"/>
            <color rgb="FF000000"/>
            <rFont val="Calibri"/>
            <family val="2"/>
            <scheme val="minor"/>
          </rPr>
          <t>======
ID#AAAAnZDX8Fg
    (2023-01-12 21:09:40)
(r) revised</t>
        </r>
      </text>
    </comment>
    <comment ref="R72" authorId="0" shapeId="0" xr:uid="{DF9A8521-F77E-4E4D-A846-5BE3BD3B3904}">
      <text>
        <r>
          <rPr>
            <sz val="10"/>
            <color rgb="FF000000"/>
            <rFont val="Calibri"/>
            <family val="2"/>
            <scheme val="minor"/>
          </rPr>
          <t>======
ID#AAAAnZDX7Kc
    (2023-01-12 21:09:40)
(r) revised</t>
        </r>
      </text>
    </comment>
    <comment ref="R73" authorId="0" shapeId="0" xr:uid="{F32B2908-5398-4926-8EA3-A2BC586A7EAD}">
      <text>
        <r>
          <rPr>
            <sz val="10"/>
            <color rgb="FF000000"/>
            <rFont val="Calibri"/>
            <family val="2"/>
            <scheme val="minor"/>
          </rPr>
          <t>======
ID#AAAAnZDX8T0
    (2023-01-12 21:09:40)
(r) revised</t>
        </r>
      </text>
    </comment>
  </commentList>
</comments>
</file>

<file path=xl/sharedStrings.xml><?xml version="1.0" encoding="utf-8"?>
<sst xmlns="http://schemas.openxmlformats.org/spreadsheetml/2006/main" count="1264" uniqueCount="442">
  <si>
    <t>Exurban</t>
  </si>
  <si>
    <t>2006 Population</t>
  </si>
  <si>
    <t>Active Core</t>
  </si>
  <si>
    <t>Transit Suburb</t>
  </si>
  <si>
    <t>Auto Suburb</t>
  </si>
  <si>
    <t>Total</t>
  </si>
  <si>
    <t>AREA_NAME</t>
  </si>
  <si>
    <t>2006 Private Dwellings</t>
  </si>
  <si>
    <t>2006 Private Dwellings: Occupied by Usual Residents</t>
  </si>
  <si>
    <t>Land Area, sq km</t>
  </si>
  <si>
    <t>Land Area, sq km: Persons per sq km</t>
  </si>
  <si>
    <t>Land Area, sq km: Dwellings per sq km</t>
  </si>
  <si>
    <t>2006
Population</t>
  </si>
  <si>
    <t>2006
Population
(%)</t>
  </si>
  <si>
    <t>2016
Population</t>
  </si>
  <si>
    <t>2016
Population
(%)</t>
  </si>
  <si>
    <t>Population Growth
2006-2016</t>
  </si>
  <si>
    <t>% Population Growth
2006-2016</t>
  </si>
  <si>
    <t>% of Total Population Growth
2006-2016</t>
  </si>
  <si>
    <t>2006
Total Dwelling Units</t>
  </si>
  <si>
    <t>2006
Total Dwelling Units (%)</t>
  </si>
  <si>
    <t>2016
Total Dwelling Units</t>
  </si>
  <si>
    <t>2016
Total Dwelling Units (%)</t>
  </si>
  <si>
    <t>Total Dwelling Unit Growth
2006-2016</t>
  </si>
  <si>
    <t>% Total Dwelling Unit Growth
2006-2016</t>
  </si>
  <si>
    <t>% of Total Dwelling Unit Growth
2006-2016</t>
  </si>
  <si>
    <t>2006
Occupied Dwelling Units</t>
  </si>
  <si>
    <t>2006
Occupied Dwelling Units (%)</t>
  </si>
  <si>
    <t>2016
Occupied Dwelling Units</t>
  </si>
  <si>
    <t>2016
Occupied Dwelling Units (%)</t>
  </si>
  <si>
    <t>Occupied Dwelling Unit Growth
2006-2016</t>
  </si>
  <si>
    <t>% Occupied Dwelling Unit Growth
2006-2016</t>
  </si>
  <si>
    <t>% of Total Occupied Dwelling Unit Growth
2006-2016</t>
  </si>
  <si>
    <t>2016 pop</t>
  </si>
  <si>
    <t>2011 pop</t>
  </si>
  <si>
    <t>total DU</t>
  </si>
  <si>
    <t>occ DU</t>
  </si>
  <si>
    <t>density</t>
  </si>
  <si>
    <t>area</t>
  </si>
  <si>
    <t>communters</t>
  </si>
  <si>
    <t>drivers</t>
  </si>
  <si>
    <t>passenger</t>
  </si>
  <si>
    <t>public</t>
  </si>
  <si>
    <t>walk</t>
  </si>
  <si>
    <t>bike</t>
  </si>
  <si>
    <t>other</t>
  </si>
  <si>
    <t>&lt;-- Moving Backward</t>
  </si>
  <si>
    <t>355390001.00</t>
  </si>
  <si>
    <t>355390002.00</t>
  </si>
  <si>
    <t>355390003.01</t>
  </si>
  <si>
    <t>355390003.02</t>
  </si>
  <si>
    <t>355390004.01</t>
  </si>
  <si>
    <t>355390004.02</t>
  </si>
  <si>
    <t>355390005.00</t>
  </si>
  <si>
    <t>355390006.00</t>
  </si>
  <si>
    <t>355390007.01</t>
  </si>
  <si>
    <t>355390007.02</t>
  </si>
  <si>
    <t>355390008.00</t>
  </si>
  <si>
    <t>355390009.00</t>
  </si>
  <si>
    <t>355390010.00</t>
  </si>
  <si>
    <t>355390011.00</t>
  </si>
  <si>
    <t>355390012.01</t>
  </si>
  <si>
    <t>355390012.02</t>
  </si>
  <si>
    <t>355390013.01</t>
  </si>
  <si>
    <t>355390013.02</t>
  </si>
  <si>
    <t>355390014.01</t>
  </si>
  <si>
    <t>355390014.02</t>
  </si>
  <si>
    <t>355390014.03</t>
  </si>
  <si>
    <t>355390015.00</t>
  </si>
  <si>
    <t>355390016.01</t>
  </si>
  <si>
    <t>355390016.02</t>
  </si>
  <si>
    <t>355390017.01</t>
  </si>
  <si>
    <t>355390017.02</t>
  </si>
  <si>
    <t>355390018.01</t>
  </si>
  <si>
    <t>355390018.02</t>
  </si>
  <si>
    <t>355390018.03</t>
  </si>
  <si>
    <t>355390019.00</t>
  </si>
  <si>
    <t>355390020.00</t>
  </si>
  <si>
    <t>355390100.00</t>
  </si>
  <si>
    <t>355390101.00</t>
  </si>
  <si>
    <t>355390102.01</t>
  </si>
  <si>
    <t>355390102.02</t>
  </si>
  <si>
    <t>355390102.03</t>
  </si>
  <si>
    <t>355390110.00</t>
  </si>
  <si>
    <t>355390111.00</t>
  </si>
  <si>
    <t>355390112.00</t>
  </si>
  <si>
    <t>355390200.00</t>
  </si>
  <si>
    <t>355390201.00</t>
  </si>
  <si>
    <t>355390202.00</t>
  </si>
  <si>
    <t>355390203.01</t>
  </si>
  <si>
    <t>355390203.02</t>
  </si>
  <si>
    <t>355390204.00</t>
  </si>
  <si>
    <t>355390205.00</t>
  </si>
  <si>
    <t>355390206.00</t>
  </si>
  <si>
    <t>355390207.00</t>
  </si>
  <si>
    <t>355390208.00</t>
  </si>
  <si>
    <t>355390209.03</t>
  </si>
  <si>
    <t>355390209.04</t>
  </si>
  <si>
    <t>355390209.05</t>
  </si>
  <si>
    <t>355390209.06</t>
  </si>
  <si>
    <t>355390210.00</t>
  </si>
  <si>
    <t>355390211.00</t>
  </si>
  <si>
    <t>355390212.00</t>
  </si>
  <si>
    <t>355390213.00</t>
  </si>
  <si>
    <t>355390214.00</t>
  </si>
  <si>
    <t>355390215.00</t>
  </si>
  <si>
    <t>355390220.01</t>
  </si>
  <si>
    <t>355390220.02</t>
  </si>
  <si>
    <t>355390221.00</t>
  </si>
  <si>
    <t>355390230.00</t>
  </si>
  <si>
    <t>355390240.00</t>
  </si>
  <si>
    <t>355390241.00</t>
  </si>
  <si>
    <t>355390242.01</t>
  </si>
  <si>
    <t>355390242.02</t>
  </si>
  <si>
    <t>355390300.00</t>
  </si>
  <si>
    <t>355390301.00</t>
  </si>
  <si>
    <t>355390302.00</t>
  </si>
  <si>
    <t>355390303.00</t>
  </si>
  <si>
    <t>355390304.00</t>
  </si>
  <si>
    <t>355390305.00</t>
  </si>
  <si>
    <t>355390306.00</t>
  </si>
  <si>
    <t>355390307.00</t>
  </si>
  <si>
    <t>355390308.00</t>
  </si>
  <si>
    <t>355390309.00</t>
  </si>
  <si>
    <t>355390310.01</t>
  </si>
  <si>
    <t>355390310.02</t>
  </si>
  <si>
    <t>355390311.02</t>
  </si>
  <si>
    <t>355390311.03</t>
  </si>
  <si>
    <t>355390311.04</t>
  </si>
  <si>
    <t>355390320.00</t>
  </si>
  <si>
    <t>355390321.00</t>
  </si>
  <si>
    <t>355390322.00</t>
  </si>
  <si>
    <t>355390323.00</t>
  </si>
  <si>
    <t>355390324.00</t>
  </si>
  <si>
    <t>355390330.00</t>
  </si>
  <si>
    <t>355390331.00</t>
  </si>
  <si>
    <t>355390332.00</t>
  </si>
  <si>
    <t>355390333.00</t>
  </si>
  <si>
    <t>355390334.01</t>
  </si>
  <si>
    <t>355390334.02</t>
  </si>
  <si>
    <t>CMA Total</t>
  </si>
  <si>
    <t>split</t>
  </si>
  <si>
    <t>Western Hill</t>
  </si>
  <si>
    <t>York-Haig</t>
  </si>
  <si>
    <t>Port Weller East</t>
  </si>
  <si>
    <t>Confed. Hts. St. C.</t>
  </si>
  <si>
    <t>Niagra on the lake</t>
  </si>
  <si>
    <t>Bevan Heights &amp; Queenston &amp;  Homer</t>
  </si>
  <si>
    <t>Montrose</t>
  </si>
  <si>
    <t>Corwin, Niagra Falls</t>
  </si>
  <si>
    <t>Niagra Falls Centre</t>
  </si>
  <si>
    <t>Cherrywood Acres &amp; Scott, Niagra Falls</t>
  </si>
  <si>
    <t>Niagra Falls Kalar</t>
  </si>
  <si>
    <t>Silvertown</t>
  </si>
  <si>
    <t>Beamsville N</t>
  </si>
  <si>
    <t>Welland</t>
  </si>
  <si>
    <t>Welland E</t>
  </si>
  <si>
    <t>Welland Rail yard</t>
  </si>
  <si>
    <t>Maple Park</t>
  </si>
  <si>
    <t>Port Colborne</t>
  </si>
  <si>
    <t>Shilser Beach RV</t>
  </si>
  <si>
    <t>Old Fort Erie</t>
  </si>
  <si>
    <t>Fort Erie North</t>
  </si>
  <si>
    <t>St. Catharines - 
Niagara</t>
  </si>
  <si>
    <t>Unclassified</t>
  </si>
  <si>
    <t>CMA</t>
  </si>
  <si>
    <t>St. Catharines-Niagara</t>
  </si>
  <si>
    <t>CMA/CA</t>
  </si>
  <si>
    <t>Name</t>
  </si>
  <si>
    <t>Total Employed Labour Force 15 ~dress by Mode of Transportation</t>
  </si>
  <si>
    <t>Total Employed Labour Force 15 ~tion: Car, truck, van as driver</t>
  </si>
  <si>
    <t>Total Employed Labour Force 15 ~n: Car, truck, van as passenger</t>
  </si>
  <si>
    <t>Total Employed Labour Force 15 ~ Transportation: Public transit</t>
  </si>
  <si>
    <t>Public transit %</t>
  </si>
  <si>
    <t>Total Employed Labour Force 15 ~ Transportation: Walked to work</t>
  </si>
  <si>
    <t>Total Employed Labour Force 15 ~Mode of Transportation: Bicycle</t>
  </si>
  <si>
    <t>Total Active Transportation</t>
  </si>
  <si>
    <t>Active Transportation %</t>
  </si>
  <si>
    <t>Total Employed Labour Force 15 ~e of Transportation: Motorcycle</t>
  </si>
  <si>
    <t>Total Employed Labour Force 15 ~Mode of Transportation: Taxicab</t>
  </si>
  <si>
    <t>Total Employed Labour Force 15 ~of Transportation: Other method</t>
  </si>
  <si>
    <t>Classification</t>
  </si>
  <si>
    <t>Overview</t>
  </si>
  <si>
    <t>* Where the metro floor did not exceed the national floor, the national floor was used (based on averages derived from raw data nationally for all CMAs only)</t>
  </si>
  <si>
    <t xml:space="preserve"> </t>
  </si>
  <si>
    <t>Sheets</t>
  </si>
  <si>
    <t>2006 Original</t>
  </si>
  <si>
    <t>contains original 2006 Census data provided by Statistics Canada and downloaded from PCensus</t>
  </si>
  <si>
    <t>2016 Original</t>
  </si>
  <si>
    <t>contains original 2016 Census data provided by Statistics Canada and downloaded from Computing in the Humanities and Social Sciences (CHASS) through University of Toronto</t>
  </si>
  <si>
    <t>2016 Datamaker</t>
  </si>
  <si>
    <t>classifies 2016 Census data by the Research Team using the 'T9' classification update from Gordon &amp; Janzen's (2013) 'T8' model</t>
  </si>
  <si>
    <t>estimates 2006 data based on values from Allen &amp; Taylor (2018)</t>
  </si>
  <si>
    <t>compares classifications for 2006 and 2016</t>
  </si>
  <si>
    <t>Thresholds</t>
  </si>
  <si>
    <t>Sources</t>
  </si>
  <si>
    <t>Neighbourhood</t>
  </si>
  <si>
    <t>2016
Census Tract ID</t>
  </si>
  <si>
    <t xml:space="preserve">2006
split CT reference
</t>
  </si>
  <si>
    <t>2006
split CT weight apportioned</t>
  </si>
  <si>
    <t xml:space="preserve">2006
split CT population
</t>
  </si>
  <si>
    <t>2006
split CT 
total dwelling units</t>
  </si>
  <si>
    <t>2006
split CT occupied dwelling units</t>
  </si>
  <si>
    <t>2006
Census Tract ID</t>
  </si>
  <si>
    <t>Area (2016)
Square Km</t>
  </si>
  <si>
    <t>Area (2016)
Hectares</t>
  </si>
  <si>
    <t>2011
Population</t>
  </si>
  <si>
    <t>Population
Growth
2006-16</t>
  </si>
  <si>
    <t>Population
Growth %
2006-16</t>
  </si>
  <si>
    <t>Population Density per square Km
2016</t>
  </si>
  <si>
    <t>Total DU Growth
2006-16</t>
  </si>
  <si>
    <t>Total DU Growth %
2006-16</t>
  </si>
  <si>
    <t>2006
Occuped Dwelling Units</t>
  </si>
  <si>
    <t>Occupied DU Growth
2006-16</t>
  </si>
  <si>
    <t>Occupied DU Growth %
2006-16</t>
  </si>
  <si>
    <t>Occupied DU
Density per hectare
2016</t>
  </si>
  <si>
    <t>Total Commuters
2016</t>
  </si>
  <si>
    <t>Active Transport
Normalized</t>
  </si>
  <si>
    <t>Other Transport Method</t>
  </si>
  <si>
    <t>2016
'T9' model
Classification</t>
  </si>
  <si>
    <t>2006
'T9' model
Classification</t>
  </si>
  <si>
    <t>Note:
Weighted-values produced by Allen and Taylor (2018) were utilized for estimating 2006 data in cases of census tract splits for 2016. While useful, these values sometimes produce non-sensical split references from 2016 to 2006 census tracts. Visual inspection of each split was carried-out which resulted in the intentional omission of some Allen and Taylor data.</t>
  </si>
  <si>
    <t>5390001.00</t>
  </si>
  <si>
    <t>5390002.00</t>
  </si>
  <si>
    <t>5390003.01</t>
  </si>
  <si>
    <t>5390003.03</t>
  </si>
  <si>
    <t>5390003.04</t>
  </si>
  <si>
    <t>5390004.01</t>
  </si>
  <si>
    <t>5390004.02</t>
  </si>
  <si>
    <t>5390005.00</t>
  </si>
  <si>
    <t>5390006.00</t>
  </si>
  <si>
    <t>5390007.01</t>
  </si>
  <si>
    <t>5390007.02</t>
  </si>
  <si>
    <t>5390008.00</t>
  </si>
  <si>
    <t>5390009.00</t>
  </si>
  <si>
    <t>5390010.00</t>
  </si>
  <si>
    <t>5390011.00</t>
  </si>
  <si>
    <t>5390012.01</t>
  </si>
  <si>
    <t>5390012.02</t>
  </si>
  <si>
    <t>5390013.01</t>
  </si>
  <si>
    <t>5390013.02</t>
  </si>
  <si>
    <t>5390014.01</t>
  </si>
  <si>
    <t>5390014.02</t>
  </si>
  <si>
    <t>5390014.03</t>
  </si>
  <si>
    <t>5390015.00</t>
  </si>
  <si>
    <t>5390016.01</t>
  </si>
  <si>
    <t>5390016.02</t>
  </si>
  <si>
    <t>5390017.01</t>
  </si>
  <si>
    <t>5390017.02</t>
  </si>
  <si>
    <t>5390018.01</t>
  </si>
  <si>
    <t>5390018.02</t>
  </si>
  <si>
    <t>5390018.03</t>
  </si>
  <si>
    <t>5390019.00</t>
  </si>
  <si>
    <t>5390020.00</t>
  </si>
  <si>
    <t>5390100.00</t>
  </si>
  <si>
    <t>5390101.00</t>
  </si>
  <si>
    <t>5390102.01</t>
  </si>
  <si>
    <t>5390102.02</t>
  </si>
  <si>
    <t>5390102.03</t>
  </si>
  <si>
    <t>5390110.00</t>
  </si>
  <si>
    <t>5390111.00</t>
  </si>
  <si>
    <t>5390112.00</t>
  </si>
  <si>
    <t>5390200.00</t>
  </si>
  <si>
    <t>5390201.00</t>
  </si>
  <si>
    <t>5390202.00</t>
  </si>
  <si>
    <t>5390203.01</t>
  </si>
  <si>
    <t>5390203.02</t>
  </si>
  <si>
    <t>5390204.00</t>
  </si>
  <si>
    <t>5390205.00</t>
  </si>
  <si>
    <t>5390206.00</t>
  </si>
  <si>
    <t>5390207.00</t>
  </si>
  <si>
    <t>5390208.00</t>
  </si>
  <si>
    <t>5390209.03</t>
  </si>
  <si>
    <t>5390209.04</t>
  </si>
  <si>
    <t>5390209.05</t>
  </si>
  <si>
    <t>5390209.06</t>
  </si>
  <si>
    <t>5390210.01</t>
  </si>
  <si>
    <t>5390210.02</t>
  </si>
  <si>
    <t>5390211.00</t>
  </si>
  <si>
    <t>5390212.00</t>
  </si>
  <si>
    <t>5390213.00</t>
  </si>
  <si>
    <t>5390214.00</t>
  </si>
  <si>
    <t>5390215.00</t>
  </si>
  <si>
    <t>5390220.01</t>
  </si>
  <si>
    <t>5390220.02</t>
  </si>
  <si>
    <t>5390221.00</t>
  </si>
  <si>
    <t>5390230.00</t>
  </si>
  <si>
    <t>5390240.01</t>
  </si>
  <si>
    <t>5390240.02</t>
  </si>
  <si>
    <t>5390241.00</t>
  </si>
  <si>
    <t>5390242.02</t>
  </si>
  <si>
    <t>5390242.03</t>
  </si>
  <si>
    <t>5390242.04</t>
  </si>
  <si>
    <t>5390300.00</t>
  </si>
  <si>
    <t>5390301.00</t>
  </si>
  <si>
    <t>5390302.00</t>
  </si>
  <si>
    <t>5390303.00</t>
  </si>
  <si>
    <t>5390304.00</t>
  </si>
  <si>
    <t>5390305.00</t>
  </si>
  <si>
    <t>5390306.00</t>
  </si>
  <si>
    <t>5390307.00</t>
  </si>
  <si>
    <t>5390308.00</t>
  </si>
  <si>
    <t>5390309.00</t>
  </si>
  <si>
    <t>5390310.01</t>
  </si>
  <si>
    <t>5390310.02</t>
  </si>
  <si>
    <t>5390311.02</t>
  </si>
  <si>
    <t>5390311.03</t>
  </si>
  <si>
    <t>5390311.04</t>
  </si>
  <si>
    <t>5390320.00</t>
  </si>
  <si>
    <t>5390321.00</t>
  </si>
  <si>
    <t>5390322.00</t>
  </si>
  <si>
    <t>5390323.00</t>
  </si>
  <si>
    <t>5390324.00</t>
  </si>
  <si>
    <t>5390330.00</t>
  </si>
  <si>
    <t>5390331.01</t>
  </si>
  <si>
    <t>5390331.02</t>
  </si>
  <si>
    <t>5390332.00</t>
  </si>
  <si>
    <t>5390333.00</t>
  </si>
  <si>
    <t>5390334.01</t>
  </si>
  <si>
    <t>5390334.02</t>
  </si>
  <si>
    <t>Land area in square kilometres</t>
  </si>
  <si>
    <t>Total - Main mode of commuting for the employed labour force aged 15 years and over with a usual place of work or no fixed workplace address - 25% sample data</t>
  </si>
  <si>
    <t xml:space="preserve">    Car, truck or van - as a driver</t>
  </si>
  <si>
    <t xml:space="preserve">    Car, truck or van - as a passenger</t>
  </si>
  <si>
    <t xml:space="preserve">  Public transit</t>
  </si>
  <si>
    <t xml:space="preserve">  Walked</t>
  </si>
  <si>
    <t xml:space="preserve">  Bicycle</t>
  </si>
  <si>
    <t xml:space="preserve">  Other method</t>
  </si>
  <si>
    <t>CTUID</t>
  </si>
  <si>
    <t>Pop2021</t>
  </si>
  <si>
    <t>Pop2016</t>
  </si>
  <si>
    <t>TotalDU</t>
  </si>
  <si>
    <t>OccuDU</t>
  </si>
  <si>
    <t>PopDen</t>
  </si>
  <si>
    <t>2021 Census Tract ID</t>
  </si>
  <si>
    <t>2016-2021 Pop Weighting</t>
  </si>
  <si>
    <t>2021 Population</t>
  </si>
  <si>
    <t>2016 Population Adjusted</t>
  </si>
  <si>
    <t>2016-2021 Dwelling Unit Weighting</t>
  </si>
  <si>
    <t>2016 Adjusted Total Dwelling Units</t>
  </si>
  <si>
    <t>Total DU Growth 2016-2021</t>
  </si>
  <si>
    <t>Total DU Growth % 2016-2021</t>
  </si>
  <si>
    <t>2021 Occupied Dwelling Units</t>
  </si>
  <si>
    <t>2016 Occupied Dwelling Units Adjusted</t>
  </si>
  <si>
    <t>Weighting ID</t>
  </si>
  <si>
    <t>Area (2021) Square Km</t>
  </si>
  <si>
    <t>Area (2021) Hectares</t>
  </si>
  <si>
    <t>Population Growth 2016-2021</t>
  </si>
  <si>
    <t xml:space="preserve">Population Growth % 2016-2021 </t>
  </si>
  <si>
    <t>Population Density per square km 2021</t>
  </si>
  <si>
    <t>2021 Total Dwelling Units</t>
  </si>
  <si>
    <t>Occupied DU Growth 2016-2021</t>
  </si>
  <si>
    <t>Occupied Growth % 2016-2021</t>
  </si>
  <si>
    <t>Occupied DU Density per Hectare 2021</t>
  </si>
  <si>
    <t>Total Commuters 2021</t>
  </si>
  <si>
    <t>2021 'T9' Model Classification</t>
  </si>
  <si>
    <t>notes 2006-16</t>
  </si>
  <si>
    <t>notes 2016-2021</t>
  </si>
  <si>
    <t>No longer Exurban</t>
  </si>
  <si>
    <t>Public Transit
Total (2021)</t>
  </si>
  <si>
    <t>Public Transit
% (2021)</t>
  </si>
  <si>
    <t>Walkers  (2021)</t>
  </si>
  <si>
    <t>Cyclists (2021)</t>
  </si>
  <si>
    <t>Active Transport Total (2021)</t>
  </si>
  <si>
    <t>Active Transport
% (2021)</t>
  </si>
  <si>
    <t>Auto
Total (2021)</t>
  </si>
  <si>
    <t>Auto
% (2021)</t>
  </si>
  <si>
    <t>Total Auto Normalized (2021)</t>
  </si>
  <si>
    <t xml:space="preserve">Public Transit
Normalized (2021) </t>
  </si>
  <si>
    <t>Auto Passengers (2021)</t>
  </si>
  <si>
    <t>Auto Drivers (2021)</t>
  </si>
  <si>
    <t>2016 AS</t>
  </si>
  <si>
    <t>Facer</t>
  </si>
  <si>
    <t>2016 AC</t>
  </si>
  <si>
    <t>Ryderville South</t>
  </si>
  <si>
    <t>Linlake</t>
  </si>
  <si>
    <t>Demolished Hospital</t>
  </si>
  <si>
    <t>Silvertown South</t>
  </si>
  <si>
    <t>No longer Exurban- Density increase</t>
  </si>
  <si>
    <t>Virgil/Village at NOTL</t>
  </si>
  <si>
    <t>Rolling Meadows</t>
  </si>
  <si>
    <t>Development</t>
  </si>
  <si>
    <t>- Regarding national thresholds for active transport and public transit, these are calculated using CMA totals only and exclude all other populations in Canada, including Census Agglomerations.</t>
  </si>
  <si>
    <t>- “T9” updates this method to calculate floors using total raw count sums to arrive at CMA thresholds. This method matches that used by Statistics Canada. (hyperlink)</t>
  </si>
  <si>
    <t>- “T8” calculated these floors as an average of the already-calculated census tract shares. This produced suitable results but did not match the method by which Statistics Canada calculates census metropolitan averages for the journey to work.</t>
  </si>
  <si>
    <t>A note on the 'T9' update</t>
  </si>
  <si>
    <t>*National Floor must be at least 50% higher than the national average for CMAs for active cores, and must exceed 50% of national average for CMAs for transit suburbs (see Notes 2 &amp; 3 in Gordon &amp; Janzen [2013])</t>
  </si>
  <si>
    <t>Transit Suburb Floor (higher value used)</t>
  </si>
  <si>
    <t>Active Core Floor (higher value used)</t>
  </si>
  <si>
    <r>
      <t>&lt; 150 ppl / km</t>
    </r>
    <r>
      <rPr>
        <vertAlign val="superscript"/>
        <sz val="11"/>
        <color theme="1"/>
        <rFont val="Calibri"/>
        <family val="2"/>
        <scheme val="minor"/>
      </rPr>
      <t>2</t>
    </r>
  </si>
  <si>
    <t>Exurban threshold</t>
  </si>
  <si>
    <t>Average Share</t>
  </si>
  <si>
    <t>National Average for CMAs</t>
  </si>
  <si>
    <t>CMA data</t>
  </si>
  <si>
    <t>Density</t>
  </si>
  <si>
    <t>Public Transit</t>
  </si>
  <si>
    <t>Active Transportation</t>
  </si>
  <si>
    <t>Change from Auto to Ex</t>
  </si>
  <si>
    <t>Below Floor</t>
  </si>
  <si>
    <t>2021 Population (%)</t>
  </si>
  <si>
    <t>2021 Total Dwelling Units (%)</t>
  </si>
  <si>
    <t>2021 Occupied Dwelling Units (%)</t>
  </si>
  <si>
    <t>% of Total Occupied Dwelling Unit Growth 2016-2021</t>
  </si>
  <si>
    <t>% Occupied Dwelling Unit Growth 2016-2021</t>
  </si>
  <si>
    <t>Occupied Dwelling Unit Growth 2016-2021</t>
  </si>
  <si>
    <t>% of Total Dwelling Unit Growth 2016-2021</t>
  </si>
  <si>
    <t>% Total Dwelling Unit Growth 2016-2021</t>
  </si>
  <si>
    <t>Total Dwelling Unit Growth 2016-2021</t>
  </si>
  <si>
    <t>% of Total Population Growth
2016-2021</t>
  </si>
  <si>
    <t>% Population Growth 2016-2021</t>
  </si>
  <si>
    <t>2021 CTDataMaker using new 2021 Classifications</t>
  </si>
  <si>
    <t>Gordon, D., Wilms, C. &amp; Hindrichs, L. (2018) Still Suburban? Growth in Canadian Suburbs, 2006-2016, Council for Canadian Urbanism Working Paper #2.</t>
  </si>
  <si>
    <t>Gordon, D., &amp; Janzen, M. (2013). Suburban nation? Estimating the size of Canada’s suburban population. Journal of Architectural and Planning Research, 30(3), 197-220.</t>
  </si>
  <si>
    <t>Allen, J., &amp; Taylor, Z. (2018). A new tool for neighbourhood change research: The Canadian longitudinal census tract database, 1971-2016: Canadian longitudinal tract database. The Canadian Geographer, doi:10.1111/cag.12467</t>
  </si>
  <si>
    <t>contains 2016-2021 and 2006-2016 changes for population, total dwelling unit, and occupied dwelling unit data</t>
  </si>
  <si>
    <t>Summary</t>
  </si>
  <si>
    <t>contains calculations used to determine active transport and public transit classification floors for 2016 and 2021</t>
  </si>
  <si>
    <t>compares classifications for 2006, 2016 and 2021</t>
  </si>
  <si>
    <t>classifies 2021 Census data by the Research Team using the 'T9' classification update from Gordon &amp; Janzen's (2013) 'T8' model</t>
  </si>
  <si>
    <t>adjusts the 2016 CT population and dwelling unit data for split and new census tracts, based on Allen &amp; Taylor (2018)</t>
  </si>
  <si>
    <t>2021 CTDataMaker</t>
  </si>
  <si>
    <t>provides the weighting factors from the Canadian longitudinal census tract database (Taylor &amp; Allen, 2018)</t>
  </si>
  <si>
    <t>Weights</t>
  </si>
  <si>
    <t>contains original 2021 Census tract data provided by Statistics Canada and downloaded from Statistics Canada</t>
  </si>
  <si>
    <t>2021 Original</t>
  </si>
  <si>
    <t>Adjustments to the 2021 classifications are marked in the Notes column in the 2021 CT DataMaker Sheet</t>
  </si>
  <si>
    <t>2021 census tract classifications were based on adjusted 2016 classifications to avoid anomalous effects of the 2021 pandemic on census journey to work data.</t>
  </si>
  <si>
    <t>Auto Suburbs are defined as CTs with a gross population density greater than 150 people per square kilometre, transit use less than 150% of the metro average, and active transit less than 150% of the metro average.*</t>
  </si>
  <si>
    <t>Transit Suburbs are defined as CTs with transit use greater than 150% of the metro average for journey to work, active transit less than 150% of the metro average, and transit use at least greater than 50% of the national average.*</t>
  </si>
  <si>
    <t>Active Cores are defined as CTs with active transit greater than 150% of the metro average for the journey to work and greater than 50% of the national average.*</t>
  </si>
  <si>
    <t>Exurban areas are defined as areas with gross population density less than 150 people per square kilometre.</t>
  </si>
  <si>
    <t>Classifications</t>
  </si>
  <si>
    <t>Toronto Metropolitan University, School of Urban and Regional Planning, 2023</t>
  </si>
  <si>
    <t>University of Toronto, School of Cities, 2023</t>
  </si>
  <si>
    <t>Queen's University, School of Urban and Regional Planning, 2018 and 2023</t>
  </si>
  <si>
    <t>Research Team 2016: Chris Willms, Lyra Hindrichs, Kassidee Fior, Emily Goldney, Shuhong Lin, and Ben McCauley</t>
  </si>
  <si>
    <t>Research Team 2021: Sarah MacKinnon, Irene Chang, Matthew Field, Remus Herteg, Jan Li, Alex Miller, Huddah Nawaz, Riya Shah</t>
  </si>
  <si>
    <t>Principal Investigator: David L.A. Gordon, Queen's University</t>
  </si>
  <si>
    <t>This file contains the 2021, 2016 and 2006 CMA Census data used for the production of the Canadian Suburbs Project (hyperlink)</t>
  </si>
  <si>
    <t>ctuid</t>
  </si>
  <si>
    <t>AC Floor</t>
  </si>
  <si>
    <t>TS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</si>
</sst>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%"/>
    <numFmt numFmtId="166" formatCode="#,##0_ ;\-#,##0\ "/>
    <numFmt numFmtId="167" formatCode="#,##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scheme val="minor"/>
    </font>
    <font>
      <sz val="10"/>
      <color rgb="FF000000"/>
      <name val="Calibri"/>
    </font>
    <font>
      <u/>
      <sz val="11"/>
      <color rgb="FF0563C1"/>
      <name val="Calibri"/>
    </font>
    <font>
      <u/>
      <sz val="10"/>
      <color rgb="FF0000FF"/>
      <name val="Calibri"/>
    </font>
    <font>
      <b/>
      <sz val="10"/>
      <color rgb="FFFFFFFF"/>
      <name val="Calibri"/>
    </font>
    <font>
      <sz val="10"/>
      <color theme="1"/>
      <name val="Calibri"/>
    </font>
    <font>
      <sz val="10"/>
      <color rgb="FF000000"/>
      <name val="&quot;Times New Roman&quot;"/>
    </font>
    <font>
      <i/>
      <sz val="10"/>
      <color rgb="FF000000"/>
      <name val="Calibri"/>
    </font>
    <font>
      <sz val="11"/>
      <name val="Calibri"/>
      <family val="2"/>
    </font>
    <font>
      <sz val="20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8A800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6E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8F0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28" fillId="8" borderId="8" applyNumberFormat="0" applyFont="0" applyAlignment="0" applyProtection="0"/>
    <xf numFmtId="0" fontId="33" fillId="6" borderId="5" applyNumberFormat="0" applyAlignment="0" applyProtection="0"/>
    <xf numFmtId="0" fontId="18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3" fillId="0" borderId="0"/>
  </cellStyleXfs>
  <cellXfs count="409">
    <xf numFmtId="0" fontId="0" fillId="0" borderId="0" xfId="0"/>
    <xf numFmtId="0" fontId="20" fillId="0" borderId="0" xfId="0" applyFont="1" applyAlignment="1">
      <alignment horizontal="center"/>
    </xf>
    <xf numFmtId="165" fontId="20" fillId="35" borderId="16" xfId="0" applyNumberFormat="1" applyFont="1" applyFill="1" applyBorder="1" applyAlignment="1">
      <alignment horizontal="center"/>
    </xf>
    <xf numFmtId="165" fontId="20" fillId="35" borderId="16" xfId="1" applyNumberFormat="1" applyFont="1" applyFill="1" applyBorder="1" applyAlignment="1">
      <alignment horizontal="center"/>
    </xf>
    <xf numFmtId="166" fontId="20" fillId="35" borderId="15" xfId="0" applyNumberFormat="1" applyFont="1" applyFill="1" applyBorder="1" applyAlignment="1">
      <alignment horizontal="center"/>
    </xf>
    <xf numFmtId="165" fontId="20" fillId="34" borderId="16" xfId="0" applyNumberFormat="1" applyFont="1" applyFill="1" applyBorder="1" applyAlignment="1">
      <alignment horizontal="center"/>
    </xf>
    <xf numFmtId="165" fontId="20" fillId="34" borderId="16" xfId="1" applyNumberFormat="1" applyFont="1" applyFill="1" applyBorder="1" applyAlignment="1">
      <alignment horizontal="center"/>
    </xf>
    <xf numFmtId="166" fontId="20" fillId="34" borderId="15" xfId="0" applyNumberFormat="1" applyFont="1" applyFill="1" applyBorder="1" applyAlignment="1">
      <alignment horizontal="center"/>
    </xf>
    <xf numFmtId="0" fontId="20" fillId="0" borderId="0" xfId="0" applyFont="1"/>
    <xf numFmtId="1" fontId="21" fillId="0" borderId="13" xfId="0" applyNumberFormat="1" applyFont="1" applyBorder="1" applyAlignment="1">
      <alignment horizontal="center"/>
    </xf>
    <xf numFmtId="166" fontId="20" fillId="35" borderId="15" xfId="44" applyNumberFormat="1" applyFont="1" applyFill="1" applyBorder="1" applyAlignment="1">
      <alignment horizontal="center"/>
    </xf>
    <xf numFmtId="166" fontId="20" fillId="34" borderId="15" xfId="44" applyNumberFormat="1" applyFont="1" applyFill="1" applyBorder="1" applyAlignment="1">
      <alignment horizontal="center"/>
    </xf>
    <xf numFmtId="2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4" borderId="0" xfId="0" applyFont="1" applyFill="1" applyAlignment="1">
      <alignment horizontal="center"/>
    </xf>
    <xf numFmtId="0" fontId="21" fillId="0" borderId="12" xfId="0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/>
    </xf>
    <xf numFmtId="2" fontId="21" fillId="0" borderId="12" xfId="0" applyNumberFormat="1" applyFont="1" applyBorder="1" applyAlignment="1">
      <alignment horizontal="center"/>
    </xf>
    <xf numFmtId="167" fontId="21" fillId="0" borderId="13" xfId="0" applyNumberFormat="1" applyFont="1" applyBorder="1" applyAlignment="1">
      <alignment horizontal="center"/>
    </xf>
    <xf numFmtId="3" fontId="21" fillId="0" borderId="14" xfId="0" applyNumberFormat="1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23" fillId="33" borderId="0" xfId="0" applyFont="1" applyFill="1" applyAlignment="1">
      <alignment horizontal="center"/>
    </xf>
    <xf numFmtId="0" fontId="23" fillId="34" borderId="0" xfId="0" applyFont="1" applyFill="1" applyAlignment="1">
      <alignment horizontal="center"/>
    </xf>
    <xf numFmtId="0" fontId="20" fillId="0" borderId="30" xfId="0" applyFont="1" applyBorder="1"/>
    <xf numFmtId="0" fontId="26" fillId="36" borderId="0" xfId="0" applyFont="1" applyFill="1"/>
    <xf numFmtId="0" fontId="19" fillId="0" borderId="20" xfId="0" applyFont="1" applyBorder="1" applyAlignment="1">
      <alignment vertical="center" wrapText="1"/>
    </xf>
    <xf numFmtId="2" fontId="23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3" fontId="21" fillId="0" borderId="13" xfId="0" applyNumberFormat="1" applyFont="1" applyBorder="1" applyAlignment="1">
      <alignment horizontal="center"/>
    </xf>
    <xf numFmtId="0" fontId="28" fillId="0" borderId="0" xfId="46"/>
    <xf numFmtId="0" fontId="21" fillId="34" borderId="0" xfId="7" applyFont="1" applyFill="1" applyAlignment="1">
      <alignment horizontal="center"/>
    </xf>
    <xf numFmtId="0" fontId="21" fillId="33" borderId="0" xfId="7" applyFont="1" applyFill="1" applyAlignment="1">
      <alignment horizontal="center"/>
    </xf>
    <xf numFmtId="49" fontId="20" fillId="0" borderId="0" xfId="0" applyNumberFormat="1" applyFont="1" applyAlignment="1">
      <alignment vertical="center"/>
    </xf>
    <xf numFmtId="49" fontId="21" fillId="0" borderId="0" xfId="45" applyNumberFormat="1" applyFont="1"/>
    <xf numFmtId="0" fontId="16" fillId="0" borderId="0" xfId="0" applyFont="1"/>
    <xf numFmtId="0" fontId="0" fillId="0" borderId="0" xfId="0" applyAlignment="1">
      <alignment horizontal="center"/>
    </xf>
    <xf numFmtId="10" fontId="18" fillId="0" borderId="33" xfId="1" applyNumberFormat="1" applyFont="1" applyFill="1" applyBorder="1" applyAlignment="1">
      <alignment horizontal="center"/>
    </xf>
    <xf numFmtId="10" fontId="18" fillId="0" borderId="34" xfId="1" applyNumberFormat="1" applyFont="1" applyFill="1" applyBorder="1" applyAlignment="1">
      <alignment horizontal="center"/>
    </xf>
    <xf numFmtId="0" fontId="0" fillId="40" borderId="35" xfId="0" applyFill="1" applyBorder="1" applyAlignment="1">
      <alignment horizontal="center"/>
    </xf>
    <xf numFmtId="0" fontId="0" fillId="40" borderId="36" xfId="0" applyFill="1" applyBorder="1" applyAlignment="1">
      <alignment horizontal="center"/>
    </xf>
    <xf numFmtId="0" fontId="0" fillId="40" borderId="37" xfId="0" applyFill="1" applyBorder="1" applyAlignment="1">
      <alignment horizontal="center"/>
    </xf>
    <xf numFmtId="0" fontId="16" fillId="0" borderId="38" xfId="0" applyFont="1" applyBorder="1"/>
    <xf numFmtId="10" fontId="0" fillId="0" borderId="0" xfId="1" applyNumberFormat="1" applyFont="1" applyFill="1" applyBorder="1" applyAlignment="1">
      <alignment horizontal="center"/>
    </xf>
    <xf numFmtId="0" fontId="0" fillId="40" borderId="39" xfId="0" applyFill="1" applyBorder="1" applyAlignment="1">
      <alignment horizontal="center"/>
    </xf>
    <xf numFmtId="0" fontId="0" fillId="40" borderId="0" xfId="0" applyFill="1" applyAlignment="1">
      <alignment horizontal="center"/>
    </xf>
    <xf numFmtId="10" fontId="18" fillId="0" borderId="11" xfId="1" applyNumberFormat="1" applyFont="1" applyFill="1" applyBorder="1" applyAlignment="1">
      <alignment horizontal="center"/>
    </xf>
    <xf numFmtId="10" fontId="18" fillId="0" borderId="10" xfId="1" applyNumberFormat="1" applyFont="1" applyFill="1" applyBorder="1" applyAlignment="1">
      <alignment horizontal="center"/>
    </xf>
    <xf numFmtId="0" fontId="0" fillId="40" borderId="40" xfId="0" applyFill="1" applyBorder="1" applyAlignment="1">
      <alignment horizontal="center"/>
    </xf>
    <xf numFmtId="0" fontId="16" fillId="0" borderId="41" xfId="0" applyFont="1" applyBorder="1"/>
    <xf numFmtId="10" fontId="0" fillId="0" borderId="0" xfId="0" applyNumberFormat="1" applyAlignment="1">
      <alignment horizontal="center"/>
    </xf>
    <xf numFmtId="10" fontId="0" fillId="40" borderId="39" xfId="1" applyNumberFormat="1" applyFont="1" applyFill="1" applyBorder="1" applyAlignment="1">
      <alignment horizontal="center"/>
    </xf>
    <xf numFmtId="10" fontId="0" fillId="40" borderId="0" xfId="0" applyNumberFormat="1" applyFill="1" applyAlignment="1">
      <alignment horizontal="center"/>
    </xf>
    <xf numFmtId="10" fontId="0" fillId="40" borderId="11" xfId="1" applyNumberFormat="1" applyFont="1" applyFill="1" applyBorder="1" applyAlignment="1">
      <alignment horizontal="center"/>
    </xf>
    <xf numFmtId="10" fontId="0" fillId="40" borderId="10" xfId="0" applyNumberFormat="1" applyFill="1" applyBorder="1" applyAlignment="1">
      <alignment horizontal="center"/>
    </xf>
    <xf numFmtId="0" fontId="0" fillId="0" borderId="40" xfId="0" applyBorder="1" applyAlignment="1">
      <alignment horizontal="center"/>
    </xf>
    <xf numFmtId="10" fontId="0" fillId="0" borderId="42" xfId="1" applyNumberFormat="1" applyFont="1" applyFill="1" applyBorder="1" applyAlignment="1">
      <alignment horizontal="center"/>
    </xf>
    <xf numFmtId="10" fontId="0" fillId="0" borderId="43" xfId="0" applyNumberFormat="1" applyBorder="1" applyAlignment="1">
      <alignment horizontal="center"/>
    </xf>
    <xf numFmtId="10" fontId="0" fillId="0" borderId="44" xfId="1" applyNumberFormat="1" applyFont="1" applyFill="1" applyBorder="1" applyAlignment="1">
      <alignment horizontal="center"/>
    </xf>
    <xf numFmtId="10" fontId="0" fillId="0" borderId="45" xfId="0" applyNumberFormat="1" applyBorder="1" applyAlignment="1">
      <alignment horizontal="center"/>
    </xf>
    <xf numFmtId="0" fontId="0" fillId="40" borderId="46" xfId="0" applyFill="1" applyBorder="1" applyAlignment="1">
      <alignment horizontal="center"/>
    </xf>
    <xf numFmtId="0" fontId="16" fillId="0" borderId="47" xfId="0" applyFont="1" applyBorder="1"/>
    <xf numFmtId="0" fontId="16" fillId="0" borderId="0" xfId="0" applyFont="1" applyAlignment="1">
      <alignment horizontal="center"/>
    </xf>
    <xf numFmtId="0" fontId="16" fillId="0" borderId="3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40" borderId="47" xfId="0" applyFill="1" applyBorder="1"/>
    <xf numFmtId="165" fontId="0" fillId="0" borderId="45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0" fontId="18" fillId="0" borderId="48" xfId="0" applyFont="1" applyBorder="1" applyAlignment="1">
      <alignment vertical="center" wrapText="1"/>
    </xf>
    <xf numFmtId="0" fontId="20" fillId="33" borderId="48" xfId="0" applyFont="1" applyFill="1" applyBorder="1"/>
    <xf numFmtId="0" fontId="20" fillId="35" borderId="48" xfId="0" applyFont="1" applyFill="1" applyBorder="1"/>
    <xf numFmtId="0" fontId="20" fillId="34" borderId="48" xfId="0" applyFont="1" applyFill="1" applyBorder="1"/>
    <xf numFmtId="0" fontId="20" fillId="0" borderId="48" xfId="0" applyFont="1" applyBorder="1"/>
    <xf numFmtId="0" fontId="20" fillId="38" borderId="48" xfId="0" applyFont="1" applyFill="1" applyBorder="1"/>
    <xf numFmtId="0" fontId="19" fillId="0" borderId="48" xfId="0" applyFont="1" applyBorder="1"/>
    <xf numFmtId="0" fontId="19" fillId="36" borderId="48" xfId="0" applyFont="1" applyFill="1" applyBorder="1"/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166" fontId="20" fillId="33" borderId="15" xfId="44" applyNumberFormat="1" applyFont="1" applyFill="1" applyBorder="1" applyAlignment="1">
      <alignment horizontal="center"/>
    </xf>
    <xf numFmtId="165" fontId="20" fillId="33" borderId="16" xfId="0" applyNumberFormat="1" applyFont="1" applyFill="1" applyBorder="1" applyAlignment="1">
      <alignment horizontal="center"/>
    </xf>
    <xf numFmtId="166" fontId="20" fillId="0" borderId="15" xfId="44" applyNumberFormat="1" applyFont="1" applyBorder="1" applyAlignment="1">
      <alignment horizontal="center"/>
    </xf>
    <xf numFmtId="165" fontId="20" fillId="0" borderId="16" xfId="0" applyNumberFormat="1" applyFont="1" applyBorder="1" applyAlignment="1">
      <alignment horizontal="center"/>
    </xf>
    <xf numFmtId="166" fontId="20" fillId="38" borderId="15" xfId="44" applyNumberFormat="1" applyFont="1" applyFill="1" applyBorder="1" applyAlignment="1">
      <alignment horizontal="center"/>
    </xf>
    <xf numFmtId="165" fontId="20" fillId="38" borderId="16" xfId="0" applyNumberFormat="1" applyFont="1" applyFill="1" applyBorder="1" applyAlignment="1">
      <alignment horizontal="center"/>
    </xf>
    <xf numFmtId="166" fontId="19" fillId="0" borderId="15" xfId="44" applyNumberFormat="1" applyFont="1" applyBorder="1" applyAlignment="1">
      <alignment horizontal="center"/>
    </xf>
    <xf numFmtId="10" fontId="20" fillId="0" borderId="16" xfId="0" applyNumberFormat="1" applyFont="1" applyBorder="1" applyAlignment="1">
      <alignment horizontal="center"/>
    </xf>
    <xf numFmtId="166" fontId="19" fillId="36" borderId="15" xfId="44" applyNumberFormat="1" applyFont="1" applyFill="1" applyBorder="1" applyAlignment="1">
      <alignment horizontal="center"/>
    </xf>
    <xf numFmtId="10" fontId="20" fillId="36" borderId="16" xfId="0" applyNumberFormat="1" applyFont="1" applyFill="1" applyBorder="1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66" fontId="19" fillId="0" borderId="28" xfId="44" applyNumberFormat="1" applyFont="1" applyBorder="1" applyAlignment="1">
      <alignment horizontal="center"/>
    </xf>
    <xf numFmtId="10" fontId="20" fillId="0" borderId="29" xfId="0" applyNumberFormat="1" applyFont="1" applyBorder="1" applyAlignment="1">
      <alignment horizontal="center"/>
    </xf>
    <xf numFmtId="165" fontId="20" fillId="33" borderId="16" xfId="1" applyNumberFormat="1" applyFont="1" applyFill="1" applyBorder="1" applyAlignment="1">
      <alignment horizontal="center"/>
    </xf>
    <xf numFmtId="165" fontId="20" fillId="0" borderId="16" xfId="1" applyNumberFormat="1" applyFont="1" applyBorder="1" applyAlignment="1">
      <alignment horizontal="center"/>
    </xf>
    <xf numFmtId="165" fontId="20" fillId="38" borderId="16" xfId="1" applyNumberFormat="1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3" fontId="20" fillId="33" borderId="15" xfId="0" applyNumberFormat="1" applyFont="1" applyFill="1" applyBorder="1" applyAlignment="1">
      <alignment horizontal="center" wrapText="1"/>
    </xf>
    <xf numFmtId="10" fontId="20" fillId="33" borderId="16" xfId="0" applyNumberFormat="1" applyFont="1" applyFill="1" applyBorder="1" applyAlignment="1">
      <alignment horizontal="center" wrapText="1"/>
    </xf>
    <xf numFmtId="3" fontId="20" fillId="35" borderId="15" xfId="0" applyNumberFormat="1" applyFont="1" applyFill="1" applyBorder="1" applyAlignment="1">
      <alignment horizontal="center" wrapText="1"/>
    </xf>
    <xf numFmtId="10" fontId="20" fillId="35" borderId="16" xfId="0" applyNumberFormat="1" applyFont="1" applyFill="1" applyBorder="1" applyAlignment="1">
      <alignment horizontal="center" wrapText="1"/>
    </xf>
    <xf numFmtId="3" fontId="20" fillId="34" borderId="15" xfId="0" applyNumberFormat="1" applyFont="1" applyFill="1" applyBorder="1" applyAlignment="1">
      <alignment horizontal="center" wrapText="1"/>
    </xf>
    <xf numFmtId="10" fontId="20" fillId="34" borderId="16" xfId="0" applyNumberFormat="1" applyFont="1" applyFill="1" applyBorder="1" applyAlignment="1">
      <alignment horizontal="center" wrapText="1"/>
    </xf>
    <xf numFmtId="3" fontId="20" fillId="0" borderId="15" xfId="0" applyNumberFormat="1" applyFont="1" applyBorder="1" applyAlignment="1">
      <alignment horizontal="center" wrapText="1"/>
    </xf>
    <xf numFmtId="10" fontId="20" fillId="0" borderId="16" xfId="0" applyNumberFormat="1" applyFont="1" applyBorder="1" applyAlignment="1">
      <alignment horizontal="center" wrapText="1"/>
    </xf>
    <xf numFmtId="0" fontId="0" fillId="41" borderId="15" xfId="0" applyFill="1" applyBorder="1" applyAlignment="1">
      <alignment wrapText="1"/>
    </xf>
    <xf numFmtId="0" fontId="0" fillId="41" borderId="16" xfId="0" applyFill="1" applyBorder="1" applyAlignment="1">
      <alignment wrapText="1"/>
    </xf>
    <xf numFmtId="3" fontId="19" fillId="0" borderId="15" xfId="0" applyNumberFormat="1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42" borderId="15" xfId="0" applyFill="1" applyBorder="1" applyAlignment="1">
      <alignment wrapText="1"/>
    </xf>
    <xf numFmtId="0" fontId="0" fillId="42" borderId="16" xfId="0" applyFill="1" applyBorder="1" applyAlignment="1">
      <alignment wrapText="1"/>
    </xf>
    <xf numFmtId="0" fontId="20" fillId="34" borderId="15" xfId="0" applyFont="1" applyFill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3" fontId="19" fillId="0" borderId="28" xfId="0" applyNumberFormat="1" applyFont="1" applyBorder="1" applyAlignment="1">
      <alignment horizontal="center" wrapText="1"/>
    </xf>
    <xf numFmtId="0" fontId="0" fillId="0" borderId="29" xfId="0" applyBorder="1" applyAlignment="1">
      <alignment wrapText="1"/>
    </xf>
    <xf numFmtId="166" fontId="20" fillId="33" borderId="15" xfId="0" applyNumberFormat="1" applyFont="1" applyFill="1" applyBorder="1" applyAlignment="1">
      <alignment horizontal="center"/>
    </xf>
    <xf numFmtId="166" fontId="20" fillId="0" borderId="15" xfId="0" applyNumberFormat="1" applyFont="1" applyBorder="1" applyAlignment="1">
      <alignment horizontal="center"/>
    </xf>
    <xf numFmtId="166" fontId="20" fillId="38" borderId="15" xfId="0" applyNumberFormat="1" applyFont="1" applyFill="1" applyBorder="1" applyAlignment="1">
      <alignment horizontal="center"/>
    </xf>
    <xf numFmtId="166" fontId="19" fillId="0" borderId="15" xfId="0" applyNumberFormat="1" applyFont="1" applyBorder="1" applyAlignment="1">
      <alignment horizontal="center"/>
    </xf>
    <xf numFmtId="165" fontId="19" fillId="0" borderId="16" xfId="1" applyNumberFormat="1" applyFont="1" applyBorder="1" applyAlignment="1">
      <alignment horizontal="center"/>
    </xf>
    <xf numFmtId="166" fontId="19" fillId="36" borderId="15" xfId="0" applyNumberFormat="1" applyFont="1" applyFill="1" applyBorder="1" applyAlignment="1">
      <alignment horizontal="center"/>
    </xf>
    <xf numFmtId="165" fontId="19" fillId="36" borderId="16" xfId="1" applyNumberFormat="1" applyFont="1" applyFill="1" applyBorder="1" applyAlignment="1">
      <alignment horizontal="center"/>
    </xf>
    <xf numFmtId="166" fontId="19" fillId="0" borderId="28" xfId="0" applyNumberFormat="1" applyFont="1" applyBorder="1" applyAlignment="1">
      <alignment horizontal="center"/>
    </xf>
    <xf numFmtId="165" fontId="19" fillId="0" borderId="29" xfId="1" applyNumberFormat="1" applyFont="1" applyBorder="1" applyAlignment="1">
      <alignment horizontal="center"/>
    </xf>
    <xf numFmtId="10" fontId="19" fillId="0" borderId="16" xfId="0" applyNumberFormat="1" applyFont="1" applyBorder="1" applyAlignment="1">
      <alignment horizontal="center" wrapText="1"/>
    </xf>
    <xf numFmtId="10" fontId="19" fillId="0" borderId="29" xfId="0" applyNumberFormat="1" applyFont="1" applyBorder="1" applyAlignment="1">
      <alignment horizontal="center" wrapText="1"/>
    </xf>
    <xf numFmtId="165" fontId="20" fillId="33" borderId="15" xfId="1" applyNumberFormat="1" applyFont="1" applyFill="1" applyBorder="1" applyAlignment="1">
      <alignment horizontal="center"/>
    </xf>
    <xf numFmtId="165" fontId="20" fillId="35" borderId="15" xfId="1" applyNumberFormat="1" applyFont="1" applyFill="1" applyBorder="1" applyAlignment="1">
      <alignment horizontal="center"/>
    </xf>
    <xf numFmtId="165" fontId="20" fillId="34" borderId="15" xfId="1" applyNumberFormat="1" applyFont="1" applyFill="1" applyBorder="1" applyAlignment="1">
      <alignment horizontal="center"/>
    </xf>
    <xf numFmtId="165" fontId="20" fillId="0" borderId="15" xfId="1" applyNumberFormat="1" applyFont="1" applyFill="1" applyBorder="1" applyAlignment="1">
      <alignment horizontal="center"/>
    </xf>
    <xf numFmtId="165" fontId="20" fillId="38" borderId="15" xfId="1" applyNumberFormat="1" applyFont="1" applyFill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165" fontId="19" fillId="36" borderId="15" xfId="0" applyNumberFormat="1" applyFont="1" applyFill="1" applyBorder="1" applyAlignment="1">
      <alignment horizontal="center"/>
    </xf>
    <xf numFmtId="165" fontId="19" fillId="0" borderId="28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2" fontId="23" fillId="0" borderId="17" xfId="0" applyNumberFormat="1" applyFont="1" applyBorder="1" applyAlignment="1">
      <alignment horizontal="center"/>
    </xf>
    <xf numFmtId="0" fontId="28" fillId="0" borderId="13" xfId="46" applyBorder="1"/>
    <xf numFmtId="2" fontId="23" fillId="0" borderId="13" xfId="0" applyNumberFormat="1" applyFont="1" applyBorder="1" applyAlignment="1">
      <alignment horizontal="center"/>
    </xf>
    <xf numFmtId="0" fontId="28" fillId="0" borderId="17" xfId="46" applyBorder="1"/>
    <xf numFmtId="0" fontId="21" fillId="0" borderId="17" xfId="0" applyFont="1" applyBorder="1" applyAlignment="1">
      <alignment horizontal="center"/>
    </xf>
    <xf numFmtId="0" fontId="20" fillId="0" borderId="13" xfId="0" applyFont="1" applyBorder="1"/>
    <xf numFmtId="0" fontId="0" fillId="0" borderId="13" xfId="0" applyBorder="1"/>
    <xf numFmtId="3" fontId="23" fillId="0" borderId="13" xfId="0" applyNumberFormat="1" applyFont="1" applyBorder="1" applyAlignment="1">
      <alignment horizontal="center"/>
    </xf>
    <xf numFmtId="0" fontId="21" fillId="34" borderId="34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17" xfId="0" applyFont="1" applyBorder="1" applyAlignment="1">
      <alignment horizontal="left"/>
    </xf>
    <xf numFmtId="0" fontId="19" fillId="0" borderId="0" xfId="0" applyFont="1" applyAlignment="1">
      <alignment vertical="center" wrapText="1"/>
    </xf>
    <xf numFmtId="0" fontId="21" fillId="0" borderId="0" xfId="7" applyFont="1" applyFill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0" fontId="43" fillId="0" borderId="0" xfId="83"/>
    <xf numFmtId="0" fontId="44" fillId="0" borderId="0" xfId="83" applyFont="1"/>
    <xf numFmtId="0" fontId="44" fillId="0" borderId="0" xfId="83" applyFont="1" applyAlignment="1">
      <alignment horizontal="right"/>
    </xf>
    <xf numFmtId="0" fontId="45" fillId="0" borderId="0" xfId="83" applyFont="1"/>
    <xf numFmtId="0" fontId="44" fillId="43" borderId="0" xfId="83" applyFont="1" applyFill="1"/>
    <xf numFmtId="0" fontId="47" fillId="43" borderId="0" xfId="83" applyFont="1" applyFill="1"/>
    <xf numFmtId="0" fontId="49" fillId="0" borderId="0" xfId="83" applyFont="1" applyAlignment="1">
      <alignment horizontal="center"/>
    </xf>
    <xf numFmtId="0" fontId="50" fillId="0" borderId="0" xfId="83" applyFont="1"/>
    <xf numFmtId="0" fontId="49" fillId="0" borderId="0" xfId="83" applyFont="1"/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6" fillId="0" borderId="30" xfId="0" quotePrefix="1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51" fillId="34" borderId="0" xfId="0" applyFont="1" applyFill="1" applyAlignment="1">
      <alignment horizontal="center"/>
    </xf>
    <xf numFmtId="10" fontId="51" fillId="34" borderId="0" xfId="0" applyNumberFormat="1" applyFont="1" applyFill="1" applyAlignment="1">
      <alignment horizontal="center"/>
    </xf>
    <xf numFmtId="0" fontId="51" fillId="33" borderId="0" xfId="0" applyFont="1" applyFill="1" applyAlignment="1">
      <alignment horizontal="center" wrapText="1"/>
    </xf>
    <xf numFmtId="10" fontId="51" fillId="33" borderId="0" xfId="0" applyNumberFormat="1" applyFont="1" applyFill="1" applyAlignment="1">
      <alignment horizontal="center" wrapText="1"/>
    </xf>
    <xf numFmtId="0" fontId="51" fillId="35" borderId="0" xfId="0" applyFont="1" applyFill="1" applyAlignment="1">
      <alignment horizontal="center"/>
    </xf>
    <xf numFmtId="10" fontId="51" fillId="35" borderId="0" xfId="0" applyNumberFormat="1" applyFont="1" applyFill="1" applyAlignment="1">
      <alignment horizontal="center"/>
    </xf>
    <xf numFmtId="0" fontId="51" fillId="33" borderId="0" xfId="0" applyFont="1" applyFill="1" applyAlignment="1">
      <alignment horizontal="center"/>
    </xf>
    <xf numFmtId="10" fontId="51" fillId="33" borderId="0" xfId="0" applyNumberFormat="1" applyFont="1" applyFill="1" applyAlignment="1">
      <alignment horizontal="center"/>
    </xf>
    <xf numFmtId="0" fontId="51" fillId="0" borderId="0" xfId="0" applyFont="1" applyAlignment="1">
      <alignment horizontal="center"/>
    </xf>
    <xf numFmtId="10" fontId="51" fillId="0" borderId="0" xfId="0" applyNumberFormat="1" applyFont="1" applyAlignment="1">
      <alignment horizontal="center"/>
    </xf>
    <xf numFmtId="0" fontId="16" fillId="0" borderId="31" xfId="0" quotePrefix="1" applyFont="1" applyBorder="1" applyAlignment="1">
      <alignment horizontal="center" wrapText="1"/>
    </xf>
    <xf numFmtId="0" fontId="16" fillId="0" borderId="32" xfId="0" quotePrefix="1" applyFont="1" applyBorder="1" applyAlignment="1">
      <alignment horizontal="center" wrapText="1"/>
    </xf>
    <xf numFmtId="10" fontId="16" fillId="0" borderId="30" xfId="1" quotePrefix="1" applyNumberFormat="1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2" fontId="19" fillId="0" borderId="19" xfId="0" applyNumberFormat="1" applyFont="1" applyBorder="1" applyAlignment="1">
      <alignment horizontal="center" vertical="center" wrapText="1"/>
    </xf>
    <xf numFmtId="2" fontId="19" fillId="0" borderId="2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 wrapText="1"/>
    </xf>
    <xf numFmtId="2" fontId="19" fillId="0" borderId="18" xfId="0" applyNumberFormat="1" applyFont="1" applyBorder="1" applyAlignment="1">
      <alignment horizontal="center" vertical="center" wrapText="1"/>
    </xf>
    <xf numFmtId="2" fontId="19" fillId="0" borderId="52" xfId="0" applyNumberFormat="1" applyFont="1" applyBorder="1" applyAlignment="1">
      <alignment horizontal="center" vertical="center" wrapText="1"/>
    </xf>
    <xf numFmtId="2" fontId="19" fillId="0" borderId="51" xfId="0" applyNumberFormat="1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 wrapText="1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 wrapText="1"/>
    </xf>
    <xf numFmtId="1" fontId="19" fillId="0" borderId="20" xfId="0" applyNumberFormat="1" applyFont="1" applyBorder="1" applyAlignment="1">
      <alignment horizontal="center" vertical="center" wrapText="1"/>
    </xf>
    <xf numFmtId="1" fontId="19" fillId="0" borderId="21" xfId="0" applyNumberFormat="1" applyFont="1" applyBorder="1" applyAlignment="1">
      <alignment horizontal="center" vertical="center" wrapText="1"/>
    </xf>
    <xf numFmtId="1" fontId="19" fillId="0" borderId="51" xfId="0" applyNumberFormat="1" applyFont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0" fillId="37" borderId="12" xfId="0" applyFont="1" applyFill="1" applyBorder="1" applyAlignment="1">
      <alignment horizontal="center"/>
    </xf>
    <xf numFmtId="2" fontId="21" fillId="37" borderId="12" xfId="7" applyNumberFormat="1" applyFont="1" applyFill="1" applyBorder="1" applyAlignment="1">
      <alignment horizontal="center"/>
    </xf>
    <xf numFmtId="2" fontId="21" fillId="37" borderId="0" xfId="7" applyNumberFormat="1" applyFont="1" applyFill="1" applyBorder="1" applyAlignment="1">
      <alignment horizontal="center"/>
    </xf>
    <xf numFmtId="3" fontId="21" fillId="37" borderId="0" xfId="7" applyNumberFormat="1" applyFont="1" applyFill="1" applyBorder="1" applyAlignment="1">
      <alignment horizontal="center"/>
    </xf>
    <xf numFmtId="2" fontId="21" fillId="37" borderId="17" xfId="7" quotePrefix="1" applyNumberFormat="1" applyFont="1" applyFill="1" applyBorder="1" applyAlignment="1">
      <alignment horizontal="center" wrapText="1"/>
    </xf>
    <xf numFmtId="2" fontId="21" fillId="37" borderId="13" xfId="7" quotePrefix="1" applyNumberFormat="1" applyFont="1" applyFill="1" applyBorder="1" applyAlignment="1">
      <alignment horizontal="center" wrapText="1"/>
    </xf>
    <xf numFmtId="2" fontId="21" fillId="37" borderId="0" xfId="7" quotePrefix="1" applyNumberFormat="1" applyFont="1" applyFill="1" applyBorder="1" applyAlignment="1">
      <alignment horizontal="center" wrapText="1"/>
    </xf>
    <xf numFmtId="3" fontId="21" fillId="37" borderId="13" xfId="7" applyNumberFormat="1" applyFont="1" applyFill="1" applyBorder="1" applyAlignment="1">
      <alignment horizontal="center"/>
    </xf>
    <xf numFmtId="3" fontId="21" fillId="37" borderId="13" xfId="7" applyNumberFormat="1" applyFont="1" applyFill="1" applyBorder="1" applyAlignment="1">
      <alignment horizontal="center" wrapText="1"/>
    </xf>
    <xf numFmtId="3" fontId="21" fillId="37" borderId="0" xfId="7" applyNumberFormat="1" applyFont="1" applyFill="1" applyBorder="1" applyAlignment="1">
      <alignment horizontal="center" wrapText="1"/>
    </xf>
    <xf numFmtId="9" fontId="21" fillId="37" borderId="0" xfId="1" applyFont="1" applyFill="1" applyBorder="1" applyAlignment="1">
      <alignment horizontal="center" wrapText="1"/>
    </xf>
    <xf numFmtId="165" fontId="21" fillId="37" borderId="13" xfId="7" applyNumberFormat="1" applyFont="1" applyFill="1" applyBorder="1" applyAlignment="1">
      <alignment horizontal="center"/>
    </xf>
    <xf numFmtId="167" fontId="21" fillId="37" borderId="13" xfId="7" applyNumberFormat="1" applyFont="1" applyFill="1" applyBorder="1" applyAlignment="1">
      <alignment horizontal="center"/>
    </xf>
    <xf numFmtId="167" fontId="21" fillId="37" borderId="0" xfId="7" applyNumberFormat="1" applyFont="1" applyFill="1" applyBorder="1" applyAlignment="1">
      <alignment horizontal="center"/>
    </xf>
    <xf numFmtId="0" fontId="21" fillId="37" borderId="13" xfId="7" applyNumberFormat="1" applyFont="1" applyFill="1" applyBorder="1" applyAlignment="1">
      <alignment horizontal="center"/>
    </xf>
    <xf numFmtId="164" fontId="21" fillId="37" borderId="13" xfId="7" applyNumberFormat="1" applyFont="1" applyFill="1" applyBorder="1" applyAlignment="1">
      <alignment horizontal="center"/>
    </xf>
    <xf numFmtId="165" fontId="21" fillId="37" borderId="0" xfId="7" applyNumberFormat="1" applyFont="1" applyFill="1" applyBorder="1" applyAlignment="1">
      <alignment horizontal="center"/>
    </xf>
    <xf numFmtId="2" fontId="21" fillId="37" borderId="13" xfId="7" applyNumberFormat="1" applyFont="1" applyFill="1" applyBorder="1" applyAlignment="1">
      <alignment horizontal="center"/>
    </xf>
    <xf numFmtId="0" fontId="20" fillId="37" borderId="13" xfId="0" applyFont="1" applyFill="1" applyBorder="1" applyAlignment="1">
      <alignment horizontal="center"/>
    </xf>
    <xf numFmtId="9" fontId="21" fillId="37" borderId="12" xfId="7" applyNumberFormat="1" applyFont="1" applyFill="1" applyBorder="1" applyAlignment="1">
      <alignment horizontal="center"/>
    </xf>
    <xf numFmtId="9" fontId="21" fillId="37" borderId="13" xfId="7" applyNumberFormat="1" applyFont="1" applyFill="1" applyBorder="1" applyAlignment="1">
      <alignment horizontal="center"/>
    </xf>
    <xf numFmtId="165" fontId="21" fillId="37" borderId="17" xfId="7" applyNumberFormat="1" applyFont="1" applyFill="1" applyBorder="1" applyAlignment="1">
      <alignment horizontal="center"/>
    </xf>
    <xf numFmtId="0" fontId="40" fillId="34" borderId="0" xfId="0" applyFont="1" applyFill="1" applyAlignment="1">
      <alignment horizontal="center"/>
    </xf>
    <xf numFmtId="0" fontId="20" fillId="34" borderId="12" xfId="0" applyFont="1" applyFill="1" applyBorder="1" applyAlignment="1">
      <alignment horizontal="center"/>
    </xf>
    <xf numFmtId="2" fontId="21" fillId="34" borderId="12" xfId="0" applyNumberFormat="1" applyFont="1" applyFill="1" applyBorder="1" applyAlignment="1">
      <alignment horizontal="center"/>
    </xf>
    <xf numFmtId="2" fontId="21" fillId="34" borderId="0" xfId="0" applyNumberFormat="1" applyFont="1" applyFill="1" applyAlignment="1">
      <alignment horizontal="center"/>
    </xf>
    <xf numFmtId="3" fontId="21" fillId="34" borderId="0" xfId="0" applyNumberFormat="1" applyFont="1" applyFill="1" applyAlignment="1">
      <alignment horizontal="center"/>
    </xf>
    <xf numFmtId="2" fontId="23" fillId="34" borderId="17" xfId="0" quotePrefix="1" applyNumberFormat="1" applyFont="1" applyFill="1" applyBorder="1" applyAlignment="1">
      <alignment horizontal="center"/>
    </xf>
    <xf numFmtId="0" fontId="20" fillId="34" borderId="17" xfId="46" applyFont="1" applyFill="1" applyBorder="1" applyAlignment="1">
      <alignment horizontal="center"/>
    </xf>
    <xf numFmtId="0" fontId="28" fillId="34" borderId="13" xfId="46" applyFill="1" applyBorder="1" applyAlignment="1">
      <alignment horizontal="center"/>
    </xf>
    <xf numFmtId="0" fontId="20" fillId="34" borderId="0" xfId="0" applyFont="1" applyFill="1" applyAlignment="1">
      <alignment horizontal="center"/>
    </xf>
    <xf numFmtId="2" fontId="23" fillId="34" borderId="0" xfId="0" quotePrefix="1" applyNumberFormat="1" applyFont="1" applyFill="1" applyAlignment="1">
      <alignment horizontal="center"/>
    </xf>
    <xf numFmtId="4" fontId="21" fillId="34" borderId="0" xfId="0" applyNumberFormat="1" applyFont="1" applyFill="1" applyAlignment="1">
      <alignment horizontal="center"/>
    </xf>
    <xf numFmtId="3" fontId="21" fillId="34" borderId="13" xfId="7" applyNumberFormat="1" applyFont="1" applyFill="1" applyBorder="1" applyAlignment="1">
      <alignment horizontal="center"/>
    </xf>
    <xf numFmtId="3" fontId="23" fillId="34" borderId="13" xfId="0" quotePrefix="1" applyNumberFormat="1" applyFont="1" applyFill="1" applyBorder="1" applyAlignment="1">
      <alignment horizontal="center"/>
    </xf>
    <xf numFmtId="3" fontId="23" fillId="34" borderId="0" xfId="0" quotePrefix="1" applyNumberFormat="1" applyFont="1" applyFill="1" applyAlignment="1">
      <alignment horizontal="center"/>
    </xf>
    <xf numFmtId="9" fontId="23" fillId="34" borderId="0" xfId="1" quotePrefix="1" applyFont="1" applyFill="1" applyAlignment="1">
      <alignment horizontal="center"/>
    </xf>
    <xf numFmtId="3" fontId="21" fillId="34" borderId="0" xfId="7" applyNumberFormat="1" applyFont="1" applyFill="1" applyBorder="1" applyAlignment="1">
      <alignment horizontal="center"/>
    </xf>
    <xf numFmtId="165" fontId="21" fillId="34" borderId="13" xfId="7" applyNumberFormat="1" applyFont="1" applyFill="1" applyBorder="1" applyAlignment="1">
      <alignment horizontal="center"/>
    </xf>
    <xf numFmtId="167" fontId="21" fillId="34" borderId="13" xfId="0" applyNumberFormat="1" applyFont="1" applyFill="1" applyBorder="1" applyAlignment="1">
      <alignment horizontal="center"/>
    </xf>
    <xf numFmtId="0" fontId="20" fillId="34" borderId="0" xfId="46" applyFont="1" applyFill="1" applyAlignment="1">
      <alignment horizontal="center"/>
    </xf>
    <xf numFmtId="0" fontId="20" fillId="34" borderId="13" xfId="46" applyFont="1" applyFill="1" applyBorder="1" applyAlignment="1">
      <alignment horizontal="center"/>
    </xf>
    <xf numFmtId="3" fontId="21" fillId="34" borderId="0" xfId="7" applyNumberFormat="1" applyFont="1" applyFill="1" applyAlignment="1">
      <alignment horizontal="center"/>
    </xf>
    <xf numFmtId="10" fontId="21" fillId="34" borderId="0" xfId="7" applyNumberFormat="1" applyFont="1" applyFill="1" applyAlignment="1">
      <alignment horizontal="center" wrapText="1"/>
    </xf>
    <xf numFmtId="3" fontId="21" fillId="34" borderId="0" xfId="7" applyNumberFormat="1" applyFont="1" applyFill="1" applyAlignment="1">
      <alignment horizontal="center" wrapText="1"/>
    </xf>
    <xf numFmtId="2" fontId="21" fillId="34" borderId="0" xfId="7" applyNumberFormat="1" applyFont="1" applyFill="1" applyBorder="1" applyAlignment="1">
      <alignment horizontal="center"/>
    </xf>
    <xf numFmtId="164" fontId="21" fillId="34" borderId="13" xfId="7" applyNumberFormat="1" applyFont="1" applyFill="1" applyBorder="1" applyAlignment="1">
      <alignment horizontal="center"/>
    </xf>
    <xf numFmtId="3" fontId="21" fillId="34" borderId="13" xfId="0" applyNumberFormat="1" applyFont="1" applyFill="1" applyBorder="1" applyAlignment="1">
      <alignment horizontal="center"/>
    </xf>
    <xf numFmtId="165" fontId="21" fillId="34" borderId="0" xfId="7" applyNumberFormat="1" applyFont="1" applyFill="1" applyBorder="1" applyAlignment="1">
      <alignment horizontal="center"/>
    </xf>
    <xf numFmtId="2" fontId="21" fillId="34" borderId="13" xfId="7" applyNumberFormat="1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/>
    </xf>
    <xf numFmtId="0" fontId="21" fillId="34" borderId="17" xfId="0" applyFont="1" applyFill="1" applyBorder="1" applyAlignment="1">
      <alignment horizontal="center"/>
    </xf>
    <xf numFmtId="0" fontId="40" fillId="33" borderId="0" xfId="0" applyFont="1" applyFill="1" applyAlignment="1">
      <alignment horizontal="center"/>
    </xf>
    <xf numFmtId="0" fontId="20" fillId="33" borderId="12" xfId="0" applyFont="1" applyFill="1" applyBorder="1" applyAlignment="1">
      <alignment horizontal="center"/>
    </xf>
    <xf numFmtId="2" fontId="21" fillId="33" borderId="12" xfId="0" applyNumberFormat="1" applyFont="1" applyFill="1" applyBorder="1" applyAlignment="1">
      <alignment horizontal="center"/>
    </xf>
    <xf numFmtId="2" fontId="21" fillId="33" borderId="0" xfId="0" applyNumberFormat="1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3" fillId="33" borderId="17" xfId="0" quotePrefix="1" applyNumberFormat="1" applyFont="1" applyFill="1" applyBorder="1" applyAlignment="1">
      <alignment horizontal="center"/>
    </xf>
    <xf numFmtId="0" fontId="20" fillId="33" borderId="17" xfId="46" applyFont="1" applyFill="1" applyBorder="1" applyAlignment="1">
      <alignment horizontal="center"/>
    </xf>
    <xf numFmtId="0" fontId="28" fillId="33" borderId="13" xfId="46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2" fontId="23" fillId="33" borderId="0" xfId="0" quotePrefix="1" applyNumberFormat="1" applyFont="1" applyFill="1" applyAlignment="1">
      <alignment horizontal="center"/>
    </xf>
    <xf numFmtId="4" fontId="21" fillId="33" borderId="0" xfId="0" applyNumberFormat="1" applyFont="1" applyFill="1" applyAlignment="1">
      <alignment horizontal="center"/>
    </xf>
    <xf numFmtId="3" fontId="21" fillId="33" borderId="13" xfId="7" applyNumberFormat="1" applyFont="1" applyFill="1" applyBorder="1" applyAlignment="1">
      <alignment horizontal="center"/>
    </xf>
    <xf numFmtId="3" fontId="23" fillId="33" borderId="13" xfId="0" quotePrefix="1" applyNumberFormat="1" applyFont="1" applyFill="1" applyBorder="1" applyAlignment="1">
      <alignment horizontal="center"/>
    </xf>
    <xf numFmtId="3" fontId="23" fillId="33" borderId="0" xfId="0" quotePrefix="1" applyNumberFormat="1" applyFont="1" applyFill="1" applyAlignment="1">
      <alignment horizontal="center"/>
    </xf>
    <xf numFmtId="9" fontId="23" fillId="33" borderId="0" xfId="1" quotePrefix="1" applyFont="1" applyFill="1" applyAlignment="1">
      <alignment horizontal="center"/>
    </xf>
    <xf numFmtId="3" fontId="21" fillId="33" borderId="0" xfId="7" applyNumberFormat="1" applyFont="1" applyFill="1" applyBorder="1" applyAlignment="1">
      <alignment horizontal="center"/>
    </xf>
    <xf numFmtId="165" fontId="21" fillId="33" borderId="13" xfId="7" applyNumberFormat="1" applyFont="1" applyFill="1" applyBorder="1" applyAlignment="1">
      <alignment horizontal="center"/>
    </xf>
    <xf numFmtId="167" fontId="21" fillId="33" borderId="13" xfId="0" applyNumberFormat="1" applyFont="1" applyFill="1" applyBorder="1" applyAlignment="1">
      <alignment horizontal="center"/>
    </xf>
    <xf numFmtId="0" fontId="20" fillId="33" borderId="0" xfId="46" applyFont="1" applyFill="1" applyAlignment="1">
      <alignment horizontal="center"/>
    </xf>
    <xf numFmtId="0" fontId="20" fillId="33" borderId="13" xfId="46" applyFont="1" applyFill="1" applyBorder="1" applyAlignment="1">
      <alignment horizontal="center"/>
    </xf>
    <xf numFmtId="3" fontId="21" fillId="33" borderId="0" xfId="7" applyNumberFormat="1" applyFont="1" applyFill="1" applyAlignment="1">
      <alignment horizontal="center"/>
    </xf>
    <xf numFmtId="10" fontId="21" fillId="33" borderId="0" xfId="7" applyNumberFormat="1" applyFont="1" applyFill="1" applyAlignment="1">
      <alignment horizontal="center" wrapText="1"/>
    </xf>
    <xf numFmtId="3" fontId="21" fillId="33" borderId="0" xfId="7" applyNumberFormat="1" applyFont="1" applyFill="1" applyAlignment="1">
      <alignment horizontal="center" wrapText="1"/>
    </xf>
    <xf numFmtId="2" fontId="21" fillId="33" borderId="0" xfId="7" applyNumberFormat="1" applyFont="1" applyFill="1" applyBorder="1" applyAlignment="1">
      <alignment horizontal="center"/>
    </xf>
    <xf numFmtId="164" fontId="21" fillId="33" borderId="13" xfId="7" applyNumberFormat="1" applyFont="1" applyFill="1" applyBorder="1" applyAlignment="1">
      <alignment horizontal="center"/>
    </xf>
    <xf numFmtId="3" fontId="21" fillId="33" borderId="13" xfId="0" applyNumberFormat="1" applyFont="1" applyFill="1" applyBorder="1" applyAlignment="1">
      <alignment horizontal="center"/>
    </xf>
    <xf numFmtId="165" fontId="21" fillId="33" borderId="0" xfId="7" applyNumberFormat="1" applyFont="1" applyFill="1" applyBorder="1" applyAlignment="1">
      <alignment horizontal="center"/>
    </xf>
    <xf numFmtId="2" fontId="21" fillId="33" borderId="13" xfId="7" applyNumberFormat="1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 wrapText="1"/>
    </xf>
    <xf numFmtId="0" fontId="21" fillId="33" borderId="17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2" fontId="23" fillId="0" borderId="17" xfId="0" quotePrefix="1" applyNumberFormat="1" applyFont="1" applyBorder="1" applyAlignment="1">
      <alignment horizontal="center"/>
    </xf>
    <xf numFmtId="0" fontId="20" fillId="0" borderId="17" xfId="46" applyFont="1" applyBorder="1" applyAlignment="1">
      <alignment horizontal="center"/>
    </xf>
    <xf numFmtId="0" fontId="28" fillId="0" borderId="13" xfId="46" applyBorder="1" applyAlignment="1">
      <alignment horizontal="center"/>
    </xf>
    <xf numFmtId="2" fontId="23" fillId="0" borderId="0" xfId="0" quotePrefix="1" applyNumberFormat="1" applyFont="1" applyAlignment="1">
      <alignment horizontal="center"/>
    </xf>
    <xf numFmtId="3" fontId="21" fillId="0" borderId="13" xfId="7" applyNumberFormat="1" applyFont="1" applyFill="1" applyBorder="1" applyAlignment="1">
      <alignment horizontal="center"/>
    </xf>
    <xf numFmtId="3" fontId="23" fillId="0" borderId="13" xfId="0" quotePrefix="1" applyNumberFormat="1" applyFont="1" applyBorder="1" applyAlignment="1">
      <alignment horizontal="center"/>
    </xf>
    <xf numFmtId="3" fontId="23" fillId="0" borderId="0" xfId="0" quotePrefix="1" applyNumberFormat="1" applyFont="1" applyAlignment="1">
      <alignment horizontal="center"/>
    </xf>
    <xf numFmtId="9" fontId="23" fillId="0" borderId="0" xfId="1" quotePrefix="1" applyFont="1" applyFill="1" applyAlignment="1">
      <alignment horizontal="center"/>
    </xf>
    <xf numFmtId="3" fontId="21" fillId="0" borderId="0" xfId="7" applyNumberFormat="1" applyFont="1" applyFill="1" applyBorder="1" applyAlignment="1">
      <alignment horizontal="center"/>
    </xf>
    <xf numFmtId="165" fontId="21" fillId="0" borderId="13" xfId="7" applyNumberFormat="1" applyFont="1" applyFill="1" applyBorder="1" applyAlignment="1">
      <alignment horizontal="center"/>
    </xf>
    <xf numFmtId="0" fontId="20" fillId="0" borderId="0" xfId="46" applyFont="1" applyAlignment="1">
      <alignment horizontal="center"/>
    </xf>
    <xf numFmtId="0" fontId="20" fillId="0" borderId="13" xfId="46" applyFont="1" applyBorder="1" applyAlignment="1">
      <alignment horizontal="center"/>
    </xf>
    <xf numFmtId="3" fontId="21" fillId="0" borderId="0" xfId="7" applyNumberFormat="1" applyFont="1" applyFill="1" applyAlignment="1">
      <alignment horizontal="center"/>
    </xf>
    <xf numFmtId="10" fontId="21" fillId="0" borderId="0" xfId="7" applyNumberFormat="1" applyFont="1" applyFill="1" applyAlignment="1">
      <alignment horizontal="center" wrapText="1"/>
    </xf>
    <xf numFmtId="3" fontId="21" fillId="0" borderId="0" xfId="7" applyNumberFormat="1" applyFont="1" applyFill="1" applyAlignment="1">
      <alignment horizontal="center" wrapText="1"/>
    </xf>
    <xf numFmtId="2" fontId="21" fillId="0" borderId="0" xfId="7" applyNumberFormat="1" applyFont="1" applyFill="1" applyBorder="1" applyAlignment="1">
      <alignment horizontal="center"/>
    </xf>
    <xf numFmtId="164" fontId="21" fillId="0" borderId="13" xfId="7" applyNumberFormat="1" applyFont="1" applyFill="1" applyBorder="1" applyAlignment="1">
      <alignment horizontal="center"/>
    </xf>
    <xf numFmtId="165" fontId="21" fillId="0" borderId="0" xfId="7" applyNumberFormat="1" applyFont="1" applyFill="1" applyBorder="1" applyAlignment="1">
      <alignment horizontal="center"/>
    </xf>
    <xf numFmtId="2" fontId="21" fillId="0" borderId="13" xfId="7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20" fillId="34" borderId="17" xfId="43" applyFont="1" applyFill="1" applyBorder="1" applyAlignment="1">
      <alignment horizontal="center"/>
    </xf>
    <xf numFmtId="0" fontId="1" fillId="34" borderId="13" xfId="43" applyFill="1" applyBorder="1" applyAlignment="1">
      <alignment horizontal="center"/>
    </xf>
    <xf numFmtId="0" fontId="20" fillId="34" borderId="0" xfId="43" applyFont="1" applyFill="1" applyAlignment="1">
      <alignment horizontal="center"/>
    </xf>
    <xf numFmtId="0" fontId="20" fillId="34" borderId="13" xfId="43" applyFont="1" applyFill="1" applyBorder="1" applyAlignment="1">
      <alignment horizontal="center"/>
    </xf>
    <xf numFmtId="0" fontId="52" fillId="40" borderId="38" xfId="0" applyFont="1" applyFill="1" applyBorder="1"/>
    <xf numFmtId="9" fontId="23" fillId="34" borderId="0" xfId="1" quotePrefix="1" applyFont="1" applyFill="1" applyBorder="1" applyAlignment="1">
      <alignment horizontal="center"/>
    </xf>
    <xf numFmtId="10" fontId="21" fillId="34" borderId="0" xfId="7" applyNumberFormat="1" applyFont="1" applyFill="1" applyBorder="1" applyAlignment="1">
      <alignment horizontal="center" wrapText="1"/>
    </xf>
    <xf numFmtId="3" fontId="21" fillId="34" borderId="0" xfId="7" applyNumberFormat="1" applyFont="1" applyFill="1" applyBorder="1" applyAlignment="1">
      <alignment horizontal="center" wrapText="1"/>
    </xf>
    <xf numFmtId="9" fontId="23" fillId="0" borderId="0" xfId="1" quotePrefix="1" applyFont="1" applyFill="1" applyBorder="1" applyAlignment="1">
      <alignment horizontal="center"/>
    </xf>
    <xf numFmtId="10" fontId="21" fillId="0" borderId="0" xfId="7" applyNumberFormat="1" applyFont="1" applyFill="1" applyBorder="1" applyAlignment="1">
      <alignment horizontal="center" wrapText="1"/>
    </xf>
    <xf numFmtId="3" fontId="21" fillId="0" borderId="0" xfId="7" applyNumberFormat="1" applyFont="1" applyFill="1" applyBorder="1" applyAlignment="1">
      <alignment horizontal="center" wrapText="1"/>
    </xf>
    <xf numFmtId="0" fontId="40" fillId="37" borderId="0" xfId="0" applyFont="1" applyFill="1" applyAlignment="1">
      <alignment horizontal="center"/>
    </xf>
    <xf numFmtId="0" fontId="20" fillId="37" borderId="0" xfId="0" applyFont="1" applyFill="1" applyAlignment="1">
      <alignment horizontal="center"/>
    </xf>
    <xf numFmtId="4" fontId="21" fillId="37" borderId="0" xfId="7" applyNumberFormat="1" applyFont="1" applyFill="1" applyBorder="1" applyAlignment="1">
      <alignment horizontal="center"/>
    </xf>
    <xf numFmtId="10" fontId="21" fillId="37" borderId="0" xfId="7" applyNumberFormat="1" applyFont="1" applyFill="1" applyBorder="1" applyAlignment="1">
      <alignment horizontal="center" wrapText="1"/>
    </xf>
    <xf numFmtId="166" fontId="19" fillId="0" borderId="15" xfId="44" applyNumberFormat="1" applyFont="1" applyFill="1" applyBorder="1" applyAlignment="1">
      <alignment horizontal="center"/>
    </xf>
    <xf numFmtId="166" fontId="19" fillId="0" borderId="28" xfId="44" applyNumberFormat="1" applyFont="1" applyFill="1" applyBorder="1" applyAlignment="1">
      <alignment horizontal="center"/>
    </xf>
    <xf numFmtId="0" fontId="40" fillId="34" borderId="34" xfId="0" applyFont="1" applyFill="1" applyBorder="1" applyAlignment="1">
      <alignment horizontal="center"/>
    </xf>
    <xf numFmtId="0" fontId="20" fillId="34" borderId="53" xfId="0" applyFont="1" applyFill="1" applyBorder="1" applyAlignment="1">
      <alignment horizontal="center"/>
    </xf>
    <xf numFmtId="2" fontId="21" fillId="34" borderId="53" xfId="0" applyNumberFormat="1" applyFont="1" applyFill="1" applyBorder="1" applyAlignment="1">
      <alignment horizontal="center"/>
    </xf>
    <xf numFmtId="2" fontId="21" fillId="34" borderId="34" xfId="0" applyNumberFormat="1" applyFont="1" applyFill="1" applyBorder="1" applyAlignment="1">
      <alignment horizontal="center"/>
    </xf>
    <xf numFmtId="3" fontId="21" fillId="34" borderId="34" xfId="0" applyNumberFormat="1" applyFont="1" applyFill="1" applyBorder="1" applyAlignment="1">
      <alignment horizontal="center"/>
    </xf>
    <xf numFmtId="3" fontId="21" fillId="37" borderId="51" xfId="7" applyNumberFormat="1" applyFont="1" applyFill="1" applyBorder="1" applyAlignment="1">
      <alignment horizontal="center"/>
    </xf>
    <xf numFmtId="2" fontId="23" fillId="34" borderId="54" xfId="0" quotePrefix="1" applyNumberFormat="1" applyFont="1" applyFill="1" applyBorder="1" applyAlignment="1">
      <alignment horizontal="center"/>
    </xf>
    <xf numFmtId="0" fontId="20" fillId="34" borderId="54" xfId="46" applyFont="1" applyFill="1" applyBorder="1" applyAlignment="1">
      <alignment horizontal="center"/>
    </xf>
    <xf numFmtId="0" fontId="28" fillId="34" borderId="55" xfId="46" applyFill="1" applyBorder="1" applyAlignment="1">
      <alignment horizontal="center"/>
    </xf>
    <xf numFmtId="0" fontId="20" fillId="34" borderId="34" xfId="0" applyFont="1" applyFill="1" applyBorder="1" applyAlignment="1">
      <alignment horizontal="center"/>
    </xf>
    <xf numFmtId="2" fontId="23" fillId="34" borderId="34" xfId="0" quotePrefix="1" applyNumberFormat="1" applyFont="1" applyFill="1" applyBorder="1" applyAlignment="1">
      <alignment horizontal="center"/>
    </xf>
    <xf numFmtId="4" fontId="21" fillId="34" borderId="34" xfId="0" applyNumberFormat="1" applyFont="1" applyFill="1" applyBorder="1" applyAlignment="1">
      <alignment horizontal="center"/>
    </xf>
    <xf numFmtId="3" fontId="21" fillId="34" borderId="55" xfId="7" applyNumberFormat="1" applyFont="1" applyFill="1" applyBorder="1" applyAlignment="1">
      <alignment horizontal="center"/>
    </xf>
    <xf numFmtId="3" fontId="23" fillId="34" borderId="55" xfId="0" quotePrefix="1" applyNumberFormat="1" applyFont="1" applyFill="1" applyBorder="1" applyAlignment="1">
      <alignment horizontal="center"/>
    </xf>
    <xf numFmtId="3" fontId="23" fillId="34" borderId="34" xfId="0" quotePrefix="1" applyNumberFormat="1" applyFont="1" applyFill="1" applyBorder="1" applyAlignment="1">
      <alignment horizontal="center"/>
    </xf>
    <xf numFmtId="9" fontId="23" fillId="34" borderId="34" xfId="1" quotePrefix="1" applyFont="1" applyFill="1" applyBorder="1" applyAlignment="1">
      <alignment horizontal="center"/>
    </xf>
    <xf numFmtId="3" fontId="21" fillId="34" borderId="34" xfId="7" applyNumberFormat="1" applyFont="1" applyFill="1" applyBorder="1" applyAlignment="1">
      <alignment horizontal="center"/>
    </xf>
    <xf numFmtId="165" fontId="21" fillId="34" borderId="55" xfId="7" applyNumberFormat="1" applyFont="1" applyFill="1" applyBorder="1" applyAlignment="1">
      <alignment horizontal="center"/>
    </xf>
    <xf numFmtId="167" fontId="21" fillId="34" borderId="55" xfId="0" applyNumberFormat="1" applyFont="1" applyFill="1" applyBorder="1" applyAlignment="1">
      <alignment horizontal="center"/>
    </xf>
    <xf numFmtId="0" fontId="20" fillId="34" borderId="34" xfId="46" applyFont="1" applyFill="1" applyBorder="1" applyAlignment="1">
      <alignment horizontal="center"/>
    </xf>
    <xf numFmtId="0" fontId="20" fillId="34" borderId="55" xfId="46" applyFont="1" applyFill="1" applyBorder="1" applyAlignment="1">
      <alignment horizontal="center"/>
    </xf>
    <xf numFmtId="10" fontId="21" fillId="34" borderId="34" xfId="7" applyNumberFormat="1" applyFont="1" applyFill="1" applyBorder="1" applyAlignment="1">
      <alignment horizontal="center" wrapText="1"/>
    </xf>
    <xf numFmtId="3" fontId="21" fillId="34" borderId="34" xfId="7" applyNumberFormat="1" applyFont="1" applyFill="1" applyBorder="1" applyAlignment="1">
      <alignment horizontal="center" wrapText="1"/>
    </xf>
    <xf numFmtId="2" fontId="21" fillId="34" borderId="34" xfId="7" applyNumberFormat="1" applyFont="1" applyFill="1" applyBorder="1" applyAlignment="1">
      <alignment horizontal="center"/>
    </xf>
    <xf numFmtId="164" fontId="21" fillId="34" borderId="55" xfId="7" applyNumberFormat="1" applyFont="1" applyFill="1" applyBorder="1" applyAlignment="1">
      <alignment horizontal="center"/>
    </xf>
    <xf numFmtId="3" fontId="21" fillId="34" borderId="55" xfId="0" applyNumberFormat="1" applyFont="1" applyFill="1" applyBorder="1" applyAlignment="1">
      <alignment horizontal="center"/>
    </xf>
    <xf numFmtId="165" fontId="21" fillId="34" borderId="34" xfId="7" applyNumberFormat="1" applyFont="1" applyFill="1" applyBorder="1" applyAlignment="1">
      <alignment horizontal="center"/>
    </xf>
    <xf numFmtId="2" fontId="21" fillId="34" borderId="55" xfId="7" applyNumberFormat="1" applyFont="1" applyFill="1" applyBorder="1" applyAlignment="1">
      <alignment horizontal="center"/>
    </xf>
    <xf numFmtId="0" fontId="20" fillId="34" borderId="55" xfId="0" applyFont="1" applyFill="1" applyBorder="1" applyAlignment="1">
      <alignment horizontal="center"/>
    </xf>
    <xf numFmtId="0" fontId="21" fillId="34" borderId="53" xfId="0" applyFont="1" applyFill="1" applyBorder="1" applyAlignment="1">
      <alignment horizontal="center"/>
    </xf>
    <xf numFmtId="0" fontId="23" fillId="34" borderId="55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/>
    </xf>
    <xf numFmtId="0" fontId="23" fillId="34" borderId="34" xfId="0" applyFont="1" applyFill="1" applyBorder="1" applyAlignment="1">
      <alignment horizontal="center"/>
    </xf>
    <xf numFmtId="0" fontId="21" fillId="34" borderId="54" xfId="0" applyFont="1" applyFill="1" applyBorder="1" applyAlignment="1">
      <alignment horizontal="center"/>
    </xf>
    <xf numFmtId="0" fontId="46" fillId="0" borderId="0" xfId="83" applyFont="1"/>
    <xf numFmtId="0" fontId="43" fillId="0" borderId="0" xfId="83"/>
    <xf numFmtId="0" fontId="45" fillId="0" borderId="0" xfId="83" applyFont="1"/>
    <xf numFmtId="0" fontId="44" fillId="0" borderId="0" xfId="83" applyFont="1"/>
    <xf numFmtId="0" fontId="50" fillId="0" borderId="0" xfId="83" applyFont="1"/>
    <xf numFmtId="0" fontId="48" fillId="0" borderId="0" xfId="83" applyFont="1"/>
    <xf numFmtId="0" fontId="18" fillId="0" borderId="4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9" fillId="39" borderId="47" xfId="0" applyFont="1" applyFill="1" applyBorder="1" applyAlignment="1">
      <alignment horizontal="center" vertical="center" wrapText="1"/>
    </xf>
    <xf numFmtId="0" fontId="19" fillId="39" borderId="43" xfId="0" applyFont="1" applyFill="1" applyBorder="1" applyAlignment="1">
      <alignment horizontal="center" vertical="center" wrapText="1"/>
    </xf>
    <xf numFmtId="0" fontId="19" fillId="39" borderId="43" xfId="0" applyFont="1" applyFill="1" applyBorder="1" applyAlignment="1">
      <alignment horizontal="center" vertical="center"/>
    </xf>
    <xf numFmtId="0" fontId="19" fillId="39" borderId="42" xfId="0" applyFont="1" applyFill="1" applyBorder="1" applyAlignment="1">
      <alignment horizontal="center" vertical="center"/>
    </xf>
    <xf numFmtId="0" fontId="24" fillId="38" borderId="22" xfId="0" applyFont="1" applyFill="1" applyBorder="1" applyAlignment="1">
      <alignment horizontal="left" vertical="center" wrapText="1"/>
    </xf>
    <xf numFmtId="0" fontId="24" fillId="38" borderId="23" xfId="0" applyFont="1" applyFill="1" applyBorder="1" applyAlignment="1">
      <alignment horizontal="left" vertical="center" wrapText="1"/>
    </xf>
    <xf numFmtId="0" fontId="24" fillId="38" borderId="24" xfId="0" applyFont="1" applyFill="1" applyBorder="1" applyAlignment="1">
      <alignment horizontal="left" vertical="center" wrapText="1"/>
    </xf>
    <xf numFmtId="0" fontId="24" fillId="38" borderId="10" xfId="0" applyFont="1" applyFill="1" applyBorder="1" applyAlignment="1">
      <alignment horizontal="left" vertical="center" wrapText="1"/>
    </xf>
    <xf numFmtId="0" fontId="24" fillId="38" borderId="0" xfId="0" applyFont="1" applyFill="1" applyAlignment="1">
      <alignment horizontal="left" vertical="center" wrapText="1"/>
    </xf>
    <xf numFmtId="0" fontId="24" fillId="38" borderId="11" xfId="0" applyFont="1" applyFill="1" applyBorder="1" applyAlignment="1">
      <alignment horizontal="left" vertical="center" wrapText="1"/>
    </xf>
    <xf numFmtId="0" fontId="24" fillId="38" borderId="25" xfId="0" applyFont="1" applyFill="1" applyBorder="1" applyAlignment="1">
      <alignment horizontal="left" vertical="center" wrapText="1"/>
    </xf>
    <xf numFmtId="0" fontId="24" fillId="38" borderId="26" xfId="0" applyFont="1" applyFill="1" applyBorder="1" applyAlignment="1">
      <alignment horizontal="left" vertical="center" wrapText="1"/>
    </xf>
    <xf numFmtId="0" fontId="24" fillId="38" borderId="27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3" fontId="21" fillId="33" borderId="0" xfId="0" applyNumberFormat="1" applyFont="1" applyFill="1" applyBorder="1" applyAlignment="1">
      <alignment horizontal="center"/>
    </xf>
    <xf numFmtId="2" fontId="20" fillId="37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23" fillId="0" borderId="0" xfId="0" quotePrefix="1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3" fontId="23" fillId="0" borderId="0" xfId="0" quotePrefix="1" applyNumberFormat="1" applyFont="1" applyBorder="1" applyAlignment="1">
      <alignment horizontal="center"/>
    </xf>
    <xf numFmtId="0" fontId="20" fillId="0" borderId="0" xfId="46" applyFont="1" applyBorder="1" applyAlignment="1">
      <alignment horizontal="center"/>
    </xf>
    <xf numFmtId="0" fontId="23" fillId="33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</cellXfs>
  <cellStyles count="84">
    <cellStyle name="20% - Accent1" xfId="20" builtinId="30" customBuiltin="1"/>
    <cellStyle name="20% - Accent1 2" xfId="47" xr:uid="{73194B34-BA94-4BA8-8C66-EAD7A735AC72}"/>
    <cellStyle name="20% - Accent2" xfId="24" builtinId="34" customBuiltin="1"/>
    <cellStyle name="20% - Accent2 2" xfId="48" xr:uid="{F2142DA8-79BD-48F4-84B1-ADBB1F20EC56}"/>
    <cellStyle name="20% - Accent3" xfId="28" builtinId="38" customBuiltin="1"/>
    <cellStyle name="20% - Accent3 2" xfId="49" xr:uid="{F203BF23-197B-432B-A95A-F1E4EFE73B69}"/>
    <cellStyle name="20% - Accent4" xfId="32" builtinId="42" customBuiltin="1"/>
    <cellStyle name="20% - Accent4 2" xfId="50" xr:uid="{7EE1CF33-E4F6-45EB-959E-859E97312CEF}"/>
    <cellStyle name="20% - Accent5" xfId="36" builtinId="46" customBuiltin="1"/>
    <cellStyle name="20% - Accent5 2" xfId="51" xr:uid="{8BFB8700-18F2-4B52-A223-D7657E17A518}"/>
    <cellStyle name="20% - Accent6" xfId="40" builtinId="50" customBuiltin="1"/>
    <cellStyle name="20% - Accent6 2" xfId="52" xr:uid="{55174494-F1DD-40CC-8662-DDF7F8D4475C}"/>
    <cellStyle name="40% - Accent1" xfId="21" builtinId="31" customBuiltin="1"/>
    <cellStyle name="40% - Accent1 2" xfId="53" xr:uid="{194DECA5-CA0E-4226-B242-75BAE39E60D8}"/>
    <cellStyle name="40% - Accent2" xfId="25" builtinId="35" customBuiltin="1"/>
    <cellStyle name="40% - Accent2 2" xfId="54" xr:uid="{DB19A44B-CDFA-48CC-B61C-1DCD037301D9}"/>
    <cellStyle name="40% - Accent3" xfId="29" builtinId="39" customBuiltin="1"/>
    <cellStyle name="40% - Accent3 2" xfId="55" xr:uid="{21107D69-3124-4705-B4A1-E80C8D516B79}"/>
    <cellStyle name="40% - Accent4" xfId="33" builtinId="43" customBuiltin="1"/>
    <cellStyle name="40% - Accent4 2" xfId="56" xr:uid="{C4CA7949-B432-4D2C-998E-164CE008A138}"/>
    <cellStyle name="40% - Accent5" xfId="37" builtinId="47" customBuiltin="1"/>
    <cellStyle name="40% - Accent5 2" xfId="57" xr:uid="{104035EB-69DC-4F1A-B4D3-5442522A0627}"/>
    <cellStyle name="40% - Accent6" xfId="41" builtinId="51" customBuiltin="1"/>
    <cellStyle name="40% - Accent6 2" xfId="58" xr:uid="{C9910487-5D9A-43D1-BCBD-0C3CDEDF5AD4}"/>
    <cellStyle name="60% - Accent1" xfId="22" builtinId="32" customBuiltin="1"/>
    <cellStyle name="60% - Accent1 2" xfId="59" xr:uid="{9EDC17B6-DF82-4E2D-80B4-A8A7CCF95984}"/>
    <cellStyle name="60% - Accent2" xfId="26" builtinId="36" customBuiltin="1"/>
    <cellStyle name="60% - Accent2 2" xfId="60" xr:uid="{481761B6-85E2-4D80-83D5-AA903ABCF5F2}"/>
    <cellStyle name="60% - Accent3" xfId="30" builtinId="40" customBuiltin="1"/>
    <cellStyle name="60% - Accent3 2" xfId="61" xr:uid="{0A61E809-3A19-46CD-98A4-A96D806924E5}"/>
    <cellStyle name="60% - Accent4" xfId="34" builtinId="44" customBuiltin="1"/>
    <cellStyle name="60% - Accent4 2" xfId="62" xr:uid="{A404F008-25E9-4C36-BC77-8058F0F2086D}"/>
    <cellStyle name="60% - Accent5" xfId="38" builtinId="48" customBuiltin="1"/>
    <cellStyle name="60% - Accent5 2" xfId="63" xr:uid="{823EDB90-CB68-4B70-A5A6-DD1F74FC7E91}"/>
    <cellStyle name="60% - Accent6" xfId="42" builtinId="52" customBuiltin="1"/>
    <cellStyle name="60% - Accent6 2" xfId="64" xr:uid="{30BAE1DD-5169-4F18-9143-2279CB11F299}"/>
    <cellStyle name="Accent1" xfId="19" builtinId="29" customBuiltin="1"/>
    <cellStyle name="Accent1 2" xfId="65" xr:uid="{6B1E6D24-2DAD-4BE7-A5B8-E779C13E8A6F}"/>
    <cellStyle name="Accent2" xfId="23" builtinId="33" customBuiltin="1"/>
    <cellStyle name="Accent2 2" xfId="66" xr:uid="{58E78588-C662-4D09-A3D1-37639350D510}"/>
    <cellStyle name="Accent3" xfId="27" builtinId="37" customBuiltin="1"/>
    <cellStyle name="Accent3 2" xfId="67" xr:uid="{42FEFEAF-153B-4083-B0A9-2B26FDCB123E}"/>
    <cellStyle name="Accent4" xfId="31" builtinId="41" customBuiltin="1"/>
    <cellStyle name="Accent4 2" xfId="68" xr:uid="{49CF8454-0409-4EFE-9ABC-E5A931787BF2}"/>
    <cellStyle name="Accent5" xfId="35" builtinId="45" customBuiltin="1"/>
    <cellStyle name="Accent5 2" xfId="69" xr:uid="{DC3E49A8-C600-427A-9D12-6536273A0E90}"/>
    <cellStyle name="Accent6" xfId="39" builtinId="49" customBuiltin="1"/>
    <cellStyle name="Accent6 2" xfId="70" xr:uid="{9089C334-B6AF-4477-BA2A-2639CF086111}"/>
    <cellStyle name="Bad" xfId="8" builtinId="27" customBuiltin="1"/>
    <cellStyle name="Bad 2" xfId="71" xr:uid="{AB73D9C0-1E84-4BE6-953E-3FABB8E521B0}"/>
    <cellStyle name="Calculation" xfId="12" builtinId="22" customBuiltin="1"/>
    <cellStyle name="Calculation 2" xfId="72" xr:uid="{DD91ABE3-3E03-4FBE-9478-F08286BB3BB9}"/>
    <cellStyle name="Check Cell" xfId="14" builtinId="23" customBuiltin="1"/>
    <cellStyle name="Check Cell 2" xfId="73" xr:uid="{E06EF008-B5FC-4C32-B800-053833CD9AF2}"/>
    <cellStyle name="Comma 2" xfId="44" xr:uid="{00000000-0005-0000-0000-00001B000000}"/>
    <cellStyle name="Explanatory Text" xfId="17" builtinId="53" customBuiltin="1"/>
    <cellStyle name="Explanatory Text 2" xfId="74" xr:uid="{FE01DC46-B0D5-4F7C-AAA4-B49406D77820}"/>
    <cellStyle name="Good" xfId="7" builtinId="26" customBuiltin="1"/>
    <cellStyle name="Good 2" xfId="75" xr:uid="{87D7FEBC-7D5D-41D9-8D1F-F207C450036D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Input 2" xfId="76" xr:uid="{E360712E-8540-45D9-8604-94BD333790EB}"/>
    <cellStyle name="Linked Cell" xfId="13" builtinId="24" customBuiltin="1"/>
    <cellStyle name="Linked Cell 2" xfId="77" xr:uid="{97ED6169-B93F-4ABA-8F7D-04F68C399299}"/>
    <cellStyle name="Neutral" xfId="9" builtinId="28" customBuiltin="1"/>
    <cellStyle name="Neutral 2" xfId="78" xr:uid="{CBE10E72-A28A-432D-BE9C-FE78F8AC5A2F}"/>
    <cellStyle name="Normal" xfId="0" builtinId="0"/>
    <cellStyle name="Normal 2" xfId="43" xr:uid="{00000000-0005-0000-0000-000026000000}"/>
    <cellStyle name="Normal 3" xfId="46" xr:uid="{69652A20-68EC-43B9-8F00-126EA91E9438}"/>
    <cellStyle name="Normal 4" xfId="83" xr:uid="{FB9E3C46-6B09-4DA5-A784-E9BFD5554CEE}"/>
    <cellStyle name="Note" xfId="16" builtinId="10" customBuiltin="1"/>
    <cellStyle name="Note 2" xfId="79" xr:uid="{1DF4DA95-0704-4227-8466-EEDDA24D7F14}"/>
    <cellStyle name="Output" xfId="11" builtinId="21" customBuiltin="1"/>
    <cellStyle name="Output 2" xfId="80" xr:uid="{ECF1ACA8-E5F0-49E3-8979-7E2C5DF79020}"/>
    <cellStyle name="Percent" xfId="1" builtinId="5"/>
    <cellStyle name="Title" xfId="2" builtinId="15" customBuiltin="1"/>
    <cellStyle name="Total" xfId="18" builtinId="25" customBuiltin="1"/>
    <cellStyle name="Total 2" xfId="81" xr:uid="{99D4D6D7-B2A0-4DE0-BEFF-AEEC2D07362B}"/>
    <cellStyle name="Warning Text" xfId="15" builtinId="11" customBuiltin="1"/>
    <cellStyle name="Warning Text 2" xfId="82" xr:uid="{E715DCE1-B1FF-48C1-84F2-C8DBFCCA76E0}"/>
  </cellStyles>
  <dxfs count="1">
    <dxf>
      <fill>
        <patternFill>
          <bgColor rgb="FFFFFFBE"/>
        </patternFill>
      </fill>
    </dxf>
  </dxfs>
  <tableStyles count="0" defaultTableStyle="TableStyleMedium2" defaultPivotStyle="PivotStyleLight16"/>
  <colors>
    <mruColors>
      <color rgb="FFA8A800"/>
      <color rgb="FFFFFFBE"/>
      <color rgb="FFE6E600"/>
      <color rgb="FFC8F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2.statcan.gc.ca/census-recensement/2021/dp-pd/prof/details/download-telecharger.cfm?Lang=E" TargetMode="External"/><Relationship Id="rId2" Type="http://schemas.openxmlformats.org/officeDocument/2006/relationships/hyperlink" Target="https://datacentre.chass.utoronto.ca/" TargetMode="External"/><Relationship Id="rId1" Type="http://schemas.openxmlformats.org/officeDocument/2006/relationships/hyperlink" Target="http://www.canadiansuburbs.ca/" TargetMode="External"/><Relationship Id="rId6" Type="http://schemas.openxmlformats.org/officeDocument/2006/relationships/hyperlink" Target="https://www.canadiansuburbs.ca/wp-content/uploads/2022/03/Still_Suburban_Monograph_2016.pdf" TargetMode="External"/><Relationship Id="rId5" Type="http://schemas.openxmlformats.org/officeDocument/2006/relationships/hyperlink" Target="https://japr.homestead.com/Gordon_FinalVersion131216.pdf" TargetMode="External"/><Relationship Id="rId4" Type="http://schemas.openxmlformats.org/officeDocument/2006/relationships/hyperlink" Target="https://borealisdata.ca/dataset.xhtml?persistentId=doi:10.5683/SP/EUG3D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150.statcan.gc.ca/n1/daily-quotidien/171129/t001c-eng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508A-5FE4-424B-9688-41B49A0BB65D}">
  <sheetPr>
    <outlinePr summaryBelow="0" summaryRight="0"/>
  </sheetPr>
  <dimension ref="A1:R58"/>
  <sheetViews>
    <sheetView workbookViewId="0">
      <selection activeCell="B20" sqref="B20"/>
    </sheetView>
  </sheetViews>
  <sheetFormatPr defaultColWidth="12.5703125" defaultRowHeight="15.75" customHeight="1"/>
  <cols>
    <col min="1" max="1" width="12.5703125" style="165"/>
    <col min="2" max="2" width="26" style="165" customWidth="1"/>
    <col min="3" max="16384" width="12.5703125" style="165"/>
  </cols>
  <sheetData>
    <row r="1" spans="1:18" ht="12.75">
      <c r="A1" s="170" t="s">
        <v>182</v>
      </c>
      <c r="B1" s="169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ht="12.75">
      <c r="A2" s="373" t="s">
        <v>438</v>
      </c>
      <c r="B2" s="374"/>
      <c r="C2" s="374"/>
      <c r="D2" s="374"/>
      <c r="E2" s="374"/>
      <c r="F2" s="374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8" ht="12.75">
      <c r="A3" s="376" t="s">
        <v>437</v>
      </c>
      <c r="B3" s="374"/>
      <c r="C3" s="374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2.75">
      <c r="A4" s="376" t="s">
        <v>436</v>
      </c>
      <c r="B4" s="374"/>
      <c r="C4" s="374"/>
      <c r="D4" s="374"/>
      <c r="E4" s="374"/>
      <c r="F4" s="374"/>
      <c r="G4" s="374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12.75">
      <c r="A5" s="376" t="s">
        <v>435</v>
      </c>
      <c r="B5" s="374"/>
      <c r="C5" s="374"/>
      <c r="D5" s="374"/>
      <c r="E5" s="374"/>
      <c r="F5" s="374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2.75">
      <c r="A6" s="376" t="s">
        <v>434</v>
      </c>
      <c r="B6" s="374"/>
      <c r="C6" s="374"/>
      <c r="D6" s="374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</row>
    <row r="7" spans="1:18" ht="12.75">
      <c r="A7" s="376" t="s">
        <v>433</v>
      </c>
      <c r="B7" s="374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</row>
    <row r="8" spans="1:18" ht="12.75">
      <c r="A8" s="376" t="s">
        <v>432</v>
      </c>
      <c r="B8" s="374"/>
      <c r="C8" s="374"/>
      <c r="D8" s="374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</row>
    <row r="9" spans="1:18" ht="12.7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</row>
    <row r="10" spans="1:18" ht="12.75">
      <c r="A10" s="170" t="s">
        <v>431</v>
      </c>
      <c r="B10" s="169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</row>
    <row r="11" spans="1:18" ht="12.75">
      <c r="A11" s="377" t="s">
        <v>430</v>
      </c>
      <c r="B11" s="374"/>
      <c r="C11" s="374"/>
      <c r="D11" s="374"/>
      <c r="E11" s="374"/>
      <c r="F11" s="173"/>
      <c r="G11" s="173"/>
      <c r="H11" s="173"/>
      <c r="I11" s="173"/>
      <c r="J11" s="173"/>
      <c r="K11" s="166"/>
      <c r="L11" s="166"/>
      <c r="M11" s="166"/>
      <c r="N11" s="166"/>
      <c r="O11" s="166"/>
      <c r="P11" s="166"/>
      <c r="Q11" s="166"/>
      <c r="R11" s="166"/>
    </row>
    <row r="12" spans="1:18" ht="12.75">
      <c r="A12" s="377" t="s">
        <v>429</v>
      </c>
      <c r="B12" s="374"/>
      <c r="C12" s="374"/>
      <c r="D12" s="374"/>
      <c r="E12" s="374"/>
      <c r="F12" s="374"/>
      <c r="G12" s="374"/>
      <c r="H12" s="374"/>
      <c r="I12" s="173"/>
      <c r="J12" s="173"/>
      <c r="K12" s="173"/>
      <c r="L12" s="173"/>
      <c r="M12" s="173"/>
      <c r="N12" s="166"/>
      <c r="O12" s="166"/>
      <c r="P12" s="166"/>
      <c r="Q12" s="166"/>
      <c r="R12" s="166"/>
    </row>
    <row r="13" spans="1:18" ht="12.75">
      <c r="A13" s="377" t="s">
        <v>428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173"/>
      <c r="N13" s="173"/>
      <c r="O13" s="173"/>
      <c r="P13" s="173"/>
      <c r="Q13" s="173"/>
      <c r="R13" s="173"/>
    </row>
    <row r="14" spans="1:18" ht="12.75">
      <c r="A14" s="377" t="s">
        <v>427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173"/>
      <c r="M14" s="173"/>
      <c r="N14" s="173"/>
      <c r="O14" s="173"/>
      <c r="P14" s="173"/>
      <c r="Q14" s="173"/>
      <c r="R14" s="166"/>
    </row>
    <row r="15" spans="1:18" ht="12.75">
      <c r="A15" s="377" t="s">
        <v>183</v>
      </c>
      <c r="B15" s="374"/>
      <c r="C15" s="374"/>
      <c r="D15" s="374"/>
      <c r="E15" s="374"/>
      <c r="F15" s="374"/>
      <c r="G15" s="374"/>
      <c r="H15" s="374"/>
      <c r="I15" s="171"/>
      <c r="J15" s="171"/>
      <c r="K15" s="171"/>
      <c r="L15" s="171"/>
      <c r="M15" s="171"/>
      <c r="N15" s="171"/>
      <c r="O15" s="171"/>
      <c r="P15" s="171"/>
      <c r="Q15" s="171"/>
      <c r="R15" s="171"/>
    </row>
    <row r="16" spans="1:18" ht="12.75">
      <c r="A16" s="172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ht="12.75">
      <c r="A17" s="376" t="s">
        <v>426</v>
      </c>
      <c r="B17" s="374"/>
      <c r="C17" s="374"/>
      <c r="D17" s="374"/>
      <c r="E17" s="374"/>
      <c r="F17" s="374"/>
      <c r="G17" s="374"/>
      <c r="H17" s="374"/>
      <c r="I17" s="171"/>
      <c r="J17" s="171"/>
      <c r="K17" s="171"/>
      <c r="L17" s="171"/>
      <c r="M17" s="171"/>
      <c r="N17" s="171"/>
      <c r="O17" s="171"/>
      <c r="P17" s="171"/>
      <c r="Q17" s="171"/>
      <c r="R17" s="171"/>
    </row>
    <row r="18" spans="1:18" ht="12.75">
      <c r="A18" s="376" t="s">
        <v>425</v>
      </c>
      <c r="B18" s="374"/>
      <c r="C18" s="374"/>
      <c r="D18" s="374"/>
      <c r="E18" s="374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</row>
    <row r="19" spans="1:18" ht="12.75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</row>
    <row r="20" spans="1:18" ht="12.75">
      <c r="A20" s="170" t="s">
        <v>185</v>
      </c>
      <c r="B20" s="169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</row>
    <row r="21" spans="1:18" ht="12.75">
      <c r="A21" s="166" t="s">
        <v>186</v>
      </c>
      <c r="B21" s="376" t="s">
        <v>187</v>
      </c>
      <c r="C21" s="374"/>
      <c r="D21" s="374"/>
      <c r="E21" s="374"/>
      <c r="F21" s="374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</row>
    <row r="22" spans="1:18" ht="12.7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</row>
    <row r="23" spans="1:18" ht="15.75" customHeight="1">
      <c r="A23" s="166" t="s">
        <v>188</v>
      </c>
      <c r="B23" s="375" t="s">
        <v>189</v>
      </c>
      <c r="C23" s="374"/>
      <c r="D23" s="374"/>
      <c r="E23" s="374"/>
      <c r="F23" s="374"/>
      <c r="G23" s="374"/>
      <c r="H23" s="374"/>
      <c r="I23" s="374"/>
      <c r="J23" s="374"/>
      <c r="K23" s="374"/>
      <c r="L23" s="166"/>
      <c r="M23" s="166"/>
      <c r="N23" s="166"/>
      <c r="O23" s="166"/>
      <c r="P23" s="166"/>
      <c r="Q23" s="166"/>
      <c r="R23" s="166"/>
    </row>
    <row r="24" spans="1:18" ht="15.75" customHeight="1">
      <c r="A24" s="166"/>
      <c r="B24" s="168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</row>
    <row r="25" spans="1:18" ht="15.75" customHeight="1">
      <c r="A25" s="166" t="s">
        <v>424</v>
      </c>
      <c r="B25" s="375" t="s">
        <v>423</v>
      </c>
      <c r="C25" s="374"/>
      <c r="D25" s="374"/>
      <c r="E25" s="374"/>
      <c r="F25" s="374"/>
      <c r="G25" s="374"/>
      <c r="H25" s="374"/>
      <c r="I25" s="166"/>
      <c r="J25" s="166"/>
      <c r="K25" s="166"/>
      <c r="L25" s="166"/>
      <c r="M25" s="166"/>
      <c r="N25" s="166"/>
      <c r="O25" s="166"/>
      <c r="P25" s="166"/>
      <c r="Q25" s="166"/>
      <c r="R25" s="166"/>
    </row>
    <row r="26" spans="1:18" ht="12.75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</row>
    <row r="27" spans="1:18" ht="12.75">
      <c r="A27" s="166" t="s">
        <v>190</v>
      </c>
      <c r="B27" s="376" t="s">
        <v>191</v>
      </c>
      <c r="C27" s="374"/>
      <c r="D27" s="374"/>
      <c r="E27" s="374"/>
      <c r="F27" s="374"/>
      <c r="G27" s="374"/>
      <c r="H27" s="374"/>
      <c r="I27" s="166"/>
      <c r="J27" s="166"/>
      <c r="K27" s="166"/>
      <c r="L27" s="166"/>
      <c r="M27" s="166"/>
      <c r="N27" s="166"/>
      <c r="O27" s="166"/>
      <c r="P27" s="166"/>
      <c r="Q27" s="166"/>
      <c r="R27" s="166"/>
    </row>
    <row r="28" spans="1:18" ht="12.75">
      <c r="A28" s="166"/>
      <c r="B28" s="376" t="s">
        <v>192</v>
      </c>
      <c r="C28" s="374"/>
      <c r="D28" s="374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</row>
    <row r="29" spans="1:18" ht="12.75">
      <c r="A29" s="166"/>
      <c r="B29" s="376" t="s">
        <v>193</v>
      </c>
      <c r="C29" s="374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</row>
    <row r="30" spans="1:18" ht="12.7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</row>
    <row r="31" spans="1:18" ht="15.75" customHeight="1">
      <c r="A31" s="166" t="s">
        <v>422</v>
      </c>
      <c r="B31" s="375" t="s">
        <v>421</v>
      </c>
      <c r="C31" s="374"/>
      <c r="D31" s="374"/>
      <c r="E31" s="374"/>
      <c r="F31" s="374"/>
      <c r="G31" s="374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</row>
    <row r="32" spans="1:18" ht="12.7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</row>
    <row r="33" spans="1:18" ht="12.75">
      <c r="A33" s="166" t="s">
        <v>420</v>
      </c>
      <c r="B33" s="378" t="s">
        <v>419</v>
      </c>
      <c r="C33" s="374"/>
      <c r="D33" s="374"/>
      <c r="E33" s="374"/>
      <c r="F33" s="374"/>
      <c r="G33" s="374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</row>
    <row r="34" spans="1:18" ht="12.75">
      <c r="A34" s="166"/>
      <c r="B34" s="376" t="s">
        <v>418</v>
      </c>
      <c r="C34" s="374"/>
      <c r="D34" s="374"/>
      <c r="E34" s="374"/>
      <c r="F34" s="374"/>
      <c r="G34" s="374"/>
      <c r="H34" s="374"/>
      <c r="I34" s="166"/>
      <c r="J34" s="166"/>
      <c r="K34" s="166"/>
      <c r="L34" s="166"/>
      <c r="M34" s="166"/>
      <c r="N34" s="166"/>
      <c r="O34" s="166"/>
      <c r="P34" s="166"/>
      <c r="Q34" s="166"/>
      <c r="R34" s="166"/>
    </row>
    <row r="35" spans="1:18" ht="12.75">
      <c r="A35" s="166"/>
      <c r="B35" s="376" t="s">
        <v>417</v>
      </c>
      <c r="C35" s="374"/>
      <c r="D35" s="374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</row>
    <row r="36" spans="1:18" ht="12.7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</row>
    <row r="37" spans="1:18" ht="12.75">
      <c r="A37" s="166" t="s">
        <v>194</v>
      </c>
      <c r="B37" s="376" t="s">
        <v>416</v>
      </c>
      <c r="C37" s="374"/>
      <c r="D37" s="374"/>
      <c r="E37" s="374"/>
      <c r="F37" s="374"/>
      <c r="G37" s="374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</row>
    <row r="38" spans="1:18" ht="12.75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</row>
    <row r="39" spans="1:18" ht="12.75">
      <c r="A39" s="166" t="s">
        <v>415</v>
      </c>
      <c r="B39" s="376" t="s">
        <v>414</v>
      </c>
      <c r="C39" s="374"/>
      <c r="D39" s="374"/>
      <c r="E39" s="374"/>
      <c r="F39" s="374"/>
      <c r="G39" s="374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</row>
    <row r="40" spans="1:18" ht="12.75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</row>
    <row r="41" spans="1:18" ht="12.75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</row>
    <row r="42" spans="1:18" ht="12.75">
      <c r="A42" s="170" t="s">
        <v>195</v>
      </c>
      <c r="B42" s="169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</row>
    <row r="43" spans="1:18" ht="12.75">
      <c r="A43" s="376" t="s">
        <v>413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166"/>
      <c r="N43" s="166"/>
      <c r="O43" s="166"/>
      <c r="P43" s="166"/>
      <c r="Q43" s="166"/>
      <c r="R43" s="166"/>
    </row>
    <row r="44" spans="1:18" ht="12.75">
      <c r="A44" s="373" t="s">
        <v>412</v>
      </c>
      <c r="B44" s="374"/>
      <c r="C44" s="374"/>
      <c r="D44" s="374"/>
      <c r="E44" s="374"/>
      <c r="F44" s="374"/>
      <c r="G44" s="374"/>
      <c r="H44" s="374"/>
      <c r="I44" s="374"/>
      <c r="J44" s="166"/>
      <c r="K44" s="166"/>
      <c r="L44" s="166"/>
      <c r="M44" s="166"/>
      <c r="N44" s="166"/>
      <c r="O44" s="166"/>
      <c r="P44" s="166"/>
      <c r="Q44" s="166"/>
      <c r="R44" s="166"/>
    </row>
    <row r="45" spans="1:18" ht="15">
      <c r="A45" s="375" t="s">
        <v>411</v>
      </c>
      <c r="B45" s="374"/>
      <c r="C45" s="374"/>
      <c r="D45" s="374"/>
      <c r="E45" s="374"/>
      <c r="F45" s="374"/>
      <c r="G45" s="374"/>
      <c r="H45" s="374"/>
      <c r="I45" s="374"/>
      <c r="J45" s="166"/>
      <c r="K45" s="166"/>
      <c r="L45" s="166"/>
      <c r="M45" s="166"/>
      <c r="N45" s="166"/>
      <c r="O45" s="166"/>
      <c r="P45" s="166"/>
      <c r="Q45" s="166"/>
      <c r="R45" s="166"/>
    </row>
    <row r="46" spans="1:18" ht="12.75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</row>
    <row r="47" spans="1:18" ht="12.75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</row>
    <row r="48" spans="1:18" ht="12.75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</row>
    <row r="49" spans="1:18" ht="12.75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</row>
    <row r="50" spans="1:18" ht="12.75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  <row r="51" spans="1:18" ht="12.75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</row>
    <row r="52" spans="1:18" ht="12.75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ht="12.75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  <row r="54" spans="1:18" ht="12.75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</row>
    <row r="55" spans="1:18" ht="12.75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</row>
    <row r="56" spans="1:18" ht="12.75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</row>
    <row r="57" spans="1:18" ht="12.75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</row>
    <row r="58" spans="1:18" ht="12.75">
      <c r="A58" s="167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</row>
  </sheetData>
  <mergeCells count="29">
    <mergeCell ref="A7:B7"/>
    <mergeCell ref="A8:D8"/>
    <mergeCell ref="A11:E11"/>
    <mergeCell ref="A12:H12"/>
    <mergeCell ref="A13:L13"/>
    <mergeCell ref="A2:F2"/>
    <mergeCell ref="A3:C3"/>
    <mergeCell ref="A4:G4"/>
    <mergeCell ref="A5:F5"/>
    <mergeCell ref="A6:D6"/>
    <mergeCell ref="A14:K14"/>
    <mergeCell ref="A15:H15"/>
    <mergeCell ref="A17:H17"/>
    <mergeCell ref="A18:E18"/>
    <mergeCell ref="B33:G33"/>
    <mergeCell ref="A44:I44"/>
    <mergeCell ref="A45:I45"/>
    <mergeCell ref="B21:F21"/>
    <mergeCell ref="B23:K23"/>
    <mergeCell ref="B25:H25"/>
    <mergeCell ref="B27:H27"/>
    <mergeCell ref="B28:D28"/>
    <mergeCell ref="B29:C29"/>
    <mergeCell ref="B31:G31"/>
    <mergeCell ref="B34:H34"/>
    <mergeCell ref="B35:D35"/>
    <mergeCell ref="B37:G37"/>
    <mergeCell ref="B39:G39"/>
    <mergeCell ref="A43:L43"/>
  </mergeCells>
  <hyperlinks>
    <hyperlink ref="A2" r:id="rId1" xr:uid="{3A738072-5A3B-4075-ACEA-62E5393FF51D}"/>
    <hyperlink ref="B23" r:id="rId2" xr:uid="{1750A8CB-03C1-4F49-A6B2-F9162D2DC6E8}"/>
    <hyperlink ref="B25" r:id="rId3" xr:uid="{59D28E60-F537-4451-B653-6A33DD0506C6}"/>
    <hyperlink ref="B31" r:id="rId4" xr:uid="{40918A18-7259-40C6-A89B-B78D284EE2C2}"/>
    <hyperlink ref="A44" r:id="rId5" xr:uid="{62F45157-B610-43EC-BFA5-E62188A1DD88}"/>
    <hyperlink ref="A45" r:id="rId6" xr:uid="{8B5E690C-8A81-414D-89D8-0151221783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L94"/>
  <sheetViews>
    <sheetView workbookViewId="0">
      <selection activeCell="H16" sqref="H16"/>
    </sheetView>
  </sheetViews>
  <sheetFormatPr defaultRowHeight="12.75"/>
  <cols>
    <col min="1" max="1" width="12.5703125" style="16" bestFit="1" customWidth="1"/>
    <col min="2" max="2" width="9.140625" style="16"/>
    <col min="3" max="3" width="20.85546875" style="16" bestFit="1" customWidth="1"/>
    <col min="4" max="21" width="9.140625" style="16" customWidth="1"/>
    <col min="22" max="22" width="13.85546875" style="16" bestFit="1" customWidth="1"/>
    <col min="23" max="231" width="9.140625" style="16"/>
    <col min="232" max="232" width="12.42578125" style="16" bestFit="1" customWidth="1"/>
    <col min="233" max="241" width="9.140625" style="16"/>
    <col min="242" max="242" width="11.42578125" style="16" bestFit="1" customWidth="1"/>
    <col min="243" max="487" width="9.140625" style="16"/>
    <col min="488" max="488" width="12.42578125" style="16" bestFit="1" customWidth="1"/>
    <col min="489" max="497" width="9.140625" style="16"/>
    <col min="498" max="498" width="11.42578125" style="16" bestFit="1" customWidth="1"/>
    <col min="499" max="743" width="9.140625" style="16"/>
    <col min="744" max="744" width="12.42578125" style="16" bestFit="1" customWidth="1"/>
    <col min="745" max="753" width="9.140625" style="16"/>
    <col min="754" max="754" width="11.42578125" style="16" bestFit="1" customWidth="1"/>
    <col min="755" max="999" width="9.140625" style="16"/>
    <col min="1000" max="1000" width="12.42578125" style="16" bestFit="1" customWidth="1"/>
    <col min="1001" max="1009" width="9.140625" style="16"/>
    <col min="1010" max="1010" width="11.42578125" style="16" bestFit="1" customWidth="1"/>
    <col min="1011" max="1255" width="9.140625" style="16"/>
    <col min="1256" max="1256" width="12.42578125" style="16" bestFit="1" customWidth="1"/>
    <col min="1257" max="1265" width="9.140625" style="16"/>
    <col min="1266" max="1266" width="11.42578125" style="16" bestFit="1" customWidth="1"/>
    <col min="1267" max="1511" width="9.140625" style="16"/>
    <col min="1512" max="1512" width="12.42578125" style="16" bestFit="1" customWidth="1"/>
    <col min="1513" max="1521" width="9.140625" style="16"/>
    <col min="1522" max="1522" width="11.42578125" style="16" bestFit="1" customWidth="1"/>
    <col min="1523" max="1767" width="9.140625" style="16"/>
    <col min="1768" max="1768" width="12.42578125" style="16" bestFit="1" customWidth="1"/>
    <col min="1769" max="1777" width="9.140625" style="16"/>
    <col min="1778" max="1778" width="11.42578125" style="16" bestFit="1" customWidth="1"/>
    <col min="1779" max="2023" width="9.140625" style="16"/>
    <col min="2024" max="2024" width="12.42578125" style="16" bestFit="1" customWidth="1"/>
    <col min="2025" max="2033" width="9.140625" style="16"/>
    <col min="2034" max="2034" width="11.42578125" style="16" bestFit="1" customWidth="1"/>
    <col min="2035" max="2279" width="9.140625" style="16"/>
    <col min="2280" max="2280" width="12.42578125" style="16" bestFit="1" customWidth="1"/>
    <col min="2281" max="2289" width="9.140625" style="16"/>
    <col min="2290" max="2290" width="11.42578125" style="16" bestFit="1" customWidth="1"/>
    <col min="2291" max="2535" width="9.140625" style="16"/>
    <col min="2536" max="2536" width="12.42578125" style="16" bestFit="1" customWidth="1"/>
    <col min="2537" max="2545" width="9.140625" style="16"/>
    <col min="2546" max="2546" width="11.42578125" style="16" bestFit="1" customWidth="1"/>
    <col min="2547" max="2791" width="9.140625" style="16"/>
    <col min="2792" max="2792" width="12.42578125" style="16" bestFit="1" customWidth="1"/>
    <col min="2793" max="2801" width="9.140625" style="16"/>
    <col min="2802" max="2802" width="11.42578125" style="16" bestFit="1" customWidth="1"/>
    <col min="2803" max="3047" width="9.140625" style="16"/>
    <col min="3048" max="3048" width="12.42578125" style="16" bestFit="1" customWidth="1"/>
    <col min="3049" max="3057" width="9.140625" style="16"/>
    <col min="3058" max="3058" width="11.42578125" style="16" bestFit="1" customWidth="1"/>
    <col min="3059" max="3303" width="9.140625" style="16"/>
    <col min="3304" max="3304" width="12.42578125" style="16" bestFit="1" customWidth="1"/>
    <col min="3305" max="3313" width="9.140625" style="16"/>
    <col min="3314" max="3314" width="11.42578125" style="16" bestFit="1" customWidth="1"/>
    <col min="3315" max="3559" width="9.140625" style="16"/>
    <col min="3560" max="3560" width="12.42578125" style="16" bestFit="1" customWidth="1"/>
    <col min="3561" max="3569" width="9.140625" style="16"/>
    <col min="3570" max="3570" width="11.42578125" style="16" bestFit="1" customWidth="1"/>
    <col min="3571" max="3815" width="9.140625" style="16"/>
    <col min="3816" max="3816" width="12.42578125" style="16" bestFit="1" customWidth="1"/>
    <col min="3817" max="3825" width="9.140625" style="16"/>
    <col min="3826" max="3826" width="11.42578125" style="16" bestFit="1" customWidth="1"/>
    <col min="3827" max="4071" width="9.140625" style="16"/>
    <col min="4072" max="4072" width="12.42578125" style="16" bestFit="1" customWidth="1"/>
    <col min="4073" max="4081" width="9.140625" style="16"/>
    <col min="4082" max="4082" width="11.42578125" style="16" bestFit="1" customWidth="1"/>
    <col min="4083" max="4327" width="9.140625" style="16"/>
    <col min="4328" max="4328" width="12.42578125" style="16" bestFit="1" customWidth="1"/>
    <col min="4329" max="4337" width="9.140625" style="16"/>
    <col min="4338" max="4338" width="11.42578125" style="16" bestFit="1" customWidth="1"/>
    <col min="4339" max="4583" width="9.140625" style="16"/>
    <col min="4584" max="4584" width="12.42578125" style="16" bestFit="1" customWidth="1"/>
    <col min="4585" max="4593" width="9.140625" style="16"/>
    <col min="4594" max="4594" width="11.42578125" style="16" bestFit="1" customWidth="1"/>
    <col min="4595" max="4839" width="9.140625" style="16"/>
    <col min="4840" max="4840" width="12.42578125" style="16" bestFit="1" customWidth="1"/>
    <col min="4841" max="4849" width="9.140625" style="16"/>
    <col min="4850" max="4850" width="11.42578125" style="16" bestFit="1" customWidth="1"/>
    <col min="4851" max="5095" width="9.140625" style="16"/>
    <col min="5096" max="5096" width="12.42578125" style="16" bestFit="1" customWidth="1"/>
    <col min="5097" max="5105" width="9.140625" style="16"/>
    <col min="5106" max="5106" width="11.42578125" style="16" bestFit="1" customWidth="1"/>
    <col min="5107" max="5351" width="9.140625" style="16"/>
    <col min="5352" max="5352" width="12.42578125" style="16" bestFit="1" customWidth="1"/>
    <col min="5353" max="5361" width="9.140625" style="16"/>
    <col min="5362" max="5362" width="11.42578125" style="16" bestFit="1" customWidth="1"/>
    <col min="5363" max="5607" width="9.140625" style="16"/>
    <col min="5608" max="5608" width="12.42578125" style="16" bestFit="1" customWidth="1"/>
    <col min="5609" max="5617" width="9.140625" style="16"/>
    <col min="5618" max="5618" width="11.42578125" style="16" bestFit="1" customWidth="1"/>
    <col min="5619" max="5863" width="9.140625" style="16"/>
    <col min="5864" max="5864" width="12.42578125" style="16" bestFit="1" customWidth="1"/>
    <col min="5865" max="5873" width="9.140625" style="16"/>
    <col min="5874" max="5874" width="11.42578125" style="16" bestFit="1" customWidth="1"/>
    <col min="5875" max="6119" width="9.140625" style="16"/>
    <col min="6120" max="6120" width="12.42578125" style="16" bestFit="1" customWidth="1"/>
    <col min="6121" max="6129" width="9.140625" style="16"/>
    <col min="6130" max="6130" width="11.42578125" style="16" bestFit="1" customWidth="1"/>
    <col min="6131" max="6375" width="9.140625" style="16"/>
    <col min="6376" max="6376" width="12.42578125" style="16" bestFit="1" customWidth="1"/>
    <col min="6377" max="6385" width="9.140625" style="16"/>
    <col min="6386" max="6386" width="11.42578125" style="16" bestFit="1" customWidth="1"/>
    <col min="6387" max="6631" width="9.140625" style="16"/>
    <col min="6632" max="6632" width="12.42578125" style="16" bestFit="1" customWidth="1"/>
    <col min="6633" max="6641" width="9.140625" style="16"/>
    <col min="6642" max="6642" width="11.42578125" style="16" bestFit="1" customWidth="1"/>
    <col min="6643" max="6887" width="9.140625" style="16"/>
    <col min="6888" max="6888" width="12.42578125" style="16" bestFit="1" customWidth="1"/>
    <col min="6889" max="6897" width="9.140625" style="16"/>
    <col min="6898" max="6898" width="11.42578125" style="16" bestFit="1" customWidth="1"/>
    <col min="6899" max="7143" width="9.140625" style="16"/>
    <col min="7144" max="7144" width="12.42578125" style="16" bestFit="1" customWidth="1"/>
    <col min="7145" max="7153" width="9.140625" style="16"/>
    <col min="7154" max="7154" width="11.42578125" style="16" bestFit="1" customWidth="1"/>
    <col min="7155" max="7399" width="9.140625" style="16"/>
    <col min="7400" max="7400" width="12.42578125" style="16" bestFit="1" customWidth="1"/>
    <col min="7401" max="7409" width="9.140625" style="16"/>
    <col min="7410" max="7410" width="11.42578125" style="16" bestFit="1" customWidth="1"/>
    <col min="7411" max="7655" width="9.140625" style="16"/>
    <col min="7656" max="7656" width="12.42578125" style="16" bestFit="1" customWidth="1"/>
    <col min="7657" max="7665" width="9.140625" style="16"/>
    <col min="7666" max="7666" width="11.42578125" style="16" bestFit="1" customWidth="1"/>
    <col min="7667" max="7911" width="9.140625" style="16"/>
    <col min="7912" max="7912" width="12.42578125" style="16" bestFit="1" customWidth="1"/>
    <col min="7913" max="7921" width="9.140625" style="16"/>
    <col min="7922" max="7922" width="11.42578125" style="16" bestFit="1" customWidth="1"/>
    <col min="7923" max="8167" width="9.140625" style="16"/>
    <col min="8168" max="8168" width="12.42578125" style="16" bestFit="1" customWidth="1"/>
    <col min="8169" max="8177" width="9.140625" style="16"/>
    <col min="8178" max="8178" width="11.42578125" style="16" bestFit="1" customWidth="1"/>
    <col min="8179" max="8423" width="9.140625" style="16"/>
    <col min="8424" max="8424" width="12.42578125" style="16" bestFit="1" customWidth="1"/>
    <col min="8425" max="8433" width="9.140625" style="16"/>
    <col min="8434" max="8434" width="11.42578125" style="16" bestFit="1" customWidth="1"/>
    <col min="8435" max="8679" width="9.140625" style="16"/>
    <col min="8680" max="8680" width="12.42578125" style="16" bestFit="1" customWidth="1"/>
    <col min="8681" max="8689" width="9.140625" style="16"/>
    <col min="8690" max="8690" width="11.42578125" style="16" bestFit="1" customWidth="1"/>
    <col min="8691" max="8935" width="9.140625" style="16"/>
    <col min="8936" max="8936" width="12.42578125" style="16" bestFit="1" customWidth="1"/>
    <col min="8937" max="8945" width="9.140625" style="16"/>
    <col min="8946" max="8946" width="11.42578125" style="16" bestFit="1" customWidth="1"/>
    <col min="8947" max="9191" width="9.140625" style="16"/>
    <col min="9192" max="9192" width="12.42578125" style="16" bestFit="1" customWidth="1"/>
    <col min="9193" max="9201" width="9.140625" style="16"/>
    <col min="9202" max="9202" width="11.42578125" style="16" bestFit="1" customWidth="1"/>
    <col min="9203" max="9447" width="9.140625" style="16"/>
    <col min="9448" max="9448" width="12.42578125" style="16" bestFit="1" customWidth="1"/>
    <col min="9449" max="9457" width="9.140625" style="16"/>
    <col min="9458" max="9458" width="11.42578125" style="16" bestFit="1" customWidth="1"/>
    <col min="9459" max="9703" width="9.140625" style="16"/>
    <col min="9704" max="9704" width="12.42578125" style="16" bestFit="1" customWidth="1"/>
    <col min="9705" max="9713" width="9.140625" style="16"/>
    <col min="9714" max="9714" width="11.42578125" style="16" bestFit="1" customWidth="1"/>
    <col min="9715" max="9959" width="9.140625" style="16"/>
    <col min="9960" max="9960" width="12.42578125" style="16" bestFit="1" customWidth="1"/>
    <col min="9961" max="9969" width="9.140625" style="16"/>
    <col min="9970" max="9970" width="11.42578125" style="16" bestFit="1" customWidth="1"/>
    <col min="9971" max="10215" width="9.140625" style="16"/>
    <col min="10216" max="10216" width="12.42578125" style="16" bestFit="1" customWidth="1"/>
    <col min="10217" max="10225" width="9.140625" style="16"/>
    <col min="10226" max="10226" width="11.42578125" style="16" bestFit="1" customWidth="1"/>
    <col min="10227" max="10471" width="9.140625" style="16"/>
    <col min="10472" max="10472" width="12.42578125" style="16" bestFit="1" customWidth="1"/>
    <col min="10473" max="10481" width="9.140625" style="16"/>
    <col min="10482" max="10482" width="11.42578125" style="16" bestFit="1" customWidth="1"/>
    <col min="10483" max="10727" width="9.140625" style="16"/>
    <col min="10728" max="10728" width="12.42578125" style="16" bestFit="1" customWidth="1"/>
    <col min="10729" max="10737" width="9.140625" style="16"/>
    <col min="10738" max="10738" width="11.42578125" style="16" bestFit="1" customWidth="1"/>
    <col min="10739" max="10983" width="9.140625" style="16"/>
    <col min="10984" max="10984" width="12.42578125" style="16" bestFit="1" customWidth="1"/>
    <col min="10985" max="10993" width="9.140625" style="16"/>
    <col min="10994" max="10994" width="11.42578125" style="16" bestFit="1" customWidth="1"/>
    <col min="10995" max="11239" width="9.140625" style="16"/>
    <col min="11240" max="11240" width="12.42578125" style="16" bestFit="1" customWidth="1"/>
    <col min="11241" max="11249" width="9.140625" style="16"/>
    <col min="11250" max="11250" width="11.42578125" style="16" bestFit="1" customWidth="1"/>
    <col min="11251" max="11495" width="9.140625" style="16"/>
    <col min="11496" max="11496" width="12.42578125" style="16" bestFit="1" customWidth="1"/>
    <col min="11497" max="11505" width="9.140625" style="16"/>
    <col min="11506" max="11506" width="11.42578125" style="16" bestFit="1" customWidth="1"/>
    <col min="11507" max="11751" width="9.140625" style="16"/>
    <col min="11752" max="11752" width="12.42578125" style="16" bestFit="1" customWidth="1"/>
    <col min="11753" max="11761" width="9.140625" style="16"/>
    <col min="11762" max="11762" width="11.42578125" style="16" bestFit="1" customWidth="1"/>
    <col min="11763" max="12007" width="9.140625" style="16"/>
    <col min="12008" max="12008" width="12.42578125" style="16" bestFit="1" customWidth="1"/>
    <col min="12009" max="12017" width="9.140625" style="16"/>
    <col min="12018" max="12018" width="11.42578125" style="16" bestFit="1" customWidth="1"/>
    <col min="12019" max="12263" width="9.140625" style="16"/>
    <col min="12264" max="12264" width="12.42578125" style="16" bestFit="1" customWidth="1"/>
    <col min="12265" max="12273" width="9.140625" style="16"/>
    <col min="12274" max="12274" width="11.42578125" style="16" bestFit="1" customWidth="1"/>
    <col min="12275" max="12519" width="9.140625" style="16"/>
    <col min="12520" max="12520" width="12.42578125" style="16" bestFit="1" customWidth="1"/>
    <col min="12521" max="12529" width="9.140625" style="16"/>
    <col min="12530" max="12530" width="11.42578125" style="16" bestFit="1" customWidth="1"/>
    <col min="12531" max="12775" width="9.140625" style="16"/>
    <col min="12776" max="12776" width="12.42578125" style="16" bestFit="1" customWidth="1"/>
    <col min="12777" max="12785" width="9.140625" style="16"/>
    <col min="12786" max="12786" width="11.42578125" style="16" bestFit="1" customWidth="1"/>
    <col min="12787" max="13031" width="9.140625" style="16"/>
    <col min="13032" max="13032" width="12.42578125" style="16" bestFit="1" customWidth="1"/>
    <col min="13033" max="13041" width="9.140625" style="16"/>
    <col min="13042" max="13042" width="11.42578125" style="16" bestFit="1" customWidth="1"/>
    <col min="13043" max="13287" width="9.140625" style="16"/>
    <col min="13288" max="13288" width="12.42578125" style="16" bestFit="1" customWidth="1"/>
    <col min="13289" max="13297" width="9.140625" style="16"/>
    <col min="13298" max="13298" width="11.42578125" style="16" bestFit="1" customWidth="1"/>
    <col min="13299" max="13543" width="9.140625" style="16"/>
    <col min="13544" max="13544" width="12.42578125" style="16" bestFit="1" customWidth="1"/>
    <col min="13545" max="13553" width="9.140625" style="16"/>
    <col min="13554" max="13554" width="11.42578125" style="16" bestFit="1" customWidth="1"/>
    <col min="13555" max="13799" width="9.140625" style="16"/>
    <col min="13800" max="13800" width="12.42578125" style="16" bestFit="1" customWidth="1"/>
    <col min="13801" max="13809" width="9.140625" style="16"/>
    <col min="13810" max="13810" width="11.42578125" style="16" bestFit="1" customWidth="1"/>
    <col min="13811" max="14055" width="9.140625" style="16"/>
    <col min="14056" max="14056" width="12.42578125" style="16" bestFit="1" customWidth="1"/>
    <col min="14057" max="14065" width="9.140625" style="16"/>
    <col min="14066" max="14066" width="11.42578125" style="16" bestFit="1" customWidth="1"/>
    <col min="14067" max="14311" width="9.140625" style="16"/>
    <col min="14312" max="14312" width="12.42578125" style="16" bestFit="1" customWidth="1"/>
    <col min="14313" max="14321" width="9.140625" style="16"/>
    <col min="14322" max="14322" width="11.42578125" style="16" bestFit="1" customWidth="1"/>
    <col min="14323" max="14567" width="9.140625" style="16"/>
    <col min="14568" max="14568" width="12.42578125" style="16" bestFit="1" customWidth="1"/>
    <col min="14569" max="14577" width="9.140625" style="16"/>
    <col min="14578" max="14578" width="11.42578125" style="16" bestFit="1" customWidth="1"/>
    <col min="14579" max="14823" width="9.140625" style="16"/>
    <col min="14824" max="14824" width="12.42578125" style="16" bestFit="1" customWidth="1"/>
    <col min="14825" max="14833" width="9.140625" style="16"/>
    <col min="14834" max="14834" width="11.42578125" style="16" bestFit="1" customWidth="1"/>
    <col min="14835" max="15079" width="9.140625" style="16"/>
    <col min="15080" max="15080" width="12.42578125" style="16" bestFit="1" customWidth="1"/>
    <col min="15081" max="15089" width="9.140625" style="16"/>
    <col min="15090" max="15090" width="11.42578125" style="16" bestFit="1" customWidth="1"/>
    <col min="15091" max="15335" width="9.140625" style="16"/>
    <col min="15336" max="15336" width="12.42578125" style="16" bestFit="1" customWidth="1"/>
    <col min="15337" max="15345" width="9.140625" style="16"/>
    <col min="15346" max="15346" width="11.42578125" style="16" bestFit="1" customWidth="1"/>
    <col min="15347" max="15591" width="9.140625" style="16"/>
    <col min="15592" max="15592" width="12.42578125" style="16" bestFit="1" customWidth="1"/>
    <col min="15593" max="15601" width="9.140625" style="16"/>
    <col min="15602" max="15602" width="11.42578125" style="16" bestFit="1" customWidth="1"/>
    <col min="15603" max="15847" width="9.140625" style="16"/>
    <col min="15848" max="15848" width="12.42578125" style="16" bestFit="1" customWidth="1"/>
    <col min="15849" max="15857" width="9.140625" style="16"/>
    <col min="15858" max="15858" width="11.42578125" style="16" bestFit="1" customWidth="1"/>
    <col min="15859" max="16103" width="9.140625" style="16"/>
    <col min="16104" max="16104" width="12.42578125" style="16" bestFit="1" customWidth="1"/>
    <col min="16105" max="16113" width="9.140625" style="16"/>
    <col min="16114" max="16114" width="11.42578125" style="16" bestFit="1" customWidth="1"/>
    <col min="16115" max="16384" width="9.140625" style="16"/>
  </cols>
  <sheetData>
    <row r="1" spans="1:16132" s="34" customFormat="1" ht="15" customHeight="1" thickBot="1">
      <c r="A1" s="178" t="s">
        <v>6</v>
      </c>
      <c r="B1" s="178" t="s">
        <v>167</v>
      </c>
      <c r="C1" s="178" t="s">
        <v>168</v>
      </c>
      <c r="D1" s="190" t="s">
        <v>9</v>
      </c>
      <c r="E1" s="178" t="s">
        <v>1</v>
      </c>
      <c r="F1" s="178" t="s">
        <v>7</v>
      </c>
      <c r="G1" s="178" t="s">
        <v>8</v>
      </c>
      <c r="H1" s="178" t="s">
        <v>10</v>
      </c>
      <c r="I1" s="191" t="s">
        <v>11</v>
      </c>
      <c r="J1" s="190" t="s">
        <v>169</v>
      </c>
      <c r="K1" s="178" t="s">
        <v>170</v>
      </c>
      <c r="L1" s="178" t="s">
        <v>171</v>
      </c>
      <c r="M1" s="178" t="s">
        <v>172</v>
      </c>
      <c r="N1" s="192" t="s">
        <v>173</v>
      </c>
      <c r="O1" s="178" t="s">
        <v>174</v>
      </c>
      <c r="P1" s="178" t="s">
        <v>175</v>
      </c>
      <c r="Q1" s="178" t="s">
        <v>176</v>
      </c>
      <c r="R1" s="192" t="s">
        <v>177</v>
      </c>
      <c r="S1" s="178" t="s">
        <v>178</v>
      </c>
      <c r="T1" s="178" t="s">
        <v>179</v>
      </c>
      <c r="U1" s="191" t="s">
        <v>180</v>
      </c>
      <c r="V1" s="179" t="s">
        <v>181</v>
      </c>
    </row>
    <row r="2" spans="1:16132" s="17" customFormat="1" ht="15" customHeight="1" thickTop="1">
      <c r="A2" s="180" t="s">
        <v>47</v>
      </c>
      <c r="B2" s="180" t="s">
        <v>165</v>
      </c>
      <c r="C2" s="180" t="s">
        <v>166</v>
      </c>
      <c r="D2" s="180">
        <v>2.8273001098632813</v>
      </c>
      <c r="E2" s="180">
        <v>4212</v>
      </c>
      <c r="F2" s="180">
        <v>1936</v>
      </c>
      <c r="G2" s="180">
        <v>1729</v>
      </c>
      <c r="H2" s="180">
        <v>1489.7604910444679</v>
      </c>
      <c r="I2" s="180">
        <v>684.7522105085684</v>
      </c>
      <c r="J2" s="180">
        <v>2120</v>
      </c>
      <c r="K2" s="180">
        <v>1765</v>
      </c>
      <c r="L2" s="180">
        <v>165</v>
      </c>
      <c r="M2" s="180">
        <v>70</v>
      </c>
      <c r="N2" s="181">
        <v>3.3018867924528301E-2</v>
      </c>
      <c r="O2" s="180">
        <v>80</v>
      </c>
      <c r="P2" s="180">
        <v>25</v>
      </c>
      <c r="Q2" s="180">
        <v>105</v>
      </c>
      <c r="R2" s="181">
        <v>4.9528301886792456E-2</v>
      </c>
      <c r="S2" s="180">
        <v>0</v>
      </c>
      <c r="T2" s="180">
        <v>10</v>
      </c>
      <c r="U2" s="180">
        <v>10</v>
      </c>
      <c r="V2" s="180" t="s">
        <v>4</v>
      </c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</row>
    <row r="3" spans="1:16132" s="17" customFormat="1" ht="15" customHeight="1">
      <c r="A3" s="180" t="s">
        <v>48</v>
      </c>
      <c r="B3" s="180" t="s">
        <v>165</v>
      </c>
      <c r="C3" s="180" t="s">
        <v>166</v>
      </c>
      <c r="D3" s="180">
        <v>8.043200073242188</v>
      </c>
      <c r="E3" s="180">
        <v>6572</v>
      </c>
      <c r="F3" s="180">
        <v>3306</v>
      </c>
      <c r="G3" s="180">
        <v>2911</v>
      </c>
      <c r="H3" s="180">
        <v>817.08771883761528</v>
      </c>
      <c r="I3" s="180">
        <v>411.03043190461904</v>
      </c>
      <c r="J3" s="180">
        <v>2475</v>
      </c>
      <c r="K3" s="180">
        <v>2040</v>
      </c>
      <c r="L3" s="180">
        <v>170</v>
      </c>
      <c r="M3" s="180">
        <v>70</v>
      </c>
      <c r="N3" s="181">
        <v>2.8282828282828285E-2</v>
      </c>
      <c r="O3" s="180">
        <v>150</v>
      </c>
      <c r="P3" s="180">
        <v>25</v>
      </c>
      <c r="Q3" s="180">
        <v>175</v>
      </c>
      <c r="R3" s="181">
        <v>7.0707070707070704E-2</v>
      </c>
      <c r="S3" s="180">
        <v>0</v>
      </c>
      <c r="T3" s="180">
        <v>10</v>
      </c>
      <c r="U3" s="180">
        <v>10</v>
      </c>
      <c r="V3" s="180" t="s">
        <v>4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</row>
    <row r="4" spans="1:16132" ht="15" customHeight="1">
      <c r="A4" s="180" t="s">
        <v>49</v>
      </c>
      <c r="B4" s="180" t="s">
        <v>165</v>
      </c>
      <c r="C4" s="180" t="s">
        <v>166</v>
      </c>
      <c r="D4" s="180">
        <v>1.8571000671386719</v>
      </c>
      <c r="E4" s="180">
        <v>4665</v>
      </c>
      <c r="F4" s="180">
        <v>2124</v>
      </c>
      <c r="G4" s="180">
        <v>1907</v>
      </c>
      <c r="H4" s="180">
        <v>2511.980954902232</v>
      </c>
      <c r="I4" s="180">
        <v>1143.7186598525918</v>
      </c>
      <c r="J4" s="180">
        <v>2035</v>
      </c>
      <c r="K4" s="180">
        <v>1415</v>
      </c>
      <c r="L4" s="180">
        <v>260</v>
      </c>
      <c r="M4" s="180">
        <v>145</v>
      </c>
      <c r="N4" s="181">
        <v>7.125307125307126E-2</v>
      </c>
      <c r="O4" s="180">
        <v>150</v>
      </c>
      <c r="P4" s="180">
        <v>60</v>
      </c>
      <c r="Q4" s="180">
        <v>210</v>
      </c>
      <c r="R4" s="181">
        <v>0.10319410319410319</v>
      </c>
      <c r="S4" s="180">
        <v>0</v>
      </c>
      <c r="T4" s="180">
        <v>0</v>
      </c>
      <c r="U4" s="180">
        <v>0</v>
      </c>
      <c r="V4" s="180" t="s">
        <v>4</v>
      </c>
    </row>
    <row r="5" spans="1:16132" ht="15" customHeight="1">
      <c r="A5" s="180" t="s">
        <v>50</v>
      </c>
      <c r="B5" s="180" t="s">
        <v>165</v>
      </c>
      <c r="C5" s="180" t="s">
        <v>166</v>
      </c>
      <c r="D5" s="180">
        <v>3.9042999267578127</v>
      </c>
      <c r="E5" s="180">
        <v>7341</v>
      </c>
      <c r="F5" s="180">
        <v>2503</v>
      </c>
      <c r="G5" s="180">
        <v>2419</v>
      </c>
      <c r="H5" s="180">
        <v>1880.2346483908764</v>
      </c>
      <c r="I5" s="180">
        <v>641.08804317155204</v>
      </c>
      <c r="J5" s="180">
        <v>3410</v>
      </c>
      <c r="K5" s="180">
        <v>3000</v>
      </c>
      <c r="L5" s="180">
        <v>255</v>
      </c>
      <c r="M5" s="180">
        <v>65</v>
      </c>
      <c r="N5" s="181">
        <v>1.906158357771261E-2</v>
      </c>
      <c r="O5" s="180">
        <v>45</v>
      </c>
      <c r="P5" s="180">
        <v>35</v>
      </c>
      <c r="Q5" s="180">
        <v>80</v>
      </c>
      <c r="R5" s="181">
        <v>2.3460410557184751E-2</v>
      </c>
      <c r="S5" s="180">
        <v>0</v>
      </c>
      <c r="T5" s="180">
        <v>0</v>
      </c>
      <c r="U5" s="180">
        <v>0</v>
      </c>
      <c r="V5" s="180" t="s">
        <v>4</v>
      </c>
    </row>
    <row r="6" spans="1:16132" ht="15" customHeight="1">
      <c r="A6" s="180" t="s">
        <v>51</v>
      </c>
      <c r="B6" s="180" t="s">
        <v>165</v>
      </c>
      <c r="C6" s="180" t="s">
        <v>166</v>
      </c>
      <c r="D6" s="180">
        <v>1.6838999938964845</v>
      </c>
      <c r="E6" s="180">
        <v>4267</v>
      </c>
      <c r="F6" s="180">
        <v>1404</v>
      </c>
      <c r="G6" s="180">
        <v>1392</v>
      </c>
      <c r="H6" s="180">
        <v>2533.9984651501272</v>
      </c>
      <c r="I6" s="180">
        <v>833.77873097510621</v>
      </c>
      <c r="J6" s="180">
        <v>2140</v>
      </c>
      <c r="K6" s="180">
        <v>1810</v>
      </c>
      <c r="L6" s="180">
        <v>245</v>
      </c>
      <c r="M6" s="180">
        <v>50</v>
      </c>
      <c r="N6" s="181">
        <v>2.336448598130841E-2</v>
      </c>
      <c r="O6" s="180">
        <v>30</v>
      </c>
      <c r="P6" s="180">
        <v>10</v>
      </c>
      <c r="Q6" s="180">
        <v>40</v>
      </c>
      <c r="R6" s="181">
        <v>1.8691588785046728E-2</v>
      </c>
      <c r="S6" s="180">
        <v>0</v>
      </c>
      <c r="T6" s="180">
        <v>0</v>
      </c>
      <c r="U6" s="180">
        <v>0</v>
      </c>
      <c r="V6" s="180" t="s">
        <v>4</v>
      </c>
    </row>
    <row r="7" spans="1:16132" ht="15" customHeight="1">
      <c r="A7" s="180" t="s">
        <v>52</v>
      </c>
      <c r="B7" s="180" t="s">
        <v>165</v>
      </c>
      <c r="C7" s="180" t="s">
        <v>166</v>
      </c>
      <c r="D7" s="180">
        <v>4.1963000488281246</v>
      </c>
      <c r="E7" s="180">
        <v>3879</v>
      </c>
      <c r="F7" s="180">
        <v>1606</v>
      </c>
      <c r="G7" s="180">
        <v>1571</v>
      </c>
      <c r="H7" s="180">
        <v>924.38575765888447</v>
      </c>
      <c r="I7" s="180">
        <v>382.71810435683642</v>
      </c>
      <c r="J7" s="180">
        <v>1755</v>
      </c>
      <c r="K7" s="180">
        <v>1265</v>
      </c>
      <c r="L7" s="180">
        <v>185</v>
      </c>
      <c r="M7" s="180">
        <v>130</v>
      </c>
      <c r="N7" s="181">
        <v>7.407407407407407E-2</v>
      </c>
      <c r="O7" s="180">
        <v>140</v>
      </c>
      <c r="P7" s="180">
        <v>25</v>
      </c>
      <c r="Q7" s="180">
        <v>165</v>
      </c>
      <c r="R7" s="181">
        <v>9.4017094017094016E-2</v>
      </c>
      <c r="S7" s="180">
        <v>0</v>
      </c>
      <c r="T7" s="180">
        <v>0</v>
      </c>
      <c r="U7" s="180">
        <v>10</v>
      </c>
      <c r="V7" s="180" t="s">
        <v>4</v>
      </c>
    </row>
    <row r="8" spans="1:16132" ht="15" customHeight="1">
      <c r="A8" s="182" t="s">
        <v>53</v>
      </c>
      <c r="B8" s="182" t="s">
        <v>165</v>
      </c>
      <c r="C8" s="182" t="s">
        <v>166</v>
      </c>
      <c r="D8" s="182">
        <v>1.262699966430664</v>
      </c>
      <c r="E8" s="182">
        <v>3247</v>
      </c>
      <c r="F8" s="182">
        <v>2163</v>
      </c>
      <c r="G8" s="182">
        <v>1824</v>
      </c>
      <c r="H8" s="182">
        <v>2571.473894292129</v>
      </c>
      <c r="I8" s="182">
        <v>1712.9960065764938</v>
      </c>
      <c r="J8" s="182">
        <v>1590</v>
      </c>
      <c r="K8" s="182">
        <v>800</v>
      </c>
      <c r="L8" s="182">
        <v>130</v>
      </c>
      <c r="M8" s="182">
        <v>250</v>
      </c>
      <c r="N8" s="183">
        <v>0.15723270440251572</v>
      </c>
      <c r="O8" s="182">
        <v>345</v>
      </c>
      <c r="P8" s="182">
        <v>20</v>
      </c>
      <c r="Q8" s="182">
        <v>365</v>
      </c>
      <c r="R8" s="183">
        <v>0.22955974842767296</v>
      </c>
      <c r="S8" s="182">
        <v>0</v>
      </c>
      <c r="T8" s="182">
        <v>15</v>
      </c>
      <c r="U8" s="182">
        <v>25</v>
      </c>
      <c r="V8" s="182" t="s">
        <v>2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</row>
    <row r="9" spans="1:16132" ht="15" customHeight="1">
      <c r="A9" s="180" t="s">
        <v>54</v>
      </c>
      <c r="B9" s="180" t="s">
        <v>165</v>
      </c>
      <c r="C9" s="180" t="s">
        <v>166</v>
      </c>
      <c r="D9" s="180">
        <v>2.2750999450683596</v>
      </c>
      <c r="E9" s="180">
        <v>1965</v>
      </c>
      <c r="F9" s="180">
        <v>842</v>
      </c>
      <c r="G9" s="180">
        <v>792</v>
      </c>
      <c r="H9" s="180">
        <v>863.69831982961875</v>
      </c>
      <c r="I9" s="180">
        <v>370.09363119416741</v>
      </c>
      <c r="J9" s="180">
        <v>1015</v>
      </c>
      <c r="K9" s="180">
        <v>765</v>
      </c>
      <c r="L9" s="180">
        <v>100</v>
      </c>
      <c r="M9" s="180">
        <v>55</v>
      </c>
      <c r="N9" s="181">
        <v>5.4187192118226604E-2</v>
      </c>
      <c r="O9" s="180">
        <v>55</v>
      </c>
      <c r="P9" s="180">
        <v>20</v>
      </c>
      <c r="Q9" s="180">
        <v>75</v>
      </c>
      <c r="R9" s="181">
        <v>7.3891625615763554E-2</v>
      </c>
      <c r="S9" s="180">
        <v>0</v>
      </c>
      <c r="T9" s="180">
        <v>0</v>
      </c>
      <c r="U9" s="180">
        <v>20</v>
      </c>
      <c r="V9" s="180" t="s">
        <v>4</v>
      </c>
    </row>
    <row r="10" spans="1:16132" ht="15" customHeight="1">
      <c r="A10" s="180" t="s">
        <v>55</v>
      </c>
      <c r="B10" s="180" t="s">
        <v>165</v>
      </c>
      <c r="C10" s="180" t="s">
        <v>166</v>
      </c>
      <c r="D10" s="180">
        <v>2.4344999694824221</v>
      </c>
      <c r="E10" s="180">
        <v>4379</v>
      </c>
      <c r="F10" s="180">
        <v>1866</v>
      </c>
      <c r="G10" s="180">
        <v>1761</v>
      </c>
      <c r="H10" s="180">
        <v>1798.7266604611957</v>
      </c>
      <c r="I10" s="180">
        <v>766.48183339132027</v>
      </c>
      <c r="J10" s="180">
        <v>1880</v>
      </c>
      <c r="K10" s="180">
        <v>1400</v>
      </c>
      <c r="L10" s="180">
        <v>210</v>
      </c>
      <c r="M10" s="180">
        <v>105</v>
      </c>
      <c r="N10" s="181">
        <v>5.5851063829787231E-2</v>
      </c>
      <c r="O10" s="180">
        <v>50</v>
      </c>
      <c r="P10" s="180">
        <v>45</v>
      </c>
      <c r="Q10" s="180">
        <v>95</v>
      </c>
      <c r="R10" s="181">
        <v>5.0531914893617018E-2</v>
      </c>
      <c r="S10" s="180">
        <v>15</v>
      </c>
      <c r="T10" s="180">
        <v>40</v>
      </c>
      <c r="U10" s="180">
        <v>10</v>
      </c>
      <c r="V10" s="180" t="s">
        <v>4</v>
      </c>
    </row>
    <row r="11" spans="1:16132" ht="15" customHeight="1">
      <c r="A11" s="180" t="s">
        <v>56</v>
      </c>
      <c r="B11" s="180" t="s">
        <v>165</v>
      </c>
      <c r="C11" s="180" t="s">
        <v>166</v>
      </c>
      <c r="D11" s="180">
        <v>4.1823999023437501</v>
      </c>
      <c r="E11" s="180">
        <v>5004</v>
      </c>
      <c r="F11" s="180">
        <v>1953</v>
      </c>
      <c r="G11" s="180">
        <v>1879</v>
      </c>
      <c r="H11" s="180">
        <v>1196.4422620600767</v>
      </c>
      <c r="I11" s="180">
        <v>466.95678213495796</v>
      </c>
      <c r="J11" s="180">
        <v>2480</v>
      </c>
      <c r="K11" s="180">
        <v>2020</v>
      </c>
      <c r="L11" s="180">
        <v>220</v>
      </c>
      <c r="M11" s="180">
        <v>115</v>
      </c>
      <c r="N11" s="181">
        <v>4.6370967741935484E-2</v>
      </c>
      <c r="O11" s="180">
        <v>45</v>
      </c>
      <c r="P11" s="180">
        <v>15</v>
      </c>
      <c r="Q11" s="180">
        <v>60</v>
      </c>
      <c r="R11" s="181">
        <v>2.4193548387096774E-2</v>
      </c>
      <c r="S11" s="180">
        <v>0</v>
      </c>
      <c r="T11" s="180">
        <v>20</v>
      </c>
      <c r="U11" s="180">
        <v>40</v>
      </c>
      <c r="V11" s="180" t="s">
        <v>4</v>
      </c>
    </row>
    <row r="12" spans="1:16132" ht="15" customHeight="1">
      <c r="A12" s="180" t="s">
        <v>57</v>
      </c>
      <c r="B12" s="180" t="s">
        <v>165</v>
      </c>
      <c r="C12" s="180" t="s">
        <v>166</v>
      </c>
      <c r="D12" s="180">
        <v>2.3044000244140626</v>
      </c>
      <c r="E12" s="180">
        <v>2507</v>
      </c>
      <c r="F12" s="180">
        <v>1166</v>
      </c>
      <c r="G12" s="180">
        <v>1122</v>
      </c>
      <c r="H12" s="180">
        <v>1087.9187525774535</v>
      </c>
      <c r="I12" s="180">
        <v>505.98853829489855</v>
      </c>
      <c r="J12" s="180">
        <v>1270</v>
      </c>
      <c r="K12" s="180">
        <v>1015</v>
      </c>
      <c r="L12" s="180">
        <v>135</v>
      </c>
      <c r="M12" s="180">
        <v>65</v>
      </c>
      <c r="N12" s="181">
        <v>5.1181102362204724E-2</v>
      </c>
      <c r="O12" s="180">
        <v>30</v>
      </c>
      <c r="P12" s="180">
        <v>20</v>
      </c>
      <c r="Q12" s="180">
        <v>50</v>
      </c>
      <c r="R12" s="181">
        <v>3.937007874015748E-2</v>
      </c>
      <c r="S12" s="180">
        <v>0</v>
      </c>
      <c r="T12" s="180">
        <v>0</v>
      </c>
      <c r="U12" s="180">
        <v>10</v>
      </c>
      <c r="V12" s="180" t="s">
        <v>4</v>
      </c>
    </row>
    <row r="13" spans="1:16132" ht="15" customHeight="1">
      <c r="A13" s="184" t="s">
        <v>58</v>
      </c>
      <c r="B13" s="184" t="s">
        <v>165</v>
      </c>
      <c r="C13" s="184" t="s">
        <v>166</v>
      </c>
      <c r="D13" s="184">
        <v>2.2191000366210938</v>
      </c>
      <c r="E13" s="184">
        <v>6527</v>
      </c>
      <c r="F13" s="184">
        <v>3446</v>
      </c>
      <c r="G13" s="184">
        <v>3138</v>
      </c>
      <c r="H13" s="184">
        <v>2941.2824533761523</v>
      </c>
      <c r="I13" s="184">
        <v>1552.8817733007845</v>
      </c>
      <c r="J13" s="184">
        <v>2930</v>
      </c>
      <c r="K13" s="184">
        <v>1930</v>
      </c>
      <c r="L13" s="184">
        <v>415</v>
      </c>
      <c r="M13" s="184">
        <v>240</v>
      </c>
      <c r="N13" s="185">
        <v>8.191126279863481E-2</v>
      </c>
      <c r="O13" s="184">
        <v>225</v>
      </c>
      <c r="P13" s="184">
        <v>75</v>
      </c>
      <c r="Q13" s="184">
        <v>300</v>
      </c>
      <c r="R13" s="185">
        <v>0.10238907849829351</v>
      </c>
      <c r="S13" s="184">
        <v>10</v>
      </c>
      <c r="T13" s="184">
        <v>15</v>
      </c>
      <c r="U13" s="184">
        <v>20</v>
      </c>
      <c r="V13" s="184" t="s">
        <v>3</v>
      </c>
    </row>
    <row r="14" spans="1:16132" ht="15" customHeight="1">
      <c r="A14" s="182" t="s">
        <v>59</v>
      </c>
      <c r="B14" s="182" t="s">
        <v>165</v>
      </c>
      <c r="C14" s="182" t="s">
        <v>166</v>
      </c>
      <c r="D14" s="182">
        <v>1.1516000366210937</v>
      </c>
      <c r="E14" s="182">
        <v>3798</v>
      </c>
      <c r="F14" s="182">
        <v>1974</v>
      </c>
      <c r="G14" s="182">
        <v>1845</v>
      </c>
      <c r="H14" s="182">
        <v>3298.0200410063385</v>
      </c>
      <c r="I14" s="182">
        <v>1714.1367985641157</v>
      </c>
      <c r="J14" s="182">
        <v>1785</v>
      </c>
      <c r="K14" s="182">
        <v>1165</v>
      </c>
      <c r="L14" s="182">
        <v>200</v>
      </c>
      <c r="M14" s="182">
        <v>75</v>
      </c>
      <c r="N14" s="183">
        <v>4.2016806722689079E-2</v>
      </c>
      <c r="O14" s="182">
        <v>285</v>
      </c>
      <c r="P14" s="182">
        <v>35</v>
      </c>
      <c r="Q14" s="182">
        <v>320</v>
      </c>
      <c r="R14" s="183">
        <v>0.17927170868347339</v>
      </c>
      <c r="S14" s="182">
        <v>0</v>
      </c>
      <c r="T14" s="182">
        <v>0</v>
      </c>
      <c r="U14" s="182">
        <v>10</v>
      </c>
      <c r="V14" s="182" t="s">
        <v>2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  <c r="DAE14" s="17"/>
      <c r="DAF14" s="17"/>
      <c r="DAG14" s="17"/>
      <c r="DAH14" s="17"/>
      <c r="DAI14" s="17"/>
      <c r="DAJ14" s="17"/>
      <c r="DAK14" s="17"/>
      <c r="DAL14" s="17"/>
      <c r="DAM14" s="17"/>
      <c r="DAN14" s="17"/>
      <c r="DAO14" s="17"/>
      <c r="DAP14" s="17"/>
      <c r="DAQ14" s="17"/>
      <c r="DAR14" s="17"/>
      <c r="DAS14" s="17"/>
      <c r="DAT14" s="17"/>
      <c r="DAU14" s="17"/>
      <c r="DAV14" s="17"/>
      <c r="DAW14" s="17"/>
      <c r="DAX14" s="17"/>
      <c r="DAY14" s="17"/>
      <c r="DAZ14" s="17"/>
      <c r="DBA14" s="17"/>
      <c r="DBB14" s="17"/>
      <c r="DBC14" s="17"/>
      <c r="DBD14" s="17"/>
      <c r="DBE14" s="17"/>
      <c r="DBF14" s="17"/>
      <c r="DBG14" s="17"/>
      <c r="DBH14" s="17"/>
      <c r="DBI14" s="17"/>
      <c r="DBJ14" s="17"/>
      <c r="DBK14" s="17"/>
      <c r="DBL14" s="17"/>
      <c r="DBM14" s="17"/>
      <c r="DBN14" s="17"/>
      <c r="DBO14" s="17"/>
      <c r="DBP14" s="17"/>
      <c r="DBQ14" s="17"/>
      <c r="DBR14" s="17"/>
      <c r="DBS14" s="17"/>
      <c r="DBT14" s="17"/>
      <c r="DBU14" s="17"/>
      <c r="DBV14" s="17"/>
      <c r="DBW14" s="17"/>
      <c r="DBX14" s="17"/>
      <c r="DBY14" s="17"/>
      <c r="DBZ14" s="17"/>
      <c r="DCA14" s="17"/>
      <c r="DCB14" s="17"/>
      <c r="DCC14" s="17"/>
      <c r="DCD14" s="17"/>
      <c r="DCE14" s="17"/>
      <c r="DCF14" s="17"/>
      <c r="DCG14" s="17"/>
      <c r="DCH14" s="17"/>
      <c r="DCI14" s="17"/>
      <c r="DCJ14" s="17"/>
      <c r="DCK14" s="17"/>
      <c r="DCL14" s="17"/>
      <c r="DCM14" s="17"/>
      <c r="DCN14" s="17"/>
      <c r="DCO14" s="17"/>
      <c r="DCP14" s="17"/>
      <c r="DCQ14" s="17"/>
      <c r="DCR14" s="17"/>
      <c r="DCS14" s="17"/>
      <c r="DCT14" s="17"/>
      <c r="DCU14" s="17"/>
      <c r="DCV14" s="17"/>
      <c r="DCW14" s="17"/>
      <c r="DCX14" s="17"/>
      <c r="DCY14" s="17"/>
      <c r="DCZ14" s="17"/>
      <c r="DDA14" s="17"/>
      <c r="DDB14" s="17"/>
      <c r="DDC14" s="17"/>
      <c r="DDD14" s="17"/>
      <c r="DDE14" s="17"/>
      <c r="DDF14" s="17"/>
      <c r="DDG14" s="17"/>
      <c r="DDH14" s="17"/>
      <c r="DDI14" s="17"/>
      <c r="DDJ14" s="17"/>
      <c r="DDK14" s="17"/>
      <c r="DDL14" s="17"/>
      <c r="DDM14" s="17"/>
      <c r="DDN14" s="17"/>
      <c r="DDO14" s="17"/>
      <c r="DDP14" s="17"/>
      <c r="DDQ14" s="17"/>
      <c r="DDR14" s="17"/>
      <c r="DDS14" s="17"/>
      <c r="DDT14" s="17"/>
      <c r="DDU14" s="17"/>
      <c r="DDV14" s="17"/>
      <c r="DDW14" s="17"/>
      <c r="DDX14" s="17"/>
      <c r="DDY14" s="17"/>
      <c r="DDZ14" s="17"/>
      <c r="DEA14" s="17"/>
      <c r="DEB14" s="17"/>
      <c r="DEC14" s="17"/>
      <c r="DED14" s="17"/>
      <c r="DEE14" s="17"/>
      <c r="DEF14" s="17"/>
      <c r="DEG14" s="17"/>
      <c r="DEH14" s="17"/>
      <c r="DEI14" s="17"/>
      <c r="DEJ14" s="17"/>
      <c r="DEK14" s="17"/>
      <c r="DEL14" s="17"/>
      <c r="DEM14" s="17"/>
      <c r="DEN14" s="17"/>
      <c r="DEO14" s="17"/>
      <c r="DEP14" s="17"/>
      <c r="DEQ14" s="17"/>
      <c r="DER14" s="17"/>
      <c r="DES14" s="17"/>
      <c r="DET14" s="17"/>
      <c r="DEU14" s="17"/>
      <c r="DEV14" s="17"/>
      <c r="DEW14" s="17"/>
      <c r="DEX14" s="17"/>
      <c r="DEY14" s="17"/>
      <c r="DEZ14" s="17"/>
      <c r="DFA14" s="17"/>
      <c r="DFB14" s="17"/>
      <c r="DFC14" s="17"/>
      <c r="DFD14" s="17"/>
      <c r="DFE14" s="17"/>
      <c r="DFF14" s="17"/>
      <c r="DFG14" s="17"/>
      <c r="DFH14" s="17"/>
      <c r="DFI14" s="17"/>
      <c r="DFJ14" s="17"/>
      <c r="DFK14" s="17"/>
      <c r="DFL14" s="17"/>
      <c r="DFM14" s="17"/>
      <c r="DFN14" s="17"/>
      <c r="DFO14" s="17"/>
      <c r="DFP14" s="17"/>
      <c r="DFQ14" s="17"/>
      <c r="DFR14" s="17"/>
      <c r="DFS14" s="17"/>
      <c r="DFT14" s="17"/>
      <c r="DFU14" s="17"/>
      <c r="DFV14" s="17"/>
      <c r="DFW14" s="17"/>
      <c r="DFX14" s="17"/>
      <c r="DFY14" s="17"/>
      <c r="DFZ14" s="17"/>
      <c r="DGA14" s="17"/>
      <c r="DGB14" s="17"/>
      <c r="DGC14" s="17"/>
      <c r="DGD14" s="17"/>
      <c r="DGE14" s="17"/>
      <c r="DGF14" s="17"/>
      <c r="DGG14" s="17"/>
      <c r="DGH14" s="17"/>
      <c r="DGI14" s="17"/>
      <c r="DGJ14" s="17"/>
      <c r="DGK14" s="17"/>
      <c r="DGL14" s="17"/>
      <c r="DGM14" s="17"/>
      <c r="DGN14" s="17"/>
      <c r="DGO14" s="17"/>
      <c r="DGP14" s="17"/>
      <c r="DGQ14" s="17"/>
      <c r="DGR14" s="17"/>
      <c r="DGS14" s="17"/>
      <c r="DGT14" s="17"/>
      <c r="DGU14" s="17"/>
      <c r="DGV14" s="17"/>
      <c r="DGW14" s="17"/>
      <c r="DGX14" s="17"/>
      <c r="DGY14" s="17"/>
      <c r="DGZ14" s="17"/>
      <c r="DHA14" s="17"/>
      <c r="DHB14" s="17"/>
      <c r="DHC14" s="17"/>
      <c r="DHD14" s="17"/>
      <c r="DHE14" s="17"/>
      <c r="DHF14" s="17"/>
      <c r="DHG14" s="17"/>
      <c r="DHH14" s="17"/>
      <c r="DHI14" s="17"/>
      <c r="DHJ14" s="17"/>
      <c r="DHK14" s="17"/>
      <c r="DHL14" s="17"/>
      <c r="DHM14" s="17"/>
      <c r="DHN14" s="17"/>
      <c r="DHO14" s="17"/>
      <c r="DHP14" s="17"/>
      <c r="DHQ14" s="17"/>
      <c r="DHR14" s="17"/>
      <c r="DHS14" s="17"/>
      <c r="DHT14" s="17"/>
      <c r="DHU14" s="17"/>
      <c r="DHV14" s="17"/>
      <c r="DHW14" s="17"/>
      <c r="DHX14" s="17"/>
      <c r="DHY14" s="17"/>
      <c r="DHZ14" s="17"/>
      <c r="DIA14" s="17"/>
      <c r="DIB14" s="17"/>
      <c r="DIC14" s="17"/>
      <c r="DID14" s="17"/>
      <c r="DIE14" s="17"/>
      <c r="DIF14" s="17"/>
      <c r="DIG14" s="17"/>
      <c r="DIH14" s="17"/>
      <c r="DII14" s="17"/>
      <c r="DIJ14" s="17"/>
      <c r="DIK14" s="17"/>
      <c r="DIL14" s="17"/>
      <c r="DIM14" s="17"/>
      <c r="DIN14" s="17"/>
      <c r="DIO14" s="17"/>
      <c r="DIP14" s="17"/>
      <c r="DIQ14" s="17"/>
      <c r="DIR14" s="17"/>
      <c r="DIS14" s="17"/>
      <c r="DIT14" s="17"/>
      <c r="DIU14" s="17"/>
      <c r="DIV14" s="17"/>
      <c r="DIW14" s="17"/>
      <c r="DIX14" s="17"/>
      <c r="DIY14" s="17"/>
      <c r="DIZ14" s="17"/>
      <c r="DJA14" s="17"/>
      <c r="DJB14" s="17"/>
      <c r="DJC14" s="17"/>
      <c r="DJD14" s="17"/>
      <c r="DJE14" s="17"/>
      <c r="DJF14" s="17"/>
      <c r="DJG14" s="17"/>
      <c r="DJH14" s="17"/>
      <c r="DJI14" s="17"/>
      <c r="DJJ14" s="17"/>
      <c r="DJK14" s="17"/>
      <c r="DJL14" s="17"/>
      <c r="DJM14" s="17"/>
      <c r="DJN14" s="17"/>
      <c r="DJO14" s="17"/>
      <c r="DJP14" s="17"/>
      <c r="DJQ14" s="17"/>
      <c r="DJR14" s="17"/>
      <c r="DJS14" s="17"/>
      <c r="DJT14" s="17"/>
      <c r="DJU14" s="17"/>
      <c r="DJV14" s="17"/>
      <c r="DJW14" s="17"/>
      <c r="DJX14" s="17"/>
      <c r="DJY14" s="17"/>
      <c r="DJZ14" s="17"/>
      <c r="DKA14" s="17"/>
      <c r="DKB14" s="17"/>
      <c r="DKC14" s="17"/>
      <c r="DKD14" s="17"/>
      <c r="DKE14" s="17"/>
      <c r="DKF14" s="17"/>
      <c r="DKG14" s="17"/>
      <c r="DKH14" s="17"/>
      <c r="DKI14" s="17"/>
      <c r="DKJ14" s="17"/>
      <c r="DKK14" s="17"/>
      <c r="DKL14" s="17"/>
      <c r="DKM14" s="17"/>
      <c r="DKN14" s="17"/>
      <c r="DKO14" s="17"/>
      <c r="DKP14" s="17"/>
      <c r="DKQ14" s="17"/>
      <c r="DKR14" s="17"/>
      <c r="DKS14" s="17"/>
      <c r="DKT14" s="17"/>
      <c r="DKU14" s="17"/>
      <c r="DKV14" s="17"/>
      <c r="DKW14" s="17"/>
      <c r="DKX14" s="17"/>
      <c r="DKY14" s="17"/>
      <c r="DKZ14" s="17"/>
      <c r="DLA14" s="17"/>
      <c r="DLB14" s="17"/>
      <c r="DLC14" s="17"/>
      <c r="DLD14" s="17"/>
      <c r="DLE14" s="17"/>
      <c r="DLF14" s="17"/>
      <c r="DLG14" s="17"/>
      <c r="DLH14" s="17"/>
      <c r="DLI14" s="17"/>
      <c r="DLJ14" s="17"/>
      <c r="DLK14" s="17"/>
      <c r="DLL14" s="17"/>
      <c r="DLM14" s="17"/>
      <c r="DLN14" s="17"/>
      <c r="DLO14" s="17"/>
      <c r="DLP14" s="17"/>
      <c r="DLQ14" s="17"/>
      <c r="DLR14" s="17"/>
      <c r="DLS14" s="17"/>
      <c r="DLT14" s="17"/>
      <c r="DLU14" s="17"/>
      <c r="DLV14" s="17"/>
      <c r="DLW14" s="17"/>
      <c r="DLX14" s="17"/>
      <c r="DLY14" s="17"/>
      <c r="DLZ14" s="17"/>
      <c r="DMA14" s="17"/>
      <c r="DMB14" s="17"/>
      <c r="DMC14" s="17"/>
      <c r="DMD14" s="17"/>
      <c r="DME14" s="17"/>
      <c r="DMF14" s="17"/>
      <c r="DMG14" s="17"/>
      <c r="DMH14" s="17"/>
      <c r="DMI14" s="17"/>
      <c r="DMJ14" s="17"/>
      <c r="DMK14" s="17"/>
      <c r="DML14" s="17"/>
      <c r="DMM14" s="17"/>
      <c r="DMN14" s="17"/>
      <c r="DMO14" s="17"/>
      <c r="DMP14" s="17"/>
      <c r="DMQ14" s="17"/>
      <c r="DMR14" s="17"/>
      <c r="DMS14" s="17"/>
      <c r="DMT14" s="17"/>
      <c r="DMU14" s="17"/>
      <c r="DMV14" s="17"/>
      <c r="DMW14" s="17"/>
      <c r="DMX14" s="17"/>
      <c r="DMY14" s="17"/>
      <c r="DMZ14" s="17"/>
      <c r="DNA14" s="17"/>
      <c r="DNB14" s="17"/>
      <c r="DNC14" s="17"/>
      <c r="DND14" s="17"/>
      <c r="DNE14" s="17"/>
      <c r="DNF14" s="17"/>
      <c r="DNG14" s="17"/>
      <c r="DNH14" s="17"/>
      <c r="DNI14" s="17"/>
      <c r="DNJ14" s="17"/>
      <c r="DNK14" s="17"/>
      <c r="DNL14" s="17"/>
      <c r="DNM14" s="17"/>
      <c r="DNN14" s="17"/>
      <c r="DNO14" s="17"/>
      <c r="DNP14" s="17"/>
      <c r="DNQ14" s="17"/>
      <c r="DNR14" s="17"/>
      <c r="DNS14" s="17"/>
      <c r="DNT14" s="17"/>
      <c r="DNU14" s="17"/>
      <c r="DNV14" s="17"/>
      <c r="DNW14" s="17"/>
      <c r="DNX14" s="17"/>
      <c r="DNY14" s="17"/>
      <c r="DNZ14" s="17"/>
      <c r="DOA14" s="17"/>
      <c r="DOB14" s="17"/>
      <c r="DOC14" s="17"/>
      <c r="DOD14" s="17"/>
      <c r="DOE14" s="17"/>
      <c r="DOF14" s="17"/>
      <c r="DOG14" s="17"/>
      <c r="DOH14" s="17"/>
      <c r="DOI14" s="17"/>
      <c r="DOJ14" s="17"/>
      <c r="DOK14" s="17"/>
      <c r="DOL14" s="17"/>
      <c r="DOM14" s="17"/>
      <c r="DON14" s="17"/>
      <c r="DOO14" s="17"/>
      <c r="DOP14" s="17"/>
      <c r="DOQ14" s="17"/>
      <c r="DOR14" s="17"/>
      <c r="DOS14" s="17"/>
      <c r="DOT14" s="17"/>
      <c r="DOU14" s="17"/>
      <c r="DOV14" s="17"/>
      <c r="DOW14" s="17"/>
      <c r="DOX14" s="17"/>
      <c r="DOY14" s="17"/>
      <c r="DOZ14" s="17"/>
      <c r="DPA14" s="17"/>
      <c r="DPB14" s="17"/>
      <c r="DPC14" s="17"/>
      <c r="DPD14" s="17"/>
      <c r="DPE14" s="17"/>
      <c r="DPF14" s="17"/>
      <c r="DPG14" s="17"/>
      <c r="DPH14" s="17"/>
      <c r="DPI14" s="17"/>
      <c r="DPJ14" s="17"/>
      <c r="DPK14" s="17"/>
      <c r="DPL14" s="17"/>
      <c r="DPM14" s="17"/>
      <c r="DPN14" s="17"/>
      <c r="DPO14" s="17"/>
      <c r="DPP14" s="17"/>
      <c r="DPQ14" s="17"/>
      <c r="DPR14" s="17"/>
      <c r="DPS14" s="17"/>
      <c r="DPT14" s="17"/>
      <c r="DPU14" s="17"/>
      <c r="DPV14" s="17"/>
      <c r="DPW14" s="17"/>
      <c r="DPX14" s="17"/>
      <c r="DPY14" s="17"/>
      <c r="DPZ14" s="17"/>
      <c r="DQA14" s="17"/>
      <c r="DQB14" s="17"/>
      <c r="DQC14" s="17"/>
      <c r="DQD14" s="17"/>
      <c r="DQE14" s="17"/>
      <c r="DQF14" s="17"/>
      <c r="DQG14" s="17"/>
      <c r="DQH14" s="17"/>
      <c r="DQI14" s="17"/>
      <c r="DQJ14" s="17"/>
      <c r="DQK14" s="17"/>
      <c r="DQL14" s="17"/>
      <c r="DQM14" s="17"/>
      <c r="DQN14" s="17"/>
      <c r="DQO14" s="17"/>
      <c r="DQP14" s="17"/>
      <c r="DQQ14" s="17"/>
      <c r="DQR14" s="17"/>
      <c r="DQS14" s="17"/>
      <c r="DQT14" s="17"/>
      <c r="DQU14" s="17"/>
      <c r="DQV14" s="17"/>
      <c r="DQW14" s="17"/>
      <c r="DQX14" s="17"/>
      <c r="DQY14" s="17"/>
      <c r="DQZ14" s="17"/>
      <c r="DRA14" s="17"/>
      <c r="DRB14" s="17"/>
      <c r="DRC14" s="17"/>
      <c r="DRD14" s="17"/>
      <c r="DRE14" s="17"/>
      <c r="DRF14" s="17"/>
      <c r="DRG14" s="17"/>
      <c r="DRH14" s="17"/>
      <c r="DRI14" s="17"/>
      <c r="DRJ14" s="17"/>
      <c r="DRK14" s="17"/>
      <c r="DRL14" s="17"/>
      <c r="DRM14" s="17"/>
      <c r="DRN14" s="17"/>
      <c r="DRO14" s="17"/>
      <c r="DRP14" s="17"/>
      <c r="DRQ14" s="17"/>
      <c r="DRR14" s="17"/>
      <c r="DRS14" s="17"/>
      <c r="DRT14" s="17"/>
      <c r="DRU14" s="17"/>
      <c r="DRV14" s="17"/>
      <c r="DRW14" s="17"/>
      <c r="DRX14" s="17"/>
      <c r="DRY14" s="17"/>
      <c r="DRZ14" s="17"/>
      <c r="DSA14" s="17"/>
      <c r="DSB14" s="17"/>
      <c r="DSC14" s="17"/>
      <c r="DSD14" s="17"/>
      <c r="DSE14" s="17"/>
      <c r="DSF14" s="17"/>
      <c r="DSG14" s="17"/>
      <c r="DSH14" s="17"/>
      <c r="DSI14" s="17"/>
      <c r="DSJ14" s="17"/>
      <c r="DSK14" s="17"/>
      <c r="DSL14" s="17"/>
      <c r="DSM14" s="17"/>
      <c r="DSN14" s="17"/>
      <c r="DSO14" s="17"/>
      <c r="DSP14" s="17"/>
      <c r="DSQ14" s="17"/>
      <c r="DSR14" s="17"/>
      <c r="DSS14" s="17"/>
      <c r="DST14" s="17"/>
      <c r="DSU14" s="17"/>
      <c r="DSV14" s="17"/>
      <c r="DSW14" s="17"/>
      <c r="DSX14" s="17"/>
      <c r="DSY14" s="17"/>
      <c r="DSZ14" s="17"/>
      <c r="DTA14" s="17"/>
      <c r="DTB14" s="17"/>
      <c r="DTC14" s="17"/>
      <c r="DTD14" s="17"/>
      <c r="DTE14" s="17"/>
      <c r="DTF14" s="17"/>
      <c r="DTG14" s="17"/>
      <c r="DTH14" s="17"/>
      <c r="DTI14" s="17"/>
      <c r="DTJ14" s="17"/>
      <c r="DTK14" s="17"/>
      <c r="DTL14" s="17"/>
      <c r="DTM14" s="17"/>
      <c r="DTN14" s="17"/>
      <c r="DTO14" s="17"/>
      <c r="DTP14" s="17"/>
      <c r="DTQ14" s="17"/>
      <c r="DTR14" s="17"/>
      <c r="DTS14" s="17"/>
      <c r="DTT14" s="17"/>
      <c r="DTU14" s="17"/>
      <c r="DTV14" s="17"/>
      <c r="DTW14" s="17"/>
      <c r="DTX14" s="17"/>
      <c r="DTY14" s="17"/>
      <c r="DTZ14" s="17"/>
      <c r="DUA14" s="17"/>
      <c r="DUB14" s="17"/>
      <c r="DUC14" s="17"/>
      <c r="DUD14" s="17"/>
      <c r="DUE14" s="17"/>
      <c r="DUF14" s="17"/>
      <c r="DUG14" s="17"/>
      <c r="DUH14" s="17"/>
      <c r="DUI14" s="17"/>
      <c r="DUJ14" s="17"/>
      <c r="DUK14" s="17"/>
      <c r="DUL14" s="17"/>
      <c r="DUM14" s="17"/>
      <c r="DUN14" s="17"/>
      <c r="DUO14" s="17"/>
      <c r="DUP14" s="17"/>
      <c r="DUQ14" s="17"/>
      <c r="DUR14" s="17"/>
      <c r="DUS14" s="17"/>
      <c r="DUT14" s="17"/>
      <c r="DUU14" s="17"/>
      <c r="DUV14" s="17"/>
      <c r="DUW14" s="17"/>
      <c r="DUX14" s="17"/>
      <c r="DUY14" s="17"/>
      <c r="DUZ14" s="17"/>
      <c r="DVA14" s="17"/>
      <c r="DVB14" s="17"/>
      <c r="DVC14" s="17"/>
      <c r="DVD14" s="17"/>
      <c r="DVE14" s="17"/>
      <c r="DVF14" s="17"/>
      <c r="DVG14" s="17"/>
      <c r="DVH14" s="17"/>
      <c r="DVI14" s="17"/>
      <c r="DVJ14" s="17"/>
      <c r="DVK14" s="17"/>
      <c r="DVL14" s="17"/>
      <c r="DVM14" s="17"/>
      <c r="DVN14" s="17"/>
      <c r="DVO14" s="17"/>
      <c r="DVP14" s="17"/>
      <c r="DVQ14" s="17"/>
      <c r="DVR14" s="17"/>
      <c r="DVS14" s="17"/>
      <c r="DVT14" s="17"/>
      <c r="DVU14" s="17"/>
      <c r="DVV14" s="17"/>
      <c r="DVW14" s="17"/>
      <c r="DVX14" s="17"/>
      <c r="DVY14" s="17"/>
      <c r="DVZ14" s="17"/>
      <c r="DWA14" s="17"/>
      <c r="DWB14" s="17"/>
      <c r="DWC14" s="17"/>
      <c r="DWD14" s="17"/>
      <c r="DWE14" s="17"/>
      <c r="DWF14" s="17"/>
      <c r="DWG14" s="17"/>
      <c r="DWH14" s="17"/>
      <c r="DWI14" s="17"/>
      <c r="DWJ14" s="17"/>
      <c r="DWK14" s="17"/>
      <c r="DWL14" s="17"/>
      <c r="DWM14" s="17"/>
      <c r="DWN14" s="17"/>
      <c r="DWO14" s="17"/>
      <c r="DWP14" s="17"/>
      <c r="DWQ14" s="17"/>
      <c r="DWR14" s="17"/>
      <c r="DWS14" s="17"/>
      <c r="DWT14" s="17"/>
      <c r="DWU14" s="17"/>
      <c r="DWV14" s="17"/>
      <c r="DWW14" s="17"/>
      <c r="DWX14" s="17"/>
      <c r="DWY14" s="17"/>
      <c r="DWZ14" s="17"/>
      <c r="DXA14" s="17"/>
      <c r="DXB14" s="17"/>
      <c r="DXC14" s="17"/>
      <c r="DXD14" s="17"/>
      <c r="DXE14" s="17"/>
      <c r="DXF14" s="17"/>
      <c r="DXG14" s="17"/>
      <c r="DXH14" s="17"/>
      <c r="DXI14" s="17"/>
      <c r="DXJ14" s="17"/>
      <c r="DXK14" s="17"/>
      <c r="DXL14" s="17"/>
      <c r="DXM14" s="17"/>
      <c r="DXN14" s="17"/>
      <c r="DXO14" s="17"/>
      <c r="DXP14" s="17"/>
      <c r="DXQ14" s="17"/>
      <c r="DXR14" s="17"/>
      <c r="DXS14" s="17"/>
      <c r="DXT14" s="17"/>
      <c r="DXU14" s="17"/>
      <c r="DXV14" s="17"/>
      <c r="DXW14" s="17"/>
      <c r="DXX14" s="17"/>
      <c r="DXY14" s="17"/>
      <c r="DXZ14" s="17"/>
      <c r="DYA14" s="17"/>
      <c r="DYB14" s="17"/>
      <c r="DYC14" s="17"/>
      <c r="DYD14" s="17"/>
      <c r="DYE14" s="17"/>
      <c r="DYF14" s="17"/>
      <c r="DYG14" s="17"/>
      <c r="DYH14" s="17"/>
      <c r="DYI14" s="17"/>
      <c r="DYJ14" s="17"/>
      <c r="DYK14" s="17"/>
      <c r="DYL14" s="17"/>
      <c r="DYM14" s="17"/>
      <c r="DYN14" s="17"/>
      <c r="DYO14" s="17"/>
      <c r="DYP14" s="17"/>
      <c r="DYQ14" s="17"/>
      <c r="DYR14" s="17"/>
      <c r="DYS14" s="17"/>
      <c r="DYT14" s="17"/>
      <c r="DYU14" s="17"/>
      <c r="DYV14" s="17"/>
      <c r="DYW14" s="17"/>
      <c r="DYX14" s="17"/>
      <c r="DYY14" s="17"/>
      <c r="DYZ14" s="17"/>
      <c r="DZA14" s="17"/>
      <c r="DZB14" s="17"/>
      <c r="DZC14" s="17"/>
      <c r="DZD14" s="17"/>
      <c r="DZE14" s="17"/>
      <c r="DZF14" s="17"/>
      <c r="DZG14" s="17"/>
      <c r="DZH14" s="17"/>
      <c r="DZI14" s="17"/>
      <c r="DZJ14" s="17"/>
      <c r="DZK14" s="17"/>
      <c r="DZL14" s="17"/>
      <c r="DZM14" s="17"/>
      <c r="DZN14" s="17"/>
      <c r="DZO14" s="17"/>
      <c r="DZP14" s="17"/>
      <c r="DZQ14" s="17"/>
      <c r="DZR14" s="17"/>
      <c r="DZS14" s="17"/>
      <c r="DZT14" s="17"/>
      <c r="DZU14" s="17"/>
      <c r="DZV14" s="17"/>
      <c r="DZW14" s="17"/>
      <c r="DZX14" s="17"/>
      <c r="DZY14" s="17"/>
      <c r="DZZ14" s="17"/>
      <c r="EAA14" s="17"/>
      <c r="EAB14" s="17"/>
      <c r="EAC14" s="17"/>
      <c r="EAD14" s="17"/>
      <c r="EAE14" s="17"/>
      <c r="EAF14" s="17"/>
      <c r="EAG14" s="17"/>
      <c r="EAH14" s="17"/>
      <c r="EAI14" s="17"/>
      <c r="EAJ14" s="17"/>
      <c r="EAK14" s="17"/>
      <c r="EAL14" s="17"/>
      <c r="EAM14" s="17"/>
      <c r="EAN14" s="17"/>
      <c r="EAO14" s="17"/>
      <c r="EAP14" s="17"/>
      <c r="EAQ14" s="17"/>
      <c r="EAR14" s="17"/>
      <c r="EAS14" s="17"/>
      <c r="EAT14" s="17"/>
      <c r="EAU14" s="17"/>
      <c r="EAV14" s="17"/>
      <c r="EAW14" s="17"/>
      <c r="EAX14" s="17"/>
      <c r="EAY14" s="17"/>
      <c r="EAZ14" s="17"/>
      <c r="EBA14" s="17"/>
      <c r="EBB14" s="17"/>
      <c r="EBC14" s="17"/>
      <c r="EBD14" s="17"/>
      <c r="EBE14" s="17"/>
      <c r="EBF14" s="17"/>
      <c r="EBG14" s="17"/>
      <c r="EBH14" s="17"/>
      <c r="EBI14" s="17"/>
      <c r="EBJ14" s="17"/>
      <c r="EBK14" s="17"/>
      <c r="EBL14" s="17"/>
      <c r="EBM14" s="17"/>
      <c r="EBN14" s="17"/>
      <c r="EBO14" s="17"/>
      <c r="EBP14" s="17"/>
      <c r="EBQ14" s="17"/>
      <c r="EBR14" s="17"/>
      <c r="EBS14" s="17"/>
      <c r="EBT14" s="17"/>
      <c r="EBU14" s="17"/>
      <c r="EBV14" s="17"/>
      <c r="EBW14" s="17"/>
      <c r="EBX14" s="17"/>
      <c r="EBY14" s="17"/>
      <c r="EBZ14" s="17"/>
      <c r="ECA14" s="17"/>
      <c r="ECB14" s="17"/>
      <c r="ECC14" s="17"/>
      <c r="ECD14" s="17"/>
      <c r="ECE14" s="17"/>
      <c r="ECF14" s="17"/>
      <c r="ECG14" s="17"/>
      <c r="ECH14" s="17"/>
      <c r="ECI14" s="17"/>
      <c r="ECJ14" s="17"/>
      <c r="ECK14" s="17"/>
      <c r="ECL14" s="17"/>
      <c r="ECM14" s="17"/>
      <c r="ECN14" s="17"/>
      <c r="ECO14" s="17"/>
      <c r="ECP14" s="17"/>
      <c r="ECQ14" s="17"/>
      <c r="ECR14" s="17"/>
      <c r="ECS14" s="17"/>
      <c r="ECT14" s="17"/>
      <c r="ECU14" s="17"/>
      <c r="ECV14" s="17"/>
      <c r="ECW14" s="17"/>
      <c r="ECX14" s="17"/>
      <c r="ECY14" s="17"/>
      <c r="ECZ14" s="17"/>
      <c r="EDA14" s="17"/>
      <c r="EDB14" s="17"/>
      <c r="EDC14" s="17"/>
      <c r="EDD14" s="17"/>
      <c r="EDE14" s="17"/>
      <c r="EDF14" s="17"/>
      <c r="EDG14" s="17"/>
      <c r="EDH14" s="17"/>
      <c r="EDI14" s="17"/>
      <c r="EDJ14" s="17"/>
      <c r="EDK14" s="17"/>
      <c r="EDL14" s="17"/>
      <c r="EDM14" s="17"/>
      <c r="EDN14" s="17"/>
      <c r="EDO14" s="17"/>
      <c r="EDP14" s="17"/>
      <c r="EDQ14" s="17"/>
      <c r="EDR14" s="17"/>
      <c r="EDS14" s="17"/>
      <c r="EDT14" s="17"/>
      <c r="EDU14" s="17"/>
      <c r="EDV14" s="17"/>
      <c r="EDW14" s="17"/>
      <c r="EDX14" s="17"/>
      <c r="EDY14" s="17"/>
      <c r="EDZ14" s="17"/>
      <c r="EEA14" s="17"/>
      <c r="EEB14" s="17"/>
      <c r="EEC14" s="17"/>
      <c r="EED14" s="17"/>
      <c r="EEE14" s="17"/>
      <c r="EEF14" s="17"/>
      <c r="EEG14" s="17"/>
      <c r="EEH14" s="17"/>
      <c r="EEI14" s="17"/>
      <c r="EEJ14" s="17"/>
      <c r="EEK14" s="17"/>
      <c r="EEL14" s="17"/>
      <c r="EEM14" s="17"/>
      <c r="EEN14" s="17"/>
      <c r="EEO14" s="17"/>
      <c r="EEP14" s="17"/>
      <c r="EEQ14" s="17"/>
      <c r="EER14" s="17"/>
      <c r="EES14" s="17"/>
      <c r="EET14" s="17"/>
      <c r="EEU14" s="17"/>
      <c r="EEV14" s="17"/>
      <c r="EEW14" s="17"/>
      <c r="EEX14" s="17"/>
      <c r="EEY14" s="17"/>
      <c r="EEZ14" s="17"/>
      <c r="EFA14" s="17"/>
      <c r="EFB14" s="17"/>
      <c r="EFC14" s="17"/>
      <c r="EFD14" s="17"/>
      <c r="EFE14" s="17"/>
      <c r="EFF14" s="17"/>
      <c r="EFG14" s="17"/>
      <c r="EFH14" s="17"/>
      <c r="EFI14" s="17"/>
      <c r="EFJ14" s="17"/>
      <c r="EFK14" s="17"/>
      <c r="EFL14" s="17"/>
      <c r="EFM14" s="17"/>
      <c r="EFN14" s="17"/>
      <c r="EFO14" s="17"/>
      <c r="EFP14" s="17"/>
      <c r="EFQ14" s="17"/>
      <c r="EFR14" s="17"/>
      <c r="EFS14" s="17"/>
      <c r="EFT14" s="17"/>
      <c r="EFU14" s="17"/>
      <c r="EFV14" s="17"/>
      <c r="EFW14" s="17"/>
      <c r="EFX14" s="17"/>
      <c r="EFY14" s="17"/>
      <c r="EFZ14" s="17"/>
      <c r="EGA14" s="17"/>
      <c r="EGB14" s="17"/>
      <c r="EGC14" s="17"/>
      <c r="EGD14" s="17"/>
      <c r="EGE14" s="17"/>
      <c r="EGF14" s="17"/>
      <c r="EGG14" s="17"/>
      <c r="EGH14" s="17"/>
      <c r="EGI14" s="17"/>
      <c r="EGJ14" s="17"/>
      <c r="EGK14" s="17"/>
      <c r="EGL14" s="17"/>
      <c r="EGM14" s="17"/>
      <c r="EGN14" s="17"/>
      <c r="EGO14" s="17"/>
      <c r="EGP14" s="17"/>
      <c r="EGQ14" s="17"/>
      <c r="EGR14" s="17"/>
      <c r="EGS14" s="17"/>
      <c r="EGT14" s="17"/>
      <c r="EGU14" s="17"/>
      <c r="EGV14" s="17"/>
      <c r="EGW14" s="17"/>
      <c r="EGX14" s="17"/>
      <c r="EGY14" s="17"/>
      <c r="EGZ14" s="17"/>
      <c r="EHA14" s="17"/>
      <c r="EHB14" s="17"/>
      <c r="EHC14" s="17"/>
      <c r="EHD14" s="17"/>
      <c r="EHE14" s="17"/>
      <c r="EHF14" s="17"/>
      <c r="EHG14" s="17"/>
      <c r="EHH14" s="17"/>
      <c r="EHI14" s="17"/>
      <c r="EHJ14" s="17"/>
      <c r="EHK14" s="17"/>
      <c r="EHL14" s="17"/>
      <c r="EHM14" s="17"/>
      <c r="EHN14" s="17"/>
      <c r="EHO14" s="17"/>
      <c r="EHP14" s="17"/>
      <c r="EHQ14" s="17"/>
      <c r="EHR14" s="17"/>
      <c r="EHS14" s="17"/>
      <c r="EHT14" s="17"/>
      <c r="EHU14" s="17"/>
      <c r="EHV14" s="17"/>
      <c r="EHW14" s="17"/>
      <c r="EHX14" s="17"/>
      <c r="EHY14" s="17"/>
      <c r="EHZ14" s="17"/>
      <c r="EIA14" s="17"/>
      <c r="EIB14" s="17"/>
      <c r="EIC14" s="17"/>
      <c r="EID14" s="17"/>
      <c r="EIE14" s="17"/>
      <c r="EIF14" s="17"/>
      <c r="EIG14" s="17"/>
      <c r="EIH14" s="17"/>
      <c r="EII14" s="17"/>
      <c r="EIJ14" s="17"/>
      <c r="EIK14" s="17"/>
      <c r="EIL14" s="17"/>
      <c r="EIM14" s="17"/>
      <c r="EIN14" s="17"/>
      <c r="EIO14" s="17"/>
      <c r="EIP14" s="17"/>
      <c r="EIQ14" s="17"/>
      <c r="EIR14" s="17"/>
      <c r="EIS14" s="17"/>
      <c r="EIT14" s="17"/>
      <c r="EIU14" s="17"/>
      <c r="EIV14" s="17"/>
      <c r="EIW14" s="17"/>
      <c r="EIX14" s="17"/>
      <c r="EIY14" s="17"/>
      <c r="EIZ14" s="17"/>
      <c r="EJA14" s="17"/>
      <c r="EJB14" s="17"/>
      <c r="EJC14" s="17"/>
      <c r="EJD14" s="17"/>
      <c r="EJE14" s="17"/>
      <c r="EJF14" s="17"/>
      <c r="EJG14" s="17"/>
      <c r="EJH14" s="17"/>
      <c r="EJI14" s="17"/>
      <c r="EJJ14" s="17"/>
      <c r="EJK14" s="17"/>
      <c r="EJL14" s="17"/>
      <c r="EJM14" s="17"/>
      <c r="EJN14" s="17"/>
      <c r="EJO14" s="17"/>
      <c r="EJP14" s="17"/>
      <c r="EJQ14" s="17"/>
      <c r="EJR14" s="17"/>
      <c r="EJS14" s="17"/>
      <c r="EJT14" s="17"/>
      <c r="EJU14" s="17"/>
      <c r="EJV14" s="17"/>
      <c r="EJW14" s="17"/>
      <c r="EJX14" s="17"/>
      <c r="EJY14" s="17"/>
      <c r="EJZ14" s="17"/>
      <c r="EKA14" s="17"/>
      <c r="EKB14" s="17"/>
      <c r="EKC14" s="17"/>
      <c r="EKD14" s="17"/>
      <c r="EKE14" s="17"/>
      <c r="EKF14" s="17"/>
      <c r="EKG14" s="17"/>
      <c r="EKH14" s="17"/>
      <c r="EKI14" s="17"/>
      <c r="EKJ14" s="17"/>
      <c r="EKK14" s="17"/>
      <c r="EKL14" s="17"/>
      <c r="EKM14" s="17"/>
      <c r="EKN14" s="17"/>
      <c r="EKO14" s="17"/>
      <c r="EKP14" s="17"/>
      <c r="EKQ14" s="17"/>
      <c r="EKR14" s="17"/>
      <c r="EKS14" s="17"/>
      <c r="EKT14" s="17"/>
      <c r="EKU14" s="17"/>
      <c r="EKV14" s="17"/>
      <c r="EKW14" s="17"/>
      <c r="EKX14" s="17"/>
      <c r="EKY14" s="17"/>
      <c r="EKZ14" s="17"/>
      <c r="ELA14" s="17"/>
      <c r="ELB14" s="17"/>
      <c r="ELC14" s="17"/>
      <c r="ELD14" s="17"/>
      <c r="ELE14" s="17"/>
      <c r="ELF14" s="17"/>
      <c r="ELG14" s="17"/>
      <c r="ELH14" s="17"/>
      <c r="ELI14" s="17"/>
      <c r="ELJ14" s="17"/>
      <c r="ELK14" s="17"/>
      <c r="ELL14" s="17"/>
      <c r="ELM14" s="17"/>
      <c r="ELN14" s="17"/>
      <c r="ELO14" s="17"/>
      <c r="ELP14" s="17"/>
      <c r="ELQ14" s="17"/>
      <c r="ELR14" s="17"/>
      <c r="ELS14" s="17"/>
      <c r="ELT14" s="17"/>
      <c r="ELU14" s="17"/>
      <c r="ELV14" s="17"/>
      <c r="ELW14" s="17"/>
      <c r="ELX14" s="17"/>
      <c r="ELY14" s="17"/>
      <c r="ELZ14" s="17"/>
      <c r="EMA14" s="17"/>
      <c r="EMB14" s="17"/>
      <c r="EMC14" s="17"/>
      <c r="EMD14" s="17"/>
      <c r="EME14" s="17"/>
      <c r="EMF14" s="17"/>
      <c r="EMG14" s="17"/>
      <c r="EMH14" s="17"/>
      <c r="EMI14" s="17"/>
      <c r="EMJ14" s="17"/>
      <c r="EMK14" s="17"/>
      <c r="EML14" s="17"/>
      <c r="EMM14" s="17"/>
      <c r="EMN14" s="17"/>
      <c r="EMO14" s="17"/>
      <c r="EMP14" s="17"/>
      <c r="EMQ14" s="17"/>
      <c r="EMR14" s="17"/>
      <c r="EMS14" s="17"/>
      <c r="EMT14" s="17"/>
      <c r="EMU14" s="17"/>
      <c r="EMV14" s="17"/>
      <c r="EMW14" s="17"/>
      <c r="EMX14" s="17"/>
      <c r="EMY14" s="17"/>
      <c r="EMZ14" s="17"/>
      <c r="ENA14" s="17"/>
      <c r="ENB14" s="17"/>
      <c r="ENC14" s="17"/>
      <c r="END14" s="17"/>
      <c r="ENE14" s="17"/>
      <c r="ENF14" s="17"/>
      <c r="ENG14" s="17"/>
      <c r="ENH14" s="17"/>
      <c r="ENI14" s="17"/>
      <c r="ENJ14" s="17"/>
      <c r="ENK14" s="17"/>
      <c r="ENL14" s="17"/>
      <c r="ENM14" s="17"/>
      <c r="ENN14" s="17"/>
      <c r="ENO14" s="17"/>
      <c r="ENP14" s="17"/>
      <c r="ENQ14" s="17"/>
      <c r="ENR14" s="17"/>
      <c r="ENS14" s="17"/>
      <c r="ENT14" s="17"/>
      <c r="ENU14" s="17"/>
      <c r="ENV14" s="17"/>
      <c r="ENW14" s="17"/>
      <c r="ENX14" s="17"/>
      <c r="ENY14" s="17"/>
      <c r="ENZ14" s="17"/>
      <c r="EOA14" s="17"/>
      <c r="EOB14" s="17"/>
      <c r="EOC14" s="17"/>
      <c r="EOD14" s="17"/>
      <c r="EOE14" s="17"/>
      <c r="EOF14" s="17"/>
      <c r="EOG14" s="17"/>
      <c r="EOH14" s="17"/>
      <c r="EOI14" s="17"/>
      <c r="EOJ14" s="17"/>
      <c r="EOK14" s="17"/>
      <c r="EOL14" s="17"/>
      <c r="EOM14" s="17"/>
      <c r="EON14" s="17"/>
      <c r="EOO14" s="17"/>
      <c r="EOP14" s="17"/>
      <c r="EOQ14" s="17"/>
      <c r="EOR14" s="17"/>
      <c r="EOS14" s="17"/>
      <c r="EOT14" s="17"/>
      <c r="EOU14" s="17"/>
      <c r="EOV14" s="17"/>
      <c r="EOW14" s="17"/>
      <c r="EOX14" s="17"/>
      <c r="EOY14" s="17"/>
      <c r="EOZ14" s="17"/>
      <c r="EPA14" s="17"/>
      <c r="EPB14" s="17"/>
      <c r="EPC14" s="17"/>
      <c r="EPD14" s="17"/>
      <c r="EPE14" s="17"/>
      <c r="EPF14" s="17"/>
      <c r="EPG14" s="17"/>
      <c r="EPH14" s="17"/>
      <c r="EPI14" s="17"/>
      <c r="EPJ14" s="17"/>
      <c r="EPK14" s="17"/>
      <c r="EPL14" s="17"/>
      <c r="EPM14" s="17"/>
      <c r="EPN14" s="17"/>
      <c r="EPO14" s="17"/>
      <c r="EPP14" s="17"/>
      <c r="EPQ14" s="17"/>
      <c r="EPR14" s="17"/>
      <c r="EPS14" s="17"/>
      <c r="EPT14" s="17"/>
      <c r="EPU14" s="17"/>
      <c r="EPV14" s="17"/>
      <c r="EPW14" s="17"/>
      <c r="EPX14" s="17"/>
      <c r="EPY14" s="17"/>
      <c r="EPZ14" s="17"/>
      <c r="EQA14" s="17"/>
      <c r="EQB14" s="17"/>
      <c r="EQC14" s="17"/>
      <c r="EQD14" s="17"/>
      <c r="EQE14" s="17"/>
      <c r="EQF14" s="17"/>
      <c r="EQG14" s="17"/>
      <c r="EQH14" s="17"/>
      <c r="EQI14" s="17"/>
      <c r="EQJ14" s="17"/>
      <c r="EQK14" s="17"/>
      <c r="EQL14" s="17"/>
      <c r="EQM14" s="17"/>
      <c r="EQN14" s="17"/>
      <c r="EQO14" s="17"/>
      <c r="EQP14" s="17"/>
      <c r="EQQ14" s="17"/>
      <c r="EQR14" s="17"/>
      <c r="EQS14" s="17"/>
      <c r="EQT14" s="17"/>
      <c r="EQU14" s="17"/>
      <c r="EQV14" s="17"/>
      <c r="EQW14" s="17"/>
      <c r="EQX14" s="17"/>
      <c r="EQY14" s="17"/>
      <c r="EQZ14" s="17"/>
      <c r="ERA14" s="17"/>
      <c r="ERB14" s="17"/>
      <c r="ERC14" s="17"/>
      <c r="ERD14" s="17"/>
      <c r="ERE14" s="17"/>
      <c r="ERF14" s="17"/>
      <c r="ERG14" s="17"/>
      <c r="ERH14" s="17"/>
      <c r="ERI14" s="17"/>
      <c r="ERJ14" s="17"/>
      <c r="ERK14" s="17"/>
      <c r="ERL14" s="17"/>
      <c r="ERM14" s="17"/>
      <c r="ERN14" s="17"/>
      <c r="ERO14" s="17"/>
      <c r="ERP14" s="17"/>
      <c r="ERQ14" s="17"/>
      <c r="ERR14" s="17"/>
      <c r="ERS14" s="17"/>
      <c r="ERT14" s="17"/>
      <c r="ERU14" s="17"/>
      <c r="ERV14" s="17"/>
      <c r="ERW14" s="17"/>
      <c r="ERX14" s="17"/>
      <c r="ERY14" s="17"/>
      <c r="ERZ14" s="17"/>
      <c r="ESA14" s="17"/>
      <c r="ESB14" s="17"/>
      <c r="ESC14" s="17"/>
      <c r="ESD14" s="17"/>
      <c r="ESE14" s="17"/>
      <c r="ESF14" s="17"/>
      <c r="ESG14" s="17"/>
      <c r="ESH14" s="17"/>
      <c r="ESI14" s="17"/>
      <c r="ESJ14" s="17"/>
      <c r="ESK14" s="17"/>
      <c r="ESL14" s="17"/>
      <c r="ESM14" s="17"/>
      <c r="ESN14" s="17"/>
      <c r="ESO14" s="17"/>
      <c r="ESP14" s="17"/>
      <c r="ESQ14" s="17"/>
      <c r="ESR14" s="17"/>
      <c r="ESS14" s="17"/>
      <c r="EST14" s="17"/>
      <c r="ESU14" s="17"/>
      <c r="ESV14" s="17"/>
      <c r="ESW14" s="17"/>
      <c r="ESX14" s="17"/>
      <c r="ESY14" s="17"/>
      <c r="ESZ14" s="17"/>
      <c r="ETA14" s="17"/>
      <c r="ETB14" s="17"/>
      <c r="ETC14" s="17"/>
      <c r="ETD14" s="17"/>
      <c r="ETE14" s="17"/>
      <c r="ETF14" s="17"/>
      <c r="ETG14" s="17"/>
      <c r="ETH14" s="17"/>
      <c r="ETI14" s="17"/>
      <c r="ETJ14" s="17"/>
      <c r="ETK14" s="17"/>
      <c r="ETL14" s="17"/>
      <c r="ETM14" s="17"/>
      <c r="ETN14" s="17"/>
      <c r="ETO14" s="17"/>
      <c r="ETP14" s="17"/>
      <c r="ETQ14" s="17"/>
      <c r="ETR14" s="17"/>
      <c r="ETS14" s="17"/>
      <c r="ETT14" s="17"/>
      <c r="ETU14" s="17"/>
      <c r="ETV14" s="17"/>
      <c r="ETW14" s="17"/>
      <c r="ETX14" s="17"/>
      <c r="ETY14" s="17"/>
      <c r="ETZ14" s="17"/>
      <c r="EUA14" s="17"/>
      <c r="EUB14" s="17"/>
      <c r="EUC14" s="17"/>
      <c r="EUD14" s="17"/>
      <c r="EUE14" s="17"/>
      <c r="EUF14" s="17"/>
      <c r="EUG14" s="17"/>
      <c r="EUH14" s="17"/>
      <c r="EUI14" s="17"/>
      <c r="EUJ14" s="17"/>
      <c r="EUK14" s="17"/>
      <c r="EUL14" s="17"/>
      <c r="EUM14" s="17"/>
      <c r="EUN14" s="17"/>
      <c r="EUO14" s="17"/>
      <c r="EUP14" s="17"/>
      <c r="EUQ14" s="17"/>
      <c r="EUR14" s="17"/>
      <c r="EUS14" s="17"/>
      <c r="EUT14" s="17"/>
      <c r="EUU14" s="17"/>
      <c r="EUV14" s="17"/>
      <c r="EUW14" s="17"/>
      <c r="EUX14" s="17"/>
      <c r="EUY14" s="17"/>
      <c r="EUZ14" s="17"/>
      <c r="EVA14" s="17"/>
      <c r="EVB14" s="17"/>
      <c r="EVC14" s="17"/>
      <c r="EVD14" s="17"/>
      <c r="EVE14" s="17"/>
      <c r="EVF14" s="17"/>
      <c r="EVG14" s="17"/>
      <c r="EVH14" s="17"/>
      <c r="EVI14" s="17"/>
      <c r="EVJ14" s="17"/>
      <c r="EVK14" s="17"/>
      <c r="EVL14" s="17"/>
      <c r="EVM14" s="17"/>
      <c r="EVN14" s="17"/>
      <c r="EVO14" s="17"/>
      <c r="EVP14" s="17"/>
      <c r="EVQ14" s="17"/>
      <c r="EVR14" s="17"/>
      <c r="EVS14" s="17"/>
      <c r="EVT14" s="17"/>
      <c r="EVU14" s="17"/>
      <c r="EVV14" s="17"/>
      <c r="EVW14" s="17"/>
      <c r="EVX14" s="17"/>
      <c r="EVY14" s="17"/>
      <c r="EVZ14" s="17"/>
      <c r="EWA14" s="17"/>
      <c r="EWB14" s="17"/>
      <c r="EWC14" s="17"/>
      <c r="EWD14" s="17"/>
      <c r="EWE14" s="17"/>
      <c r="EWF14" s="17"/>
      <c r="EWG14" s="17"/>
      <c r="EWH14" s="17"/>
      <c r="EWI14" s="17"/>
      <c r="EWJ14" s="17"/>
      <c r="EWK14" s="17"/>
      <c r="EWL14" s="17"/>
      <c r="EWM14" s="17"/>
      <c r="EWN14" s="17"/>
      <c r="EWO14" s="17"/>
      <c r="EWP14" s="17"/>
      <c r="EWQ14" s="17"/>
      <c r="EWR14" s="17"/>
      <c r="EWS14" s="17"/>
      <c r="EWT14" s="17"/>
      <c r="EWU14" s="17"/>
      <c r="EWV14" s="17"/>
      <c r="EWW14" s="17"/>
      <c r="EWX14" s="17"/>
      <c r="EWY14" s="17"/>
      <c r="EWZ14" s="17"/>
      <c r="EXA14" s="17"/>
      <c r="EXB14" s="17"/>
      <c r="EXC14" s="17"/>
      <c r="EXD14" s="17"/>
      <c r="EXE14" s="17"/>
      <c r="EXF14" s="17"/>
      <c r="EXG14" s="17"/>
      <c r="EXH14" s="17"/>
      <c r="EXI14" s="17"/>
      <c r="EXJ14" s="17"/>
      <c r="EXK14" s="17"/>
      <c r="EXL14" s="17"/>
      <c r="EXM14" s="17"/>
      <c r="EXN14" s="17"/>
      <c r="EXO14" s="17"/>
      <c r="EXP14" s="17"/>
      <c r="EXQ14" s="17"/>
      <c r="EXR14" s="17"/>
      <c r="EXS14" s="17"/>
      <c r="EXT14" s="17"/>
      <c r="EXU14" s="17"/>
      <c r="EXV14" s="17"/>
      <c r="EXW14" s="17"/>
      <c r="EXX14" s="17"/>
      <c r="EXY14" s="17"/>
      <c r="EXZ14" s="17"/>
      <c r="EYA14" s="17"/>
      <c r="EYB14" s="17"/>
      <c r="EYC14" s="17"/>
      <c r="EYD14" s="17"/>
      <c r="EYE14" s="17"/>
      <c r="EYF14" s="17"/>
      <c r="EYG14" s="17"/>
      <c r="EYH14" s="17"/>
      <c r="EYI14" s="17"/>
      <c r="EYJ14" s="17"/>
      <c r="EYK14" s="17"/>
      <c r="EYL14" s="17"/>
      <c r="EYM14" s="17"/>
      <c r="EYN14" s="17"/>
      <c r="EYO14" s="17"/>
      <c r="EYP14" s="17"/>
      <c r="EYQ14" s="17"/>
      <c r="EYR14" s="17"/>
      <c r="EYS14" s="17"/>
      <c r="EYT14" s="17"/>
      <c r="EYU14" s="17"/>
      <c r="EYV14" s="17"/>
      <c r="EYW14" s="17"/>
      <c r="EYX14" s="17"/>
      <c r="EYY14" s="17"/>
      <c r="EYZ14" s="17"/>
      <c r="EZA14" s="17"/>
      <c r="EZB14" s="17"/>
      <c r="EZC14" s="17"/>
      <c r="EZD14" s="17"/>
      <c r="EZE14" s="17"/>
      <c r="EZF14" s="17"/>
      <c r="EZG14" s="17"/>
      <c r="EZH14" s="17"/>
      <c r="EZI14" s="17"/>
      <c r="EZJ14" s="17"/>
      <c r="EZK14" s="17"/>
      <c r="EZL14" s="17"/>
      <c r="EZM14" s="17"/>
      <c r="EZN14" s="17"/>
      <c r="EZO14" s="17"/>
      <c r="EZP14" s="17"/>
      <c r="EZQ14" s="17"/>
      <c r="EZR14" s="17"/>
      <c r="EZS14" s="17"/>
      <c r="EZT14" s="17"/>
      <c r="EZU14" s="17"/>
      <c r="EZV14" s="17"/>
      <c r="EZW14" s="17"/>
      <c r="EZX14" s="17"/>
      <c r="EZY14" s="17"/>
      <c r="EZZ14" s="17"/>
      <c r="FAA14" s="17"/>
      <c r="FAB14" s="17"/>
      <c r="FAC14" s="17"/>
      <c r="FAD14" s="17"/>
      <c r="FAE14" s="17"/>
      <c r="FAF14" s="17"/>
      <c r="FAG14" s="17"/>
      <c r="FAH14" s="17"/>
      <c r="FAI14" s="17"/>
      <c r="FAJ14" s="17"/>
      <c r="FAK14" s="17"/>
      <c r="FAL14" s="17"/>
      <c r="FAM14" s="17"/>
      <c r="FAN14" s="17"/>
      <c r="FAO14" s="17"/>
      <c r="FAP14" s="17"/>
      <c r="FAQ14" s="17"/>
      <c r="FAR14" s="17"/>
      <c r="FAS14" s="17"/>
      <c r="FAT14" s="17"/>
      <c r="FAU14" s="17"/>
      <c r="FAV14" s="17"/>
      <c r="FAW14" s="17"/>
      <c r="FAX14" s="17"/>
      <c r="FAY14" s="17"/>
      <c r="FAZ14" s="17"/>
      <c r="FBA14" s="17"/>
      <c r="FBB14" s="17"/>
      <c r="FBC14" s="17"/>
      <c r="FBD14" s="17"/>
      <c r="FBE14" s="17"/>
      <c r="FBF14" s="17"/>
      <c r="FBG14" s="17"/>
      <c r="FBH14" s="17"/>
      <c r="FBI14" s="17"/>
      <c r="FBJ14" s="17"/>
      <c r="FBK14" s="17"/>
      <c r="FBL14" s="17"/>
      <c r="FBM14" s="17"/>
      <c r="FBN14" s="17"/>
      <c r="FBO14" s="17"/>
      <c r="FBP14" s="17"/>
      <c r="FBQ14" s="17"/>
      <c r="FBR14" s="17"/>
      <c r="FBS14" s="17"/>
      <c r="FBT14" s="17"/>
      <c r="FBU14" s="17"/>
      <c r="FBV14" s="17"/>
      <c r="FBW14" s="17"/>
      <c r="FBX14" s="17"/>
      <c r="FBY14" s="17"/>
      <c r="FBZ14" s="17"/>
      <c r="FCA14" s="17"/>
      <c r="FCB14" s="17"/>
      <c r="FCC14" s="17"/>
      <c r="FCD14" s="17"/>
      <c r="FCE14" s="17"/>
      <c r="FCF14" s="17"/>
      <c r="FCG14" s="17"/>
      <c r="FCH14" s="17"/>
      <c r="FCI14" s="17"/>
      <c r="FCJ14" s="17"/>
      <c r="FCK14" s="17"/>
      <c r="FCL14" s="17"/>
      <c r="FCM14" s="17"/>
      <c r="FCN14" s="17"/>
      <c r="FCO14" s="17"/>
      <c r="FCP14" s="17"/>
      <c r="FCQ14" s="17"/>
      <c r="FCR14" s="17"/>
      <c r="FCS14" s="17"/>
      <c r="FCT14" s="17"/>
      <c r="FCU14" s="17"/>
      <c r="FCV14" s="17"/>
      <c r="FCW14" s="17"/>
      <c r="FCX14" s="17"/>
      <c r="FCY14" s="17"/>
      <c r="FCZ14" s="17"/>
      <c r="FDA14" s="17"/>
      <c r="FDB14" s="17"/>
      <c r="FDC14" s="17"/>
      <c r="FDD14" s="17"/>
      <c r="FDE14" s="17"/>
      <c r="FDF14" s="17"/>
      <c r="FDG14" s="17"/>
      <c r="FDH14" s="17"/>
      <c r="FDI14" s="17"/>
      <c r="FDJ14" s="17"/>
      <c r="FDK14" s="17"/>
      <c r="FDL14" s="17"/>
      <c r="FDM14" s="17"/>
      <c r="FDN14" s="17"/>
      <c r="FDO14" s="17"/>
      <c r="FDP14" s="17"/>
      <c r="FDQ14" s="17"/>
      <c r="FDR14" s="17"/>
      <c r="FDS14" s="17"/>
      <c r="FDT14" s="17"/>
      <c r="FDU14" s="17"/>
      <c r="FDV14" s="17"/>
      <c r="FDW14" s="17"/>
      <c r="FDX14" s="17"/>
      <c r="FDY14" s="17"/>
      <c r="FDZ14" s="17"/>
      <c r="FEA14" s="17"/>
      <c r="FEB14" s="17"/>
      <c r="FEC14" s="17"/>
      <c r="FED14" s="17"/>
      <c r="FEE14" s="17"/>
      <c r="FEF14" s="17"/>
      <c r="FEG14" s="17"/>
      <c r="FEH14" s="17"/>
      <c r="FEI14" s="17"/>
      <c r="FEJ14" s="17"/>
      <c r="FEK14" s="17"/>
      <c r="FEL14" s="17"/>
      <c r="FEM14" s="17"/>
      <c r="FEN14" s="17"/>
      <c r="FEO14" s="17"/>
      <c r="FEP14" s="17"/>
      <c r="FEQ14" s="17"/>
      <c r="FER14" s="17"/>
      <c r="FES14" s="17"/>
      <c r="FET14" s="17"/>
      <c r="FEU14" s="17"/>
      <c r="FEV14" s="17"/>
      <c r="FEW14" s="17"/>
      <c r="FEX14" s="17"/>
      <c r="FEY14" s="17"/>
      <c r="FEZ14" s="17"/>
      <c r="FFA14" s="17"/>
      <c r="FFB14" s="17"/>
      <c r="FFC14" s="17"/>
      <c r="FFD14" s="17"/>
      <c r="FFE14" s="17"/>
      <c r="FFF14" s="17"/>
      <c r="FFG14" s="17"/>
      <c r="FFH14" s="17"/>
      <c r="FFI14" s="17"/>
      <c r="FFJ14" s="17"/>
      <c r="FFK14" s="17"/>
      <c r="FFL14" s="17"/>
      <c r="FFM14" s="17"/>
      <c r="FFN14" s="17"/>
      <c r="FFO14" s="17"/>
      <c r="FFP14" s="17"/>
      <c r="FFQ14" s="17"/>
      <c r="FFR14" s="17"/>
      <c r="FFS14" s="17"/>
      <c r="FFT14" s="17"/>
      <c r="FFU14" s="17"/>
      <c r="FFV14" s="17"/>
      <c r="FFW14" s="17"/>
      <c r="FFX14" s="17"/>
      <c r="FFY14" s="17"/>
      <c r="FFZ14" s="17"/>
      <c r="FGA14" s="17"/>
      <c r="FGB14" s="17"/>
      <c r="FGC14" s="17"/>
      <c r="FGD14" s="17"/>
      <c r="FGE14" s="17"/>
      <c r="FGF14" s="17"/>
      <c r="FGG14" s="17"/>
      <c r="FGH14" s="17"/>
      <c r="FGI14" s="17"/>
      <c r="FGJ14" s="17"/>
      <c r="FGK14" s="17"/>
      <c r="FGL14" s="17"/>
      <c r="FGM14" s="17"/>
      <c r="FGN14" s="17"/>
      <c r="FGO14" s="17"/>
      <c r="FGP14" s="17"/>
      <c r="FGQ14" s="17"/>
      <c r="FGR14" s="17"/>
      <c r="FGS14" s="17"/>
      <c r="FGT14" s="17"/>
      <c r="FGU14" s="17"/>
      <c r="FGV14" s="17"/>
      <c r="FGW14" s="17"/>
      <c r="FGX14" s="17"/>
      <c r="FGY14" s="17"/>
      <c r="FGZ14" s="17"/>
      <c r="FHA14" s="17"/>
      <c r="FHB14" s="17"/>
      <c r="FHC14" s="17"/>
      <c r="FHD14" s="17"/>
      <c r="FHE14" s="17"/>
      <c r="FHF14" s="17"/>
      <c r="FHG14" s="17"/>
      <c r="FHH14" s="17"/>
      <c r="FHI14" s="17"/>
      <c r="FHJ14" s="17"/>
      <c r="FHK14" s="17"/>
      <c r="FHL14" s="17"/>
      <c r="FHM14" s="17"/>
      <c r="FHN14" s="17"/>
      <c r="FHO14" s="17"/>
      <c r="FHP14" s="17"/>
      <c r="FHQ14" s="17"/>
      <c r="FHR14" s="17"/>
      <c r="FHS14" s="17"/>
      <c r="FHT14" s="17"/>
      <c r="FHU14" s="17"/>
      <c r="FHV14" s="17"/>
      <c r="FHW14" s="17"/>
      <c r="FHX14" s="17"/>
      <c r="FHY14" s="17"/>
      <c r="FHZ14" s="17"/>
      <c r="FIA14" s="17"/>
      <c r="FIB14" s="17"/>
      <c r="FIC14" s="17"/>
      <c r="FID14" s="17"/>
      <c r="FIE14" s="17"/>
      <c r="FIF14" s="17"/>
      <c r="FIG14" s="17"/>
      <c r="FIH14" s="17"/>
      <c r="FII14" s="17"/>
      <c r="FIJ14" s="17"/>
      <c r="FIK14" s="17"/>
      <c r="FIL14" s="17"/>
      <c r="FIM14" s="17"/>
      <c r="FIN14" s="17"/>
      <c r="FIO14" s="17"/>
      <c r="FIP14" s="17"/>
      <c r="FIQ14" s="17"/>
      <c r="FIR14" s="17"/>
      <c r="FIS14" s="17"/>
      <c r="FIT14" s="17"/>
      <c r="FIU14" s="17"/>
      <c r="FIV14" s="17"/>
      <c r="FIW14" s="17"/>
      <c r="FIX14" s="17"/>
      <c r="FIY14" s="17"/>
      <c r="FIZ14" s="17"/>
      <c r="FJA14" s="17"/>
      <c r="FJB14" s="17"/>
      <c r="FJC14" s="17"/>
      <c r="FJD14" s="17"/>
      <c r="FJE14" s="17"/>
      <c r="FJF14" s="17"/>
      <c r="FJG14" s="17"/>
      <c r="FJH14" s="17"/>
      <c r="FJI14" s="17"/>
      <c r="FJJ14" s="17"/>
      <c r="FJK14" s="17"/>
      <c r="FJL14" s="17"/>
      <c r="FJM14" s="17"/>
      <c r="FJN14" s="17"/>
      <c r="FJO14" s="17"/>
      <c r="FJP14" s="17"/>
      <c r="FJQ14" s="17"/>
      <c r="FJR14" s="17"/>
      <c r="FJS14" s="17"/>
      <c r="FJT14" s="17"/>
      <c r="FJU14" s="17"/>
      <c r="FJV14" s="17"/>
      <c r="FJW14" s="17"/>
      <c r="FJX14" s="17"/>
      <c r="FJY14" s="17"/>
      <c r="FJZ14" s="17"/>
      <c r="FKA14" s="17"/>
      <c r="FKB14" s="17"/>
      <c r="FKC14" s="17"/>
      <c r="FKD14" s="17"/>
      <c r="FKE14" s="17"/>
      <c r="FKF14" s="17"/>
      <c r="FKG14" s="17"/>
      <c r="FKH14" s="17"/>
      <c r="FKI14" s="17"/>
      <c r="FKJ14" s="17"/>
      <c r="FKK14" s="17"/>
      <c r="FKL14" s="17"/>
      <c r="FKM14" s="17"/>
      <c r="FKN14" s="17"/>
      <c r="FKO14" s="17"/>
      <c r="FKP14" s="17"/>
      <c r="FKQ14" s="17"/>
      <c r="FKR14" s="17"/>
      <c r="FKS14" s="17"/>
      <c r="FKT14" s="17"/>
      <c r="FKU14" s="17"/>
      <c r="FKV14" s="17"/>
      <c r="FKW14" s="17"/>
      <c r="FKX14" s="17"/>
      <c r="FKY14" s="17"/>
      <c r="FKZ14" s="17"/>
      <c r="FLA14" s="17"/>
      <c r="FLB14" s="17"/>
      <c r="FLC14" s="17"/>
      <c r="FLD14" s="17"/>
      <c r="FLE14" s="17"/>
      <c r="FLF14" s="17"/>
      <c r="FLG14" s="17"/>
      <c r="FLH14" s="17"/>
      <c r="FLI14" s="17"/>
      <c r="FLJ14" s="17"/>
      <c r="FLK14" s="17"/>
      <c r="FLL14" s="17"/>
      <c r="FLM14" s="17"/>
      <c r="FLN14" s="17"/>
      <c r="FLO14" s="17"/>
      <c r="FLP14" s="17"/>
      <c r="FLQ14" s="17"/>
      <c r="FLR14" s="17"/>
      <c r="FLS14" s="17"/>
      <c r="FLT14" s="17"/>
      <c r="FLU14" s="17"/>
      <c r="FLV14" s="17"/>
      <c r="FLW14" s="17"/>
      <c r="FLX14" s="17"/>
      <c r="FLY14" s="17"/>
      <c r="FLZ14" s="17"/>
      <c r="FMA14" s="17"/>
      <c r="FMB14" s="17"/>
      <c r="FMC14" s="17"/>
      <c r="FMD14" s="17"/>
      <c r="FME14" s="17"/>
      <c r="FMF14" s="17"/>
      <c r="FMG14" s="17"/>
      <c r="FMH14" s="17"/>
      <c r="FMI14" s="17"/>
      <c r="FMJ14" s="17"/>
      <c r="FMK14" s="17"/>
      <c r="FML14" s="17"/>
      <c r="FMM14" s="17"/>
      <c r="FMN14" s="17"/>
      <c r="FMO14" s="17"/>
      <c r="FMP14" s="17"/>
      <c r="FMQ14" s="17"/>
      <c r="FMR14" s="17"/>
      <c r="FMS14" s="17"/>
      <c r="FMT14" s="17"/>
      <c r="FMU14" s="17"/>
      <c r="FMV14" s="17"/>
      <c r="FMW14" s="17"/>
      <c r="FMX14" s="17"/>
      <c r="FMY14" s="17"/>
      <c r="FMZ14" s="17"/>
      <c r="FNA14" s="17"/>
      <c r="FNB14" s="17"/>
      <c r="FNC14" s="17"/>
      <c r="FND14" s="17"/>
      <c r="FNE14" s="17"/>
      <c r="FNF14" s="17"/>
      <c r="FNG14" s="17"/>
      <c r="FNH14" s="17"/>
      <c r="FNI14" s="17"/>
      <c r="FNJ14" s="17"/>
      <c r="FNK14" s="17"/>
      <c r="FNL14" s="17"/>
      <c r="FNM14" s="17"/>
      <c r="FNN14" s="17"/>
      <c r="FNO14" s="17"/>
      <c r="FNP14" s="17"/>
      <c r="FNQ14" s="17"/>
      <c r="FNR14" s="17"/>
      <c r="FNS14" s="17"/>
      <c r="FNT14" s="17"/>
      <c r="FNU14" s="17"/>
      <c r="FNV14" s="17"/>
      <c r="FNW14" s="17"/>
      <c r="FNX14" s="17"/>
      <c r="FNY14" s="17"/>
      <c r="FNZ14" s="17"/>
      <c r="FOA14" s="17"/>
      <c r="FOB14" s="17"/>
      <c r="FOC14" s="17"/>
      <c r="FOD14" s="17"/>
      <c r="FOE14" s="17"/>
      <c r="FOF14" s="17"/>
      <c r="FOG14" s="17"/>
      <c r="FOH14" s="17"/>
      <c r="FOI14" s="17"/>
      <c r="FOJ14" s="17"/>
      <c r="FOK14" s="17"/>
      <c r="FOL14" s="17"/>
      <c r="FOM14" s="17"/>
      <c r="FON14" s="17"/>
      <c r="FOO14" s="17"/>
      <c r="FOP14" s="17"/>
      <c r="FOQ14" s="17"/>
      <c r="FOR14" s="17"/>
      <c r="FOS14" s="17"/>
      <c r="FOT14" s="17"/>
      <c r="FOU14" s="17"/>
      <c r="FOV14" s="17"/>
      <c r="FOW14" s="17"/>
      <c r="FOX14" s="17"/>
      <c r="FOY14" s="17"/>
      <c r="FOZ14" s="17"/>
      <c r="FPA14" s="17"/>
      <c r="FPB14" s="17"/>
      <c r="FPC14" s="17"/>
      <c r="FPD14" s="17"/>
      <c r="FPE14" s="17"/>
      <c r="FPF14" s="17"/>
      <c r="FPG14" s="17"/>
      <c r="FPH14" s="17"/>
      <c r="FPI14" s="17"/>
      <c r="FPJ14" s="17"/>
      <c r="FPK14" s="17"/>
      <c r="FPL14" s="17"/>
      <c r="FPM14" s="17"/>
      <c r="FPN14" s="17"/>
      <c r="FPO14" s="17"/>
      <c r="FPP14" s="17"/>
      <c r="FPQ14" s="17"/>
      <c r="FPR14" s="17"/>
      <c r="FPS14" s="17"/>
      <c r="FPT14" s="17"/>
      <c r="FPU14" s="17"/>
      <c r="FPV14" s="17"/>
      <c r="FPW14" s="17"/>
      <c r="FPX14" s="17"/>
      <c r="FPY14" s="17"/>
      <c r="FPZ14" s="17"/>
      <c r="FQA14" s="17"/>
      <c r="FQB14" s="17"/>
      <c r="FQC14" s="17"/>
      <c r="FQD14" s="17"/>
      <c r="FQE14" s="17"/>
      <c r="FQF14" s="17"/>
      <c r="FQG14" s="17"/>
      <c r="FQH14" s="17"/>
      <c r="FQI14" s="17"/>
      <c r="FQJ14" s="17"/>
      <c r="FQK14" s="17"/>
      <c r="FQL14" s="17"/>
      <c r="FQM14" s="17"/>
      <c r="FQN14" s="17"/>
      <c r="FQO14" s="17"/>
      <c r="FQP14" s="17"/>
      <c r="FQQ14" s="17"/>
      <c r="FQR14" s="17"/>
      <c r="FQS14" s="17"/>
      <c r="FQT14" s="17"/>
      <c r="FQU14" s="17"/>
      <c r="FQV14" s="17"/>
      <c r="FQW14" s="17"/>
      <c r="FQX14" s="17"/>
      <c r="FQY14" s="17"/>
      <c r="FQZ14" s="17"/>
      <c r="FRA14" s="17"/>
      <c r="FRB14" s="17"/>
      <c r="FRC14" s="17"/>
      <c r="FRD14" s="17"/>
      <c r="FRE14" s="17"/>
      <c r="FRF14" s="17"/>
      <c r="FRG14" s="17"/>
      <c r="FRH14" s="17"/>
      <c r="FRI14" s="17"/>
      <c r="FRJ14" s="17"/>
      <c r="FRK14" s="17"/>
      <c r="FRL14" s="17"/>
      <c r="FRM14" s="17"/>
      <c r="FRN14" s="17"/>
      <c r="FRO14" s="17"/>
      <c r="FRP14" s="17"/>
      <c r="FRQ14" s="17"/>
      <c r="FRR14" s="17"/>
      <c r="FRS14" s="17"/>
      <c r="FRT14" s="17"/>
      <c r="FRU14" s="17"/>
      <c r="FRV14" s="17"/>
      <c r="FRW14" s="17"/>
      <c r="FRX14" s="17"/>
      <c r="FRY14" s="17"/>
      <c r="FRZ14" s="17"/>
      <c r="FSA14" s="17"/>
      <c r="FSB14" s="17"/>
      <c r="FSC14" s="17"/>
      <c r="FSD14" s="17"/>
      <c r="FSE14" s="17"/>
      <c r="FSF14" s="17"/>
      <c r="FSG14" s="17"/>
      <c r="FSH14" s="17"/>
      <c r="FSI14" s="17"/>
      <c r="FSJ14" s="17"/>
      <c r="FSK14" s="17"/>
      <c r="FSL14" s="17"/>
      <c r="FSM14" s="17"/>
      <c r="FSN14" s="17"/>
      <c r="FSO14" s="17"/>
      <c r="FSP14" s="17"/>
      <c r="FSQ14" s="17"/>
      <c r="FSR14" s="17"/>
      <c r="FSS14" s="17"/>
      <c r="FST14" s="17"/>
      <c r="FSU14" s="17"/>
      <c r="FSV14" s="17"/>
      <c r="FSW14" s="17"/>
      <c r="FSX14" s="17"/>
      <c r="FSY14" s="17"/>
      <c r="FSZ14" s="17"/>
      <c r="FTA14" s="17"/>
      <c r="FTB14" s="17"/>
      <c r="FTC14" s="17"/>
      <c r="FTD14" s="17"/>
      <c r="FTE14" s="17"/>
      <c r="FTF14" s="17"/>
      <c r="FTG14" s="17"/>
      <c r="FTH14" s="17"/>
      <c r="FTI14" s="17"/>
      <c r="FTJ14" s="17"/>
      <c r="FTK14" s="17"/>
      <c r="FTL14" s="17"/>
      <c r="FTM14" s="17"/>
      <c r="FTN14" s="17"/>
      <c r="FTO14" s="17"/>
      <c r="FTP14" s="17"/>
      <c r="FTQ14" s="17"/>
      <c r="FTR14" s="17"/>
      <c r="FTS14" s="17"/>
      <c r="FTT14" s="17"/>
      <c r="FTU14" s="17"/>
      <c r="FTV14" s="17"/>
      <c r="FTW14" s="17"/>
      <c r="FTX14" s="17"/>
      <c r="FTY14" s="17"/>
      <c r="FTZ14" s="17"/>
      <c r="FUA14" s="17"/>
      <c r="FUB14" s="17"/>
      <c r="FUC14" s="17"/>
      <c r="FUD14" s="17"/>
      <c r="FUE14" s="17"/>
      <c r="FUF14" s="17"/>
      <c r="FUG14" s="17"/>
      <c r="FUH14" s="17"/>
      <c r="FUI14" s="17"/>
      <c r="FUJ14" s="17"/>
      <c r="FUK14" s="17"/>
      <c r="FUL14" s="17"/>
      <c r="FUM14" s="17"/>
      <c r="FUN14" s="17"/>
      <c r="FUO14" s="17"/>
      <c r="FUP14" s="17"/>
      <c r="FUQ14" s="17"/>
      <c r="FUR14" s="17"/>
      <c r="FUS14" s="17"/>
      <c r="FUT14" s="17"/>
      <c r="FUU14" s="17"/>
      <c r="FUV14" s="17"/>
      <c r="FUW14" s="17"/>
      <c r="FUX14" s="17"/>
      <c r="FUY14" s="17"/>
      <c r="FUZ14" s="17"/>
      <c r="FVA14" s="17"/>
      <c r="FVB14" s="17"/>
      <c r="FVC14" s="17"/>
      <c r="FVD14" s="17"/>
      <c r="FVE14" s="17"/>
      <c r="FVF14" s="17"/>
      <c r="FVG14" s="17"/>
      <c r="FVH14" s="17"/>
      <c r="FVI14" s="17"/>
      <c r="FVJ14" s="17"/>
      <c r="FVK14" s="17"/>
      <c r="FVL14" s="17"/>
      <c r="FVM14" s="17"/>
      <c r="FVN14" s="17"/>
      <c r="FVO14" s="17"/>
      <c r="FVP14" s="17"/>
      <c r="FVQ14" s="17"/>
      <c r="FVR14" s="17"/>
      <c r="FVS14" s="17"/>
      <c r="FVT14" s="17"/>
      <c r="FVU14" s="17"/>
      <c r="FVV14" s="17"/>
      <c r="FVW14" s="17"/>
      <c r="FVX14" s="17"/>
      <c r="FVY14" s="17"/>
      <c r="FVZ14" s="17"/>
      <c r="FWA14" s="17"/>
      <c r="FWB14" s="17"/>
      <c r="FWC14" s="17"/>
      <c r="FWD14" s="17"/>
      <c r="FWE14" s="17"/>
      <c r="FWF14" s="17"/>
      <c r="FWG14" s="17"/>
      <c r="FWH14" s="17"/>
      <c r="FWI14" s="17"/>
      <c r="FWJ14" s="17"/>
      <c r="FWK14" s="17"/>
      <c r="FWL14" s="17"/>
      <c r="FWM14" s="17"/>
      <c r="FWN14" s="17"/>
      <c r="FWO14" s="17"/>
      <c r="FWP14" s="17"/>
      <c r="FWQ14" s="17"/>
      <c r="FWR14" s="17"/>
      <c r="FWS14" s="17"/>
      <c r="FWT14" s="17"/>
      <c r="FWU14" s="17"/>
      <c r="FWV14" s="17"/>
      <c r="FWW14" s="17"/>
      <c r="FWX14" s="17"/>
      <c r="FWY14" s="17"/>
      <c r="FWZ14" s="17"/>
      <c r="FXA14" s="17"/>
      <c r="FXB14" s="17"/>
      <c r="FXC14" s="17"/>
      <c r="FXD14" s="17"/>
      <c r="FXE14" s="17"/>
      <c r="FXF14" s="17"/>
      <c r="FXG14" s="17"/>
      <c r="FXH14" s="17"/>
      <c r="FXI14" s="17"/>
      <c r="FXJ14" s="17"/>
      <c r="FXK14" s="17"/>
      <c r="FXL14" s="17"/>
      <c r="FXM14" s="17"/>
      <c r="FXN14" s="17"/>
      <c r="FXO14" s="17"/>
      <c r="FXP14" s="17"/>
      <c r="FXQ14" s="17"/>
      <c r="FXR14" s="17"/>
      <c r="FXS14" s="17"/>
      <c r="FXT14" s="17"/>
      <c r="FXU14" s="17"/>
      <c r="FXV14" s="17"/>
      <c r="FXW14" s="17"/>
      <c r="FXX14" s="17"/>
      <c r="FXY14" s="17"/>
      <c r="FXZ14" s="17"/>
      <c r="FYA14" s="17"/>
      <c r="FYB14" s="17"/>
      <c r="FYC14" s="17"/>
      <c r="FYD14" s="17"/>
      <c r="FYE14" s="17"/>
      <c r="FYF14" s="17"/>
      <c r="FYG14" s="17"/>
      <c r="FYH14" s="17"/>
      <c r="FYI14" s="17"/>
      <c r="FYJ14" s="17"/>
      <c r="FYK14" s="17"/>
      <c r="FYL14" s="17"/>
      <c r="FYM14" s="17"/>
      <c r="FYN14" s="17"/>
      <c r="FYO14" s="17"/>
      <c r="FYP14" s="17"/>
      <c r="FYQ14" s="17"/>
      <c r="FYR14" s="17"/>
      <c r="FYS14" s="17"/>
      <c r="FYT14" s="17"/>
      <c r="FYU14" s="17"/>
      <c r="FYV14" s="17"/>
      <c r="FYW14" s="17"/>
      <c r="FYX14" s="17"/>
      <c r="FYY14" s="17"/>
      <c r="FYZ14" s="17"/>
      <c r="FZA14" s="17"/>
      <c r="FZB14" s="17"/>
      <c r="FZC14" s="17"/>
      <c r="FZD14" s="17"/>
      <c r="FZE14" s="17"/>
      <c r="FZF14" s="17"/>
      <c r="FZG14" s="17"/>
      <c r="FZH14" s="17"/>
      <c r="FZI14" s="17"/>
      <c r="FZJ14" s="17"/>
      <c r="FZK14" s="17"/>
      <c r="FZL14" s="17"/>
      <c r="FZM14" s="17"/>
      <c r="FZN14" s="17"/>
      <c r="FZO14" s="17"/>
      <c r="FZP14" s="17"/>
      <c r="FZQ14" s="17"/>
      <c r="FZR14" s="17"/>
      <c r="FZS14" s="17"/>
      <c r="FZT14" s="17"/>
      <c r="FZU14" s="17"/>
      <c r="FZV14" s="17"/>
      <c r="FZW14" s="17"/>
      <c r="FZX14" s="17"/>
      <c r="FZY14" s="17"/>
      <c r="FZZ14" s="17"/>
      <c r="GAA14" s="17"/>
      <c r="GAB14" s="17"/>
      <c r="GAC14" s="17"/>
      <c r="GAD14" s="17"/>
      <c r="GAE14" s="17"/>
      <c r="GAF14" s="17"/>
      <c r="GAG14" s="17"/>
      <c r="GAH14" s="17"/>
      <c r="GAI14" s="17"/>
      <c r="GAJ14" s="17"/>
      <c r="GAK14" s="17"/>
      <c r="GAL14" s="17"/>
      <c r="GAM14" s="17"/>
      <c r="GAN14" s="17"/>
      <c r="GAO14" s="17"/>
      <c r="GAP14" s="17"/>
      <c r="GAQ14" s="17"/>
      <c r="GAR14" s="17"/>
      <c r="GAS14" s="17"/>
      <c r="GAT14" s="17"/>
      <c r="GAU14" s="17"/>
      <c r="GAV14" s="17"/>
      <c r="GAW14" s="17"/>
      <c r="GAX14" s="17"/>
      <c r="GAY14" s="17"/>
      <c r="GAZ14" s="17"/>
      <c r="GBA14" s="17"/>
      <c r="GBB14" s="17"/>
      <c r="GBC14" s="17"/>
      <c r="GBD14" s="17"/>
      <c r="GBE14" s="17"/>
      <c r="GBF14" s="17"/>
      <c r="GBG14" s="17"/>
      <c r="GBH14" s="17"/>
      <c r="GBI14" s="17"/>
      <c r="GBJ14" s="17"/>
      <c r="GBK14" s="17"/>
      <c r="GBL14" s="17"/>
      <c r="GBM14" s="17"/>
      <c r="GBN14" s="17"/>
      <c r="GBO14" s="17"/>
      <c r="GBP14" s="17"/>
      <c r="GBQ14" s="17"/>
      <c r="GBR14" s="17"/>
      <c r="GBS14" s="17"/>
      <c r="GBT14" s="17"/>
      <c r="GBU14" s="17"/>
      <c r="GBV14" s="17"/>
      <c r="GBW14" s="17"/>
      <c r="GBX14" s="17"/>
      <c r="GBY14" s="17"/>
      <c r="GBZ14" s="17"/>
      <c r="GCA14" s="17"/>
      <c r="GCB14" s="17"/>
      <c r="GCC14" s="17"/>
      <c r="GCD14" s="17"/>
      <c r="GCE14" s="17"/>
      <c r="GCF14" s="17"/>
      <c r="GCG14" s="17"/>
      <c r="GCH14" s="17"/>
      <c r="GCI14" s="17"/>
      <c r="GCJ14" s="17"/>
      <c r="GCK14" s="17"/>
      <c r="GCL14" s="17"/>
      <c r="GCM14" s="17"/>
      <c r="GCN14" s="17"/>
      <c r="GCO14" s="17"/>
      <c r="GCP14" s="17"/>
      <c r="GCQ14" s="17"/>
      <c r="GCR14" s="17"/>
      <c r="GCS14" s="17"/>
      <c r="GCT14" s="17"/>
      <c r="GCU14" s="17"/>
      <c r="GCV14" s="17"/>
      <c r="GCW14" s="17"/>
      <c r="GCX14" s="17"/>
      <c r="GCY14" s="17"/>
      <c r="GCZ14" s="17"/>
      <c r="GDA14" s="17"/>
      <c r="GDB14" s="17"/>
      <c r="GDC14" s="17"/>
      <c r="GDD14" s="17"/>
      <c r="GDE14" s="17"/>
      <c r="GDF14" s="17"/>
      <c r="GDG14" s="17"/>
      <c r="GDH14" s="17"/>
      <c r="GDI14" s="17"/>
      <c r="GDJ14" s="17"/>
      <c r="GDK14" s="17"/>
      <c r="GDL14" s="17"/>
      <c r="GDM14" s="17"/>
      <c r="GDN14" s="17"/>
      <c r="GDO14" s="17"/>
      <c r="GDP14" s="17"/>
      <c r="GDQ14" s="17"/>
      <c r="GDR14" s="17"/>
      <c r="GDS14" s="17"/>
      <c r="GDT14" s="17"/>
      <c r="GDU14" s="17"/>
      <c r="GDV14" s="17"/>
      <c r="GDW14" s="17"/>
      <c r="GDX14" s="17"/>
      <c r="GDY14" s="17"/>
      <c r="GDZ14" s="17"/>
      <c r="GEA14" s="17"/>
      <c r="GEB14" s="17"/>
      <c r="GEC14" s="17"/>
      <c r="GED14" s="17"/>
      <c r="GEE14" s="17"/>
      <c r="GEF14" s="17"/>
      <c r="GEG14" s="17"/>
      <c r="GEH14" s="17"/>
      <c r="GEI14" s="17"/>
      <c r="GEJ14" s="17"/>
      <c r="GEK14" s="17"/>
      <c r="GEL14" s="17"/>
      <c r="GEM14" s="17"/>
      <c r="GEN14" s="17"/>
      <c r="GEO14" s="17"/>
      <c r="GEP14" s="17"/>
      <c r="GEQ14" s="17"/>
      <c r="GER14" s="17"/>
      <c r="GES14" s="17"/>
      <c r="GET14" s="17"/>
      <c r="GEU14" s="17"/>
      <c r="GEV14" s="17"/>
      <c r="GEW14" s="17"/>
      <c r="GEX14" s="17"/>
      <c r="GEY14" s="17"/>
      <c r="GEZ14" s="17"/>
      <c r="GFA14" s="17"/>
      <c r="GFB14" s="17"/>
      <c r="GFC14" s="17"/>
      <c r="GFD14" s="17"/>
      <c r="GFE14" s="17"/>
      <c r="GFF14" s="17"/>
      <c r="GFG14" s="17"/>
      <c r="GFH14" s="17"/>
      <c r="GFI14" s="17"/>
      <c r="GFJ14" s="17"/>
      <c r="GFK14" s="17"/>
      <c r="GFL14" s="17"/>
      <c r="GFM14" s="17"/>
      <c r="GFN14" s="17"/>
      <c r="GFO14" s="17"/>
      <c r="GFP14" s="17"/>
      <c r="GFQ14" s="17"/>
      <c r="GFR14" s="17"/>
      <c r="GFS14" s="17"/>
      <c r="GFT14" s="17"/>
      <c r="GFU14" s="17"/>
      <c r="GFV14" s="17"/>
      <c r="GFW14" s="17"/>
      <c r="GFX14" s="17"/>
      <c r="GFY14" s="17"/>
      <c r="GFZ14" s="17"/>
      <c r="GGA14" s="17"/>
      <c r="GGB14" s="17"/>
      <c r="GGC14" s="17"/>
      <c r="GGD14" s="17"/>
      <c r="GGE14" s="17"/>
      <c r="GGF14" s="17"/>
      <c r="GGG14" s="17"/>
      <c r="GGH14" s="17"/>
      <c r="GGI14" s="17"/>
      <c r="GGJ14" s="17"/>
      <c r="GGK14" s="17"/>
      <c r="GGL14" s="17"/>
      <c r="GGM14" s="17"/>
      <c r="GGN14" s="17"/>
      <c r="GGO14" s="17"/>
      <c r="GGP14" s="17"/>
      <c r="GGQ14" s="17"/>
      <c r="GGR14" s="17"/>
      <c r="GGS14" s="17"/>
      <c r="GGT14" s="17"/>
      <c r="GGU14" s="17"/>
      <c r="GGV14" s="17"/>
      <c r="GGW14" s="17"/>
      <c r="GGX14" s="17"/>
      <c r="GGY14" s="17"/>
      <c r="GGZ14" s="17"/>
      <c r="GHA14" s="17"/>
      <c r="GHB14" s="17"/>
      <c r="GHC14" s="17"/>
      <c r="GHD14" s="17"/>
      <c r="GHE14" s="17"/>
      <c r="GHF14" s="17"/>
      <c r="GHG14" s="17"/>
      <c r="GHH14" s="17"/>
      <c r="GHI14" s="17"/>
      <c r="GHJ14" s="17"/>
      <c r="GHK14" s="17"/>
      <c r="GHL14" s="17"/>
      <c r="GHM14" s="17"/>
      <c r="GHN14" s="17"/>
      <c r="GHO14" s="17"/>
      <c r="GHP14" s="17"/>
      <c r="GHQ14" s="17"/>
      <c r="GHR14" s="17"/>
      <c r="GHS14" s="17"/>
      <c r="GHT14" s="17"/>
      <c r="GHU14" s="17"/>
      <c r="GHV14" s="17"/>
      <c r="GHW14" s="17"/>
      <c r="GHX14" s="17"/>
      <c r="GHY14" s="17"/>
      <c r="GHZ14" s="17"/>
      <c r="GIA14" s="17"/>
      <c r="GIB14" s="17"/>
      <c r="GIC14" s="17"/>
      <c r="GID14" s="17"/>
      <c r="GIE14" s="17"/>
      <c r="GIF14" s="17"/>
      <c r="GIG14" s="17"/>
      <c r="GIH14" s="17"/>
      <c r="GII14" s="17"/>
      <c r="GIJ14" s="17"/>
      <c r="GIK14" s="17"/>
      <c r="GIL14" s="17"/>
      <c r="GIM14" s="17"/>
      <c r="GIN14" s="17"/>
      <c r="GIO14" s="17"/>
      <c r="GIP14" s="17"/>
      <c r="GIQ14" s="17"/>
      <c r="GIR14" s="17"/>
      <c r="GIS14" s="17"/>
      <c r="GIT14" s="17"/>
      <c r="GIU14" s="17"/>
      <c r="GIV14" s="17"/>
      <c r="GIW14" s="17"/>
      <c r="GIX14" s="17"/>
      <c r="GIY14" s="17"/>
      <c r="GIZ14" s="17"/>
      <c r="GJA14" s="17"/>
      <c r="GJB14" s="17"/>
      <c r="GJC14" s="17"/>
      <c r="GJD14" s="17"/>
      <c r="GJE14" s="17"/>
      <c r="GJF14" s="17"/>
      <c r="GJG14" s="17"/>
      <c r="GJH14" s="17"/>
      <c r="GJI14" s="17"/>
      <c r="GJJ14" s="17"/>
      <c r="GJK14" s="17"/>
      <c r="GJL14" s="17"/>
      <c r="GJM14" s="17"/>
      <c r="GJN14" s="17"/>
      <c r="GJO14" s="17"/>
      <c r="GJP14" s="17"/>
      <c r="GJQ14" s="17"/>
      <c r="GJR14" s="17"/>
      <c r="GJS14" s="17"/>
      <c r="GJT14" s="17"/>
      <c r="GJU14" s="17"/>
      <c r="GJV14" s="17"/>
      <c r="GJW14" s="17"/>
      <c r="GJX14" s="17"/>
      <c r="GJY14" s="17"/>
      <c r="GJZ14" s="17"/>
      <c r="GKA14" s="17"/>
      <c r="GKB14" s="17"/>
      <c r="GKC14" s="17"/>
      <c r="GKD14" s="17"/>
      <c r="GKE14" s="17"/>
      <c r="GKF14" s="17"/>
      <c r="GKG14" s="17"/>
      <c r="GKH14" s="17"/>
      <c r="GKI14" s="17"/>
      <c r="GKJ14" s="17"/>
      <c r="GKK14" s="17"/>
      <c r="GKL14" s="17"/>
      <c r="GKM14" s="17"/>
      <c r="GKN14" s="17"/>
      <c r="GKO14" s="17"/>
      <c r="GKP14" s="17"/>
      <c r="GKQ14" s="17"/>
      <c r="GKR14" s="17"/>
      <c r="GKS14" s="17"/>
      <c r="GKT14" s="17"/>
      <c r="GKU14" s="17"/>
      <c r="GKV14" s="17"/>
      <c r="GKW14" s="17"/>
      <c r="GKX14" s="17"/>
      <c r="GKY14" s="17"/>
      <c r="GKZ14" s="17"/>
      <c r="GLA14" s="17"/>
      <c r="GLB14" s="17"/>
      <c r="GLC14" s="17"/>
      <c r="GLD14" s="17"/>
      <c r="GLE14" s="17"/>
      <c r="GLF14" s="17"/>
      <c r="GLG14" s="17"/>
      <c r="GLH14" s="17"/>
      <c r="GLI14" s="17"/>
      <c r="GLJ14" s="17"/>
      <c r="GLK14" s="17"/>
      <c r="GLL14" s="17"/>
      <c r="GLM14" s="17"/>
      <c r="GLN14" s="17"/>
      <c r="GLO14" s="17"/>
      <c r="GLP14" s="17"/>
      <c r="GLQ14" s="17"/>
      <c r="GLR14" s="17"/>
      <c r="GLS14" s="17"/>
      <c r="GLT14" s="17"/>
      <c r="GLU14" s="17"/>
      <c r="GLV14" s="17"/>
      <c r="GLW14" s="17"/>
      <c r="GLX14" s="17"/>
      <c r="GLY14" s="17"/>
      <c r="GLZ14" s="17"/>
      <c r="GMA14" s="17"/>
      <c r="GMB14" s="17"/>
      <c r="GMC14" s="17"/>
      <c r="GMD14" s="17"/>
      <c r="GME14" s="17"/>
      <c r="GMF14" s="17"/>
      <c r="GMG14" s="17"/>
      <c r="GMH14" s="17"/>
      <c r="GMI14" s="17"/>
      <c r="GMJ14" s="17"/>
      <c r="GMK14" s="17"/>
      <c r="GML14" s="17"/>
      <c r="GMM14" s="17"/>
      <c r="GMN14" s="17"/>
      <c r="GMO14" s="17"/>
      <c r="GMP14" s="17"/>
      <c r="GMQ14" s="17"/>
      <c r="GMR14" s="17"/>
      <c r="GMS14" s="17"/>
      <c r="GMT14" s="17"/>
      <c r="GMU14" s="17"/>
      <c r="GMV14" s="17"/>
      <c r="GMW14" s="17"/>
      <c r="GMX14" s="17"/>
      <c r="GMY14" s="17"/>
      <c r="GMZ14" s="17"/>
      <c r="GNA14" s="17"/>
      <c r="GNB14" s="17"/>
      <c r="GNC14" s="17"/>
      <c r="GND14" s="17"/>
      <c r="GNE14" s="17"/>
      <c r="GNF14" s="17"/>
      <c r="GNG14" s="17"/>
      <c r="GNH14" s="17"/>
      <c r="GNI14" s="17"/>
      <c r="GNJ14" s="17"/>
      <c r="GNK14" s="17"/>
      <c r="GNL14" s="17"/>
      <c r="GNM14" s="17"/>
      <c r="GNN14" s="17"/>
      <c r="GNO14" s="17"/>
      <c r="GNP14" s="17"/>
      <c r="GNQ14" s="17"/>
      <c r="GNR14" s="17"/>
      <c r="GNS14" s="17"/>
      <c r="GNT14" s="17"/>
      <c r="GNU14" s="17"/>
      <c r="GNV14" s="17"/>
      <c r="GNW14" s="17"/>
      <c r="GNX14" s="17"/>
      <c r="GNY14" s="17"/>
      <c r="GNZ14" s="17"/>
      <c r="GOA14" s="17"/>
      <c r="GOB14" s="17"/>
      <c r="GOC14" s="17"/>
      <c r="GOD14" s="17"/>
      <c r="GOE14" s="17"/>
      <c r="GOF14" s="17"/>
      <c r="GOG14" s="17"/>
      <c r="GOH14" s="17"/>
      <c r="GOI14" s="17"/>
      <c r="GOJ14" s="17"/>
      <c r="GOK14" s="17"/>
      <c r="GOL14" s="17"/>
      <c r="GOM14" s="17"/>
      <c r="GON14" s="17"/>
      <c r="GOO14" s="17"/>
      <c r="GOP14" s="17"/>
      <c r="GOQ14" s="17"/>
      <c r="GOR14" s="17"/>
      <c r="GOS14" s="17"/>
      <c r="GOT14" s="17"/>
      <c r="GOU14" s="17"/>
      <c r="GOV14" s="17"/>
      <c r="GOW14" s="17"/>
      <c r="GOX14" s="17"/>
      <c r="GOY14" s="17"/>
      <c r="GOZ14" s="17"/>
      <c r="GPA14" s="17"/>
      <c r="GPB14" s="17"/>
      <c r="GPC14" s="17"/>
      <c r="GPD14" s="17"/>
      <c r="GPE14" s="17"/>
      <c r="GPF14" s="17"/>
      <c r="GPG14" s="17"/>
      <c r="GPH14" s="17"/>
      <c r="GPI14" s="17"/>
      <c r="GPJ14" s="17"/>
      <c r="GPK14" s="17"/>
      <c r="GPL14" s="17"/>
      <c r="GPM14" s="17"/>
      <c r="GPN14" s="17"/>
      <c r="GPO14" s="17"/>
      <c r="GPP14" s="17"/>
      <c r="GPQ14" s="17"/>
      <c r="GPR14" s="17"/>
      <c r="GPS14" s="17"/>
      <c r="GPT14" s="17"/>
      <c r="GPU14" s="17"/>
      <c r="GPV14" s="17"/>
      <c r="GPW14" s="17"/>
      <c r="GPX14" s="17"/>
      <c r="GPY14" s="17"/>
      <c r="GPZ14" s="17"/>
      <c r="GQA14" s="17"/>
      <c r="GQB14" s="17"/>
      <c r="GQC14" s="17"/>
      <c r="GQD14" s="17"/>
      <c r="GQE14" s="17"/>
      <c r="GQF14" s="17"/>
      <c r="GQG14" s="17"/>
      <c r="GQH14" s="17"/>
      <c r="GQI14" s="17"/>
      <c r="GQJ14" s="17"/>
      <c r="GQK14" s="17"/>
      <c r="GQL14" s="17"/>
      <c r="GQM14" s="17"/>
      <c r="GQN14" s="17"/>
      <c r="GQO14" s="17"/>
      <c r="GQP14" s="17"/>
      <c r="GQQ14" s="17"/>
      <c r="GQR14" s="17"/>
      <c r="GQS14" s="17"/>
      <c r="GQT14" s="17"/>
      <c r="GQU14" s="17"/>
      <c r="GQV14" s="17"/>
      <c r="GQW14" s="17"/>
      <c r="GQX14" s="17"/>
      <c r="GQY14" s="17"/>
      <c r="GQZ14" s="17"/>
      <c r="GRA14" s="17"/>
      <c r="GRB14" s="17"/>
      <c r="GRC14" s="17"/>
      <c r="GRD14" s="17"/>
      <c r="GRE14" s="17"/>
      <c r="GRF14" s="17"/>
      <c r="GRG14" s="17"/>
      <c r="GRH14" s="17"/>
      <c r="GRI14" s="17"/>
      <c r="GRJ14" s="17"/>
      <c r="GRK14" s="17"/>
      <c r="GRL14" s="17"/>
      <c r="GRM14" s="17"/>
      <c r="GRN14" s="17"/>
      <c r="GRO14" s="17"/>
      <c r="GRP14" s="17"/>
      <c r="GRQ14" s="17"/>
      <c r="GRR14" s="17"/>
      <c r="GRS14" s="17"/>
      <c r="GRT14" s="17"/>
      <c r="GRU14" s="17"/>
      <c r="GRV14" s="17"/>
      <c r="GRW14" s="17"/>
      <c r="GRX14" s="17"/>
      <c r="GRY14" s="17"/>
      <c r="GRZ14" s="17"/>
      <c r="GSA14" s="17"/>
      <c r="GSB14" s="17"/>
      <c r="GSC14" s="17"/>
      <c r="GSD14" s="17"/>
      <c r="GSE14" s="17"/>
      <c r="GSF14" s="17"/>
      <c r="GSG14" s="17"/>
      <c r="GSH14" s="17"/>
      <c r="GSI14" s="17"/>
      <c r="GSJ14" s="17"/>
      <c r="GSK14" s="17"/>
      <c r="GSL14" s="17"/>
      <c r="GSM14" s="17"/>
      <c r="GSN14" s="17"/>
      <c r="GSO14" s="17"/>
      <c r="GSP14" s="17"/>
      <c r="GSQ14" s="17"/>
      <c r="GSR14" s="17"/>
      <c r="GSS14" s="17"/>
      <c r="GST14" s="17"/>
      <c r="GSU14" s="17"/>
      <c r="GSV14" s="17"/>
      <c r="GSW14" s="17"/>
      <c r="GSX14" s="17"/>
      <c r="GSY14" s="17"/>
      <c r="GSZ14" s="17"/>
      <c r="GTA14" s="17"/>
      <c r="GTB14" s="17"/>
      <c r="GTC14" s="17"/>
      <c r="GTD14" s="17"/>
      <c r="GTE14" s="17"/>
      <c r="GTF14" s="17"/>
      <c r="GTG14" s="17"/>
      <c r="GTH14" s="17"/>
      <c r="GTI14" s="17"/>
      <c r="GTJ14" s="17"/>
      <c r="GTK14" s="17"/>
      <c r="GTL14" s="17"/>
      <c r="GTM14" s="17"/>
      <c r="GTN14" s="17"/>
      <c r="GTO14" s="17"/>
      <c r="GTP14" s="17"/>
      <c r="GTQ14" s="17"/>
      <c r="GTR14" s="17"/>
      <c r="GTS14" s="17"/>
      <c r="GTT14" s="17"/>
      <c r="GTU14" s="17"/>
      <c r="GTV14" s="17"/>
      <c r="GTW14" s="17"/>
      <c r="GTX14" s="17"/>
      <c r="GTY14" s="17"/>
      <c r="GTZ14" s="17"/>
      <c r="GUA14" s="17"/>
      <c r="GUB14" s="17"/>
      <c r="GUC14" s="17"/>
      <c r="GUD14" s="17"/>
      <c r="GUE14" s="17"/>
      <c r="GUF14" s="17"/>
      <c r="GUG14" s="17"/>
      <c r="GUH14" s="17"/>
      <c r="GUI14" s="17"/>
      <c r="GUJ14" s="17"/>
      <c r="GUK14" s="17"/>
      <c r="GUL14" s="17"/>
      <c r="GUM14" s="17"/>
      <c r="GUN14" s="17"/>
      <c r="GUO14" s="17"/>
      <c r="GUP14" s="17"/>
      <c r="GUQ14" s="17"/>
      <c r="GUR14" s="17"/>
      <c r="GUS14" s="17"/>
      <c r="GUT14" s="17"/>
      <c r="GUU14" s="17"/>
      <c r="GUV14" s="17"/>
      <c r="GUW14" s="17"/>
      <c r="GUX14" s="17"/>
      <c r="GUY14" s="17"/>
      <c r="GUZ14" s="17"/>
      <c r="GVA14" s="17"/>
      <c r="GVB14" s="17"/>
      <c r="GVC14" s="17"/>
      <c r="GVD14" s="17"/>
      <c r="GVE14" s="17"/>
      <c r="GVF14" s="17"/>
      <c r="GVG14" s="17"/>
      <c r="GVH14" s="17"/>
      <c r="GVI14" s="17"/>
      <c r="GVJ14" s="17"/>
      <c r="GVK14" s="17"/>
      <c r="GVL14" s="17"/>
      <c r="GVM14" s="17"/>
      <c r="GVN14" s="17"/>
      <c r="GVO14" s="17"/>
      <c r="GVP14" s="17"/>
      <c r="GVQ14" s="17"/>
      <c r="GVR14" s="17"/>
      <c r="GVS14" s="17"/>
      <c r="GVT14" s="17"/>
      <c r="GVU14" s="17"/>
      <c r="GVV14" s="17"/>
      <c r="GVW14" s="17"/>
      <c r="GVX14" s="17"/>
      <c r="GVY14" s="17"/>
      <c r="GVZ14" s="17"/>
      <c r="GWA14" s="17"/>
      <c r="GWB14" s="17"/>
      <c r="GWC14" s="17"/>
      <c r="GWD14" s="17"/>
      <c r="GWE14" s="17"/>
      <c r="GWF14" s="17"/>
      <c r="GWG14" s="17"/>
      <c r="GWH14" s="17"/>
      <c r="GWI14" s="17"/>
      <c r="GWJ14" s="17"/>
      <c r="GWK14" s="17"/>
      <c r="GWL14" s="17"/>
      <c r="GWM14" s="17"/>
      <c r="GWN14" s="17"/>
      <c r="GWO14" s="17"/>
      <c r="GWP14" s="17"/>
      <c r="GWQ14" s="17"/>
      <c r="GWR14" s="17"/>
      <c r="GWS14" s="17"/>
      <c r="GWT14" s="17"/>
      <c r="GWU14" s="17"/>
      <c r="GWV14" s="17"/>
      <c r="GWW14" s="17"/>
      <c r="GWX14" s="17"/>
      <c r="GWY14" s="17"/>
      <c r="GWZ14" s="17"/>
      <c r="GXA14" s="17"/>
      <c r="GXB14" s="17"/>
      <c r="GXC14" s="17"/>
      <c r="GXD14" s="17"/>
      <c r="GXE14" s="17"/>
      <c r="GXF14" s="17"/>
      <c r="GXG14" s="17"/>
      <c r="GXH14" s="17"/>
      <c r="GXI14" s="17"/>
      <c r="GXJ14" s="17"/>
      <c r="GXK14" s="17"/>
      <c r="GXL14" s="17"/>
      <c r="GXM14" s="17"/>
      <c r="GXN14" s="17"/>
      <c r="GXO14" s="17"/>
      <c r="GXP14" s="17"/>
      <c r="GXQ14" s="17"/>
      <c r="GXR14" s="17"/>
      <c r="GXS14" s="17"/>
      <c r="GXT14" s="17"/>
      <c r="GXU14" s="17"/>
      <c r="GXV14" s="17"/>
      <c r="GXW14" s="17"/>
      <c r="GXX14" s="17"/>
      <c r="GXY14" s="17"/>
      <c r="GXZ14" s="17"/>
      <c r="GYA14" s="17"/>
      <c r="GYB14" s="17"/>
      <c r="GYC14" s="17"/>
      <c r="GYD14" s="17"/>
      <c r="GYE14" s="17"/>
      <c r="GYF14" s="17"/>
      <c r="GYG14" s="17"/>
      <c r="GYH14" s="17"/>
      <c r="GYI14" s="17"/>
      <c r="GYJ14" s="17"/>
      <c r="GYK14" s="17"/>
      <c r="GYL14" s="17"/>
      <c r="GYM14" s="17"/>
      <c r="GYN14" s="17"/>
      <c r="GYO14" s="17"/>
      <c r="GYP14" s="17"/>
      <c r="GYQ14" s="17"/>
      <c r="GYR14" s="17"/>
      <c r="GYS14" s="17"/>
      <c r="GYT14" s="17"/>
      <c r="GYU14" s="17"/>
      <c r="GYV14" s="17"/>
      <c r="GYW14" s="17"/>
      <c r="GYX14" s="17"/>
      <c r="GYY14" s="17"/>
      <c r="GYZ14" s="17"/>
      <c r="GZA14" s="17"/>
      <c r="GZB14" s="17"/>
      <c r="GZC14" s="17"/>
      <c r="GZD14" s="17"/>
      <c r="GZE14" s="17"/>
      <c r="GZF14" s="17"/>
      <c r="GZG14" s="17"/>
      <c r="GZH14" s="17"/>
      <c r="GZI14" s="17"/>
      <c r="GZJ14" s="17"/>
      <c r="GZK14" s="17"/>
      <c r="GZL14" s="17"/>
      <c r="GZM14" s="17"/>
      <c r="GZN14" s="17"/>
      <c r="GZO14" s="17"/>
      <c r="GZP14" s="17"/>
      <c r="GZQ14" s="17"/>
      <c r="GZR14" s="17"/>
      <c r="GZS14" s="17"/>
      <c r="GZT14" s="17"/>
      <c r="GZU14" s="17"/>
      <c r="GZV14" s="17"/>
      <c r="GZW14" s="17"/>
      <c r="GZX14" s="17"/>
      <c r="GZY14" s="17"/>
      <c r="GZZ14" s="17"/>
      <c r="HAA14" s="17"/>
      <c r="HAB14" s="17"/>
      <c r="HAC14" s="17"/>
      <c r="HAD14" s="17"/>
      <c r="HAE14" s="17"/>
      <c r="HAF14" s="17"/>
      <c r="HAG14" s="17"/>
      <c r="HAH14" s="17"/>
      <c r="HAI14" s="17"/>
      <c r="HAJ14" s="17"/>
      <c r="HAK14" s="17"/>
      <c r="HAL14" s="17"/>
      <c r="HAM14" s="17"/>
      <c r="HAN14" s="17"/>
      <c r="HAO14" s="17"/>
      <c r="HAP14" s="17"/>
      <c r="HAQ14" s="17"/>
      <c r="HAR14" s="17"/>
      <c r="HAS14" s="17"/>
      <c r="HAT14" s="17"/>
      <c r="HAU14" s="17"/>
      <c r="HAV14" s="17"/>
      <c r="HAW14" s="17"/>
      <c r="HAX14" s="17"/>
      <c r="HAY14" s="17"/>
      <c r="HAZ14" s="17"/>
      <c r="HBA14" s="17"/>
      <c r="HBB14" s="17"/>
      <c r="HBC14" s="17"/>
      <c r="HBD14" s="17"/>
      <c r="HBE14" s="17"/>
      <c r="HBF14" s="17"/>
      <c r="HBG14" s="17"/>
      <c r="HBH14" s="17"/>
      <c r="HBI14" s="17"/>
      <c r="HBJ14" s="17"/>
      <c r="HBK14" s="17"/>
      <c r="HBL14" s="17"/>
      <c r="HBM14" s="17"/>
      <c r="HBN14" s="17"/>
      <c r="HBO14" s="17"/>
      <c r="HBP14" s="17"/>
      <c r="HBQ14" s="17"/>
      <c r="HBR14" s="17"/>
      <c r="HBS14" s="17"/>
      <c r="HBT14" s="17"/>
      <c r="HBU14" s="17"/>
      <c r="HBV14" s="17"/>
      <c r="HBW14" s="17"/>
      <c r="HBX14" s="17"/>
      <c r="HBY14" s="17"/>
      <c r="HBZ14" s="17"/>
      <c r="HCA14" s="17"/>
      <c r="HCB14" s="17"/>
      <c r="HCC14" s="17"/>
      <c r="HCD14" s="17"/>
      <c r="HCE14" s="17"/>
      <c r="HCF14" s="17"/>
      <c r="HCG14" s="17"/>
      <c r="HCH14" s="17"/>
      <c r="HCI14" s="17"/>
      <c r="HCJ14" s="17"/>
      <c r="HCK14" s="17"/>
      <c r="HCL14" s="17"/>
      <c r="HCM14" s="17"/>
      <c r="HCN14" s="17"/>
      <c r="HCO14" s="17"/>
      <c r="HCP14" s="17"/>
      <c r="HCQ14" s="17"/>
      <c r="HCR14" s="17"/>
      <c r="HCS14" s="17"/>
      <c r="HCT14" s="17"/>
      <c r="HCU14" s="17"/>
      <c r="HCV14" s="17"/>
      <c r="HCW14" s="17"/>
      <c r="HCX14" s="17"/>
      <c r="HCY14" s="17"/>
      <c r="HCZ14" s="17"/>
      <c r="HDA14" s="17"/>
      <c r="HDB14" s="17"/>
      <c r="HDC14" s="17"/>
      <c r="HDD14" s="17"/>
      <c r="HDE14" s="17"/>
      <c r="HDF14" s="17"/>
      <c r="HDG14" s="17"/>
      <c r="HDH14" s="17"/>
      <c r="HDI14" s="17"/>
      <c r="HDJ14" s="17"/>
      <c r="HDK14" s="17"/>
      <c r="HDL14" s="17"/>
      <c r="HDM14" s="17"/>
      <c r="HDN14" s="17"/>
      <c r="HDO14" s="17"/>
      <c r="HDP14" s="17"/>
      <c r="HDQ14" s="17"/>
      <c r="HDR14" s="17"/>
      <c r="HDS14" s="17"/>
      <c r="HDT14" s="17"/>
      <c r="HDU14" s="17"/>
      <c r="HDV14" s="17"/>
      <c r="HDW14" s="17"/>
      <c r="HDX14" s="17"/>
      <c r="HDY14" s="17"/>
      <c r="HDZ14" s="17"/>
      <c r="HEA14" s="17"/>
      <c r="HEB14" s="17"/>
      <c r="HEC14" s="17"/>
      <c r="HED14" s="17"/>
      <c r="HEE14" s="17"/>
      <c r="HEF14" s="17"/>
      <c r="HEG14" s="17"/>
      <c r="HEH14" s="17"/>
      <c r="HEI14" s="17"/>
      <c r="HEJ14" s="17"/>
      <c r="HEK14" s="17"/>
      <c r="HEL14" s="17"/>
      <c r="HEM14" s="17"/>
      <c r="HEN14" s="17"/>
      <c r="HEO14" s="17"/>
      <c r="HEP14" s="17"/>
      <c r="HEQ14" s="17"/>
      <c r="HER14" s="17"/>
      <c r="HES14" s="17"/>
      <c r="HET14" s="17"/>
      <c r="HEU14" s="17"/>
      <c r="HEV14" s="17"/>
      <c r="HEW14" s="17"/>
      <c r="HEX14" s="17"/>
      <c r="HEY14" s="17"/>
      <c r="HEZ14" s="17"/>
      <c r="HFA14" s="17"/>
      <c r="HFB14" s="17"/>
      <c r="HFC14" s="17"/>
      <c r="HFD14" s="17"/>
      <c r="HFE14" s="17"/>
      <c r="HFF14" s="17"/>
      <c r="HFG14" s="17"/>
      <c r="HFH14" s="17"/>
      <c r="HFI14" s="17"/>
      <c r="HFJ14" s="17"/>
      <c r="HFK14" s="17"/>
      <c r="HFL14" s="17"/>
      <c r="HFM14" s="17"/>
      <c r="HFN14" s="17"/>
      <c r="HFO14" s="17"/>
      <c r="HFP14" s="17"/>
      <c r="HFQ14" s="17"/>
      <c r="HFR14" s="17"/>
      <c r="HFS14" s="17"/>
      <c r="HFT14" s="17"/>
      <c r="HFU14" s="17"/>
      <c r="HFV14" s="17"/>
      <c r="HFW14" s="17"/>
      <c r="HFX14" s="17"/>
      <c r="HFY14" s="17"/>
      <c r="HFZ14" s="17"/>
      <c r="HGA14" s="17"/>
      <c r="HGB14" s="17"/>
      <c r="HGC14" s="17"/>
      <c r="HGD14" s="17"/>
      <c r="HGE14" s="17"/>
      <c r="HGF14" s="17"/>
      <c r="HGG14" s="17"/>
      <c r="HGH14" s="17"/>
      <c r="HGI14" s="17"/>
      <c r="HGJ14" s="17"/>
      <c r="HGK14" s="17"/>
      <c r="HGL14" s="17"/>
      <c r="HGM14" s="17"/>
      <c r="HGN14" s="17"/>
      <c r="HGO14" s="17"/>
      <c r="HGP14" s="17"/>
      <c r="HGQ14" s="17"/>
      <c r="HGR14" s="17"/>
      <c r="HGS14" s="17"/>
      <c r="HGT14" s="17"/>
      <c r="HGU14" s="17"/>
      <c r="HGV14" s="17"/>
      <c r="HGW14" s="17"/>
      <c r="HGX14" s="17"/>
      <c r="HGY14" s="17"/>
      <c r="HGZ14" s="17"/>
      <c r="HHA14" s="17"/>
      <c r="HHB14" s="17"/>
      <c r="HHC14" s="17"/>
      <c r="HHD14" s="17"/>
      <c r="HHE14" s="17"/>
      <c r="HHF14" s="17"/>
      <c r="HHG14" s="17"/>
      <c r="HHH14" s="17"/>
      <c r="HHI14" s="17"/>
      <c r="HHJ14" s="17"/>
      <c r="HHK14" s="17"/>
      <c r="HHL14" s="17"/>
      <c r="HHM14" s="17"/>
      <c r="HHN14" s="17"/>
      <c r="HHO14" s="17"/>
      <c r="HHP14" s="17"/>
      <c r="HHQ14" s="17"/>
      <c r="HHR14" s="17"/>
      <c r="HHS14" s="17"/>
      <c r="HHT14" s="17"/>
      <c r="HHU14" s="17"/>
      <c r="HHV14" s="17"/>
      <c r="HHW14" s="17"/>
      <c r="HHX14" s="17"/>
      <c r="HHY14" s="17"/>
      <c r="HHZ14" s="17"/>
      <c r="HIA14" s="17"/>
      <c r="HIB14" s="17"/>
      <c r="HIC14" s="17"/>
      <c r="HID14" s="17"/>
      <c r="HIE14" s="17"/>
      <c r="HIF14" s="17"/>
      <c r="HIG14" s="17"/>
      <c r="HIH14" s="17"/>
      <c r="HII14" s="17"/>
      <c r="HIJ14" s="17"/>
      <c r="HIK14" s="17"/>
      <c r="HIL14" s="17"/>
      <c r="HIM14" s="17"/>
      <c r="HIN14" s="17"/>
      <c r="HIO14" s="17"/>
      <c r="HIP14" s="17"/>
      <c r="HIQ14" s="17"/>
      <c r="HIR14" s="17"/>
      <c r="HIS14" s="17"/>
      <c r="HIT14" s="17"/>
      <c r="HIU14" s="17"/>
      <c r="HIV14" s="17"/>
      <c r="HIW14" s="17"/>
      <c r="HIX14" s="17"/>
      <c r="HIY14" s="17"/>
      <c r="HIZ14" s="17"/>
      <c r="HJA14" s="17"/>
      <c r="HJB14" s="17"/>
      <c r="HJC14" s="17"/>
      <c r="HJD14" s="17"/>
      <c r="HJE14" s="17"/>
      <c r="HJF14" s="17"/>
      <c r="HJG14" s="17"/>
      <c r="HJH14" s="17"/>
      <c r="HJI14" s="17"/>
      <c r="HJJ14" s="17"/>
      <c r="HJK14" s="17"/>
      <c r="HJL14" s="17"/>
      <c r="HJM14" s="17"/>
      <c r="HJN14" s="17"/>
      <c r="HJO14" s="17"/>
      <c r="HJP14" s="17"/>
      <c r="HJQ14" s="17"/>
      <c r="HJR14" s="17"/>
      <c r="HJS14" s="17"/>
      <c r="HJT14" s="17"/>
      <c r="HJU14" s="17"/>
      <c r="HJV14" s="17"/>
      <c r="HJW14" s="17"/>
      <c r="HJX14" s="17"/>
      <c r="HJY14" s="17"/>
      <c r="HJZ14" s="17"/>
      <c r="HKA14" s="17"/>
      <c r="HKB14" s="17"/>
      <c r="HKC14" s="17"/>
      <c r="HKD14" s="17"/>
      <c r="HKE14" s="17"/>
      <c r="HKF14" s="17"/>
      <c r="HKG14" s="17"/>
      <c r="HKH14" s="17"/>
      <c r="HKI14" s="17"/>
      <c r="HKJ14" s="17"/>
      <c r="HKK14" s="17"/>
      <c r="HKL14" s="17"/>
      <c r="HKM14" s="17"/>
      <c r="HKN14" s="17"/>
      <c r="HKO14" s="17"/>
      <c r="HKP14" s="17"/>
      <c r="HKQ14" s="17"/>
      <c r="HKR14" s="17"/>
      <c r="HKS14" s="17"/>
      <c r="HKT14" s="17"/>
      <c r="HKU14" s="17"/>
      <c r="HKV14" s="17"/>
      <c r="HKW14" s="17"/>
      <c r="HKX14" s="17"/>
      <c r="HKY14" s="17"/>
      <c r="HKZ14" s="17"/>
      <c r="HLA14" s="17"/>
      <c r="HLB14" s="17"/>
      <c r="HLC14" s="17"/>
      <c r="HLD14" s="17"/>
      <c r="HLE14" s="17"/>
      <c r="HLF14" s="17"/>
      <c r="HLG14" s="17"/>
      <c r="HLH14" s="17"/>
      <c r="HLI14" s="17"/>
      <c r="HLJ14" s="17"/>
      <c r="HLK14" s="17"/>
      <c r="HLL14" s="17"/>
      <c r="HLM14" s="17"/>
      <c r="HLN14" s="17"/>
      <c r="HLO14" s="17"/>
      <c r="HLP14" s="17"/>
      <c r="HLQ14" s="17"/>
      <c r="HLR14" s="17"/>
      <c r="HLS14" s="17"/>
      <c r="HLT14" s="17"/>
      <c r="HLU14" s="17"/>
      <c r="HLV14" s="17"/>
      <c r="HLW14" s="17"/>
      <c r="HLX14" s="17"/>
      <c r="HLY14" s="17"/>
      <c r="HLZ14" s="17"/>
      <c r="HMA14" s="17"/>
      <c r="HMB14" s="17"/>
      <c r="HMC14" s="17"/>
      <c r="HMD14" s="17"/>
      <c r="HME14" s="17"/>
      <c r="HMF14" s="17"/>
      <c r="HMG14" s="17"/>
      <c r="HMH14" s="17"/>
      <c r="HMI14" s="17"/>
      <c r="HMJ14" s="17"/>
      <c r="HMK14" s="17"/>
      <c r="HML14" s="17"/>
      <c r="HMM14" s="17"/>
      <c r="HMN14" s="17"/>
      <c r="HMO14" s="17"/>
      <c r="HMP14" s="17"/>
      <c r="HMQ14" s="17"/>
      <c r="HMR14" s="17"/>
      <c r="HMS14" s="17"/>
      <c r="HMT14" s="17"/>
      <c r="HMU14" s="17"/>
      <c r="HMV14" s="17"/>
      <c r="HMW14" s="17"/>
      <c r="HMX14" s="17"/>
      <c r="HMY14" s="17"/>
      <c r="HMZ14" s="17"/>
      <c r="HNA14" s="17"/>
      <c r="HNB14" s="17"/>
      <c r="HNC14" s="17"/>
      <c r="HND14" s="17"/>
      <c r="HNE14" s="17"/>
      <c r="HNF14" s="17"/>
      <c r="HNG14" s="17"/>
      <c r="HNH14" s="17"/>
      <c r="HNI14" s="17"/>
      <c r="HNJ14" s="17"/>
      <c r="HNK14" s="17"/>
      <c r="HNL14" s="17"/>
      <c r="HNM14" s="17"/>
      <c r="HNN14" s="17"/>
      <c r="HNO14" s="17"/>
      <c r="HNP14" s="17"/>
      <c r="HNQ14" s="17"/>
      <c r="HNR14" s="17"/>
      <c r="HNS14" s="17"/>
      <c r="HNT14" s="17"/>
      <c r="HNU14" s="17"/>
      <c r="HNV14" s="17"/>
      <c r="HNW14" s="17"/>
      <c r="HNX14" s="17"/>
      <c r="HNY14" s="17"/>
      <c r="HNZ14" s="17"/>
      <c r="HOA14" s="17"/>
      <c r="HOB14" s="17"/>
      <c r="HOC14" s="17"/>
      <c r="HOD14" s="17"/>
      <c r="HOE14" s="17"/>
      <c r="HOF14" s="17"/>
      <c r="HOG14" s="17"/>
      <c r="HOH14" s="17"/>
      <c r="HOI14" s="17"/>
      <c r="HOJ14" s="17"/>
      <c r="HOK14" s="17"/>
      <c r="HOL14" s="17"/>
      <c r="HOM14" s="17"/>
      <c r="HON14" s="17"/>
      <c r="HOO14" s="17"/>
      <c r="HOP14" s="17"/>
      <c r="HOQ14" s="17"/>
      <c r="HOR14" s="17"/>
      <c r="HOS14" s="17"/>
      <c r="HOT14" s="17"/>
      <c r="HOU14" s="17"/>
      <c r="HOV14" s="17"/>
      <c r="HOW14" s="17"/>
      <c r="HOX14" s="17"/>
      <c r="HOY14" s="17"/>
      <c r="HOZ14" s="17"/>
      <c r="HPA14" s="17"/>
      <c r="HPB14" s="17"/>
      <c r="HPC14" s="17"/>
      <c r="HPD14" s="17"/>
      <c r="HPE14" s="17"/>
      <c r="HPF14" s="17"/>
      <c r="HPG14" s="17"/>
      <c r="HPH14" s="17"/>
      <c r="HPI14" s="17"/>
      <c r="HPJ14" s="17"/>
      <c r="HPK14" s="17"/>
      <c r="HPL14" s="17"/>
      <c r="HPM14" s="17"/>
      <c r="HPN14" s="17"/>
      <c r="HPO14" s="17"/>
      <c r="HPP14" s="17"/>
      <c r="HPQ14" s="17"/>
      <c r="HPR14" s="17"/>
      <c r="HPS14" s="17"/>
      <c r="HPT14" s="17"/>
      <c r="HPU14" s="17"/>
      <c r="HPV14" s="17"/>
      <c r="HPW14" s="17"/>
      <c r="HPX14" s="17"/>
      <c r="HPY14" s="17"/>
      <c r="HPZ14" s="17"/>
      <c r="HQA14" s="17"/>
      <c r="HQB14" s="17"/>
      <c r="HQC14" s="17"/>
      <c r="HQD14" s="17"/>
      <c r="HQE14" s="17"/>
      <c r="HQF14" s="17"/>
      <c r="HQG14" s="17"/>
      <c r="HQH14" s="17"/>
      <c r="HQI14" s="17"/>
      <c r="HQJ14" s="17"/>
      <c r="HQK14" s="17"/>
      <c r="HQL14" s="17"/>
      <c r="HQM14" s="17"/>
      <c r="HQN14" s="17"/>
      <c r="HQO14" s="17"/>
      <c r="HQP14" s="17"/>
      <c r="HQQ14" s="17"/>
      <c r="HQR14" s="17"/>
      <c r="HQS14" s="17"/>
      <c r="HQT14" s="17"/>
      <c r="HQU14" s="17"/>
      <c r="HQV14" s="17"/>
      <c r="HQW14" s="17"/>
      <c r="HQX14" s="17"/>
      <c r="HQY14" s="17"/>
      <c r="HQZ14" s="17"/>
      <c r="HRA14" s="17"/>
      <c r="HRB14" s="17"/>
      <c r="HRC14" s="17"/>
      <c r="HRD14" s="17"/>
      <c r="HRE14" s="17"/>
      <c r="HRF14" s="17"/>
      <c r="HRG14" s="17"/>
      <c r="HRH14" s="17"/>
      <c r="HRI14" s="17"/>
      <c r="HRJ14" s="17"/>
      <c r="HRK14" s="17"/>
      <c r="HRL14" s="17"/>
      <c r="HRM14" s="17"/>
      <c r="HRN14" s="17"/>
      <c r="HRO14" s="17"/>
      <c r="HRP14" s="17"/>
      <c r="HRQ14" s="17"/>
      <c r="HRR14" s="17"/>
      <c r="HRS14" s="17"/>
      <c r="HRT14" s="17"/>
      <c r="HRU14" s="17"/>
      <c r="HRV14" s="17"/>
      <c r="HRW14" s="17"/>
      <c r="HRX14" s="17"/>
      <c r="HRY14" s="17"/>
      <c r="HRZ14" s="17"/>
      <c r="HSA14" s="17"/>
      <c r="HSB14" s="17"/>
      <c r="HSC14" s="17"/>
      <c r="HSD14" s="17"/>
      <c r="HSE14" s="17"/>
      <c r="HSF14" s="17"/>
      <c r="HSG14" s="17"/>
      <c r="HSH14" s="17"/>
      <c r="HSI14" s="17"/>
      <c r="HSJ14" s="17"/>
      <c r="HSK14" s="17"/>
      <c r="HSL14" s="17"/>
      <c r="HSM14" s="17"/>
      <c r="HSN14" s="17"/>
      <c r="HSO14" s="17"/>
      <c r="HSP14" s="17"/>
      <c r="HSQ14" s="17"/>
      <c r="HSR14" s="17"/>
      <c r="HSS14" s="17"/>
      <c r="HST14" s="17"/>
      <c r="HSU14" s="17"/>
      <c r="HSV14" s="17"/>
      <c r="HSW14" s="17"/>
      <c r="HSX14" s="17"/>
      <c r="HSY14" s="17"/>
      <c r="HSZ14" s="17"/>
      <c r="HTA14" s="17"/>
      <c r="HTB14" s="17"/>
      <c r="HTC14" s="17"/>
      <c r="HTD14" s="17"/>
      <c r="HTE14" s="17"/>
      <c r="HTF14" s="17"/>
      <c r="HTG14" s="17"/>
      <c r="HTH14" s="17"/>
      <c r="HTI14" s="17"/>
      <c r="HTJ14" s="17"/>
      <c r="HTK14" s="17"/>
      <c r="HTL14" s="17"/>
      <c r="HTM14" s="17"/>
      <c r="HTN14" s="17"/>
      <c r="HTO14" s="17"/>
      <c r="HTP14" s="17"/>
      <c r="HTQ14" s="17"/>
      <c r="HTR14" s="17"/>
      <c r="HTS14" s="17"/>
      <c r="HTT14" s="17"/>
      <c r="HTU14" s="17"/>
      <c r="HTV14" s="17"/>
      <c r="HTW14" s="17"/>
      <c r="HTX14" s="17"/>
      <c r="HTY14" s="17"/>
      <c r="HTZ14" s="17"/>
      <c r="HUA14" s="17"/>
      <c r="HUB14" s="17"/>
      <c r="HUC14" s="17"/>
      <c r="HUD14" s="17"/>
      <c r="HUE14" s="17"/>
      <c r="HUF14" s="17"/>
      <c r="HUG14" s="17"/>
      <c r="HUH14" s="17"/>
      <c r="HUI14" s="17"/>
      <c r="HUJ14" s="17"/>
      <c r="HUK14" s="17"/>
      <c r="HUL14" s="17"/>
      <c r="HUM14" s="17"/>
      <c r="HUN14" s="17"/>
      <c r="HUO14" s="17"/>
      <c r="HUP14" s="17"/>
      <c r="HUQ14" s="17"/>
      <c r="HUR14" s="17"/>
      <c r="HUS14" s="17"/>
      <c r="HUT14" s="17"/>
      <c r="HUU14" s="17"/>
      <c r="HUV14" s="17"/>
      <c r="HUW14" s="17"/>
      <c r="HUX14" s="17"/>
      <c r="HUY14" s="17"/>
      <c r="HUZ14" s="17"/>
      <c r="HVA14" s="17"/>
      <c r="HVB14" s="17"/>
      <c r="HVC14" s="17"/>
      <c r="HVD14" s="17"/>
      <c r="HVE14" s="17"/>
      <c r="HVF14" s="17"/>
      <c r="HVG14" s="17"/>
      <c r="HVH14" s="17"/>
      <c r="HVI14" s="17"/>
      <c r="HVJ14" s="17"/>
      <c r="HVK14" s="17"/>
      <c r="HVL14" s="17"/>
      <c r="HVM14" s="17"/>
      <c r="HVN14" s="17"/>
      <c r="HVO14" s="17"/>
      <c r="HVP14" s="17"/>
      <c r="HVQ14" s="17"/>
      <c r="HVR14" s="17"/>
      <c r="HVS14" s="17"/>
      <c r="HVT14" s="17"/>
      <c r="HVU14" s="17"/>
      <c r="HVV14" s="17"/>
      <c r="HVW14" s="17"/>
      <c r="HVX14" s="17"/>
      <c r="HVY14" s="17"/>
      <c r="HVZ14" s="17"/>
      <c r="HWA14" s="17"/>
      <c r="HWB14" s="17"/>
      <c r="HWC14" s="17"/>
      <c r="HWD14" s="17"/>
      <c r="HWE14" s="17"/>
      <c r="HWF14" s="17"/>
      <c r="HWG14" s="17"/>
      <c r="HWH14" s="17"/>
      <c r="HWI14" s="17"/>
      <c r="HWJ14" s="17"/>
      <c r="HWK14" s="17"/>
      <c r="HWL14" s="17"/>
      <c r="HWM14" s="17"/>
      <c r="HWN14" s="17"/>
      <c r="HWO14" s="17"/>
      <c r="HWP14" s="17"/>
      <c r="HWQ14" s="17"/>
      <c r="HWR14" s="17"/>
      <c r="HWS14" s="17"/>
      <c r="HWT14" s="17"/>
      <c r="HWU14" s="17"/>
      <c r="HWV14" s="17"/>
      <c r="HWW14" s="17"/>
      <c r="HWX14" s="17"/>
      <c r="HWY14" s="17"/>
      <c r="HWZ14" s="17"/>
      <c r="HXA14" s="17"/>
      <c r="HXB14" s="17"/>
      <c r="HXC14" s="17"/>
      <c r="HXD14" s="17"/>
      <c r="HXE14" s="17"/>
      <c r="HXF14" s="17"/>
      <c r="HXG14" s="17"/>
      <c r="HXH14" s="17"/>
      <c r="HXI14" s="17"/>
      <c r="HXJ14" s="17"/>
      <c r="HXK14" s="17"/>
      <c r="HXL14" s="17"/>
      <c r="HXM14" s="17"/>
      <c r="HXN14" s="17"/>
      <c r="HXO14" s="17"/>
      <c r="HXP14" s="17"/>
      <c r="HXQ14" s="17"/>
      <c r="HXR14" s="17"/>
      <c r="HXS14" s="17"/>
      <c r="HXT14" s="17"/>
      <c r="HXU14" s="17"/>
      <c r="HXV14" s="17"/>
      <c r="HXW14" s="17"/>
      <c r="HXX14" s="17"/>
      <c r="HXY14" s="17"/>
      <c r="HXZ14" s="17"/>
      <c r="HYA14" s="17"/>
      <c r="HYB14" s="17"/>
      <c r="HYC14" s="17"/>
      <c r="HYD14" s="17"/>
      <c r="HYE14" s="17"/>
      <c r="HYF14" s="17"/>
      <c r="HYG14" s="17"/>
      <c r="HYH14" s="17"/>
      <c r="HYI14" s="17"/>
      <c r="HYJ14" s="17"/>
      <c r="HYK14" s="17"/>
      <c r="HYL14" s="17"/>
      <c r="HYM14" s="17"/>
      <c r="HYN14" s="17"/>
      <c r="HYO14" s="17"/>
      <c r="HYP14" s="17"/>
      <c r="HYQ14" s="17"/>
      <c r="HYR14" s="17"/>
      <c r="HYS14" s="17"/>
      <c r="HYT14" s="17"/>
      <c r="HYU14" s="17"/>
      <c r="HYV14" s="17"/>
      <c r="HYW14" s="17"/>
      <c r="HYX14" s="17"/>
      <c r="HYY14" s="17"/>
      <c r="HYZ14" s="17"/>
      <c r="HZA14" s="17"/>
      <c r="HZB14" s="17"/>
      <c r="HZC14" s="17"/>
      <c r="HZD14" s="17"/>
      <c r="HZE14" s="17"/>
      <c r="HZF14" s="17"/>
      <c r="HZG14" s="17"/>
      <c r="HZH14" s="17"/>
      <c r="HZI14" s="17"/>
      <c r="HZJ14" s="17"/>
      <c r="HZK14" s="17"/>
      <c r="HZL14" s="17"/>
      <c r="HZM14" s="17"/>
      <c r="HZN14" s="17"/>
      <c r="HZO14" s="17"/>
      <c r="HZP14" s="17"/>
      <c r="HZQ14" s="17"/>
      <c r="HZR14" s="17"/>
      <c r="HZS14" s="17"/>
      <c r="HZT14" s="17"/>
      <c r="HZU14" s="17"/>
      <c r="HZV14" s="17"/>
      <c r="HZW14" s="17"/>
      <c r="HZX14" s="17"/>
      <c r="HZY14" s="17"/>
      <c r="HZZ14" s="17"/>
      <c r="IAA14" s="17"/>
      <c r="IAB14" s="17"/>
      <c r="IAC14" s="17"/>
      <c r="IAD14" s="17"/>
      <c r="IAE14" s="17"/>
      <c r="IAF14" s="17"/>
      <c r="IAG14" s="17"/>
      <c r="IAH14" s="17"/>
      <c r="IAI14" s="17"/>
      <c r="IAJ14" s="17"/>
      <c r="IAK14" s="17"/>
      <c r="IAL14" s="17"/>
      <c r="IAM14" s="17"/>
      <c r="IAN14" s="17"/>
      <c r="IAO14" s="17"/>
      <c r="IAP14" s="17"/>
      <c r="IAQ14" s="17"/>
      <c r="IAR14" s="17"/>
      <c r="IAS14" s="17"/>
      <c r="IAT14" s="17"/>
      <c r="IAU14" s="17"/>
      <c r="IAV14" s="17"/>
      <c r="IAW14" s="17"/>
      <c r="IAX14" s="17"/>
      <c r="IAY14" s="17"/>
      <c r="IAZ14" s="17"/>
      <c r="IBA14" s="17"/>
      <c r="IBB14" s="17"/>
      <c r="IBC14" s="17"/>
      <c r="IBD14" s="17"/>
      <c r="IBE14" s="17"/>
      <c r="IBF14" s="17"/>
      <c r="IBG14" s="17"/>
      <c r="IBH14" s="17"/>
      <c r="IBI14" s="17"/>
      <c r="IBJ14" s="17"/>
      <c r="IBK14" s="17"/>
      <c r="IBL14" s="17"/>
      <c r="IBM14" s="17"/>
      <c r="IBN14" s="17"/>
      <c r="IBO14" s="17"/>
      <c r="IBP14" s="17"/>
      <c r="IBQ14" s="17"/>
      <c r="IBR14" s="17"/>
      <c r="IBS14" s="17"/>
      <c r="IBT14" s="17"/>
      <c r="IBU14" s="17"/>
      <c r="IBV14" s="17"/>
      <c r="IBW14" s="17"/>
      <c r="IBX14" s="17"/>
      <c r="IBY14" s="17"/>
      <c r="IBZ14" s="17"/>
      <c r="ICA14" s="17"/>
      <c r="ICB14" s="17"/>
      <c r="ICC14" s="17"/>
      <c r="ICD14" s="17"/>
      <c r="ICE14" s="17"/>
      <c r="ICF14" s="17"/>
      <c r="ICG14" s="17"/>
      <c r="ICH14" s="17"/>
      <c r="ICI14" s="17"/>
      <c r="ICJ14" s="17"/>
      <c r="ICK14" s="17"/>
      <c r="ICL14" s="17"/>
      <c r="ICM14" s="17"/>
      <c r="ICN14" s="17"/>
      <c r="ICO14" s="17"/>
      <c r="ICP14" s="17"/>
      <c r="ICQ14" s="17"/>
      <c r="ICR14" s="17"/>
      <c r="ICS14" s="17"/>
      <c r="ICT14" s="17"/>
      <c r="ICU14" s="17"/>
      <c r="ICV14" s="17"/>
      <c r="ICW14" s="17"/>
      <c r="ICX14" s="17"/>
      <c r="ICY14" s="17"/>
      <c r="ICZ14" s="17"/>
      <c r="IDA14" s="17"/>
      <c r="IDB14" s="17"/>
      <c r="IDC14" s="17"/>
      <c r="IDD14" s="17"/>
      <c r="IDE14" s="17"/>
      <c r="IDF14" s="17"/>
      <c r="IDG14" s="17"/>
      <c r="IDH14" s="17"/>
      <c r="IDI14" s="17"/>
      <c r="IDJ14" s="17"/>
      <c r="IDK14" s="17"/>
      <c r="IDL14" s="17"/>
      <c r="IDM14" s="17"/>
      <c r="IDN14" s="17"/>
      <c r="IDO14" s="17"/>
      <c r="IDP14" s="17"/>
      <c r="IDQ14" s="17"/>
      <c r="IDR14" s="17"/>
      <c r="IDS14" s="17"/>
      <c r="IDT14" s="17"/>
      <c r="IDU14" s="17"/>
      <c r="IDV14" s="17"/>
      <c r="IDW14" s="17"/>
      <c r="IDX14" s="17"/>
      <c r="IDY14" s="17"/>
      <c r="IDZ14" s="17"/>
      <c r="IEA14" s="17"/>
      <c r="IEB14" s="17"/>
      <c r="IEC14" s="17"/>
      <c r="IED14" s="17"/>
      <c r="IEE14" s="17"/>
      <c r="IEF14" s="17"/>
      <c r="IEG14" s="17"/>
      <c r="IEH14" s="17"/>
      <c r="IEI14" s="17"/>
      <c r="IEJ14" s="17"/>
      <c r="IEK14" s="17"/>
      <c r="IEL14" s="17"/>
      <c r="IEM14" s="17"/>
      <c r="IEN14" s="17"/>
      <c r="IEO14" s="17"/>
      <c r="IEP14" s="17"/>
      <c r="IEQ14" s="17"/>
      <c r="IER14" s="17"/>
      <c r="IES14" s="17"/>
      <c r="IET14" s="17"/>
      <c r="IEU14" s="17"/>
      <c r="IEV14" s="17"/>
      <c r="IEW14" s="17"/>
      <c r="IEX14" s="17"/>
      <c r="IEY14" s="17"/>
      <c r="IEZ14" s="17"/>
      <c r="IFA14" s="17"/>
      <c r="IFB14" s="17"/>
      <c r="IFC14" s="17"/>
      <c r="IFD14" s="17"/>
      <c r="IFE14" s="17"/>
      <c r="IFF14" s="17"/>
      <c r="IFG14" s="17"/>
      <c r="IFH14" s="17"/>
      <c r="IFI14" s="17"/>
      <c r="IFJ14" s="17"/>
      <c r="IFK14" s="17"/>
      <c r="IFL14" s="17"/>
      <c r="IFM14" s="17"/>
      <c r="IFN14" s="17"/>
      <c r="IFO14" s="17"/>
      <c r="IFP14" s="17"/>
      <c r="IFQ14" s="17"/>
      <c r="IFR14" s="17"/>
      <c r="IFS14" s="17"/>
      <c r="IFT14" s="17"/>
      <c r="IFU14" s="17"/>
      <c r="IFV14" s="17"/>
      <c r="IFW14" s="17"/>
      <c r="IFX14" s="17"/>
      <c r="IFY14" s="17"/>
      <c r="IFZ14" s="17"/>
      <c r="IGA14" s="17"/>
      <c r="IGB14" s="17"/>
      <c r="IGC14" s="17"/>
      <c r="IGD14" s="17"/>
      <c r="IGE14" s="17"/>
      <c r="IGF14" s="17"/>
      <c r="IGG14" s="17"/>
      <c r="IGH14" s="17"/>
      <c r="IGI14" s="17"/>
      <c r="IGJ14" s="17"/>
      <c r="IGK14" s="17"/>
      <c r="IGL14" s="17"/>
      <c r="IGM14" s="17"/>
      <c r="IGN14" s="17"/>
      <c r="IGO14" s="17"/>
      <c r="IGP14" s="17"/>
      <c r="IGQ14" s="17"/>
      <c r="IGR14" s="17"/>
      <c r="IGS14" s="17"/>
      <c r="IGT14" s="17"/>
      <c r="IGU14" s="17"/>
      <c r="IGV14" s="17"/>
      <c r="IGW14" s="17"/>
      <c r="IGX14" s="17"/>
      <c r="IGY14" s="17"/>
      <c r="IGZ14" s="17"/>
      <c r="IHA14" s="17"/>
      <c r="IHB14" s="17"/>
      <c r="IHC14" s="17"/>
      <c r="IHD14" s="17"/>
      <c r="IHE14" s="17"/>
      <c r="IHF14" s="17"/>
      <c r="IHG14" s="17"/>
      <c r="IHH14" s="17"/>
      <c r="IHI14" s="17"/>
      <c r="IHJ14" s="17"/>
      <c r="IHK14" s="17"/>
      <c r="IHL14" s="17"/>
      <c r="IHM14" s="17"/>
      <c r="IHN14" s="17"/>
      <c r="IHO14" s="17"/>
      <c r="IHP14" s="17"/>
      <c r="IHQ14" s="17"/>
      <c r="IHR14" s="17"/>
      <c r="IHS14" s="17"/>
      <c r="IHT14" s="17"/>
      <c r="IHU14" s="17"/>
      <c r="IHV14" s="17"/>
      <c r="IHW14" s="17"/>
      <c r="IHX14" s="17"/>
      <c r="IHY14" s="17"/>
      <c r="IHZ14" s="17"/>
      <c r="IIA14" s="17"/>
      <c r="IIB14" s="17"/>
      <c r="IIC14" s="17"/>
      <c r="IID14" s="17"/>
      <c r="IIE14" s="17"/>
      <c r="IIF14" s="17"/>
      <c r="IIG14" s="17"/>
      <c r="IIH14" s="17"/>
      <c r="III14" s="17"/>
      <c r="IIJ14" s="17"/>
      <c r="IIK14" s="17"/>
      <c r="IIL14" s="17"/>
      <c r="IIM14" s="17"/>
      <c r="IIN14" s="17"/>
      <c r="IIO14" s="17"/>
      <c r="IIP14" s="17"/>
      <c r="IIQ14" s="17"/>
      <c r="IIR14" s="17"/>
      <c r="IIS14" s="17"/>
      <c r="IIT14" s="17"/>
      <c r="IIU14" s="17"/>
      <c r="IIV14" s="17"/>
      <c r="IIW14" s="17"/>
      <c r="IIX14" s="17"/>
      <c r="IIY14" s="17"/>
      <c r="IIZ14" s="17"/>
      <c r="IJA14" s="17"/>
      <c r="IJB14" s="17"/>
      <c r="IJC14" s="17"/>
      <c r="IJD14" s="17"/>
      <c r="IJE14" s="17"/>
      <c r="IJF14" s="17"/>
      <c r="IJG14" s="17"/>
      <c r="IJH14" s="17"/>
      <c r="IJI14" s="17"/>
      <c r="IJJ14" s="17"/>
      <c r="IJK14" s="17"/>
      <c r="IJL14" s="17"/>
      <c r="IJM14" s="17"/>
      <c r="IJN14" s="17"/>
      <c r="IJO14" s="17"/>
      <c r="IJP14" s="17"/>
      <c r="IJQ14" s="17"/>
      <c r="IJR14" s="17"/>
      <c r="IJS14" s="17"/>
      <c r="IJT14" s="17"/>
      <c r="IJU14" s="17"/>
      <c r="IJV14" s="17"/>
      <c r="IJW14" s="17"/>
      <c r="IJX14" s="17"/>
      <c r="IJY14" s="17"/>
      <c r="IJZ14" s="17"/>
      <c r="IKA14" s="17"/>
      <c r="IKB14" s="17"/>
      <c r="IKC14" s="17"/>
      <c r="IKD14" s="17"/>
      <c r="IKE14" s="17"/>
      <c r="IKF14" s="17"/>
      <c r="IKG14" s="17"/>
      <c r="IKH14" s="17"/>
      <c r="IKI14" s="17"/>
      <c r="IKJ14" s="17"/>
      <c r="IKK14" s="17"/>
      <c r="IKL14" s="17"/>
      <c r="IKM14" s="17"/>
      <c r="IKN14" s="17"/>
      <c r="IKO14" s="17"/>
      <c r="IKP14" s="17"/>
      <c r="IKQ14" s="17"/>
      <c r="IKR14" s="17"/>
      <c r="IKS14" s="17"/>
      <c r="IKT14" s="17"/>
      <c r="IKU14" s="17"/>
      <c r="IKV14" s="17"/>
      <c r="IKW14" s="17"/>
      <c r="IKX14" s="17"/>
      <c r="IKY14" s="17"/>
      <c r="IKZ14" s="17"/>
      <c r="ILA14" s="17"/>
      <c r="ILB14" s="17"/>
      <c r="ILC14" s="17"/>
      <c r="ILD14" s="17"/>
      <c r="ILE14" s="17"/>
      <c r="ILF14" s="17"/>
      <c r="ILG14" s="17"/>
      <c r="ILH14" s="17"/>
      <c r="ILI14" s="17"/>
      <c r="ILJ14" s="17"/>
      <c r="ILK14" s="17"/>
      <c r="ILL14" s="17"/>
      <c r="ILM14" s="17"/>
      <c r="ILN14" s="17"/>
      <c r="ILO14" s="17"/>
      <c r="ILP14" s="17"/>
      <c r="ILQ14" s="17"/>
      <c r="ILR14" s="17"/>
      <c r="ILS14" s="17"/>
      <c r="ILT14" s="17"/>
      <c r="ILU14" s="17"/>
      <c r="ILV14" s="17"/>
      <c r="ILW14" s="17"/>
      <c r="ILX14" s="17"/>
      <c r="ILY14" s="17"/>
      <c r="ILZ14" s="17"/>
      <c r="IMA14" s="17"/>
      <c r="IMB14" s="17"/>
      <c r="IMC14" s="17"/>
      <c r="IMD14" s="17"/>
      <c r="IME14" s="17"/>
      <c r="IMF14" s="17"/>
      <c r="IMG14" s="17"/>
      <c r="IMH14" s="17"/>
      <c r="IMI14" s="17"/>
      <c r="IMJ14" s="17"/>
      <c r="IMK14" s="17"/>
      <c r="IML14" s="17"/>
      <c r="IMM14" s="17"/>
      <c r="IMN14" s="17"/>
      <c r="IMO14" s="17"/>
      <c r="IMP14" s="17"/>
      <c r="IMQ14" s="17"/>
      <c r="IMR14" s="17"/>
      <c r="IMS14" s="17"/>
      <c r="IMT14" s="17"/>
      <c r="IMU14" s="17"/>
      <c r="IMV14" s="17"/>
      <c r="IMW14" s="17"/>
      <c r="IMX14" s="17"/>
      <c r="IMY14" s="17"/>
      <c r="IMZ14" s="17"/>
      <c r="INA14" s="17"/>
      <c r="INB14" s="17"/>
      <c r="INC14" s="17"/>
      <c r="IND14" s="17"/>
      <c r="INE14" s="17"/>
      <c r="INF14" s="17"/>
      <c r="ING14" s="17"/>
      <c r="INH14" s="17"/>
      <c r="INI14" s="17"/>
      <c r="INJ14" s="17"/>
      <c r="INK14" s="17"/>
      <c r="INL14" s="17"/>
      <c r="INM14" s="17"/>
      <c r="INN14" s="17"/>
      <c r="INO14" s="17"/>
      <c r="INP14" s="17"/>
      <c r="INQ14" s="17"/>
      <c r="INR14" s="17"/>
      <c r="INS14" s="17"/>
      <c r="INT14" s="17"/>
      <c r="INU14" s="17"/>
      <c r="INV14" s="17"/>
      <c r="INW14" s="17"/>
      <c r="INX14" s="17"/>
      <c r="INY14" s="17"/>
      <c r="INZ14" s="17"/>
      <c r="IOA14" s="17"/>
      <c r="IOB14" s="17"/>
      <c r="IOC14" s="17"/>
      <c r="IOD14" s="17"/>
      <c r="IOE14" s="17"/>
      <c r="IOF14" s="17"/>
      <c r="IOG14" s="17"/>
      <c r="IOH14" s="17"/>
      <c r="IOI14" s="17"/>
      <c r="IOJ14" s="17"/>
      <c r="IOK14" s="17"/>
      <c r="IOL14" s="17"/>
      <c r="IOM14" s="17"/>
      <c r="ION14" s="17"/>
      <c r="IOO14" s="17"/>
      <c r="IOP14" s="17"/>
      <c r="IOQ14" s="17"/>
      <c r="IOR14" s="17"/>
      <c r="IOS14" s="17"/>
      <c r="IOT14" s="17"/>
      <c r="IOU14" s="17"/>
      <c r="IOV14" s="17"/>
      <c r="IOW14" s="17"/>
      <c r="IOX14" s="17"/>
      <c r="IOY14" s="17"/>
      <c r="IOZ14" s="17"/>
      <c r="IPA14" s="17"/>
      <c r="IPB14" s="17"/>
      <c r="IPC14" s="17"/>
      <c r="IPD14" s="17"/>
      <c r="IPE14" s="17"/>
      <c r="IPF14" s="17"/>
      <c r="IPG14" s="17"/>
      <c r="IPH14" s="17"/>
      <c r="IPI14" s="17"/>
      <c r="IPJ14" s="17"/>
      <c r="IPK14" s="17"/>
      <c r="IPL14" s="17"/>
      <c r="IPM14" s="17"/>
      <c r="IPN14" s="17"/>
      <c r="IPO14" s="17"/>
      <c r="IPP14" s="17"/>
      <c r="IPQ14" s="17"/>
      <c r="IPR14" s="17"/>
      <c r="IPS14" s="17"/>
      <c r="IPT14" s="17"/>
      <c r="IPU14" s="17"/>
      <c r="IPV14" s="17"/>
      <c r="IPW14" s="17"/>
      <c r="IPX14" s="17"/>
      <c r="IPY14" s="17"/>
      <c r="IPZ14" s="17"/>
      <c r="IQA14" s="17"/>
      <c r="IQB14" s="17"/>
      <c r="IQC14" s="17"/>
      <c r="IQD14" s="17"/>
      <c r="IQE14" s="17"/>
      <c r="IQF14" s="17"/>
      <c r="IQG14" s="17"/>
      <c r="IQH14" s="17"/>
      <c r="IQI14" s="17"/>
      <c r="IQJ14" s="17"/>
      <c r="IQK14" s="17"/>
      <c r="IQL14" s="17"/>
      <c r="IQM14" s="17"/>
      <c r="IQN14" s="17"/>
      <c r="IQO14" s="17"/>
      <c r="IQP14" s="17"/>
      <c r="IQQ14" s="17"/>
      <c r="IQR14" s="17"/>
      <c r="IQS14" s="17"/>
      <c r="IQT14" s="17"/>
      <c r="IQU14" s="17"/>
      <c r="IQV14" s="17"/>
      <c r="IQW14" s="17"/>
      <c r="IQX14" s="17"/>
      <c r="IQY14" s="17"/>
      <c r="IQZ14" s="17"/>
      <c r="IRA14" s="17"/>
      <c r="IRB14" s="17"/>
      <c r="IRC14" s="17"/>
      <c r="IRD14" s="17"/>
      <c r="IRE14" s="17"/>
      <c r="IRF14" s="17"/>
      <c r="IRG14" s="17"/>
      <c r="IRH14" s="17"/>
      <c r="IRI14" s="17"/>
      <c r="IRJ14" s="17"/>
      <c r="IRK14" s="17"/>
      <c r="IRL14" s="17"/>
      <c r="IRM14" s="17"/>
      <c r="IRN14" s="17"/>
      <c r="IRO14" s="17"/>
      <c r="IRP14" s="17"/>
      <c r="IRQ14" s="17"/>
      <c r="IRR14" s="17"/>
      <c r="IRS14" s="17"/>
      <c r="IRT14" s="17"/>
      <c r="IRU14" s="17"/>
      <c r="IRV14" s="17"/>
      <c r="IRW14" s="17"/>
      <c r="IRX14" s="17"/>
      <c r="IRY14" s="17"/>
      <c r="IRZ14" s="17"/>
      <c r="ISA14" s="17"/>
      <c r="ISB14" s="17"/>
      <c r="ISC14" s="17"/>
      <c r="ISD14" s="17"/>
      <c r="ISE14" s="17"/>
      <c r="ISF14" s="17"/>
      <c r="ISG14" s="17"/>
      <c r="ISH14" s="17"/>
      <c r="ISI14" s="17"/>
      <c r="ISJ14" s="17"/>
      <c r="ISK14" s="17"/>
      <c r="ISL14" s="17"/>
      <c r="ISM14" s="17"/>
      <c r="ISN14" s="17"/>
      <c r="ISO14" s="17"/>
      <c r="ISP14" s="17"/>
      <c r="ISQ14" s="17"/>
      <c r="ISR14" s="17"/>
      <c r="ISS14" s="17"/>
      <c r="IST14" s="17"/>
      <c r="ISU14" s="17"/>
      <c r="ISV14" s="17"/>
      <c r="ISW14" s="17"/>
      <c r="ISX14" s="17"/>
      <c r="ISY14" s="17"/>
      <c r="ISZ14" s="17"/>
      <c r="ITA14" s="17"/>
      <c r="ITB14" s="17"/>
      <c r="ITC14" s="17"/>
      <c r="ITD14" s="17"/>
      <c r="ITE14" s="17"/>
      <c r="ITF14" s="17"/>
      <c r="ITG14" s="17"/>
      <c r="ITH14" s="17"/>
      <c r="ITI14" s="17"/>
      <c r="ITJ14" s="17"/>
      <c r="ITK14" s="17"/>
      <c r="ITL14" s="17"/>
      <c r="ITM14" s="17"/>
      <c r="ITN14" s="17"/>
      <c r="ITO14" s="17"/>
      <c r="ITP14" s="17"/>
      <c r="ITQ14" s="17"/>
      <c r="ITR14" s="17"/>
      <c r="ITS14" s="17"/>
      <c r="ITT14" s="17"/>
      <c r="ITU14" s="17"/>
      <c r="ITV14" s="17"/>
      <c r="ITW14" s="17"/>
      <c r="ITX14" s="17"/>
      <c r="ITY14" s="17"/>
      <c r="ITZ14" s="17"/>
      <c r="IUA14" s="17"/>
      <c r="IUB14" s="17"/>
      <c r="IUC14" s="17"/>
      <c r="IUD14" s="17"/>
      <c r="IUE14" s="17"/>
      <c r="IUF14" s="17"/>
      <c r="IUG14" s="17"/>
      <c r="IUH14" s="17"/>
      <c r="IUI14" s="17"/>
      <c r="IUJ14" s="17"/>
      <c r="IUK14" s="17"/>
      <c r="IUL14" s="17"/>
      <c r="IUM14" s="17"/>
      <c r="IUN14" s="17"/>
      <c r="IUO14" s="17"/>
      <c r="IUP14" s="17"/>
      <c r="IUQ14" s="17"/>
      <c r="IUR14" s="17"/>
      <c r="IUS14" s="17"/>
      <c r="IUT14" s="17"/>
      <c r="IUU14" s="17"/>
      <c r="IUV14" s="17"/>
      <c r="IUW14" s="17"/>
      <c r="IUX14" s="17"/>
      <c r="IUY14" s="17"/>
      <c r="IUZ14" s="17"/>
      <c r="IVA14" s="17"/>
      <c r="IVB14" s="17"/>
      <c r="IVC14" s="17"/>
      <c r="IVD14" s="17"/>
      <c r="IVE14" s="17"/>
      <c r="IVF14" s="17"/>
      <c r="IVG14" s="17"/>
      <c r="IVH14" s="17"/>
      <c r="IVI14" s="17"/>
      <c r="IVJ14" s="17"/>
      <c r="IVK14" s="17"/>
      <c r="IVL14" s="17"/>
      <c r="IVM14" s="17"/>
      <c r="IVN14" s="17"/>
      <c r="IVO14" s="17"/>
      <c r="IVP14" s="17"/>
      <c r="IVQ14" s="17"/>
      <c r="IVR14" s="17"/>
      <c r="IVS14" s="17"/>
      <c r="IVT14" s="17"/>
      <c r="IVU14" s="17"/>
      <c r="IVV14" s="17"/>
      <c r="IVW14" s="17"/>
      <c r="IVX14" s="17"/>
      <c r="IVY14" s="17"/>
      <c r="IVZ14" s="17"/>
      <c r="IWA14" s="17"/>
      <c r="IWB14" s="17"/>
      <c r="IWC14" s="17"/>
      <c r="IWD14" s="17"/>
      <c r="IWE14" s="17"/>
      <c r="IWF14" s="17"/>
      <c r="IWG14" s="17"/>
      <c r="IWH14" s="17"/>
      <c r="IWI14" s="17"/>
      <c r="IWJ14" s="17"/>
      <c r="IWK14" s="17"/>
      <c r="IWL14" s="17"/>
      <c r="IWM14" s="17"/>
      <c r="IWN14" s="17"/>
      <c r="IWO14" s="17"/>
      <c r="IWP14" s="17"/>
      <c r="IWQ14" s="17"/>
      <c r="IWR14" s="17"/>
      <c r="IWS14" s="17"/>
      <c r="IWT14" s="17"/>
      <c r="IWU14" s="17"/>
      <c r="IWV14" s="17"/>
      <c r="IWW14" s="17"/>
      <c r="IWX14" s="17"/>
      <c r="IWY14" s="17"/>
      <c r="IWZ14" s="17"/>
      <c r="IXA14" s="17"/>
      <c r="IXB14" s="17"/>
      <c r="IXC14" s="17"/>
      <c r="IXD14" s="17"/>
      <c r="IXE14" s="17"/>
      <c r="IXF14" s="17"/>
      <c r="IXG14" s="17"/>
      <c r="IXH14" s="17"/>
      <c r="IXI14" s="17"/>
      <c r="IXJ14" s="17"/>
      <c r="IXK14" s="17"/>
      <c r="IXL14" s="17"/>
      <c r="IXM14" s="17"/>
      <c r="IXN14" s="17"/>
      <c r="IXO14" s="17"/>
      <c r="IXP14" s="17"/>
      <c r="IXQ14" s="17"/>
      <c r="IXR14" s="17"/>
      <c r="IXS14" s="17"/>
      <c r="IXT14" s="17"/>
      <c r="IXU14" s="17"/>
      <c r="IXV14" s="17"/>
      <c r="IXW14" s="17"/>
      <c r="IXX14" s="17"/>
      <c r="IXY14" s="17"/>
      <c r="IXZ14" s="17"/>
      <c r="IYA14" s="17"/>
      <c r="IYB14" s="17"/>
      <c r="IYC14" s="17"/>
      <c r="IYD14" s="17"/>
      <c r="IYE14" s="17"/>
      <c r="IYF14" s="17"/>
      <c r="IYG14" s="17"/>
      <c r="IYH14" s="17"/>
      <c r="IYI14" s="17"/>
      <c r="IYJ14" s="17"/>
      <c r="IYK14" s="17"/>
      <c r="IYL14" s="17"/>
      <c r="IYM14" s="17"/>
      <c r="IYN14" s="17"/>
      <c r="IYO14" s="17"/>
      <c r="IYP14" s="17"/>
      <c r="IYQ14" s="17"/>
      <c r="IYR14" s="17"/>
      <c r="IYS14" s="17"/>
      <c r="IYT14" s="17"/>
      <c r="IYU14" s="17"/>
      <c r="IYV14" s="17"/>
      <c r="IYW14" s="17"/>
      <c r="IYX14" s="17"/>
      <c r="IYY14" s="17"/>
      <c r="IYZ14" s="17"/>
      <c r="IZA14" s="17"/>
      <c r="IZB14" s="17"/>
      <c r="IZC14" s="17"/>
      <c r="IZD14" s="17"/>
      <c r="IZE14" s="17"/>
      <c r="IZF14" s="17"/>
      <c r="IZG14" s="17"/>
      <c r="IZH14" s="17"/>
      <c r="IZI14" s="17"/>
      <c r="IZJ14" s="17"/>
      <c r="IZK14" s="17"/>
      <c r="IZL14" s="17"/>
      <c r="IZM14" s="17"/>
      <c r="IZN14" s="17"/>
      <c r="IZO14" s="17"/>
      <c r="IZP14" s="17"/>
      <c r="IZQ14" s="17"/>
      <c r="IZR14" s="17"/>
      <c r="IZS14" s="17"/>
      <c r="IZT14" s="17"/>
      <c r="IZU14" s="17"/>
      <c r="IZV14" s="17"/>
      <c r="IZW14" s="17"/>
      <c r="IZX14" s="17"/>
      <c r="IZY14" s="17"/>
      <c r="IZZ14" s="17"/>
      <c r="JAA14" s="17"/>
      <c r="JAB14" s="17"/>
      <c r="JAC14" s="17"/>
      <c r="JAD14" s="17"/>
      <c r="JAE14" s="17"/>
      <c r="JAF14" s="17"/>
      <c r="JAG14" s="17"/>
      <c r="JAH14" s="17"/>
      <c r="JAI14" s="17"/>
      <c r="JAJ14" s="17"/>
      <c r="JAK14" s="17"/>
      <c r="JAL14" s="17"/>
      <c r="JAM14" s="17"/>
      <c r="JAN14" s="17"/>
      <c r="JAO14" s="17"/>
      <c r="JAP14" s="17"/>
      <c r="JAQ14" s="17"/>
      <c r="JAR14" s="17"/>
      <c r="JAS14" s="17"/>
      <c r="JAT14" s="17"/>
      <c r="JAU14" s="17"/>
      <c r="JAV14" s="17"/>
      <c r="JAW14" s="17"/>
      <c r="JAX14" s="17"/>
      <c r="JAY14" s="17"/>
      <c r="JAZ14" s="17"/>
      <c r="JBA14" s="17"/>
      <c r="JBB14" s="17"/>
      <c r="JBC14" s="17"/>
      <c r="JBD14" s="17"/>
      <c r="JBE14" s="17"/>
      <c r="JBF14" s="17"/>
      <c r="JBG14" s="17"/>
      <c r="JBH14" s="17"/>
      <c r="JBI14" s="17"/>
      <c r="JBJ14" s="17"/>
      <c r="JBK14" s="17"/>
      <c r="JBL14" s="17"/>
      <c r="JBM14" s="17"/>
      <c r="JBN14" s="17"/>
      <c r="JBO14" s="17"/>
      <c r="JBP14" s="17"/>
      <c r="JBQ14" s="17"/>
      <c r="JBR14" s="17"/>
      <c r="JBS14" s="17"/>
      <c r="JBT14" s="17"/>
      <c r="JBU14" s="17"/>
      <c r="JBV14" s="17"/>
      <c r="JBW14" s="17"/>
      <c r="JBX14" s="17"/>
      <c r="JBY14" s="17"/>
      <c r="JBZ14" s="17"/>
      <c r="JCA14" s="17"/>
      <c r="JCB14" s="17"/>
      <c r="JCC14" s="17"/>
      <c r="JCD14" s="17"/>
      <c r="JCE14" s="17"/>
      <c r="JCF14" s="17"/>
      <c r="JCG14" s="17"/>
      <c r="JCH14" s="17"/>
      <c r="JCI14" s="17"/>
      <c r="JCJ14" s="17"/>
      <c r="JCK14" s="17"/>
      <c r="JCL14" s="17"/>
      <c r="JCM14" s="17"/>
      <c r="JCN14" s="17"/>
      <c r="JCO14" s="17"/>
      <c r="JCP14" s="17"/>
      <c r="JCQ14" s="17"/>
      <c r="JCR14" s="17"/>
      <c r="JCS14" s="17"/>
      <c r="JCT14" s="17"/>
      <c r="JCU14" s="17"/>
      <c r="JCV14" s="17"/>
      <c r="JCW14" s="17"/>
      <c r="JCX14" s="17"/>
      <c r="JCY14" s="17"/>
      <c r="JCZ14" s="17"/>
      <c r="JDA14" s="17"/>
      <c r="JDB14" s="17"/>
      <c r="JDC14" s="17"/>
      <c r="JDD14" s="17"/>
      <c r="JDE14" s="17"/>
      <c r="JDF14" s="17"/>
      <c r="JDG14" s="17"/>
      <c r="JDH14" s="17"/>
      <c r="JDI14" s="17"/>
      <c r="JDJ14" s="17"/>
      <c r="JDK14" s="17"/>
      <c r="JDL14" s="17"/>
      <c r="JDM14" s="17"/>
      <c r="JDN14" s="17"/>
      <c r="JDO14" s="17"/>
      <c r="JDP14" s="17"/>
      <c r="JDQ14" s="17"/>
      <c r="JDR14" s="17"/>
      <c r="JDS14" s="17"/>
      <c r="JDT14" s="17"/>
      <c r="JDU14" s="17"/>
      <c r="JDV14" s="17"/>
      <c r="JDW14" s="17"/>
      <c r="JDX14" s="17"/>
      <c r="JDY14" s="17"/>
      <c r="JDZ14" s="17"/>
      <c r="JEA14" s="17"/>
      <c r="JEB14" s="17"/>
      <c r="JEC14" s="17"/>
      <c r="JED14" s="17"/>
      <c r="JEE14" s="17"/>
      <c r="JEF14" s="17"/>
      <c r="JEG14" s="17"/>
      <c r="JEH14" s="17"/>
      <c r="JEI14" s="17"/>
      <c r="JEJ14" s="17"/>
      <c r="JEK14" s="17"/>
      <c r="JEL14" s="17"/>
      <c r="JEM14" s="17"/>
      <c r="JEN14" s="17"/>
      <c r="JEO14" s="17"/>
      <c r="JEP14" s="17"/>
      <c r="JEQ14" s="17"/>
      <c r="JER14" s="17"/>
      <c r="JES14" s="17"/>
      <c r="JET14" s="17"/>
      <c r="JEU14" s="17"/>
      <c r="JEV14" s="17"/>
      <c r="JEW14" s="17"/>
      <c r="JEX14" s="17"/>
      <c r="JEY14" s="17"/>
      <c r="JEZ14" s="17"/>
      <c r="JFA14" s="17"/>
      <c r="JFB14" s="17"/>
      <c r="JFC14" s="17"/>
      <c r="JFD14" s="17"/>
      <c r="JFE14" s="17"/>
      <c r="JFF14" s="17"/>
      <c r="JFG14" s="17"/>
      <c r="JFH14" s="17"/>
      <c r="JFI14" s="17"/>
      <c r="JFJ14" s="17"/>
      <c r="JFK14" s="17"/>
      <c r="JFL14" s="17"/>
      <c r="JFM14" s="17"/>
      <c r="JFN14" s="17"/>
      <c r="JFO14" s="17"/>
      <c r="JFP14" s="17"/>
      <c r="JFQ14" s="17"/>
      <c r="JFR14" s="17"/>
      <c r="JFS14" s="17"/>
      <c r="JFT14" s="17"/>
      <c r="JFU14" s="17"/>
      <c r="JFV14" s="17"/>
      <c r="JFW14" s="17"/>
      <c r="JFX14" s="17"/>
      <c r="JFY14" s="17"/>
      <c r="JFZ14" s="17"/>
      <c r="JGA14" s="17"/>
      <c r="JGB14" s="17"/>
      <c r="JGC14" s="17"/>
      <c r="JGD14" s="17"/>
      <c r="JGE14" s="17"/>
      <c r="JGF14" s="17"/>
      <c r="JGG14" s="17"/>
      <c r="JGH14" s="17"/>
      <c r="JGI14" s="17"/>
      <c r="JGJ14" s="17"/>
      <c r="JGK14" s="17"/>
      <c r="JGL14" s="17"/>
      <c r="JGM14" s="17"/>
      <c r="JGN14" s="17"/>
      <c r="JGO14" s="17"/>
      <c r="JGP14" s="17"/>
      <c r="JGQ14" s="17"/>
      <c r="JGR14" s="17"/>
      <c r="JGS14" s="17"/>
      <c r="JGT14" s="17"/>
      <c r="JGU14" s="17"/>
      <c r="JGV14" s="17"/>
      <c r="JGW14" s="17"/>
      <c r="JGX14" s="17"/>
      <c r="JGY14" s="17"/>
      <c r="JGZ14" s="17"/>
      <c r="JHA14" s="17"/>
      <c r="JHB14" s="17"/>
      <c r="JHC14" s="17"/>
      <c r="JHD14" s="17"/>
      <c r="JHE14" s="17"/>
      <c r="JHF14" s="17"/>
      <c r="JHG14" s="17"/>
      <c r="JHH14" s="17"/>
      <c r="JHI14" s="17"/>
      <c r="JHJ14" s="17"/>
      <c r="JHK14" s="17"/>
      <c r="JHL14" s="17"/>
      <c r="JHM14" s="17"/>
      <c r="JHN14" s="17"/>
      <c r="JHO14" s="17"/>
      <c r="JHP14" s="17"/>
      <c r="JHQ14" s="17"/>
      <c r="JHR14" s="17"/>
      <c r="JHS14" s="17"/>
      <c r="JHT14" s="17"/>
      <c r="JHU14" s="17"/>
      <c r="JHV14" s="17"/>
      <c r="JHW14" s="17"/>
      <c r="JHX14" s="17"/>
      <c r="JHY14" s="17"/>
      <c r="JHZ14" s="17"/>
      <c r="JIA14" s="17"/>
      <c r="JIB14" s="17"/>
      <c r="JIC14" s="17"/>
      <c r="JID14" s="17"/>
      <c r="JIE14" s="17"/>
      <c r="JIF14" s="17"/>
      <c r="JIG14" s="17"/>
      <c r="JIH14" s="17"/>
      <c r="JII14" s="17"/>
      <c r="JIJ14" s="17"/>
      <c r="JIK14" s="17"/>
      <c r="JIL14" s="17"/>
      <c r="JIM14" s="17"/>
      <c r="JIN14" s="17"/>
      <c r="JIO14" s="17"/>
      <c r="JIP14" s="17"/>
      <c r="JIQ14" s="17"/>
      <c r="JIR14" s="17"/>
      <c r="JIS14" s="17"/>
      <c r="JIT14" s="17"/>
      <c r="JIU14" s="17"/>
      <c r="JIV14" s="17"/>
      <c r="JIW14" s="17"/>
      <c r="JIX14" s="17"/>
      <c r="JIY14" s="17"/>
      <c r="JIZ14" s="17"/>
      <c r="JJA14" s="17"/>
      <c r="JJB14" s="17"/>
      <c r="JJC14" s="17"/>
      <c r="JJD14" s="17"/>
      <c r="JJE14" s="17"/>
      <c r="JJF14" s="17"/>
      <c r="JJG14" s="17"/>
      <c r="JJH14" s="17"/>
      <c r="JJI14" s="17"/>
      <c r="JJJ14" s="17"/>
      <c r="JJK14" s="17"/>
      <c r="JJL14" s="17"/>
      <c r="JJM14" s="17"/>
      <c r="JJN14" s="17"/>
      <c r="JJO14" s="17"/>
      <c r="JJP14" s="17"/>
      <c r="JJQ14" s="17"/>
      <c r="JJR14" s="17"/>
      <c r="JJS14" s="17"/>
      <c r="JJT14" s="17"/>
      <c r="JJU14" s="17"/>
      <c r="JJV14" s="17"/>
      <c r="JJW14" s="17"/>
      <c r="JJX14" s="17"/>
      <c r="JJY14" s="17"/>
      <c r="JJZ14" s="17"/>
      <c r="JKA14" s="17"/>
      <c r="JKB14" s="17"/>
      <c r="JKC14" s="17"/>
      <c r="JKD14" s="17"/>
      <c r="JKE14" s="17"/>
      <c r="JKF14" s="17"/>
      <c r="JKG14" s="17"/>
      <c r="JKH14" s="17"/>
      <c r="JKI14" s="17"/>
      <c r="JKJ14" s="17"/>
      <c r="JKK14" s="17"/>
      <c r="JKL14" s="17"/>
      <c r="JKM14" s="17"/>
      <c r="JKN14" s="17"/>
      <c r="JKO14" s="17"/>
      <c r="JKP14" s="17"/>
      <c r="JKQ14" s="17"/>
      <c r="JKR14" s="17"/>
      <c r="JKS14" s="17"/>
      <c r="JKT14" s="17"/>
      <c r="JKU14" s="17"/>
      <c r="JKV14" s="17"/>
      <c r="JKW14" s="17"/>
      <c r="JKX14" s="17"/>
      <c r="JKY14" s="17"/>
      <c r="JKZ14" s="17"/>
      <c r="JLA14" s="17"/>
      <c r="JLB14" s="17"/>
      <c r="JLC14" s="17"/>
      <c r="JLD14" s="17"/>
      <c r="JLE14" s="17"/>
      <c r="JLF14" s="17"/>
      <c r="JLG14" s="17"/>
      <c r="JLH14" s="17"/>
      <c r="JLI14" s="17"/>
      <c r="JLJ14" s="17"/>
      <c r="JLK14" s="17"/>
      <c r="JLL14" s="17"/>
      <c r="JLM14" s="17"/>
      <c r="JLN14" s="17"/>
      <c r="JLO14" s="17"/>
      <c r="JLP14" s="17"/>
      <c r="JLQ14" s="17"/>
      <c r="JLR14" s="17"/>
      <c r="JLS14" s="17"/>
      <c r="JLT14" s="17"/>
      <c r="JLU14" s="17"/>
      <c r="JLV14" s="17"/>
      <c r="JLW14" s="17"/>
      <c r="JLX14" s="17"/>
      <c r="JLY14" s="17"/>
      <c r="JLZ14" s="17"/>
      <c r="JMA14" s="17"/>
      <c r="JMB14" s="17"/>
      <c r="JMC14" s="17"/>
      <c r="JMD14" s="17"/>
      <c r="JME14" s="17"/>
      <c r="JMF14" s="17"/>
      <c r="JMG14" s="17"/>
      <c r="JMH14" s="17"/>
      <c r="JMI14" s="17"/>
      <c r="JMJ14" s="17"/>
      <c r="JMK14" s="17"/>
      <c r="JML14" s="17"/>
      <c r="JMM14" s="17"/>
      <c r="JMN14" s="17"/>
      <c r="JMO14" s="17"/>
      <c r="JMP14" s="17"/>
      <c r="JMQ14" s="17"/>
      <c r="JMR14" s="17"/>
      <c r="JMS14" s="17"/>
      <c r="JMT14" s="17"/>
      <c r="JMU14" s="17"/>
      <c r="JMV14" s="17"/>
      <c r="JMW14" s="17"/>
      <c r="JMX14" s="17"/>
      <c r="JMY14" s="17"/>
      <c r="JMZ14" s="17"/>
      <c r="JNA14" s="17"/>
      <c r="JNB14" s="17"/>
      <c r="JNC14" s="17"/>
      <c r="JND14" s="17"/>
      <c r="JNE14" s="17"/>
      <c r="JNF14" s="17"/>
      <c r="JNG14" s="17"/>
      <c r="JNH14" s="17"/>
      <c r="JNI14" s="17"/>
      <c r="JNJ14" s="17"/>
      <c r="JNK14" s="17"/>
      <c r="JNL14" s="17"/>
      <c r="JNM14" s="17"/>
      <c r="JNN14" s="17"/>
      <c r="JNO14" s="17"/>
      <c r="JNP14" s="17"/>
      <c r="JNQ14" s="17"/>
      <c r="JNR14" s="17"/>
      <c r="JNS14" s="17"/>
      <c r="JNT14" s="17"/>
      <c r="JNU14" s="17"/>
      <c r="JNV14" s="17"/>
      <c r="JNW14" s="17"/>
      <c r="JNX14" s="17"/>
      <c r="JNY14" s="17"/>
      <c r="JNZ14" s="17"/>
      <c r="JOA14" s="17"/>
      <c r="JOB14" s="17"/>
      <c r="JOC14" s="17"/>
      <c r="JOD14" s="17"/>
      <c r="JOE14" s="17"/>
      <c r="JOF14" s="17"/>
      <c r="JOG14" s="17"/>
      <c r="JOH14" s="17"/>
      <c r="JOI14" s="17"/>
      <c r="JOJ14" s="17"/>
      <c r="JOK14" s="17"/>
      <c r="JOL14" s="17"/>
      <c r="JOM14" s="17"/>
      <c r="JON14" s="17"/>
      <c r="JOO14" s="17"/>
      <c r="JOP14" s="17"/>
      <c r="JOQ14" s="17"/>
      <c r="JOR14" s="17"/>
      <c r="JOS14" s="17"/>
      <c r="JOT14" s="17"/>
      <c r="JOU14" s="17"/>
      <c r="JOV14" s="17"/>
      <c r="JOW14" s="17"/>
      <c r="JOX14" s="17"/>
      <c r="JOY14" s="17"/>
      <c r="JOZ14" s="17"/>
      <c r="JPA14" s="17"/>
      <c r="JPB14" s="17"/>
      <c r="JPC14" s="17"/>
      <c r="JPD14" s="17"/>
      <c r="JPE14" s="17"/>
      <c r="JPF14" s="17"/>
      <c r="JPG14" s="17"/>
      <c r="JPH14" s="17"/>
      <c r="JPI14" s="17"/>
      <c r="JPJ14" s="17"/>
      <c r="JPK14" s="17"/>
      <c r="JPL14" s="17"/>
      <c r="JPM14" s="17"/>
      <c r="JPN14" s="17"/>
      <c r="JPO14" s="17"/>
      <c r="JPP14" s="17"/>
      <c r="JPQ14" s="17"/>
      <c r="JPR14" s="17"/>
      <c r="JPS14" s="17"/>
      <c r="JPT14" s="17"/>
      <c r="JPU14" s="17"/>
      <c r="JPV14" s="17"/>
      <c r="JPW14" s="17"/>
      <c r="JPX14" s="17"/>
      <c r="JPY14" s="17"/>
      <c r="JPZ14" s="17"/>
      <c r="JQA14" s="17"/>
      <c r="JQB14" s="17"/>
      <c r="JQC14" s="17"/>
      <c r="JQD14" s="17"/>
      <c r="JQE14" s="17"/>
      <c r="JQF14" s="17"/>
      <c r="JQG14" s="17"/>
      <c r="JQH14" s="17"/>
      <c r="JQI14" s="17"/>
      <c r="JQJ14" s="17"/>
      <c r="JQK14" s="17"/>
      <c r="JQL14" s="17"/>
      <c r="JQM14" s="17"/>
      <c r="JQN14" s="17"/>
      <c r="JQO14" s="17"/>
      <c r="JQP14" s="17"/>
      <c r="JQQ14" s="17"/>
      <c r="JQR14" s="17"/>
      <c r="JQS14" s="17"/>
      <c r="JQT14" s="17"/>
      <c r="JQU14" s="17"/>
      <c r="JQV14" s="17"/>
      <c r="JQW14" s="17"/>
      <c r="JQX14" s="17"/>
      <c r="JQY14" s="17"/>
      <c r="JQZ14" s="17"/>
      <c r="JRA14" s="17"/>
      <c r="JRB14" s="17"/>
      <c r="JRC14" s="17"/>
      <c r="JRD14" s="17"/>
      <c r="JRE14" s="17"/>
      <c r="JRF14" s="17"/>
      <c r="JRG14" s="17"/>
      <c r="JRH14" s="17"/>
      <c r="JRI14" s="17"/>
      <c r="JRJ14" s="17"/>
      <c r="JRK14" s="17"/>
      <c r="JRL14" s="17"/>
      <c r="JRM14" s="17"/>
      <c r="JRN14" s="17"/>
      <c r="JRO14" s="17"/>
      <c r="JRP14" s="17"/>
      <c r="JRQ14" s="17"/>
      <c r="JRR14" s="17"/>
      <c r="JRS14" s="17"/>
      <c r="JRT14" s="17"/>
      <c r="JRU14" s="17"/>
      <c r="JRV14" s="17"/>
      <c r="JRW14" s="17"/>
      <c r="JRX14" s="17"/>
      <c r="JRY14" s="17"/>
      <c r="JRZ14" s="17"/>
      <c r="JSA14" s="17"/>
      <c r="JSB14" s="17"/>
      <c r="JSC14" s="17"/>
      <c r="JSD14" s="17"/>
      <c r="JSE14" s="17"/>
      <c r="JSF14" s="17"/>
      <c r="JSG14" s="17"/>
      <c r="JSH14" s="17"/>
      <c r="JSI14" s="17"/>
      <c r="JSJ14" s="17"/>
      <c r="JSK14" s="17"/>
      <c r="JSL14" s="17"/>
      <c r="JSM14" s="17"/>
      <c r="JSN14" s="17"/>
      <c r="JSO14" s="17"/>
      <c r="JSP14" s="17"/>
      <c r="JSQ14" s="17"/>
      <c r="JSR14" s="17"/>
      <c r="JSS14" s="17"/>
      <c r="JST14" s="17"/>
      <c r="JSU14" s="17"/>
      <c r="JSV14" s="17"/>
      <c r="JSW14" s="17"/>
      <c r="JSX14" s="17"/>
      <c r="JSY14" s="17"/>
      <c r="JSZ14" s="17"/>
      <c r="JTA14" s="17"/>
      <c r="JTB14" s="17"/>
      <c r="JTC14" s="17"/>
      <c r="JTD14" s="17"/>
      <c r="JTE14" s="17"/>
      <c r="JTF14" s="17"/>
      <c r="JTG14" s="17"/>
      <c r="JTH14" s="17"/>
      <c r="JTI14" s="17"/>
      <c r="JTJ14" s="17"/>
      <c r="JTK14" s="17"/>
      <c r="JTL14" s="17"/>
      <c r="JTM14" s="17"/>
      <c r="JTN14" s="17"/>
      <c r="JTO14" s="17"/>
      <c r="JTP14" s="17"/>
      <c r="JTQ14" s="17"/>
      <c r="JTR14" s="17"/>
      <c r="JTS14" s="17"/>
      <c r="JTT14" s="17"/>
      <c r="JTU14" s="17"/>
      <c r="JTV14" s="17"/>
      <c r="JTW14" s="17"/>
      <c r="JTX14" s="17"/>
      <c r="JTY14" s="17"/>
      <c r="JTZ14" s="17"/>
      <c r="JUA14" s="17"/>
      <c r="JUB14" s="17"/>
      <c r="JUC14" s="17"/>
      <c r="JUD14" s="17"/>
      <c r="JUE14" s="17"/>
      <c r="JUF14" s="17"/>
      <c r="JUG14" s="17"/>
      <c r="JUH14" s="17"/>
      <c r="JUI14" s="17"/>
      <c r="JUJ14" s="17"/>
      <c r="JUK14" s="17"/>
      <c r="JUL14" s="17"/>
      <c r="JUM14" s="17"/>
      <c r="JUN14" s="17"/>
      <c r="JUO14" s="17"/>
      <c r="JUP14" s="17"/>
      <c r="JUQ14" s="17"/>
      <c r="JUR14" s="17"/>
      <c r="JUS14" s="17"/>
      <c r="JUT14" s="17"/>
      <c r="JUU14" s="17"/>
      <c r="JUV14" s="17"/>
      <c r="JUW14" s="17"/>
      <c r="JUX14" s="17"/>
      <c r="JUY14" s="17"/>
      <c r="JUZ14" s="17"/>
      <c r="JVA14" s="17"/>
      <c r="JVB14" s="17"/>
      <c r="JVC14" s="17"/>
      <c r="JVD14" s="17"/>
      <c r="JVE14" s="17"/>
      <c r="JVF14" s="17"/>
      <c r="JVG14" s="17"/>
      <c r="JVH14" s="17"/>
      <c r="JVI14" s="17"/>
      <c r="JVJ14" s="17"/>
      <c r="JVK14" s="17"/>
      <c r="JVL14" s="17"/>
      <c r="JVM14" s="17"/>
      <c r="JVN14" s="17"/>
      <c r="JVO14" s="17"/>
      <c r="JVP14" s="17"/>
      <c r="JVQ14" s="17"/>
      <c r="JVR14" s="17"/>
      <c r="JVS14" s="17"/>
      <c r="JVT14" s="17"/>
      <c r="JVU14" s="17"/>
      <c r="JVV14" s="17"/>
      <c r="JVW14" s="17"/>
      <c r="JVX14" s="17"/>
      <c r="JVY14" s="17"/>
      <c r="JVZ14" s="17"/>
      <c r="JWA14" s="17"/>
      <c r="JWB14" s="17"/>
      <c r="JWC14" s="17"/>
      <c r="JWD14" s="17"/>
      <c r="JWE14" s="17"/>
      <c r="JWF14" s="17"/>
      <c r="JWG14" s="17"/>
      <c r="JWH14" s="17"/>
      <c r="JWI14" s="17"/>
      <c r="JWJ14" s="17"/>
      <c r="JWK14" s="17"/>
      <c r="JWL14" s="17"/>
      <c r="JWM14" s="17"/>
      <c r="JWN14" s="17"/>
      <c r="JWO14" s="17"/>
      <c r="JWP14" s="17"/>
      <c r="JWQ14" s="17"/>
      <c r="JWR14" s="17"/>
      <c r="JWS14" s="17"/>
      <c r="JWT14" s="17"/>
      <c r="JWU14" s="17"/>
      <c r="JWV14" s="17"/>
      <c r="JWW14" s="17"/>
      <c r="JWX14" s="17"/>
      <c r="JWY14" s="17"/>
      <c r="JWZ14" s="17"/>
      <c r="JXA14" s="17"/>
      <c r="JXB14" s="17"/>
      <c r="JXC14" s="17"/>
      <c r="JXD14" s="17"/>
      <c r="JXE14" s="17"/>
      <c r="JXF14" s="17"/>
      <c r="JXG14" s="17"/>
      <c r="JXH14" s="17"/>
      <c r="JXI14" s="17"/>
      <c r="JXJ14" s="17"/>
      <c r="JXK14" s="17"/>
      <c r="JXL14" s="17"/>
      <c r="JXM14" s="17"/>
      <c r="JXN14" s="17"/>
      <c r="JXO14" s="17"/>
      <c r="JXP14" s="17"/>
      <c r="JXQ14" s="17"/>
      <c r="JXR14" s="17"/>
      <c r="JXS14" s="17"/>
      <c r="JXT14" s="17"/>
      <c r="JXU14" s="17"/>
      <c r="JXV14" s="17"/>
      <c r="JXW14" s="17"/>
      <c r="JXX14" s="17"/>
      <c r="JXY14" s="17"/>
      <c r="JXZ14" s="17"/>
      <c r="JYA14" s="17"/>
      <c r="JYB14" s="17"/>
      <c r="JYC14" s="17"/>
      <c r="JYD14" s="17"/>
      <c r="JYE14" s="17"/>
      <c r="JYF14" s="17"/>
      <c r="JYG14" s="17"/>
      <c r="JYH14" s="17"/>
      <c r="JYI14" s="17"/>
      <c r="JYJ14" s="17"/>
      <c r="JYK14" s="17"/>
      <c r="JYL14" s="17"/>
      <c r="JYM14" s="17"/>
      <c r="JYN14" s="17"/>
      <c r="JYO14" s="17"/>
      <c r="JYP14" s="17"/>
      <c r="JYQ14" s="17"/>
      <c r="JYR14" s="17"/>
      <c r="JYS14" s="17"/>
      <c r="JYT14" s="17"/>
      <c r="JYU14" s="17"/>
      <c r="JYV14" s="17"/>
      <c r="JYW14" s="17"/>
      <c r="JYX14" s="17"/>
      <c r="JYY14" s="17"/>
      <c r="JYZ14" s="17"/>
      <c r="JZA14" s="17"/>
      <c r="JZB14" s="17"/>
      <c r="JZC14" s="17"/>
      <c r="JZD14" s="17"/>
      <c r="JZE14" s="17"/>
      <c r="JZF14" s="17"/>
      <c r="JZG14" s="17"/>
      <c r="JZH14" s="17"/>
      <c r="JZI14" s="17"/>
      <c r="JZJ14" s="17"/>
      <c r="JZK14" s="17"/>
      <c r="JZL14" s="17"/>
      <c r="JZM14" s="17"/>
      <c r="JZN14" s="17"/>
      <c r="JZO14" s="17"/>
      <c r="JZP14" s="17"/>
      <c r="JZQ14" s="17"/>
      <c r="JZR14" s="17"/>
      <c r="JZS14" s="17"/>
      <c r="JZT14" s="17"/>
      <c r="JZU14" s="17"/>
      <c r="JZV14" s="17"/>
      <c r="JZW14" s="17"/>
      <c r="JZX14" s="17"/>
      <c r="JZY14" s="17"/>
      <c r="JZZ14" s="17"/>
      <c r="KAA14" s="17"/>
      <c r="KAB14" s="17"/>
      <c r="KAC14" s="17"/>
      <c r="KAD14" s="17"/>
      <c r="KAE14" s="17"/>
      <c r="KAF14" s="17"/>
      <c r="KAG14" s="17"/>
      <c r="KAH14" s="17"/>
      <c r="KAI14" s="17"/>
      <c r="KAJ14" s="17"/>
      <c r="KAK14" s="17"/>
      <c r="KAL14" s="17"/>
      <c r="KAM14" s="17"/>
      <c r="KAN14" s="17"/>
      <c r="KAO14" s="17"/>
      <c r="KAP14" s="17"/>
      <c r="KAQ14" s="17"/>
      <c r="KAR14" s="17"/>
      <c r="KAS14" s="17"/>
      <c r="KAT14" s="17"/>
      <c r="KAU14" s="17"/>
      <c r="KAV14" s="17"/>
      <c r="KAW14" s="17"/>
      <c r="KAX14" s="17"/>
      <c r="KAY14" s="17"/>
      <c r="KAZ14" s="17"/>
      <c r="KBA14" s="17"/>
      <c r="KBB14" s="17"/>
      <c r="KBC14" s="17"/>
      <c r="KBD14" s="17"/>
      <c r="KBE14" s="17"/>
      <c r="KBF14" s="17"/>
      <c r="KBG14" s="17"/>
      <c r="KBH14" s="17"/>
      <c r="KBI14" s="17"/>
      <c r="KBJ14" s="17"/>
      <c r="KBK14" s="17"/>
      <c r="KBL14" s="17"/>
      <c r="KBM14" s="17"/>
      <c r="KBN14" s="17"/>
      <c r="KBO14" s="17"/>
      <c r="KBP14" s="17"/>
      <c r="KBQ14" s="17"/>
      <c r="KBR14" s="17"/>
      <c r="KBS14" s="17"/>
      <c r="KBT14" s="17"/>
      <c r="KBU14" s="17"/>
      <c r="KBV14" s="17"/>
      <c r="KBW14" s="17"/>
      <c r="KBX14" s="17"/>
      <c r="KBY14" s="17"/>
      <c r="KBZ14" s="17"/>
      <c r="KCA14" s="17"/>
      <c r="KCB14" s="17"/>
      <c r="KCC14" s="17"/>
      <c r="KCD14" s="17"/>
      <c r="KCE14" s="17"/>
      <c r="KCF14" s="17"/>
      <c r="KCG14" s="17"/>
      <c r="KCH14" s="17"/>
      <c r="KCI14" s="17"/>
      <c r="KCJ14" s="17"/>
      <c r="KCK14" s="17"/>
      <c r="KCL14" s="17"/>
      <c r="KCM14" s="17"/>
      <c r="KCN14" s="17"/>
      <c r="KCO14" s="17"/>
      <c r="KCP14" s="17"/>
      <c r="KCQ14" s="17"/>
      <c r="KCR14" s="17"/>
      <c r="KCS14" s="17"/>
      <c r="KCT14" s="17"/>
      <c r="KCU14" s="17"/>
      <c r="KCV14" s="17"/>
      <c r="KCW14" s="17"/>
      <c r="KCX14" s="17"/>
      <c r="KCY14" s="17"/>
      <c r="KCZ14" s="17"/>
      <c r="KDA14" s="17"/>
      <c r="KDB14" s="17"/>
      <c r="KDC14" s="17"/>
      <c r="KDD14" s="17"/>
      <c r="KDE14" s="17"/>
      <c r="KDF14" s="17"/>
      <c r="KDG14" s="17"/>
      <c r="KDH14" s="17"/>
      <c r="KDI14" s="17"/>
      <c r="KDJ14" s="17"/>
      <c r="KDK14" s="17"/>
      <c r="KDL14" s="17"/>
      <c r="KDM14" s="17"/>
      <c r="KDN14" s="17"/>
      <c r="KDO14" s="17"/>
      <c r="KDP14" s="17"/>
      <c r="KDQ14" s="17"/>
      <c r="KDR14" s="17"/>
      <c r="KDS14" s="17"/>
      <c r="KDT14" s="17"/>
      <c r="KDU14" s="17"/>
      <c r="KDV14" s="17"/>
      <c r="KDW14" s="17"/>
      <c r="KDX14" s="17"/>
      <c r="KDY14" s="17"/>
      <c r="KDZ14" s="17"/>
      <c r="KEA14" s="17"/>
      <c r="KEB14" s="17"/>
      <c r="KEC14" s="17"/>
      <c r="KED14" s="17"/>
      <c r="KEE14" s="17"/>
      <c r="KEF14" s="17"/>
      <c r="KEG14" s="17"/>
      <c r="KEH14" s="17"/>
      <c r="KEI14" s="17"/>
      <c r="KEJ14" s="17"/>
      <c r="KEK14" s="17"/>
      <c r="KEL14" s="17"/>
      <c r="KEM14" s="17"/>
      <c r="KEN14" s="17"/>
      <c r="KEO14" s="17"/>
      <c r="KEP14" s="17"/>
      <c r="KEQ14" s="17"/>
      <c r="KER14" s="17"/>
      <c r="KES14" s="17"/>
      <c r="KET14" s="17"/>
      <c r="KEU14" s="17"/>
      <c r="KEV14" s="17"/>
      <c r="KEW14" s="17"/>
      <c r="KEX14" s="17"/>
      <c r="KEY14" s="17"/>
      <c r="KEZ14" s="17"/>
      <c r="KFA14" s="17"/>
      <c r="KFB14" s="17"/>
      <c r="KFC14" s="17"/>
      <c r="KFD14" s="17"/>
      <c r="KFE14" s="17"/>
      <c r="KFF14" s="17"/>
      <c r="KFG14" s="17"/>
      <c r="KFH14" s="17"/>
      <c r="KFI14" s="17"/>
      <c r="KFJ14" s="17"/>
      <c r="KFK14" s="17"/>
      <c r="KFL14" s="17"/>
      <c r="KFM14" s="17"/>
      <c r="KFN14" s="17"/>
      <c r="KFO14" s="17"/>
      <c r="KFP14" s="17"/>
      <c r="KFQ14" s="17"/>
      <c r="KFR14" s="17"/>
      <c r="KFS14" s="17"/>
      <c r="KFT14" s="17"/>
      <c r="KFU14" s="17"/>
      <c r="KFV14" s="17"/>
      <c r="KFW14" s="17"/>
      <c r="KFX14" s="17"/>
      <c r="KFY14" s="17"/>
      <c r="KFZ14" s="17"/>
      <c r="KGA14" s="17"/>
      <c r="KGB14" s="17"/>
      <c r="KGC14" s="17"/>
      <c r="KGD14" s="17"/>
      <c r="KGE14" s="17"/>
      <c r="KGF14" s="17"/>
      <c r="KGG14" s="17"/>
      <c r="KGH14" s="17"/>
      <c r="KGI14" s="17"/>
      <c r="KGJ14" s="17"/>
      <c r="KGK14" s="17"/>
      <c r="KGL14" s="17"/>
      <c r="KGM14" s="17"/>
      <c r="KGN14" s="17"/>
      <c r="KGO14" s="17"/>
      <c r="KGP14" s="17"/>
      <c r="KGQ14" s="17"/>
      <c r="KGR14" s="17"/>
      <c r="KGS14" s="17"/>
      <c r="KGT14" s="17"/>
      <c r="KGU14" s="17"/>
      <c r="KGV14" s="17"/>
      <c r="KGW14" s="17"/>
      <c r="KGX14" s="17"/>
      <c r="KGY14" s="17"/>
      <c r="KGZ14" s="17"/>
      <c r="KHA14" s="17"/>
      <c r="KHB14" s="17"/>
      <c r="KHC14" s="17"/>
      <c r="KHD14" s="17"/>
      <c r="KHE14" s="17"/>
      <c r="KHF14" s="17"/>
      <c r="KHG14" s="17"/>
      <c r="KHH14" s="17"/>
      <c r="KHI14" s="17"/>
      <c r="KHJ14" s="17"/>
      <c r="KHK14" s="17"/>
      <c r="KHL14" s="17"/>
      <c r="KHM14" s="17"/>
      <c r="KHN14" s="17"/>
      <c r="KHO14" s="17"/>
      <c r="KHP14" s="17"/>
      <c r="KHQ14" s="17"/>
      <c r="KHR14" s="17"/>
      <c r="KHS14" s="17"/>
      <c r="KHT14" s="17"/>
      <c r="KHU14" s="17"/>
      <c r="KHV14" s="17"/>
      <c r="KHW14" s="17"/>
      <c r="KHX14" s="17"/>
      <c r="KHY14" s="17"/>
      <c r="KHZ14" s="17"/>
      <c r="KIA14" s="17"/>
      <c r="KIB14" s="17"/>
      <c r="KIC14" s="17"/>
      <c r="KID14" s="17"/>
      <c r="KIE14" s="17"/>
      <c r="KIF14" s="17"/>
      <c r="KIG14" s="17"/>
      <c r="KIH14" s="17"/>
      <c r="KII14" s="17"/>
      <c r="KIJ14" s="17"/>
      <c r="KIK14" s="17"/>
      <c r="KIL14" s="17"/>
      <c r="KIM14" s="17"/>
      <c r="KIN14" s="17"/>
      <c r="KIO14" s="17"/>
      <c r="KIP14" s="17"/>
      <c r="KIQ14" s="17"/>
      <c r="KIR14" s="17"/>
      <c r="KIS14" s="17"/>
      <c r="KIT14" s="17"/>
      <c r="KIU14" s="17"/>
      <c r="KIV14" s="17"/>
      <c r="KIW14" s="17"/>
      <c r="KIX14" s="17"/>
      <c r="KIY14" s="17"/>
      <c r="KIZ14" s="17"/>
      <c r="KJA14" s="17"/>
      <c r="KJB14" s="17"/>
      <c r="KJC14" s="17"/>
      <c r="KJD14" s="17"/>
      <c r="KJE14" s="17"/>
      <c r="KJF14" s="17"/>
      <c r="KJG14" s="17"/>
      <c r="KJH14" s="17"/>
      <c r="KJI14" s="17"/>
      <c r="KJJ14" s="17"/>
      <c r="KJK14" s="17"/>
      <c r="KJL14" s="17"/>
      <c r="KJM14" s="17"/>
      <c r="KJN14" s="17"/>
      <c r="KJO14" s="17"/>
      <c r="KJP14" s="17"/>
      <c r="KJQ14" s="17"/>
      <c r="KJR14" s="17"/>
      <c r="KJS14" s="17"/>
      <c r="KJT14" s="17"/>
      <c r="KJU14" s="17"/>
      <c r="KJV14" s="17"/>
      <c r="KJW14" s="17"/>
      <c r="KJX14" s="17"/>
      <c r="KJY14" s="17"/>
      <c r="KJZ14" s="17"/>
      <c r="KKA14" s="17"/>
      <c r="KKB14" s="17"/>
      <c r="KKC14" s="17"/>
      <c r="KKD14" s="17"/>
      <c r="KKE14" s="17"/>
      <c r="KKF14" s="17"/>
      <c r="KKG14" s="17"/>
      <c r="KKH14" s="17"/>
      <c r="KKI14" s="17"/>
      <c r="KKJ14" s="17"/>
      <c r="KKK14" s="17"/>
      <c r="KKL14" s="17"/>
      <c r="KKM14" s="17"/>
      <c r="KKN14" s="17"/>
      <c r="KKO14" s="17"/>
      <c r="KKP14" s="17"/>
      <c r="KKQ14" s="17"/>
      <c r="KKR14" s="17"/>
      <c r="KKS14" s="17"/>
      <c r="KKT14" s="17"/>
      <c r="KKU14" s="17"/>
      <c r="KKV14" s="17"/>
      <c r="KKW14" s="17"/>
      <c r="KKX14" s="17"/>
      <c r="KKY14" s="17"/>
      <c r="KKZ14" s="17"/>
      <c r="KLA14" s="17"/>
      <c r="KLB14" s="17"/>
      <c r="KLC14" s="17"/>
      <c r="KLD14" s="17"/>
      <c r="KLE14" s="17"/>
      <c r="KLF14" s="17"/>
      <c r="KLG14" s="17"/>
      <c r="KLH14" s="17"/>
      <c r="KLI14" s="17"/>
      <c r="KLJ14" s="17"/>
      <c r="KLK14" s="17"/>
      <c r="KLL14" s="17"/>
      <c r="KLM14" s="17"/>
      <c r="KLN14" s="17"/>
      <c r="KLO14" s="17"/>
      <c r="KLP14" s="17"/>
      <c r="KLQ14" s="17"/>
      <c r="KLR14" s="17"/>
      <c r="KLS14" s="17"/>
      <c r="KLT14" s="17"/>
      <c r="KLU14" s="17"/>
      <c r="KLV14" s="17"/>
      <c r="KLW14" s="17"/>
      <c r="KLX14" s="17"/>
      <c r="KLY14" s="17"/>
      <c r="KLZ14" s="17"/>
      <c r="KMA14" s="17"/>
      <c r="KMB14" s="17"/>
      <c r="KMC14" s="17"/>
      <c r="KMD14" s="17"/>
      <c r="KME14" s="17"/>
      <c r="KMF14" s="17"/>
      <c r="KMG14" s="17"/>
      <c r="KMH14" s="17"/>
      <c r="KMI14" s="17"/>
      <c r="KMJ14" s="17"/>
      <c r="KMK14" s="17"/>
      <c r="KML14" s="17"/>
      <c r="KMM14" s="17"/>
      <c r="KMN14" s="17"/>
      <c r="KMO14" s="17"/>
      <c r="KMP14" s="17"/>
      <c r="KMQ14" s="17"/>
      <c r="KMR14" s="17"/>
      <c r="KMS14" s="17"/>
      <c r="KMT14" s="17"/>
      <c r="KMU14" s="17"/>
      <c r="KMV14" s="17"/>
      <c r="KMW14" s="17"/>
      <c r="KMX14" s="17"/>
      <c r="KMY14" s="17"/>
      <c r="KMZ14" s="17"/>
      <c r="KNA14" s="17"/>
      <c r="KNB14" s="17"/>
      <c r="KNC14" s="17"/>
      <c r="KND14" s="17"/>
      <c r="KNE14" s="17"/>
      <c r="KNF14" s="17"/>
      <c r="KNG14" s="17"/>
      <c r="KNH14" s="17"/>
      <c r="KNI14" s="17"/>
      <c r="KNJ14" s="17"/>
      <c r="KNK14" s="17"/>
      <c r="KNL14" s="17"/>
      <c r="KNM14" s="17"/>
      <c r="KNN14" s="17"/>
      <c r="KNO14" s="17"/>
      <c r="KNP14" s="17"/>
      <c r="KNQ14" s="17"/>
      <c r="KNR14" s="17"/>
      <c r="KNS14" s="17"/>
      <c r="KNT14" s="17"/>
      <c r="KNU14" s="17"/>
      <c r="KNV14" s="17"/>
      <c r="KNW14" s="17"/>
      <c r="KNX14" s="17"/>
      <c r="KNY14" s="17"/>
      <c r="KNZ14" s="17"/>
      <c r="KOA14" s="17"/>
      <c r="KOB14" s="17"/>
      <c r="KOC14" s="17"/>
      <c r="KOD14" s="17"/>
      <c r="KOE14" s="17"/>
      <c r="KOF14" s="17"/>
      <c r="KOG14" s="17"/>
      <c r="KOH14" s="17"/>
      <c r="KOI14" s="17"/>
      <c r="KOJ14" s="17"/>
      <c r="KOK14" s="17"/>
      <c r="KOL14" s="17"/>
      <c r="KOM14" s="17"/>
      <c r="KON14" s="17"/>
      <c r="KOO14" s="17"/>
      <c r="KOP14" s="17"/>
      <c r="KOQ14" s="17"/>
      <c r="KOR14" s="17"/>
      <c r="KOS14" s="17"/>
      <c r="KOT14" s="17"/>
      <c r="KOU14" s="17"/>
      <c r="KOV14" s="17"/>
      <c r="KOW14" s="17"/>
      <c r="KOX14" s="17"/>
      <c r="KOY14" s="17"/>
      <c r="KOZ14" s="17"/>
      <c r="KPA14" s="17"/>
      <c r="KPB14" s="17"/>
      <c r="KPC14" s="17"/>
      <c r="KPD14" s="17"/>
      <c r="KPE14" s="17"/>
      <c r="KPF14" s="17"/>
      <c r="KPG14" s="17"/>
      <c r="KPH14" s="17"/>
      <c r="KPI14" s="17"/>
      <c r="KPJ14" s="17"/>
      <c r="KPK14" s="17"/>
      <c r="KPL14" s="17"/>
      <c r="KPM14" s="17"/>
      <c r="KPN14" s="17"/>
      <c r="KPO14" s="17"/>
      <c r="KPP14" s="17"/>
      <c r="KPQ14" s="17"/>
      <c r="KPR14" s="17"/>
      <c r="KPS14" s="17"/>
      <c r="KPT14" s="17"/>
      <c r="KPU14" s="17"/>
      <c r="KPV14" s="17"/>
      <c r="KPW14" s="17"/>
      <c r="KPX14" s="17"/>
      <c r="KPY14" s="17"/>
      <c r="KPZ14" s="17"/>
      <c r="KQA14" s="17"/>
      <c r="KQB14" s="17"/>
      <c r="KQC14" s="17"/>
      <c r="KQD14" s="17"/>
      <c r="KQE14" s="17"/>
      <c r="KQF14" s="17"/>
      <c r="KQG14" s="17"/>
      <c r="KQH14" s="17"/>
      <c r="KQI14" s="17"/>
      <c r="KQJ14" s="17"/>
      <c r="KQK14" s="17"/>
      <c r="KQL14" s="17"/>
      <c r="KQM14" s="17"/>
      <c r="KQN14" s="17"/>
      <c r="KQO14" s="17"/>
      <c r="KQP14" s="17"/>
      <c r="KQQ14" s="17"/>
      <c r="KQR14" s="17"/>
      <c r="KQS14" s="17"/>
      <c r="KQT14" s="17"/>
      <c r="KQU14" s="17"/>
      <c r="KQV14" s="17"/>
      <c r="KQW14" s="17"/>
      <c r="KQX14" s="17"/>
      <c r="KQY14" s="17"/>
      <c r="KQZ14" s="17"/>
      <c r="KRA14" s="17"/>
      <c r="KRB14" s="17"/>
      <c r="KRC14" s="17"/>
      <c r="KRD14" s="17"/>
      <c r="KRE14" s="17"/>
      <c r="KRF14" s="17"/>
      <c r="KRG14" s="17"/>
      <c r="KRH14" s="17"/>
      <c r="KRI14" s="17"/>
      <c r="KRJ14" s="17"/>
      <c r="KRK14" s="17"/>
      <c r="KRL14" s="17"/>
      <c r="KRM14" s="17"/>
      <c r="KRN14" s="17"/>
      <c r="KRO14" s="17"/>
      <c r="KRP14" s="17"/>
      <c r="KRQ14" s="17"/>
      <c r="KRR14" s="17"/>
      <c r="KRS14" s="17"/>
      <c r="KRT14" s="17"/>
      <c r="KRU14" s="17"/>
      <c r="KRV14" s="17"/>
      <c r="KRW14" s="17"/>
      <c r="KRX14" s="17"/>
      <c r="KRY14" s="17"/>
      <c r="KRZ14" s="17"/>
      <c r="KSA14" s="17"/>
      <c r="KSB14" s="17"/>
      <c r="KSC14" s="17"/>
      <c r="KSD14" s="17"/>
      <c r="KSE14" s="17"/>
      <c r="KSF14" s="17"/>
      <c r="KSG14" s="17"/>
      <c r="KSH14" s="17"/>
      <c r="KSI14" s="17"/>
      <c r="KSJ14" s="17"/>
      <c r="KSK14" s="17"/>
      <c r="KSL14" s="17"/>
      <c r="KSM14" s="17"/>
      <c r="KSN14" s="17"/>
      <c r="KSO14" s="17"/>
      <c r="KSP14" s="17"/>
      <c r="KSQ14" s="17"/>
      <c r="KSR14" s="17"/>
      <c r="KSS14" s="17"/>
      <c r="KST14" s="17"/>
      <c r="KSU14" s="17"/>
      <c r="KSV14" s="17"/>
      <c r="KSW14" s="17"/>
      <c r="KSX14" s="17"/>
      <c r="KSY14" s="17"/>
      <c r="KSZ14" s="17"/>
      <c r="KTA14" s="17"/>
      <c r="KTB14" s="17"/>
      <c r="KTC14" s="17"/>
      <c r="KTD14" s="17"/>
      <c r="KTE14" s="17"/>
      <c r="KTF14" s="17"/>
      <c r="KTG14" s="17"/>
      <c r="KTH14" s="17"/>
      <c r="KTI14" s="17"/>
      <c r="KTJ14" s="17"/>
      <c r="KTK14" s="17"/>
      <c r="KTL14" s="17"/>
      <c r="KTM14" s="17"/>
      <c r="KTN14" s="17"/>
      <c r="KTO14" s="17"/>
      <c r="KTP14" s="17"/>
      <c r="KTQ14" s="17"/>
      <c r="KTR14" s="17"/>
      <c r="KTS14" s="17"/>
      <c r="KTT14" s="17"/>
      <c r="KTU14" s="17"/>
      <c r="KTV14" s="17"/>
      <c r="KTW14" s="17"/>
      <c r="KTX14" s="17"/>
      <c r="KTY14" s="17"/>
      <c r="KTZ14" s="17"/>
      <c r="KUA14" s="17"/>
      <c r="KUB14" s="17"/>
      <c r="KUC14" s="17"/>
      <c r="KUD14" s="17"/>
      <c r="KUE14" s="17"/>
      <c r="KUF14" s="17"/>
      <c r="KUG14" s="17"/>
      <c r="KUH14" s="17"/>
      <c r="KUI14" s="17"/>
      <c r="KUJ14" s="17"/>
      <c r="KUK14" s="17"/>
      <c r="KUL14" s="17"/>
      <c r="KUM14" s="17"/>
      <c r="KUN14" s="17"/>
      <c r="KUO14" s="17"/>
      <c r="KUP14" s="17"/>
      <c r="KUQ14" s="17"/>
      <c r="KUR14" s="17"/>
      <c r="KUS14" s="17"/>
      <c r="KUT14" s="17"/>
      <c r="KUU14" s="17"/>
      <c r="KUV14" s="17"/>
      <c r="KUW14" s="17"/>
      <c r="KUX14" s="17"/>
      <c r="KUY14" s="17"/>
      <c r="KUZ14" s="17"/>
      <c r="KVA14" s="17"/>
      <c r="KVB14" s="17"/>
      <c r="KVC14" s="17"/>
      <c r="KVD14" s="17"/>
      <c r="KVE14" s="17"/>
      <c r="KVF14" s="17"/>
      <c r="KVG14" s="17"/>
      <c r="KVH14" s="17"/>
      <c r="KVI14" s="17"/>
      <c r="KVJ14" s="17"/>
      <c r="KVK14" s="17"/>
      <c r="KVL14" s="17"/>
      <c r="KVM14" s="17"/>
      <c r="KVN14" s="17"/>
      <c r="KVO14" s="17"/>
      <c r="KVP14" s="17"/>
      <c r="KVQ14" s="17"/>
      <c r="KVR14" s="17"/>
      <c r="KVS14" s="17"/>
      <c r="KVT14" s="17"/>
      <c r="KVU14" s="17"/>
      <c r="KVV14" s="17"/>
      <c r="KVW14" s="17"/>
      <c r="KVX14" s="17"/>
      <c r="KVY14" s="17"/>
      <c r="KVZ14" s="17"/>
      <c r="KWA14" s="17"/>
      <c r="KWB14" s="17"/>
      <c r="KWC14" s="17"/>
      <c r="KWD14" s="17"/>
      <c r="KWE14" s="17"/>
      <c r="KWF14" s="17"/>
      <c r="KWG14" s="17"/>
      <c r="KWH14" s="17"/>
      <c r="KWI14" s="17"/>
      <c r="KWJ14" s="17"/>
      <c r="KWK14" s="17"/>
      <c r="KWL14" s="17"/>
      <c r="KWM14" s="17"/>
      <c r="KWN14" s="17"/>
      <c r="KWO14" s="17"/>
      <c r="KWP14" s="17"/>
      <c r="KWQ14" s="17"/>
      <c r="KWR14" s="17"/>
      <c r="KWS14" s="17"/>
      <c r="KWT14" s="17"/>
      <c r="KWU14" s="17"/>
      <c r="KWV14" s="17"/>
      <c r="KWW14" s="17"/>
      <c r="KWX14" s="17"/>
      <c r="KWY14" s="17"/>
      <c r="KWZ14" s="17"/>
      <c r="KXA14" s="17"/>
      <c r="KXB14" s="17"/>
      <c r="KXC14" s="17"/>
      <c r="KXD14" s="17"/>
      <c r="KXE14" s="17"/>
      <c r="KXF14" s="17"/>
      <c r="KXG14" s="17"/>
      <c r="KXH14" s="17"/>
      <c r="KXI14" s="17"/>
      <c r="KXJ14" s="17"/>
      <c r="KXK14" s="17"/>
      <c r="KXL14" s="17"/>
      <c r="KXM14" s="17"/>
      <c r="KXN14" s="17"/>
      <c r="KXO14" s="17"/>
      <c r="KXP14" s="17"/>
      <c r="KXQ14" s="17"/>
      <c r="KXR14" s="17"/>
      <c r="KXS14" s="17"/>
      <c r="KXT14" s="17"/>
      <c r="KXU14" s="17"/>
      <c r="KXV14" s="17"/>
      <c r="KXW14" s="17"/>
      <c r="KXX14" s="17"/>
      <c r="KXY14" s="17"/>
      <c r="KXZ14" s="17"/>
      <c r="KYA14" s="17"/>
      <c r="KYB14" s="17"/>
      <c r="KYC14" s="17"/>
      <c r="KYD14" s="17"/>
      <c r="KYE14" s="17"/>
      <c r="KYF14" s="17"/>
      <c r="KYG14" s="17"/>
      <c r="KYH14" s="17"/>
      <c r="KYI14" s="17"/>
      <c r="KYJ14" s="17"/>
      <c r="KYK14" s="17"/>
      <c r="KYL14" s="17"/>
      <c r="KYM14" s="17"/>
      <c r="KYN14" s="17"/>
      <c r="KYO14" s="17"/>
      <c r="KYP14" s="17"/>
      <c r="KYQ14" s="17"/>
      <c r="KYR14" s="17"/>
      <c r="KYS14" s="17"/>
      <c r="KYT14" s="17"/>
      <c r="KYU14" s="17"/>
      <c r="KYV14" s="17"/>
      <c r="KYW14" s="17"/>
      <c r="KYX14" s="17"/>
      <c r="KYY14" s="17"/>
      <c r="KYZ14" s="17"/>
      <c r="KZA14" s="17"/>
      <c r="KZB14" s="17"/>
      <c r="KZC14" s="17"/>
      <c r="KZD14" s="17"/>
      <c r="KZE14" s="17"/>
      <c r="KZF14" s="17"/>
      <c r="KZG14" s="17"/>
      <c r="KZH14" s="17"/>
      <c r="KZI14" s="17"/>
      <c r="KZJ14" s="17"/>
      <c r="KZK14" s="17"/>
      <c r="KZL14" s="17"/>
      <c r="KZM14" s="17"/>
      <c r="KZN14" s="17"/>
      <c r="KZO14" s="17"/>
      <c r="KZP14" s="17"/>
      <c r="KZQ14" s="17"/>
      <c r="KZR14" s="17"/>
      <c r="KZS14" s="17"/>
      <c r="KZT14" s="17"/>
      <c r="KZU14" s="17"/>
      <c r="KZV14" s="17"/>
      <c r="KZW14" s="17"/>
      <c r="KZX14" s="17"/>
      <c r="KZY14" s="17"/>
      <c r="KZZ14" s="17"/>
      <c r="LAA14" s="17"/>
      <c r="LAB14" s="17"/>
      <c r="LAC14" s="17"/>
      <c r="LAD14" s="17"/>
      <c r="LAE14" s="17"/>
      <c r="LAF14" s="17"/>
      <c r="LAG14" s="17"/>
      <c r="LAH14" s="17"/>
      <c r="LAI14" s="17"/>
      <c r="LAJ14" s="17"/>
      <c r="LAK14" s="17"/>
      <c r="LAL14" s="17"/>
      <c r="LAM14" s="17"/>
      <c r="LAN14" s="17"/>
      <c r="LAO14" s="17"/>
      <c r="LAP14" s="17"/>
      <c r="LAQ14" s="17"/>
      <c r="LAR14" s="17"/>
      <c r="LAS14" s="17"/>
      <c r="LAT14" s="17"/>
      <c r="LAU14" s="17"/>
      <c r="LAV14" s="17"/>
      <c r="LAW14" s="17"/>
      <c r="LAX14" s="17"/>
      <c r="LAY14" s="17"/>
      <c r="LAZ14" s="17"/>
      <c r="LBA14" s="17"/>
      <c r="LBB14" s="17"/>
      <c r="LBC14" s="17"/>
      <c r="LBD14" s="17"/>
      <c r="LBE14" s="17"/>
      <c r="LBF14" s="17"/>
      <c r="LBG14" s="17"/>
      <c r="LBH14" s="17"/>
      <c r="LBI14" s="17"/>
      <c r="LBJ14" s="17"/>
      <c r="LBK14" s="17"/>
      <c r="LBL14" s="17"/>
      <c r="LBM14" s="17"/>
      <c r="LBN14" s="17"/>
      <c r="LBO14" s="17"/>
      <c r="LBP14" s="17"/>
      <c r="LBQ14" s="17"/>
      <c r="LBR14" s="17"/>
      <c r="LBS14" s="17"/>
      <c r="LBT14" s="17"/>
      <c r="LBU14" s="17"/>
      <c r="LBV14" s="17"/>
      <c r="LBW14" s="17"/>
      <c r="LBX14" s="17"/>
      <c r="LBY14" s="17"/>
      <c r="LBZ14" s="17"/>
      <c r="LCA14" s="17"/>
      <c r="LCB14" s="17"/>
      <c r="LCC14" s="17"/>
      <c r="LCD14" s="17"/>
      <c r="LCE14" s="17"/>
      <c r="LCF14" s="17"/>
      <c r="LCG14" s="17"/>
      <c r="LCH14" s="17"/>
      <c r="LCI14" s="17"/>
      <c r="LCJ14" s="17"/>
      <c r="LCK14" s="17"/>
      <c r="LCL14" s="17"/>
      <c r="LCM14" s="17"/>
      <c r="LCN14" s="17"/>
      <c r="LCO14" s="17"/>
      <c r="LCP14" s="17"/>
      <c r="LCQ14" s="17"/>
      <c r="LCR14" s="17"/>
      <c r="LCS14" s="17"/>
      <c r="LCT14" s="17"/>
      <c r="LCU14" s="17"/>
      <c r="LCV14" s="17"/>
      <c r="LCW14" s="17"/>
      <c r="LCX14" s="17"/>
      <c r="LCY14" s="17"/>
      <c r="LCZ14" s="17"/>
      <c r="LDA14" s="17"/>
      <c r="LDB14" s="17"/>
      <c r="LDC14" s="17"/>
      <c r="LDD14" s="17"/>
      <c r="LDE14" s="17"/>
      <c r="LDF14" s="17"/>
      <c r="LDG14" s="17"/>
      <c r="LDH14" s="17"/>
      <c r="LDI14" s="17"/>
      <c r="LDJ14" s="17"/>
      <c r="LDK14" s="17"/>
      <c r="LDL14" s="17"/>
      <c r="LDM14" s="17"/>
      <c r="LDN14" s="17"/>
      <c r="LDO14" s="17"/>
      <c r="LDP14" s="17"/>
      <c r="LDQ14" s="17"/>
      <c r="LDR14" s="17"/>
      <c r="LDS14" s="17"/>
      <c r="LDT14" s="17"/>
      <c r="LDU14" s="17"/>
      <c r="LDV14" s="17"/>
      <c r="LDW14" s="17"/>
      <c r="LDX14" s="17"/>
      <c r="LDY14" s="17"/>
      <c r="LDZ14" s="17"/>
      <c r="LEA14" s="17"/>
      <c r="LEB14" s="17"/>
      <c r="LEC14" s="17"/>
      <c r="LED14" s="17"/>
      <c r="LEE14" s="17"/>
      <c r="LEF14" s="17"/>
      <c r="LEG14" s="17"/>
      <c r="LEH14" s="17"/>
      <c r="LEI14" s="17"/>
      <c r="LEJ14" s="17"/>
      <c r="LEK14" s="17"/>
      <c r="LEL14" s="17"/>
      <c r="LEM14" s="17"/>
      <c r="LEN14" s="17"/>
      <c r="LEO14" s="17"/>
      <c r="LEP14" s="17"/>
      <c r="LEQ14" s="17"/>
      <c r="LER14" s="17"/>
      <c r="LES14" s="17"/>
      <c r="LET14" s="17"/>
      <c r="LEU14" s="17"/>
      <c r="LEV14" s="17"/>
      <c r="LEW14" s="17"/>
      <c r="LEX14" s="17"/>
      <c r="LEY14" s="17"/>
      <c r="LEZ14" s="17"/>
      <c r="LFA14" s="17"/>
      <c r="LFB14" s="17"/>
      <c r="LFC14" s="17"/>
      <c r="LFD14" s="17"/>
      <c r="LFE14" s="17"/>
      <c r="LFF14" s="17"/>
      <c r="LFG14" s="17"/>
      <c r="LFH14" s="17"/>
      <c r="LFI14" s="17"/>
      <c r="LFJ14" s="17"/>
      <c r="LFK14" s="17"/>
      <c r="LFL14" s="17"/>
      <c r="LFM14" s="17"/>
      <c r="LFN14" s="17"/>
      <c r="LFO14" s="17"/>
      <c r="LFP14" s="17"/>
      <c r="LFQ14" s="17"/>
      <c r="LFR14" s="17"/>
      <c r="LFS14" s="17"/>
      <c r="LFT14" s="17"/>
      <c r="LFU14" s="17"/>
      <c r="LFV14" s="17"/>
      <c r="LFW14" s="17"/>
      <c r="LFX14" s="17"/>
      <c r="LFY14" s="17"/>
      <c r="LFZ14" s="17"/>
      <c r="LGA14" s="17"/>
      <c r="LGB14" s="17"/>
      <c r="LGC14" s="17"/>
      <c r="LGD14" s="17"/>
      <c r="LGE14" s="17"/>
      <c r="LGF14" s="17"/>
      <c r="LGG14" s="17"/>
      <c r="LGH14" s="17"/>
      <c r="LGI14" s="17"/>
      <c r="LGJ14" s="17"/>
      <c r="LGK14" s="17"/>
      <c r="LGL14" s="17"/>
      <c r="LGM14" s="17"/>
      <c r="LGN14" s="17"/>
      <c r="LGO14" s="17"/>
      <c r="LGP14" s="17"/>
      <c r="LGQ14" s="17"/>
      <c r="LGR14" s="17"/>
      <c r="LGS14" s="17"/>
      <c r="LGT14" s="17"/>
      <c r="LGU14" s="17"/>
      <c r="LGV14" s="17"/>
      <c r="LGW14" s="17"/>
      <c r="LGX14" s="17"/>
      <c r="LGY14" s="17"/>
      <c r="LGZ14" s="17"/>
      <c r="LHA14" s="17"/>
      <c r="LHB14" s="17"/>
      <c r="LHC14" s="17"/>
      <c r="LHD14" s="17"/>
      <c r="LHE14" s="17"/>
      <c r="LHF14" s="17"/>
      <c r="LHG14" s="17"/>
      <c r="LHH14" s="17"/>
      <c r="LHI14" s="17"/>
      <c r="LHJ14" s="17"/>
      <c r="LHK14" s="17"/>
      <c r="LHL14" s="17"/>
      <c r="LHM14" s="17"/>
      <c r="LHN14" s="17"/>
      <c r="LHO14" s="17"/>
      <c r="LHP14" s="17"/>
      <c r="LHQ14" s="17"/>
      <c r="LHR14" s="17"/>
      <c r="LHS14" s="17"/>
      <c r="LHT14" s="17"/>
      <c r="LHU14" s="17"/>
      <c r="LHV14" s="17"/>
      <c r="LHW14" s="17"/>
      <c r="LHX14" s="17"/>
      <c r="LHY14" s="17"/>
      <c r="LHZ14" s="17"/>
      <c r="LIA14" s="17"/>
      <c r="LIB14" s="17"/>
      <c r="LIC14" s="17"/>
      <c r="LID14" s="17"/>
      <c r="LIE14" s="17"/>
      <c r="LIF14" s="17"/>
      <c r="LIG14" s="17"/>
      <c r="LIH14" s="17"/>
      <c r="LII14" s="17"/>
      <c r="LIJ14" s="17"/>
      <c r="LIK14" s="17"/>
      <c r="LIL14" s="17"/>
      <c r="LIM14" s="17"/>
      <c r="LIN14" s="17"/>
      <c r="LIO14" s="17"/>
      <c r="LIP14" s="17"/>
      <c r="LIQ14" s="17"/>
      <c r="LIR14" s="17"/>
      <c r="LIS14" s="17"/>
      <c r="LIT14" s="17"/>
      <c r="LIU14" s="17"/>
      <c r="LIV14" s="17"/>
      <c r="LIW14" s="17"/>
      <c r="LIX14" s="17"/>
      <c r="LIY14" s="17"/>
      <c r="LIZ14" s="17"/>
      <c r="LJA14" s="17"/>
      <c r="LJB14" s="17"/>
      <c r="LJC14" s="17"/>
      <c r="LJD14" s="17"/>
      <c r="LJE14" s="17"/>
      <c r="LJF14" s="17"/>
      <c r="LJG14" s="17"/>
      <c r="LJH14" s="17"/>
      <c r="LJI14" s="17"/>
      <c r="LJJ14" s="17"/>
      <c r="LJK14" s="17"/>
      <c r="LJL14" s="17"/>
      <c r="LJM14" s="17"/>
      <c r="LJN14" s="17"/>
      <c r="LJO14" s="17"/>
      <c r="LJP14" s="17"/>
      <c r="LJQ14" s="17"/>
      <c r="LJR14" s="17"/>
      <c r="LJS14" s="17"/>
      <c r="LJT14" s="17"/>
      <c r="LJU14" s="17"/>
      <c r="LJV14" s="17"/>
      <c r="LJW14" s="17"/>
      <c r="LJX14" s="17"/>
      <c r="LJY14" s="17"/>
      <c r="LJZ14" s="17"/>
      <c r="LKA14" s="17"/>
      <c r="LKB14" s="17"/>
      <c r="LKC14" s="17"/>
      <c r="LKD14" s="17"/>
      <c r="LKE14" s="17"/>
      <c r="LKF14" s="17"/>
      <c r="LKG14" s="17"/>
      <c r="LKH14" s="17"/>
      <c r="LKI14" s="17"/>
      <c r="LKJ14" s="17"/>
      <c r="LKK14" s="17"/>
      <c r="LKL14" s="17"/>
      <c r="LKM14" s="17"/>
      <c r="LKN14" s="17"/>
      <c r="LKO14" s="17"/>
      <c r="LKP14" s="17"/>
      <c r="LKQ14" s="17"/>
      <c r="LKR14" s="17"/>
      <c r="LKS14" s="17"/>
      <c r="LKT14" s="17"/>
      <c r="LKU14" s="17"/>
      <c r="LKV14" s="17"/>
      <c r="LKW14" s="17"/>
      <c r="LKX14" s="17"/>
      <c r="LKY14" s="17"/>
      <c r="LKZ14" s="17"/>
      <c r="LLA14" s="17"/>
      <c r="LLB14" s="17"/>
      <c r="LLC14" s="17"/>
      <c r="LLD14" s="17"/>
      <c r="LLE14" s="17"/>
      <c r="LLF14" s="17"/>
      <c r="LLG14" s="17"/>
      <c r="LLH14" s="17"/>
      <c r="LLI14" s="17"/>
      <c r="LLJ14" s="17"/>
      <c r="LLK14" s="17"/>
      <c r="LLL14" s="17"/>
      <c r="LLM14" s="17"/>
      <c r="LLN14" s="17"/>
      <c r="LLO14" s="17"/>
      <c r="LLP14" s="17"/>
      <c r="LLQ14" s="17"/>
      <c r="LLR14" s="17"/>
      <c r="LLS14" s="17"/>
      <c r="LLT14" s="17"/>
      <c r="LLU14" s="17"/>
      <c r="LLV14" s="17"/>
      <c r="LLW14" s="17"/>
      <c r="LLX14" s="17"/>
      <c r="LLY14" s="17"/>
      <c r="LLZ14" s="17"/>
      <c r="LMA14" s="17"/>
      <c r="LMB14" s="17"/>
      <c r="LMC14" s="17"/>
      <c r="LMD14" s="17"/>
      <c r="LME14" s="17"/>
      <c r="LMF14" s="17"/>
      <c r="LMG14" s="17"/>
      <c r="LMH14" s="17"/>
      <c r="LMI14" s="17"/>
      <c r="LMJ14" s="17"/>
      <c r="LMK14" s="17"/>
      <c r="LML14" s="17"/>
      <c r="LMM14" s="17"/>
      <c r="LMN14" s="17"/>
      <c r="LMO14" s="17"/>
      <c r="LMP14" s="17"/>
      <c r="LMQ14" s="17"/>
      <c r="LMR14" s="17"/>
      <c r="LMS14" s="17"/>
      <c r="LMT14" s="17"/>
      <c r="LMU14" s="17"/>
      <c r="LMV14" s="17"/>
      <c r="LMW14" s="17"/>
      <c r="LMX14" s="17"/>
      <c r="LMY14" s="17"/>
      <c r="LMZ14" s="17"/>
      <c r="LNA14" s="17"/>
      <c r="LNB14" s="17"/>
      <c r="LNC14" s="17"/>
      <c r="LND14" s="17"/>
      <c r="LNE14" s="17"/>
      <c r="LNF14" s="17"/>
      <c r="LNG14" s="17"/>
      <c r="LNH14" s="17"/>
      <c r="LNI14" s="17"/>
      <c r="LNJ14" s="17"/>
      <c r="LNK14" s="17"/>
      <c r="LNL14" s="17"/>
      <c r="LNM14" s="17"/>
      <c r="LNN14" s="17"/>
      <c r="LNO14" s="17"/>
      <c r="LNP14" s="17"/>
      <c r="LNQ14" s="17"/>
      <c r="LNR14" s="17"/>
      <c r="LNS14" s="17"/>
      <c r="LNT14" s="17"/>
      <c r="LNU14" s="17"/>
      <c r="LNV14" s="17"/>
      <c r="LNW14" s="17"/>
      <c r="LNX14" s="17"/>
      <c r="LNY14" s="17"/>
      <c r="LNZ14" s="17"/>
      <c r="LOA14" s="17"/>
      <c r="LOB14" s="17"/>
      <c r="LOC14" s="17"/>
      <c r="LOD14" s="17"/>
      <c r="LOE14" s="17"/>
      <c r="LOF14" s="17"/>
      <c r="LOG14" s="17"/>
      <c r="LOH14" s="17"/>
      <c r="LOI14" s="17"/>
      <c r="LOJ14" s="17"/>
      <c r="LOK14" s="17"/>
      <c r="LOL14" s="17"/>
      <c r="LOM14" s="17"/>
      <c r="LON14" s="17"/>
      <c r="LOO14" s="17"/>
      <c r="LOP14" s="17"/>
      <c r="LOQ14" s="17"/>
      <c r="LOR14" s="17"/>
      <c r="LOS14" s="17"/>
      <c r="LOT14" s="17"/>
      <c r="LOU14" s="17"/>
      <c r="LOV14" s="17"/>
      <c r="LOW14" s="17"/>
      <c r="LOX14" s="17"/>
      <c r="LOY14" s="17"/>
      <c r="LOZ14" s="17"/>
      <c r="LPA14" s="17"/>
      <c r="LPB14" s="17"/>
      <c r="LPC14" s="17"/>
      <c r="LPD14" s="17"/>
      <c r="LPE14" s="17"/>
      <c r="LPF14" s="17"/>
      <c r="LPG14" s="17"/>
      <c r="LPH14" s="17"/>
      <c r="LPI14" s="17"/>
      <c r="LPJ14" s="17"/>
      <c r="LPK14" s="17"/>
      <c r="LPL14" s="17"/>
      <c r="LPM14" s="17"/>
      <c r="LPN14" s="17"/>
      <c r="LPO14" s="17"/>
      <c r="LPP14" s="17"/>
      <c r="LPQ14" s="17"/>
      <c r="LPR14" s="17"/>
      <c r="LPS14" s="17"/>
      <c r="LPT14" s="17"/>
      <c r="LPU14" s="17"/>
      <c r="LPV14" s="17"/>
      <c r="LPW14" s="17"/>
      <c r="LPX14" s="17"/>
      <c r="LPY14" s="17"/>
      <c r="LPZ14" s="17"/>
      <c r="LQA14" s="17"/>
      <c r="LQB14" s="17"/>
      <c r="LQC14" s="17"/>
      <c r="LQD14" s="17"/>
      <c r="LQE14" s="17"/>
      <c r="LQF14" s="17"/>
      <c r="LQG14" s="17"/>
      <c r="LQH14" s="17"/>
      <c r="LQI14" s="17"/>
      <c r="LQJ14" s="17"/>
      <c r="LQK14" s="17"/>
      <c r="LQL14" s="17"/>
      <c r="LQM14" s="17"/>
      <c r="LQN14" s="17"/>
      <c r="LQO14" s="17"/>
      <c r="LQP14" s="17"/>
      <c r="LQQ14" s="17"/>
      <c r="LQR14" s="17"/>
      <c r="LQS14" s="17"/>
      <c r="LQT14" s="17"/>
      <c r="LQU14" s="17"/>
      <c r="LQV14" s="17"/>
      <c r="LQW14" s="17"/>
      <c r="LQX14" s="17"/>
      <c r="LQY14" s="17"/>
      <c r="LQZ14" s="17"/>
      <c r="LRA14" s="17"/>
      <c r="LRB14" s="17"/>
      <c r="LRC14" s="17"/>
      <c r="LRD14" s="17"/>
      <c r="LRE14" s="17"/>
      <c r="LRF14" s="17"/>
      <c r="LRG14" s="17"/>
      <c r="LRH14" s="17"/>
      <c r="LRI14" s="17"/>
      <c r="LRJ14" s="17"/>
      <c r="LRK14" s="17"/>
      <c r="LRL14" s="17"/>
      <c r="LRM14" s="17"/>
      <c r="LRN14" s="17"/>
      <c r="LRO14" s="17"/>
      <c r="LRP14" s="17"/>
      <c r="LRQ14" s="17"/>
      <c r="LRR14" s="17"/>
      <c r="LRS14" s="17"/>
      <c r="LRT14" s="17"/>
      <c r="LRU14" s="17"/>
      <c r="LRV14" s="17"/>
      <c r="LRW14" s="17"/>
      <c r="LRX14" s="17"/>
      <c r="LRY14" s="17"/>
      <c r="LRZ14" s="17"/>
      <c r="LSA14" s="17"/>
      <c r="LSB14" s="17"/>
      <c r="LSC14" s="17"/>
      <c r="LSD14" s="17"/>
      <c r="LSE14" s="17"/>
      <c r="LSF14" s="17"/>
      <c r="LSG14" s="17"/>
      <c r="LSH14" s="17"/>
      <c r="LSI14" s="17"/>
      <c r="LSJ14" s="17"/>
      <c r="LSK14" s="17"/>
      <c r="LSL14" s="17"/>
      <c r="LSM14" s="17"/>
      <c r="LSN14" s="17"/>
      <c r="LSO14" s="17"/>
      <c r="LSP14" s="17"/>
      <c r="LSQ14" s="17"/>
      <c r="LSR14" s="17"/>
      <c r="LSS14" s="17"/>
      <c r="LST14" s="17"/>
      <c r="LSU14" s="17"/>
      <c r="LSV14" s="17"/>
      <c r="LSW14" s="17"/>
      <c r="LSX14" s="17"/>
      <c r="LSY14" s="17"/>
      <c r="LSZ14" s="17"/>
      <c r="LTA14" s="17"/>
      <c r="LTB14" s="17"/>
      <c r="LTC14" s="17"/>
      <c r="LTD14" s="17"/>
      <c r="LTE14" s="17"/>
      <c r="LTF14" s="17"/>
      <c r="LTG14" s="17"/>
      <c r="LTH14" s="17"/>
      <c r="LTI14" s="17"/>
      <c r="LTJ14" s="17"/>
      <c r="LTK14" s="17"/>
      <c r="LTL14" s="17"/>
      <c r="LTM14" s="17"/>
      <c r="LTN14" s="17"/>
      <c r="LTO14" s="17"/>
      <c r="LTP14" s="17"/>
      <c r="LTQ14" s="17"/>
      <c r="LTR14" s="17"/>
      <c r="LTS14" s="17"/>
      <c r="LTT14" s="17"/>
      <c r="LTU14" s="17"/>
      <c r="LTV14" s="17"/>
      <c r="LTW14" s="17"/>
      <c r="LTX14" s="17"/>
      <c r="LTY14" s="17"/>
      <c r="LTZ14" s="17"/>
      <c r="LUA14" s="17"/>
      <c r="LUB14" s="17"/>
      <c r="LUC14" s="17"/>
      <c r="LUD14" s="17"/>
      <c r="LUE14" s="17"/>
      <c r="LUF14" s="17"/>
      <c r="LUG14" s="17"/>
      <c r="LUH14" s="17"/>
      <c r="LUI14" s="17"/>
      <c r="LUJ14" s="17"/>
      <c r="LUK14" s="17"/>
      <c r="LUL14" s="17"/>
      <c r="LUM14" s="17"/>
      <c r="LUN14" s="17"/>
      <c r="LUO14" s="17"/>
      <c r="LUP14" s="17"/>
      <c r="LUQ14" s="17"/>
      <c r="LUR14" s="17"/>
      <c r="LUS14" s="17"/>
      <c r="LUT14" s="17"/>
      <c r="LUU14" s="17"/>
      <c r="LUV14" s="17"/>
      <c r="LUW14" s="17"/>
      <c r="LUX14" s="17"/>
      <c r="LUY14" s="17"/>
      <c r="LUZ14" s="17"/>
      <c r="LVA14" s="17"/>
      <c r="LVB14" s="17"/>
      <c r="LVC14" s="17"/>
      <c r="LVD14" s="17"/>
      <c r="LVE14" s="17"/>
      <c r="LVF14" s="17"/>
      <c r="LVG14" s="17"/>
      <c r="LVH14" s="17"/>
      <c r="LVI14" s="17"/>
      <c r="LVJ14" s="17"/>
      <c r="LVK14" s="17"/>
      <c r="LVL14" s="17"/>
      <c r="LVM14" s="17"/>
      <c r="LVN14" s="17"/>
      <c r="LVO14" s="17"/>
      <c r="LVP14" s="17"/>
      <c r="LVQ14" s="17"/>
      <c r="LVR14" s="17"/>
      <c r="LVS14" s="17"/>
      <c r="LVT14" s="17"/>
      <c r="LVU14" s="17"/>
      <c r="LVV14" s="17"/>
      <c r="LVW14" s="17"/>
      <c r="LVX14" s="17"/>
      <c r="LVY14" s="17"/>
      <c r="LVZ14" s="17"/>
      <c r="LWA14" s="17"/>
      <c r="LWB14" s="17"/>
      <c r="LWC14" s="17"/>
      <c r="LWD14" s="17"/>
      <c r="LWE14" s="17"/>
      <c r="LWF14" s="17"/>
      <c r="LWG14" s="17"/>
      <c r="LWH14" s="17"/>
      <c r="LWI14" s="17"/>
      <c r="LWJ14" s="17"/>
      <c r="LWK14" s="17"/>
      <c r="LWL14" s="17"/>
      <c r="LWM14" s="17"/>
      <c r="LWN14" s="17"/>
      <c r="LWO14" s="17"/>
      <c r="LWP14" s="17"/>
      <c r="LWQ14" s="17"/>
      <c r="LWR14" s="17"/>
      <c r="LWS14" s="17"/>
      <c r="LWT14" s="17"/>
      <c r="LWU14" s="17"/>
      <c r="LWV14" s="17"/>
      <c r="LWW14" s="17"/>
      <c r="LWX14" s="17"/>
      <c r="LWY14" s="17"/>
      <c r="LWZ14" s="17"/>
      <c r="LXA14" s="17"/>
      <c r="LXB14" s="17"/>
      <c r="LXC14" s="17"/>
      <c r="LXD14" s="17"/>
      <c r="LXE14" s="17"/>
      <c r="LXF14" s="17"/>
      <c r="LXG14" s="17"/>
      <c r="LXH14" s="17"/>
      <c r="LXI14" s="17"/>
      <c r="LXJ14" s="17"/>
      <c r="LXK14" s="17"/>
      <c r="LXL14" s="17"/>
      <c r="LXM14" s="17"/>
      <c r="LXN14" s="17"/>
      <c r="LXO14" s="17"/>
      <c r="LXP14" s="17"/>
      <c r="LXQ14" s="17"/>
      <c r="LXR14" s="17"/>
      <c r="LXS14" s="17"/>
      <c r="LXT14" s="17"/>
      <c r="LXU14" s="17"/>
      <c r="LXV14" s="17"/>
      <c r="LXW14" s="17"/>
      <c r="LXX14" s="17"/>
      <c r="LXY14" s="17"/>
      <c r="LXZ14" s="17"/>
      <c r="LYA14" s="17"/>
      <c r="LYB14" s="17"/>
      <c r="LYC14" s="17"/>
      <c r="LYD14" s="17"/>
      <c r="LYE14" s="17"/>
      <c r="LYF14" s="17"/>
      <c r="LYG14" s="17"/>
      <c r="LYH14" s="17"/>
      <c r="LYI14" s="17"/>
      <c r="LYJ14" s="17"/>
      <c r="LYK14" s="17"/>
      <c r="LYL14" s="17"/>
      <c r="LYM14" s="17"/>
      <c r="LYN14" s="17"/>
      <c r="LYO14" s="17"/>
      <c r="LYP14" s="17"/>
      <c r="LYQ14" s="17"/>
      <c r="LYR14" s="17"/>
      <c r="LYS14" s="17"/>
      <c r="LYT14" s="17"/>
      <c r="LYU14" s="17"/>
      <c r="LYV14" s="17"/>
      <c r="LYW14" s="17"/>
      <c r="LYX14" s="17"/>
      <c r="LYY14" s="17"/>
      <c r="LYZ14" s="17"/>
      <c r="LZA14" s="17"/>
      <c r="LZB14" s="17"/>
      <c r="LZC14" s="17"/>
      <c r="LZD14" s="17"/>
      <c r="LZE14" s="17"/>
      <c r="LZF14" s="17"/>
      <c r="LZG14" s="17"/>
      <c r="LZH14" s="17"/>
      <c r="LZI14" s="17"/>
      <c r="LZJ14" s="17"/>
      <c r="LZK14" s="17"/>
      <c r="LZL14" s="17"/>
      <c r="LZM14" s="17"/>
      <c r="LZN14" s="17"/>
      <c r="LZO14" s="17"/>
      <c r="LZP14" s="17"/>
      <c r="LZQ14" s="17"/>
      <c r="LZR14" s="17"/>
      <c r="LZS14" s="17"/>
      <c r="LZT14" s="17"/>
      <c r="LZU14" s="17"/>
      <c r="LZV14" s="17"/>
      <c r="LZW14" s="17"/>
      <c r="LZX14" s="17"/>
      <c r="LZY14" s="17"/>
      <c r="LZZ14" s="17"/>
      <c r="MAA14" s="17"/>
      <c r="MAB14" s="17"/>
      <c r="MAC14" s="17"/>
      <c r="MAD14" s="17"/>
      <c r="MAE14" s="17"/>
      <c r="MAF14" s="17"/>
      <c r="MAG14" s="17"/>
      <c r="MAH14" s="17"/>
      <c r="MAI14" s="17"/>
      <c r="MAJ14" s="17"/>
      <c r="MAK14" s="17"/>
      <c r="MAL14" s="17"/>
      <c r="MAM14" s="17"/>
      <c r="MAN14" s="17"/>
      <c r="MAO14" s="17"/>
      <c r="MAP14" s="17"/>
      <c r="MAQ14" s="17"/>
      <c r="MAR14" s="17"/>
      <c r="MAS14" s="17"/>
      <c r="MAT14" s="17"/>
      <c r="MAU14" s="17"/>
      <c r="MAV14" s="17"/>
      <c r="MAW14" s="17"/>
      <c r="MAX14" s="17"/>
      <c r="MAY14" s="17"/>
      <c r="MAZ14" s="17"/>
      <c r="MBA14" s="17"/>
      <c r="MBB14" s="17"/>
      <c r="MBC14" s="17"/>
      <c r="MBD14" s="17"/>
      <c r="MBE14" s="17"/>
      <c r="MBF14" s="17"/>
      <c r="MBG14" s="17"/>
      <c r="MBH14" s="17"/>
      <c r="MBI14" s="17"/>
      <c r="MBJ14" s="17"/>
      <c r="MBK14" s="17"/>
      <c r="MBL14" s="17"/>
      <c r="MBM14" s="17"/>
      <c r="MBN14" s="17"/>
      <c r="MBO14" s="17"/>
      <c r="MBP14" s="17"/>
      <c r="MBQ14" s="17"/>
      <c r="MBR14" s="17"/>
      <c r="MBS14" s="17"/>
      <c r="MBT14" s="17"/>
      <c r="MBU14" s="17"/>
      <c r="MBV14" s="17"/>
      <c r="MBW14" s="17"/>
      <c r="MBX14" s="17"/>
      <c r="MBY14" s="17"/>
      <c r="MBZ14" s="17"/>
      <c r="MCA14" s="17"/>
      <c r="MCB14" s="17"/>
      <c r="MCC14" s="17"/>
      <c r="MCD14" s="17"/>
      <c r="MCE14" s="17"/>
      <c r="MCF14" s="17"/>
      <c r="MCG14" s="17"/>
      <c r="MCH14" s="17"/>
      <c r="MCI14" s="17"/>
      <c r="MCJ14" s="17"/>
      <c r="MCK14" s="17"/>
      <c r="MCL14" s="17"/>
      <c r="MCM14" s="17"/>
      <c r="MCN14" s="17"/>
      <c r="MCO14" s="17"/>
      <c r="MCP14" s="17"/>
      <c r="MCQ14" s="17"/>
      <c r="MCR14" s="17"/>
      <c r="MCS14" s="17"/>
      <c r="MCT14" s="17"/>
      <c r="MCU14" s="17"/>
      <c r="MCV14" s="17"/>
      <c r="MCW14" s="17"/>
      <c r="MCX14" s="17"/>
      <c r="MCY14" s="17"/>
      <c r="MCZ14" s="17"/>
      <c r="MDA14" s="17"/>
      <c r="MDB14" s="17"/>
      <c r="MDC14" s="17"/>
      <c r="MDD14" s="17"/>
      <c r="MDE14" s="17"/>
      <c r="MDF14" s="17"/>
      <c r="MDG14" s="17"/>
      <c r="MDH14" s="17"/>
      <c r="MDI14" s="17"/>
      <c r="MDJ14" s="17"/>
      <c r="MDK14" s="17"/>
      <c r="MDL14" s="17"/>
      <c r="MDM14" s="17"/>
      <c r="MDN14" s="17"/>
      <c r="MDO14" s="17"/>
      <c r="MDP14" s="17"/>
      <c r="MDQ14" s="17"/>
      <c r="MDR14" s="17"/>
      <c r="MDS14" s="17"/>
      <c r="MDT14" s="17"/>
      <c r="MDU14" s="17"/>
      <c r="MDV14" s="17"/>
      <c r="MDW14" s="17"/>
      <c r="MDX14" s="17"/>
      <c r="MDY14" s="17"/>
      <c r="MDZ14" s="17"/>
      <c r="MEA14" s="17"/>
      <c r="MEB14" s="17"/>
      <c r="MEC14" s="17"/>
      <c r="MED14" s="17"/>
      <c r="MEE14" s="17"/>
      <c r="MEF14" s="17"/>
      <c r="MEG14" s="17"/>
      <c r="MEH14" s="17"/>
      <c r="MEI14" s="17"/>
      <c r="MEJ14" s="17"/>
      <c r="MEK14" s="17"/>
      <c r="MEL14" s="17"/>
      <c r="MEM14" s="17"/>
      <c r="MEN14" s="17"/>
      <c r="MEO14" s="17"/>
      <c r="MEP14" s="17"/>
      <c r="MEQ14" s="17"/>
      <c r="MER14" s="17"/>
      <c r="MES14" s="17"/>
      <c r="MET14" s="17"/>
      <c r="MEU14" s="17"/>
      <c r="MEV14" s="17"/>
      <c r="MEW14" s="17"/>
      <c r="MEX14" s="17"/>
      <c r="MEY14" s="17"/>
      <c r="MEZ14" s="17"/>
      <c r="MFA14" s="17"/>
      <c r="MFB14" s="17"/>
      <c r="MFC14" s="17"/>
      <c r="MFD14" s="17"/>
      <c r="MFE14" s="17"/>
      <c r="MFF14" s="17"/>
      <c r="MFG14" s="17"/>
      <c r="MFH14" s="17"/>
      <c r="MFI14" s="17"/>
      <c r="MFJ14" s="17"/>
      <c r="MFK14" s="17"/>
      <c r="MFL14" s="17"/>
      <c r="MFM14" s="17"/>
      <c r="MFN14" s="17"/>
      <c r="MFO14" s="17"/>
      <c r="MFP14" s="17"/>
      <c r="MFQ14" s="17"/>
      <c r="MFR14" s="17"/>
      <c r="MFS14" s="17"/>
      <c r="MFT14" s="17"/>
      <c r="MFU14" s="17"/>
      <c r="MFV14" s="17"/>
      <c r="MFW14" s="17"/>
      <c r="MFX14" s="17"/>
      <c r="MFY14" s="17"/>
      <c r="MFZ14" s="17"/>
      <c r="MGA14" s="17"/>
      <c r="MGB14" s="17"/>
      <c r="MGC14" s="17"/>
      <c r="MGD14" s="17"/>
      <c r="MGE14" s="17"/>
      <c r="MGF14" s="17"/>
      <c r="MGG14" s="17"/>
      <c r="MGH14" s="17"/>
      <c r="MGI14" s="17"/>
      <c r="MGJ14" s="17"/>
      <c r="MGK14" s="17"/>
      <c r="MGL14" s="17"/>
      <c r="MGM14" s="17"/>
      <c r="MGN14" s="17"/>
      <c r="MGO14" s="17"/>
      <c r="MGP14" s="17"/>
      <c r="MGQ14" s="17"/>
      <c r="MGR14" s="17"/>
      <c r="MGS14" s="17"/>
      <c r="MGT14" s="17"/>
      <c r="MGU14" s="17"/>
      <c r="MGV14" s="17"/>
      <c r="MGW14" s="17"/>
      <c r="MGX14" s="17"/>
      <c r="MGY14" s="17"/>
      <c r="MGZ14" s="17"/>
      <c r="MHA14" s="17"/>
      <c r="MHB14" s="17"/>
      <c r="MHC14" s="17"/>
      <c r="MHD14" s="17"/>
      <c r="MHE14" s="17"/>
      <c r="MHF14" s="17"/>
      <c r="MHG14" s="17"/>
      <c r="MHH14" s="17"/>
      <c r="MHI14" s="17"/>
      <c r="MHJ14" s="17"/>
      <c r="MHK14" s="17"/>
      <c r="MHL14" s="17"/>
      <c r="MHM14" s="17"/>
      <c r="MHN14" s="17"/>
      <c r="MHO14" s="17"/>
      <c r="MHP14" s="17"/>
      <c r="MHQ14" s="17"/>
      <c r="MHR14" s="17"/>
      <c r="MHS14" s="17"/>
      <c r="MHT14" s="17"/>
      <c r="MHU14" s="17"/>
      <c r="MHV14" s="17"/>
      <c r="MHW14" s="17"/>
      <c r="MHX14" s="17"/>
      <c r="MHY14" s="17"/>
      <c r="MHZ14" s="17"/>
      <c r="MIA14" s="17"/>
      <c r="MIB14" s="17"/>
      <c r="MIC14" s="17"/>
      <c r="MID14" s="17"/>
      <c r="MIE14" s="17"/>
      <c r="MIF14" s="17"/>
      <c r="MIG14" s="17"/>
      <c r="MIH14" s="17"/>
      <c r="MII14" s="17"/>
      <c r="MIJ14" s="17"/>
      <c r="MIK14" s="17"/>
      <c r="MIL14" s="17"/>
      <c r="MIM14" s="17"/>
      <c r="MIN14" s="17"/>
      <c r="MIO14" s="17"/>
      <c r="MIP14" s="17"/>
      <c r="MIQ14" s="17"/>
      <c r="MIR14" s="17"/>
      <c r="MIS14" s="17"/>
      <c r="MIT14" s="17"/>
      <c r="MIU14" s="17"/>
      <c r="MIV14" s="17"/>
      <c r="MIW14" s="17"/>
      <c r="MIX14" s="17"/>
      <c r="MIY14" s="17"/>
      <c r="MIZ14" s="17"/>
      <c r="MJA14" s="17"/>
      <c r="MJB14" s="17"/>
      <c r="MJC14" s="17"/>
      <c r="MJD14" s="17"/>
      <c r="MJE14" s="17"/>
      <c r="MJF14" s="17"/>
      <c r="MJG14" s="17"/>
      <c r="MJH14" s="17"/>
      <c r="MJI14" s="17"/>
      <c r="MJJ14" s="17"/>
      <c r="MJK14" s="17"/>
      <c r="MJL14" s="17"/>
      <c r="MJM14" s="17"/>
      <c r="MJN14" s="17"/>
      <c r="MJO14" s="17"/>
      <c r="MJP14" s="17"/>
      <c r="MJQ14" s="17"/>
      <c r="MJR14" s="17"/>
      <c r="MJS14" s="17"/>
      <c r="MJT14" s="17"/>
      <c r="MJU14" s="17"/>
      <c r="MJV14" s="17"/>
      <c r="MJW14" s="17"/>
      <c r="MJX14" s="17"/>
      <c r="MJY14" s="17"/>
      <c r="MJZ14" s="17"/>
      <c r="MKA14" s="17"/>
      <c r="MKB14" s="17"/>
      <c r="MKC14" s="17"/>
      <c r="MKD14" s="17"/>
      <c r="MKE14" s="17"/>
      <c r="MKF14" s="17"/>
      <c r="MKG14" s="17"/>
      <c r="MKH14" s="17"/>
      <c r="MKI14" s="17"/>
      <c r="MKJ14" s="17"/>
      <c r="MKK14" s="17"/>
      <c r="MKL14" s="17"/>
      <c r="MKM14" s="17"/>
      <c r="MKN14" s="17"/>
      <c r="MKO14" s="17"/>
      <c r="MKP14" s="17"/>
      <c r="MKQ14" s="17"/>
      <c r="MKR14" s="17"/>
      <c r="MKS14" s="17"/>
      <c r="MKT14" s="17"/>
      <c r="MKU14" s="17"/>
      <c r="MKV14" s="17"/>
      <c r="MKW14" s="17"/>
      <c r="MKX14" s="17"/>
      <c r="MKY14" s="17"/>
      <c r="MKZ14" s="17"/>
      <c r="MLA14" s="17"/>
      <c r="MLB14" s="17"/>
      <c r="MLC14" s="17"/>
      <c r="MLD14" s="17"/>
      <c r="MLE14" s="17"/>
      <c r="MLF14" s="17"/>
      <c r="MLG14" s="17"/>
      <c r="MLH14" s="17"/>
      <c r="MLI14" s="17"/>
      <c r="MLJ14" s="17"/>
      <c r="MLK14" s="17"/>
      <c r="MLL14" s="17"/>
      <c r="MLM14" s="17"/>
      <c r="MLN14" s="17"/>
      <c r="MLO14" s="17"/>
      <c r="MLP14" s="17"/>
      <c r="MLQ14" s="17"/>
      <c r="MLR14" s="17"/>
      <c r="MLS14" s="17"/>
      <c r="MLT14" s="17"/>
      <c r="MLU14" s="17"/>
      <c r="MLV14" s="17"/>
      <c r="MLW14" s="17"/>
      <c r="MLX14" s="17"/>
      <c r="MLY14" s="17"/>
      <c r="MLZ14" s="17"/>
      <c r="MMA14" s="17"/>
      <c r="MMB14" s="17"/>
      <c r="MMC14" s="17"/>
      <c r="MMD14" s="17"/>
      <c r="MME14" s="17"/>
      <c r="MMF14" s="17"/>
      <c r="MMG14" s="17"/>
      <c r="MMH14" s="17"/>
      <c r="MMI14" s="17"/>
      <c r="MMJ14" s="17"/>
      <c r="MMK14" s="17"/>
      <c r="MML14" s="17"/>
      <c r="MMM14" s="17"/>
      <c r="MMN14" s="17"/>
      <c r="MMO14" s="17"/>
      <c r="MMP14" s="17"/>
      <c r="MMQ14" s="17"/>
      <c r="MMR14" s="17"/>
      <c r="MMS14" s="17"/>
      <c r="MMT14" s="17"/>
      <c r="MMU14" s="17"/>
      <c r="MMV14" s="17"/>
      <c r="MMW14" s="17"/>
      <c r="MMX14" s="17"/>
      <c r="MMY14" s="17"/>
      <c r="MMZ14" s="17"/>
      <c r="MNA14" s="17"/>
      <c r="MNB14" s="17"/>
      <c r="MNC14" s="17"/>
      <c r="MND14" s="17"/>
      <c r="MNE14" s="17"/>
      <c r="MNF14" s="17"/>
      <c r="MNG14" s="17"/>
      <c r="MNH14" s="17"/>
      <c r="MNI14" s="17"/>
      <c r="MNJ14" s="17"/>
      <c r="MNK14" s="17"/>
      <c r="MNL14" s="17"/>
      <c r="MNM14" s="17"/>
      <c r="MNN14" s="17"/>
      <c r="MNO14" s="17"/>
      <c r="MNP14" s="17"/>
      <c r="MNQ14" s="17"/>
      <c r="MNR14" s="17"/>
      <c r="MNS14" s="17"/>
      <c r="MNT14" s="17"/>
      <c r="MNU14" s="17"/>
      <c r="MNV14" s="17"/>
      <c r="MNW14" s="17"/>
      <c r="MNX14" s="17"/>
      <c r="MNY14" s="17"/>
      <c r="MNZ14" s="17"/>
      <c r="MOA14" s="17"/>
      <c r="MOB14" s="17"/>
      <c r="MOC14" s="17"/>
      <c r="MOD14" s="17"/>
      <c r="MOE14" s="17"/>
      <c r="MOF14" s="17"/>
      <c r="MOG14" s="17"/>
      <c r="MOH14" s="17"/>
      <c r="MOI14" s="17"/>
      <c r="MOJ14" s="17"/>
      <c r="MOK14" s="17"/>
      <c r="MOL14" s="17"/>
      <c r="MOM14" s="17"/>
      <c r="MON14" s="17"/>
      <c r="MOO14" s="17"/>
      <c r="MOP14" s="17"/>
      <c r="MOQ14" s="17"/>
      <c r="MOR14" s="17"/>
      <c r="MOS14" s="17"/>
      <c r="MOT14" s="17"/>
      <c r="MOU14" s="17"/>
      <c r="MOV14" s="17"/>
      <c r="MOW14" s="17"/>
      <c r="MOX14" s="17"/>
      <c r="MOY14" s="17"/>
      <c r="MOZ14" s="17"/>
      <c r="MPA14" s="17"/>
      <c r="MPB14" s="17"/>
      <c r="MPC14" s="17"/>
      <c r="MPD14" s="17"/>
      <c r="MPE14" s="17"/>
      <c r="MPF14" s="17"/>
      <c r="MPG14" s="17"/>
      <c r="MPH14" s="17"/>
      <c r="MPI14" s="17"/>
      <c r="MPJ14" s="17"/>
      <c r="MPK14" s="17"/>
      <c r="MPL14" s="17"/>
      <c r="MPM14" s="17"/>
      <c r="MPN14" s="17"/>
      <c r="MPO14" s="17"/>
      <c r="MPP14" s="17"/>
      <c r="MPQ14" s="17"/>
      <c r="MPR14" s="17"/>
      <c r="MPS14" s="17"/>
      <c r="MPT14" s="17"/>
      <c r="MPU14" s="17"/>
      <c r="MPV14" s="17"/>
      <c r="MPW14" s="17"/>
      <c r="MPX14" s="17"/>
      <c r="MPY14" s="17"/>
      <c r="MPZ14" s="17"/>
      <c r="MQA14" s="17"/>
      <c r="MQB14" s="17"/>
      <c r="MQC14" s="17"/>
      <c r="MQD14" s="17"/>
      <c r="MQE14" s="17"/>
      <c r="MQF14" s="17"/>
      <c r="MQG14" s="17"/>
      <c r="MQH14" s="17"/>
      <c r="MQI14" s="17"/>
      <c r="MQJ14" s="17"/>
      <c r="MQK14" s="17"/>
      <c r="MQL14" s="17"/>
      <c r="MQM14" s="17"/>
      <c r="MQN14" s="17"/>
      <c r="MQO14" s="17"/>
      <c r="MQP14" s="17"/>
      <c r="MQQ14" s="17"/>
      <c r="MQR14" s="17"/>
      <c r="MQS14" s="17"/>
      <c r="MQT14" s="17"/>
      <c r="MQU14" s="17"/>
      <c r="MQV14" s="17"/>
      <c r="MQW14" s="17"/>
      <c r="MQX14" s="17"/>
      <c r="MQY14" s="17"/>
      <c r="MQZ14" s="17"/>
      <c r="MRA14" s="17"/>
      <c r="MRB14" s="17"/>
      <c r="MRC14" s="17"/>
      <c r="MRD14" s="17"/>
      <c r="MRE14" s="17"/>
      <c r="MRF14" s="17"/>
      <c r="MRG14" s="17"/>
      <c r="MRH14" s="17"/>
      <c r="MRI14" s="17"/>
      <c r="MRJ14" s="17"/>
      <c r="MRK14" s="17"/>
      <c r="MRL14" s="17"/>
      <c r="MRM14" s="17"/>
      <c r="MRN14" s="17"/>
      <c r="MRO14" s="17"/>
      <c r="MRP14" s="17"/>
      <c r="MRQ14" s="17"/>
      <c r="MRR14" s="17"/>
      <c r="MRS14" s="17"/>
      <c r="MRT14" s="17"/>
      <c r="MRU14" s="17"/>
      <c r="MRV14" s="17"/>
      <c r="MRW14" s="17"/>
      <c r="MRX14" s="17"/>
      <c r="MRY14" s="17"/>
      <c r="MRZ14" s="17"/>
      <c r="MSA14" s="17"/>
      <c r="MSB14" s="17"/>
      <c r="MSC14" s="17"/>
      <c r="MSD14" s="17"/>
      <c r="MSE14" s="17"/>
      <c r="MSF14" s="17"/>
      <c r="MSG14" s="17"/>
      <c r="MSH14" s="17"/>
      <c r="MSI14" s="17"/>
      <c r="MSJ14" s="17"/>
      <c r="MSK14" s="17"/>
      <c r="MSL14" s="17"/>
      <c r="MSM14" s="17"/>
      <c r="MSN14" s="17"/>
      <c r="MSO14" s="17"/>
      <c r="MSP14" s="17"/>
      <c r="MSQ14" s="17"/>
      <c r="MSR14" s="17"/>
      <c r="MSS14" s="17"/>
      <c r="MST14" s="17"/>
      <c r="MSU14" s="17"/>
      <c r="MSV14" s="17"/>
      <c r="MSW14" s="17"/>
      <c r="MSX14" s="17"/>
      <c r="MSY14" s="17"/>
      <c r="MSZ14" s="17"/>
      <c r="MTA14" s="17"/>
      <c r="MTB14" s="17"/>
      <c r="MTC14" s="17"/>
      <c r="MTD14" s="17"/>
      <c r="MTE14" s="17"/>
      <c r="MTF14" s="17"/>
      <c r="MTG14" s="17"/>
      <c r="MTH14" s="17"/>
      <c r="MTI14" s="17"/>
      <c r="MTJ14" s="17"/>
      <c r="MTK14" s="17"/>
      <c r="MTL14" s="17"/>
      <c r="MTM14" s="17"/>
      <c r="MTN14" s="17"/>
      <c r="MTO14" s="17"/>
      <c r="MTP14" s="17"/>
      <c r="MTQ14" s="17"/>
      <c r="MTR14" s="17"/>
      <c r="MTS14" s="17"/>
      <c r="MTT14" s="17"/>
      <c r="MTU14" s="17"/>
      <c r="MTV14" s="17"/>
      <c r="MTW14" s="17"/>
      <c r="MTX14" s="17"/>
      <c r="MTY14" s="17"/>
      <c r="MTZ14" s="17"/>
      <c r="MUA14" s="17"/>
      <c r="MUB14" s="17"/>
      <c r="MUC14" s="17"/>
      <c r="MUD14" s="17"/>
      <c r="MUE14" s="17"/>
      <c r="MUF14" s="17"/>
      <c r="MUG14" s="17"/>
      <c r="MUH14" s="17"/>
      <c r="MUI14" s="17"/>
      <c r="MUJ14" s="17"/>
      <c r="MUK14" s="17"/>
      <c r="MUL14" s="17"/>
      <c r="MUM14" s="17"/>
      <c r="MUN14" s="17"/>
      <c r="MUO14" s="17"/>
      <c r="MUP14" s="17"/>
      <c r="MUQ14" s="17"/>
      <c r="MUR14" s="17"/>
      <c r="MUS14" s="17"/>
      <c r="MUT14" s="17"/>
      <c r="MUU14" s="17"/>
      <c r="MUV14" s="17"/>
      <c r="MUW14" s="17"/>
      <c r="MUX14" s="17"/>
      <c r="MUY14" s="17"/>
      <c r="MUZ14" s="17"/>
      <c r="MVA14" s="17"/>
      <c r="MVB14" s="17"/>
      <c r="MVC14" s="17"/>
      <c r="MVD14" s="17"/>
      <c r="MVE14" s="17"/>
      <c r="MVF14" s="17"/>
      <c r="MVG14" s="17"/>
      <c r="MVH14" s="17"/>
      <c r="MVI14" s="17"/>
      <c r="MVJ14" s="17"/>
      <c r="MVK14" s="17"/>
      <c r="MVL14" s="17"/>
      <c r="MVM14" s="17"/>
      <c r="MVN14" s="17"/>
      <c r="MVO14" s="17"/>
      <c r="MVP14" s="17"/>
      <c r="MVQ14" s="17"/>
      <c r="MVR14" s="17"/>
      <c r="MVS14" s="17"/>
      <c r="MVT14" s="17"/>
      <c r="MVU14" s="17"/>
      <c r="MVV14" s="17"/>
      <c r="MVW14" s="17"/>
      <c r="MVX14" s="17"/>
      <c r="MVY14" s="17"/>
      <c r="MVZ14" s="17"/>
      <c r="MWA14" s="17"/>
      <c r="MWB14" s="17"/>
      <c r="MWC14" s="17"/>
      <c r="MWD14" s="17"/>
      <c r="MWE14" s="17"/>
      <c r="MWF14" s="17"/>
      <c r="MWG14" s="17"/>
      <c r="MWH14" s="17"/>
      <c r="MWI14" s="17"/>
      <c r="MWJ14" s="17"/>
      <c r="MWK14" s="17"/>
      <c r="MWL14" s="17"/>
      <c r="MWM14" s="17"/>
      <c r="MWN14" s="17"/>
      <c r="MWO14" s="17"/>
      <c r="MWP14" s="17"/>
      <c r="MWQ14" s="17"/>
      <c r="MWR14" s="17"/>
      <c r="MWS14" s="17"/>
      <c r="MWT14" s="17"/>
      <c r="MWU14" s="17"/>
      <c r="MWV14" s="17"/>
      <c r="MWW14" s="17"/>
      <c r="MWX14" s="17"/>
      <c r="MWY14" s="17"/>
      <c r="MWZ14" s="17"/>
      <c r="MXA14" s="17"/>
      <c r="MXB14" s="17"/>
      <c r="MXC14" s="17"/>
      <c r="MXD14" s="17"/>
      <c r="MXE14" s="17"/>
      <c r="MXF14" s="17"/>
      <c r="MXG14" s="17"/>
      <c r="MXH14" s="17"/>
      <c r="MXI14" s="17"/>
      <c r="MXJ14" s="17"/>
      <c r="MXK14" s="17"/>
      <c r="MXL14" s="17"/>
      <c r="MXM14" s="17"/>
      <c r="MXN14" s="17"/>
      <c r="MXO14" s="17"/>
      <c r="MXP14" s="17"/>
      <c r="MXQ14" s="17"/>
      <c r="MXR14" s="17"/>
      <c r="MXS14" s="17"/>
      <c r="MXT14" s="17"/>
      <c r="MXU14" s="17"/>
      <c r="MXV14" s="17"/>
      <c r="MXW14" s="17"/>
      <c r="MXX14" s="17"/>
      <c r="MXY14" s="17"/>
      <c r="MXZ14" s="17"/>
      <c r="MYA14" s="17"/>
      <c r="MYB14" s="17"/>
      <c r="MYC14" s="17"/>
      <c r="MYD14" s="17"/>
      <c r="MYE14" s="17"/>
      <c r="MYF14" s="17"/>
      <c r="MYG14" s="17"/>
      <c r="MYH14" s="17"/>
      <c r="MYI14" s="17"/>
      <c r="MYJ14" s="17"/>
      <c r="MYK14" s="17"/>
      <c r="MYL14" s="17"/>
      <c r="MYM14" s="17"/>
      <c r="MYN14" s="17"/>
      <c r="MYO14" s="17"/>
      <c r="MYP14" s="17"/>
      <c r="MYQ14" s="17"/>
      <c r="MYR14" s="17"/>
      <c r="MYS14" s="17"/>
      <c r="MYT14" s="17"/>
      <c r="MYU14" s="17"/>
      <c r="MYV14" s="17"/>
      <c r="MYW14" s="17"/>
      <c r="MYX14" s="17"/>
      <c r="MYY14" s="17"/>
      <c r="MYZ14" s="17"/>
      <c r="MZA14" s="17"/>
      <c r="MZB14" s="17"/>
      <c r="MZC14" s="17"/>
      <c r="MZD14" s="17"/>
      <c r="MZE14" s="17"/>
      <c r="MZF14" s="17"/>
      <c r="MZG14" s="17"/>
      <c r="MZH14" s="17"/>
      <c r="MZI14" s="17"/>
      <c r="MZJ14" s="17"/>
      <c r="MZK14" s="17"/>
      <c r="MZL14" s="17"/>
      <c r="MZM14" s="17"/>
      <c r="MZN14" s="17"/>
      <c r="MZO14" s="17"/>
      <c r="MZP14" s="17"/>
      <c r="MZQ14" s="17"/>
      <c r="MZR14" s="17"/>
      <c r="MZS14" s="17"/>
      <c r="MZT14" s="17"/>
      <c r="MZU14" s="17"/>
      <c r="MZV14" s="17"/>
      <c r="MZW14" s="17"/>
      <c r="MZX14" s="17"/>
      <c r="MZY14" s="17"/>
      <c r="MZZ14" s="17"/>
      <c r="NAA14" s="17"/>
      <c r="NAB14" s="17"/>
      <c r="NAC14" s="17"/>
      <c r="NAD14" s="17"/>
      <c r="NAE14" s="17"/>
      <c r="NAF14" s="17"/>
      <c r="NAG14" s="17"/>
      <c r="NAH14" s="17"/>
      <c r="NAI14" s="17"/>
      <c r="NAJ14" s="17"/>
      <c r="NAK14" s="17"/>
      <c r="NAL14" s="17"/>
      <c r="NAM14" s="17"/>
      <c r="NAN14" s="17"/>
      <c r="NAO14" s="17"/>
      <c r="NAP14" s="17"/>
      <c r="NAQ14" s="17"/>
      <c r="NAR14" s="17"/>
      <c r="NAS14" s="17"/>
      <c r="NAT14" s="17"/>
      <c r="NAU14" s="17"/>
      <c r="NAV14" s="17"/>
      <c r="NAW14" s="17"/>
      <c r="NAX14" s="17"/>
      <c r="NAY14" s="17"/>
      <c r="NAZ14" s="17"/>
      <c r="NBA14" s="17"/>
      <c r="NBB14" s="17"/>
      <c r="NBC14" s="17"/>
      <c r="NBD14" s="17"/>
      <c r="NBE14" s="17"/>
      <c r="NBF14" s="17"/>
      <c r="NBG14" s="17"/>
      <c r="NBH14" s="17"/>
      <c r="NBI14" s="17"/>
      <c r="NBJ14" s="17"/>
      <c r="NBK14" s="17"/>
      <c r="NBL14" s="17"/>
      <c r="NBM14" s="17"/>
      <c r="NBN14" s="17"/>
      <c r="NBO14" s="17"/>
      <c r="NBP14" s="17"/>
      <c r="NBQ14" s="17"/>
      <c r="NBR14" s="17"/>
      <c r="NBS14" s="17"/>
      <c r="NBT14" s="17"/>
      <c r="NBU14" s="17"/>
      <c r="NBV14" s="17"/>
      <c r="NBW14" s="17"/>
      <c r="NBX14" s="17"/>
      <c r="NBY14" s="17"/>
      <c r="NBZ14" s="17"/>
      <c r="NCA14" s="17"/>
      <c r="NCB14" s="17"/>
      <c r="NCC14" s="17"/>
      <c r="NCD14" s="17"/>
      <c r="NCE14" s="17"/>
      <c r="NCF14" s="17"/>
      <c r="NCG14" s="17"/>
      <c r="NCH14" s="17"/>
      <c r="NCI14" s="17"/>
      <c r="NCJ14" s="17"/>
      <c r="NCK14" s="17"/>
      <c r="NCL14" s="17"/>
      <c r="NCM14" s="17"/>
      <c r="NCN14" s="17"/>
      <c r="NCO14" s="17"/>
      <c r="NCP14" s="17"/>
      <c r="NCQ14" s="17"/>
      <c r="NCR14" s="17"/>
      <c r="NCS14" s="17"/>
      <c r="NCT14" s="17"/>
      <c r="NCU14" s="17"/>
      <c r="NCV14" s="17"/>
      <c r="NCW14" s="17"/>
      <c r="NCX14" s="17"/>
      <c r="NCY14" s="17"/>
      <c r="NCZ14" s="17"/>
      <c r="NDA14" s="17"/>
      <c r="NDB14" s="17"/>
      <c r="NDC14" s="17"/>
      <c r="NDD14" s="17"/>
      <c r="NDE14" s="17"/>
      <c r="NDF14" s="17"/>
      <c r="NDG14" s="17"/>
      <c r="NDH14" s="17"/>
      <c r="NDI14" s="17"/>
      <c r="NDJ14" s="17"/>
      <c r="NDK14" s="17"/>
      <c r="NDL14" s="17"/>
      <c r="NDM14" s="17"/>
      <c r="NDN14" s="17"/>
      <c r="NDO14" s="17"/>
      <c r="NDP14" s="17"/>
      <c r="NDQ14" s="17"/>
      <c r="NDR14" s="17"/>
      <c r="NDS14" s="17"/>
      <c r="NDT14" s="17"/>
      <c r="NDU14" s="17"/>
      <c r="NDV14" s="17"/>
      <c r="NDW14" s="17"/>
      <c r="NDX14" s="17"/>
      <c r="NDY14" s="17"/>
      <c r="NDZ14" s="17"/>
      <c r="NEA14" s="17"/>
      <c r="NEB14" s="17"/>
      <c r="NEC14" s="17"/>
      <c r="NED14" s="17"/>
      <c r="NEE14" s="17"/>
      <c r="NEF14" s="17"/>
      <c r="NEG14" s="17"/>
      <c r="NEH14" s="17"/>
      <c r="NEI14" s="17"/>
      <c r="NEJ14" s="17"/>
      <c r="NEK14" s="17"/>
      <c r="NEL14" s="17"/>
      <c r="NEM14" s="17"/>
      <c r="NEN14" s="17"/>
      <c r="NEO14" s="17"/>
      <c r="NEP14" s="17"/>
      <c r="NEQ14" s="17"/>
      <c r="NER14" s="17"/>
      <c r="NES14" s="17"/>
      <c r="NET14" s="17"/>
      <c r="NEU14" s="17"/>
      <c r="NEV14" s="17"/>
      <c r="NEW14" s="17"/>
      <c r="NEX14" s="17"/>
      <c r="NEY14" s="17"/>
      <c r="NEZ14" s="17"/>
      <c r="NFA14" s="17"/>
      <c r="NFB14" s="17"/>
      <c r="NFC14" s="17"/>
      <c r="NFD14" s="17"/>
      <c r="NFE14" s="17"/>
      <c r="NFF14" s="17"/>
      <c r="NFG14" s="17"/>
      <c r="NFH14" s="17"/>
      <c r="NFI14" s="17"/>
      <c r="NFJ14" s="17"/>
      <c r="NFK14" s="17"/>
      <c r="NFL14" s="17"/>
      <c r="NFM14" s="17"/>
      <c r="NFN14" s="17"/>
      <c r="NFO14" s="17"/>
      <c r="NFP14" s="17"/>
      <c r="NFQ14" s="17"/>
      <c r="NFR14" s="17"/>
      <c r="NFS14" s="17"/>
      <c r="NFT14" s="17"/>
      <c r="NFU14" s="17"/>
      <c r="NFV14" s="17"/>
      <c r="NFW14" s="17"/>
      <c r="NFX14" s="17"/>
      <c r="NFY14" s="17"/>
      <c r="NFZ14" s="17"/>
      <c r="NGA14" s="17"/>
      <c r="NGB14" s="17"/>
      <c r="NGC14" s="17"/>
      <c r="NGD14" s="17"/>
      <c r="NGE14" s="17"/>
      <c r="NGF14" s="17"/>
      <c r="NGG14" s="17"/>
      <c r="NGH14" s="17"/>
      <c r="NGI14" s="17"/>
      <c r="NGJ14" s="17"/>
      <c r="NGK14" s="17"/>
      <c r="NGL14" s="17"/>
      <c r="NGM14" s="17"/>
      <c r="NGN14" s="17"/>
      <c r="NGO14" s="17"/>
      <c r="NGP14" s="17"/>
      <c r="NGQ14" s="17"/>
      <c r="NGR14" s="17"/>
      <c r="NGS14" s="17"/>
      <c r="NGT14" s="17"/>
      <c r="NGU14" s="17"/>
      <c r="NGV14" s="17"/>
      <c r="NGW14" s="17"/>
      <c r="NGX14" s="17"/>
      <c r="NGY14" s="17"/>
      <c r="NGZ14" s="17"/>
      <c r="NHA14" s="17"/>
      <c r="NHB14" s="17"/>
      <c r="NHC14" s="17"/>
      <c r="NHD14" s="17"/>
      <c r="NHE14" s="17"/>
      <c r="NHF14" s="17"/>
      <c r="NHG14" s="17"/>
      <c r="NHH14" s="17"/>
      <c r="NHI14" s="17"/>
      <c r="NHJ14" s="17"/>
      <c r="NHK14" s="17"/>
      <c r="NHL14" s="17"/>
      <c r="NHM14" s="17"/>
      <c r="NHN14" s="17"/>
      <c r="NHO14" s="17"/>
      <c r="NHP14" s="17"/>
      <c r="NHQ14" s="17"/>
      <c r="NHR14" s="17"/>
      <c r="NHS14" s="17"/>
      <c r="NHT14" s="17"/>
      <c r="NHU14" s="17"/>
      <c r="NHV14" s="17"/>
      <c r="NHW14" s="17"/>
      <c r="NHX14" s="17"/>
      <c r="NHY14" s="17"/>
      <c r="NHZ14" s="17"/>
      <c r="NIA14" s="17"/>
      <c r="NIB14" s="17"/>
      <c r="NIC14" s="17"/>
      <c r="NID14" s="17"/>
      <c r="NIE14" s="17"/>
      <c r="NIF14" s="17"/>
      <c r="NIG14" s="17"/>
      <c r="NIH14" s="17"/>
      <c r="NII14" s="17"/>
      <c r="NIJ14" s="17"/>
      <c r="NIK14" s="17"/>
      <c r="NIL14" s="17"/>
      <c r="NIM14" s="17"/>
      <c r="NIN14" s="17"/>
      <c r="NIO14" s="17"/>
      <c r="NIP14" s="17"/>
      <c r="NIQ14" s="17"/>
      <c r="NIR14" s="17"/>
      <c r="NIS14" s="17"/>
      <c r="NIT14" s="17"/>
      <c r="NIU14" s="17"/>
      <c r="NIV14" s="17"/>
      <c r="NIW14" s="17"/>
      <c r="NIX14" s="17"/>
      <c r="NIY14" s="17"/>
      <c r="NIZ14" s="17"/>
      <c r="NJA14" s="17"/>
      <c r="NJB14" s="17"/>
      <c r="NJC14" s="17"/>
      <c r="NJD14" s="17"/>
      <c r="NJE14" s="17"/>
      <c r="NJF14" s="17"/>
      <c r="NJG14" s="17"/>
      <c r="NJH14" s="17"/>
      <c r="NJI14" s="17"/>
      <c r="NJJ14" s="17"/>
      <c r="NJK14" s="17"/>
      <c r="NJL14" s="17"/>
      <c r="NJM14" s="17"/>
      <c r="NJN14" s="17"/>
      <c r="NJO14" s="17"/>
      <c r="NJP14" s="17"/>
      <c r="NJQ14" s="17"/>
      <c r="NJR14" s="17"/>
      <c r="NJS14" s="17"/>
      <c r="NJT14" s="17"/>
      <c r="NJU14" s="17"/>
      <c r="NJV14" s="17"/>
      <c r="NJW14" s="17"/>
      <c r="NJX14" s="17"/>
      <c r="NJY14" s="17"/>
      <c r="NJZ14" s="17"/>
      <c r="NKA14" s="17"/>
      <c r="NKB14" s="17"/>
      <c r="NKC14" s="17"/>
      <c r="NKD14" s="17"/>
      <c r="NKE14" s="17"/>
      <c r="NKF14" s="17"/>
      <c r="NKG14" s="17"/>
      <c r="NKH14" s="17"/>
      <c r="NKI14" s="17"/>
      <c r="NKJ14" s="17"/>
      <c r="NKK14" s="17"/>
      <c r="NKL14" s="17"/>
      <c r="NKM14" s="17"/>
      <c r="NKN14" s="17"/>
      <c r="NKO14" s="17"/>
      <c r="NKP14" s="17"/>
      <c r="NKQ14" s="17"/>
      <c r="NKR14" s="17"/>
      <c r="NKS14" s="17"/>
      <c r="NKT14" s="17"/>
      <c r="NKU14" s="17"/>
      <c r="NKV14" s="17"/>
      <c r="NKW14" s="17"/>
      <c r="NKX14" s="17"/>
      <c r="NKY14" s="17"/>
      <c r="NKZ14" s="17"/>
      <c r="NLA14" s="17"/>
      <c r="NLB14" s="17"/>
      <c r="NLC14" s="17"/>
      <c r="NLD14" s="17"/>
      <c r="NLE14" s="17"/>
      <c r="NLF14" s="17"/>
      <c r="NLG14" s="17"/>
      <c r="NLH14" s="17"/>
      <c r="NLI14" s="17"/>
      <c r="NLJ14" s="17"/>
      <c r="NLK14" s="17"/>
      <c r="NLL14" s="17"/>
      <c r="NLM14" s="17"/>
      <c r="NLN14" s="17"/>
      <c r="NLO14" s="17"/>
      <c r="NLP14" s="17"/>
      <c r="NLQ14" s="17"/>
      <c r="NLR14" s="17"/>
      <c r="NLS14" s="17"/>
      <c r="NLT14" s="17"/>
      <c r="NLU14" s="17"/>
      <c r="NLV14" s="17"/>
      <c r="NLW14" s="17"/>
      <c r="NLX14" s="17"/>
      <c r="NLY14" s="17"/>
      <c r="NLZ14" s="17"/>
      <c r="NMA14" s="17"/>
      <c r="NMB14" s="17"/>
      <c r="NMC14" s="17"/>
      <c r="NMD14" s="17"/>
      <c r="NME14" s="17"/>
      <c r="NMF14" s="17"/>
      <c r="NMG14" s="17"/>
      <c r="NMH14" s="17"/>
      <c r="NMI14" s="17"/>
      <c r="NMJ14" s="17"/>
      <c r="NMK14" s="17"/>
      <c r="NML14" s="17"/>
      <c r="NMM14" s="17"/>
      <c r="NMN14" s="17"/>
      <c r="NMO14" s="17"/>
      <c r="NMP14" s="17"/>
      <c r="NMQ14" s="17"/>
      <c r="NMR14" s="17"/>
      <c r="NMS14" s="17"/>
      <c r="NMT14" s="17"/>
      <c r="NMU14" s="17"/>
      <c r="NMV14" s="17"/>
      <c r="NMW14" s="17"/>
      <c r="NMX14" s="17"/>
      <c r="NMY14" s="17"/>
      <c r="NMZ14" s="17"/>
      <c r="NNA14" s="17"/>
      <c r="NNB14" s="17"/>
      <c r="NNC14" s="17"/>
      <c r="NND14" s="17"/>
      <c r="NNE14" s="17"/>
      <c r="NNF14" s="17"/>
      <c r="NNG14" s="17"/>
      <c r="NNH14" s="17"/>
      <c r="NNI14" s="17"/>
      <c r="NNJ14" s="17"/>
      <c r="NNK14" s="17"/>
      <c r="NNL14" s="17"/>
      <c r="NNM14" s="17"/>
      <c r="NNN14" s="17"/>
      <c r="NNO14" s="17"/>
      <c r="NNP14" s="17"/>
      <c r="NNQ14" s="17"/>
      <c r="NNR14" s="17"/>
      <c r="NNS14" s="17"/>
      <c r="NNT14" s="17"/>
      <c r="NNU14" s="17"/>
      <c r="NNV14" s="17"/>
      <c r="NNW14" s="17"/>
      <c r="NNX14" s="17"/>
      <c r="NNY14" s="17"/>
      <c r="NNZ14" s="17"/>
      <c r="NOA14" s="17"/>
      <c r="NOB14" s="17"/>
      <c r="NOC14" s="17"/>
      <c r="NOD14" s="17"/>
      <c r="NOE14" s="17"/>
      <c r="NOF14" s="17"/>
      <c r="NOG14" s="17"/>
      <c r="NOH14" s="17"/>
      <c r="NOI14" s="17"/>
      <c r="NOJ14" s="17"/>
      <c r="NOK14" s="17"/>
      <c r="NOL14" s="17"/>
      <c r="NOM14" s="17"/>
      <c r="NON14" s="17"/>
      <c r="NOO14" s="17"/>
      <c r="NOP14" s="17"/>
      <c r="NOQ14" s="17"/>
      <c r="NOR14" s="17"/>
      <c r="NOS14" s="17"/>
      <c r="NOT14" s="17"/>
      <c r="NOU14" s="17"/>
      <c r="NOV14" s="17"/>
      <c r="NOW14" s="17"/>
      <c r="NOX14" s="17"/>
      <c r="NOY14" s="17"/>
      <c r="NOZ14" s="17"/>
      <c r="NPA14" s="17"/>
      <c r="NPB14" s="17"/>
      <c r="NPC14" s="17"/>
      <c r="NPD14" s="17"/>
      <c r="NPE14" s="17"/>
      <c r="NPF14" s="17"/>
      <c r="NPG14" s="17"/>
      <c r="NPH14" s="17"/>
      <c r="NPI14" s="17"/>
      <c r="NPJ14" s="17"/>
      <c r="NPK14" s="17"/>
      <c r="NPL14" s="17"/>
      <c r="NPM14" s="17"/>
      <c r="NPN14" s="17"/>
      <c r="NPO14" s="17"/>
      <c r="NPP14" s="17"/>
      <c r="NPQ14" s="17"/>
      <c r="NPR14" s="17"/>
      <c r="NPS14" s="17"/>
      <c r="NPT14" s="17"/>
      <c r="NPU14" s="17"/>
      <c r="NPV14" s="17"/>
      <c r="NPW14" s="17"/>
      <c r="NPX14" s="17"/>
      <c r="NPY14" s="17"/>
      <c r="NPZ14" s="17"/>
      <c r="NQA14" s="17"/>
      <c r="NQB14" s="17"/>
      <c r="NQC14" s="17"/>
      <c r="NQD14" s="17"/>
      <c r="NQE14" s="17"/>
      <c r="NQF14" s="17"/>
      <c r="NQG14" s="17"/>
      <c r="NQH14" s="17"/>
      <c r="NQI14" s="17"/>
      <c r="NQJ14" s="17"/>
      <c r="NQK14" s="17"/>
      <c r="NQL14" s="17"/>
      <c r="NQM14" s="17"/>
      <c r="NQN14" s="17"/>
      <c r="NQO14" s="17"/>
      <c r="NQP14" s="17"/>
      <c r="NQQ14" s="17"/>
      <c r="NQR14" s="17"/>
      <c r="NQS14" s="17"/>
      <c r="NQT14" s="17"/>
      <c r="NQU14" s="17"/>
      <c r="NQV14" s="17"/>
      <c r="NQW14" s="17"/>
      <c r="NQX14" s="17"/>
      <c r="NQY14" s="17"/>
      <c r="NQZ14" s="17"/>
      <c r="NRA14" s="17"/>
      <c r="NRB14" s="17"/>
      <c r="NRC14" s="17"/>
      <c r="NRD14" s="17"/>
      <c r="NRE14" s="17"/>
      <c r="NRF14" s="17"/>
      <c r="NRG14" s="17"/>
      <c r="NRH14" s="17"/>
      <c r="NRI14" s="17"/>
      <c r="NRJ14" s="17"/>
      <c r="NRK14" s="17"/>
      <c r="NRL14" s="17"/>
      <c r="NRM14" s="17"/>
      <c r="NRN14" s="17"/>
      <c r="NRO14" s="17"/>
      <c r="NRP14" s="17"/>
      <c r="NRQ14" s="17"/>
      <c r="NRR14" s="17"/>
      <c r="NRS14" s="17"/>
      <c r="NRT14" s="17"/>
      <c r="NRU14" s="17"/>
      <c r="NRV14" s="17"/>
      <c r="NRW14" s="17"/>
      <c r="NRX14" s="17"/>
      <c r="NRY14" s="17"/>
      <c r="NRZ14" s="17"/>
      <c r="NSA14" s="17"/>
      <c r="NSB14" s="17"/>
      <c r="NSC14" s="17"/>
      <c r="NSD14" s="17"/>
      <c r="NSE14" s="17"/>
      <c r="NSF14" s="17"/>
      <c r="NSG14" s="17"/>
      <c r="NSH14" s="17"/>
      <c r="NSI14" s="17"/>
      <c r="NSJ14" s="17"/>
      <c r="NSK14" s="17"/>
      <c r="NSL14" s="17"/>
      <c r="NSM14" s="17"/>
      <c r="NSN14" s="17"/>
      <c r="NSO14" s="17"/>
      <c r="NSP14" s="17"/>
      <c r="NSQ14" s="17"/>
      <c r="NSR14" s="17"/>
      <c r="NSS14" s="17"/>
      <c r="NST14" s="17"/>
      <c r="NSU14" s="17"/>
      <c r="NSV14" s="17"/>
      <c r="NSW14" s="17"/>
      <c r="NSX14" s="17"/>
      <c r="NSY14" s="17"/>
      <c r="NSZ14" s="17"/>
      <c r="NTA14" s="17"/>
      <c r="NTB14" s="17"/>
      <c r="NTC14" s="17"/>
      <c r="NTD14" s="17"/>
      <c r="NTE14" s="17"/>
      <c r="NTF14" s="17"/>
      <c r="NTG14" s="17"/>
      <c r="NTH14" s="17"/>
      <c r="NTI14" s="17"/>
      <c r="NTJ14" s="17"/>
      <c r="NTK14" s="17"/>
      <c r="NTL14" s="17"/>
      <c r="NTM14" s="17"/>
      <c r="NTN14" s="17"/>
      <c r="NTO14" s="17"/>
      <c r="NTP14" s="17"/>
      <c r="NTQ14" s="17"/>
      <c r="NTR14" s="17"/>
      <c r="NTS14" s="17"/>
      <c r="NTT14" s="17"/>
      <c r="NTU14" s="17"/>
      <c r="NTV14" s="17"/>
      <c r="NTW14" s="17"/>
      <c r="NTX14" s="17"/>
      <c r="NTY14" s="17"/>
      <c r="NTZ14" s="17"/>
      <c r="NUA14" s="17"/>
      <c r="NUB14" s="17"/>
      <c r="NUC14" s="17"/>
      <c r="NUD14" s="17"/>
      <c r="NUE14" s="17"/>
      <c r="NUF14" s="17"/>
      <c r="NUG14" s="17"/>
      <c r="NUH14" s="17"/>
      <c r="NUI14" s="17"/>
      <c r="NUJ14" s="17"/>
      <c r="NUK14" s="17"/>
      <c r="NUL14" s="17"/>
      <c r="NUM14" s="17"/>
      <c r="NUN14" s="17"/>
      <c r="NUO14" s="17"/>
      <c r="NUP14" s="17"/>
      <c r="NUQ14" s="17"/>
      <c r="NUR14" s="17"/>
      <c r="NUS14" s="17"/>
      <c r="NUT14" s="17"/>
      <c r="NUU14" s="17"/>
      <c r="NUV14" s="17"/>
      <c r="NUW14" s="17"/>
      <c r="NUX14" s="17"/>
      <c r="NUY14" s="17"/>
      <c r="NUZ14" s="17"/>
      <c r="NVA14" s="17"/>
      <c r="NVB14" s="17"/>
      <c r="NVC14" s="17"/>
      <c r="NVD14" s="17"/>
      <c r="NVE14" s="17"/>
      <c r="NVF14" s="17"/>
      <c r="NVG14" s="17"/>
      <c r="NVH14" s="17"/>
      <c r="NVI14" s="17"/>
      <c r="NVJ14" s="17"/>
      <c r="NVK14" s="17"/>
      <c r="NVL14" s="17"/>
      <c r="NVM14" s="17"/>
      <c r="NVN14" s="17"/>
      <c r="NVO14" s="17"/>
      <c r="NVP14" s="17"/>
      <c r="NVQ14" s="17"/>
      <c r="NVR14" s="17"/>
      <c r="NVS14" s="17"/>
      <c r="NVT14" s="17"/>
      <c r="NVU14" s="17"/>
      <c r="NVV14" s="17"/>
      <c r="NVW14" s="17"/>
      <c r="NVX14" s="17"/>
      <c r="NVY14" s="17"/>
      <c r="NVZ14" s="17"/>
      <c r="NWA14" s="17"/>
      <c r="NWB14" s="17"/>
      <c r="NWC14" s="17"/>
      <c r="NWD14" s="17"/>
      <c r="NWE14" s="17"/>
      <c r="NWF14" s="17"/>
      <c r="NWG14" s="17"/>
      <c r="NWH14" s="17"/>
      <c r="NWI14" s="17"/>
      <c r="NWJ14" s="17"/>
      <c r="NWK14" s="17"/>
      <c r="NWL14" s="17"/>
      <c r="NWM14" s="17"/>
      <c r="NWN14" s="17"/>
      <c r="NWO14" s="17"/>
      <c r="NWP14" s="17"/>
      <c r="NWQ14" s="17"/>
      <c r="NWR14" s="17"/>
      <c r="NWS14" s="17"/>
      <c r="NWT14" s="17"/>
      <c r="NWU14" s="17"/>
      <c r="NWV14" s="17"/>
      <c r="NWW14" s="17"/>
      <c r="NWX14" s="17"/>
      <c r="NWY14" s="17"/>
      <c r="NWZ14" s="17"/>
      <c r="NXA14" s="17"/>
      <c r="NXB14" s="17"/>
      <c r="NXC14" s="17"/>
      <c r="NXD14" s="17"/>
      <c r="NXE14" s="17"/>
      <c r="NXF14" s="17"/>
      <c r="NXG14" s="17"/>
      <c r="NXH14" s="17"/>
      <c r="NXI14" s="17"/>
      <c r="NXJ14" s="17"/>
      <c r="NXK14" s="17"/>
      <c r="NXL14" s="17"/>
      <c r="NXM14" s="17"/>
      <c r="NXN14" s="17"/>
      <c r="NXO14" s="17"/>
      <c r="NXP14" s="17"/>
      <c r="NXQ14" s="17"/>
      <c r="NXR14" s="17"/>
      <c r="NXS14" s="17"/>
      <c r="NXT14" s="17"/>
      <c r="NXU14" s="17"/>
      <c r="NXV14" s="17"/>
      <c r="NXW14" s="17"/>
      <c r="NXX14" s="17"/>
      <c r="NXY14" s="17"/>
      <c r="NXZ14" s="17"/>
      <c r="NYA14" s="17"/>
      <c r="NYB14" s="17"/>
      <c r="NYC14" s="17"/>
      <c r="NYD14" s="17"/>
      <c r="NYE14" s="17"/>
      <c r="NYF14" s="17"/>
      <c r="NYG14" s="17"/>
      <c r="NYH14" s="17"/>
      <c r="NYI14" s="17"/>
      <c r="NYJ14" s="17"/>
      <c r="NYK14" s="17"/>
      <c r="NYL14" s="17"/>
      <c r="NYM14" s="17"/>
      <c r="NYN14" s="17"/>
      <c r="NYO14" s="17"/>
      <c r="NYP14" s="17"/>
      <c r="NYQ14" s="17"/>
      <c r="NYR14" s="17"/>
      <c r="NYS14" s="17"/>
      <c r="NYT14" s="17"/>
      <c r="NYU14" s="17"/>
      <c r="NYV14" s="17"/>
      <c r="NYW14" s="17"/>
      <c r="NYX14" s="17"/>
      <c r="NYY14" s="17"/>
      <c r="NYZ14" s="17"/>
      <c r="NZA14" s="17"/>
      <c r="NZB14" s="17"/>
      <c r="NZC14" s="17"/>
      <c r="NZD14" s="17"/>
      <c r="NZE14" s="17"/>
      <c r="NZF14" s="17"/>
      <c r="NZG14" s="17"/>
      <c r="NZH14" s="17"/>
      <c r="NZI14" s="17"/>
      <c r="NZJ14" s="17"/>
      <c r="NZK14" s="17"/>
      <c r="NZL14" s="17"/>
      <c r="NZM14" s="17"/>
      <c r="NZN14" s="17"/>
      <c r="NZO14" s="17"/>
      <c r="NZP14" s="17"/>
      <c r="NZQ14" s="17"/>
      <c r="NZR14" s="17"/>
      <c r="NZS14" s="17"/>
      <c r="NZT14" s="17"/>
      <c r="NZU14" s="17"/>
      <c r="NZV14" s="17"/>
      <c r="NZW14" s="17"/>
      <c r="NZX14" s="17"/>
      <c r="NZY14" s="17"/>
      <c r="NZZ14" s="17"/>
      <c r="OAA14" s="17"/>
      <c r="OAB14" s="17"/>
      <c r="OAC14" s="17"/>
      <c r="OAD14" s="17"/>
      <c r="OAE14" s="17"/>
      <c r="OAF14" s="17"/>
      <c r="OAG14" s="17"/>
      <c r="OAH14" s="17"/>
      <c r="OAI14" s="17"/>
      <c r="OAJ14" s="17"/>
      <c r="OAK14" s="17"/>
      <c r="OAL14" s="17"/>
      <c r="OAM14" s="17"/>
      <c r="OAN14" s="17"/>
      <c r="OAO14" s="17"/>
      <c r="OAP14" s="17"/>
      <c r="OAQ14" s="17"/>
      <c r="OAR14" s="17"/>
      <c r="OAS14" s="17"/>
      <c r="OAT14" s="17"/>
      <c r="OAU14" s="17"/>
      <c r="OAV14" s="17"/>
      <c r="OAW14" s="17"/>
      <c r="OAX14" s="17"/>
      <c r="OAY14" s="17"/>
      <c r="OAZ14" s="17"/>
      <c r="OBA14" s="17"/>
      <c r="OBB14" s="17"/>
      <c r="OBC14" s="17"/>
      <c r="OBD14" s="17"/>
      <c r="OBE14" s="17"/>
      <c r="OBF14" s="17"/>
      <c r="OBG14" s="17"/>
      <c r="OBH14" s="17"/>
      <c r="OBI14" s="17"/>
      <c r="OBJ14" s="17"/>
      <c r="OBK14" s="17"/>
      <c r="OBL14" s="17"/>
      <c r="OBM14" s="17"/>
      <c r="OBN14" s="17"/>
      <c r="OBO14" s="17"/>
      <c r="OBP14" s="17"/>
      <c r="OBQ14" s="17"/>
      <c r="OBR14" s="17"/>
      <c r="OBS14" s="17"/>
      <c r="OBT14" s="17"/>
      <c r="OBU14" s="17"/>
      <c r="OBV14" s="17"/>
      <c r="OBW14" s="17"/>
      <c r="OBX14" s="17"/>
      <c r="OBY14" s="17"/>
      <c r="OBZ14" s="17"/>
      <c r="OCA14" s="17"/>
      <c r="OCB14" s="17"/>
      <c r="OCC14" s="17"/>
      <c r="OCD14" s="17"/>
      <c r="OCE14" s="17"/>
      <c r="OCF14" s="17"/>
      <c r="OCG14" s="17"/>
      <c r="OCH14" s="17"/>
      <c r="OCI14" s="17"/>
      <c r="OCJ14" s="17"/>
      <c r="OCK14" s="17"/>
      <c r="OCL14" s="17"/>
      <c r="OCM14" s="17"/>
      <c r="OCN14" s="17"/>
      <c r="OCO14" s="17"/>
      <c r="OCP14" s="17"/>
      <c r="OCQ14" s="17"/>
      <c r="OCR14" s="17"/>
      <c r="OCS14" s="17"/>
      <c r="OCT14" s="17"/>
      <c r="OCU14" s="17"/>
      <c r="OCV14" s="17"/>
      <c r="OCW14" s="17"/>
      <c r="OCX14" s="17"/>
      <c r="OCY14" s="17"/>
      <c r="OCZ14" s="17"/>
      <c r="ODA14" s="17"/>
      <c r="ODB14" s="17"/>
      <c r="ODC14" s="17"/>
      <c r="ODD14" s="17"/>
      <c r="ODE14" s="17"/>
      <c r="ODF14" s="17"/>
      <c r="ODG14" s="17"/>
      <c r="ODH14" s="17"/>
      <c r="ODI14" s="17"/>
      <c r="ODJ14" s="17"/>
      <c r="ODK14" s="17"/>
      <c r="ODL14" s="17"/>
      <c r="ODM14" s="17"/>
      <c r="ODN14" s="17"/>
      <c r="ODO14" s="17"/>
      <c r="ODP14" s="17"/>
      <c r="ODQ14" s="17"/>
      <c r="ODR14" s="17"/>
      <c r="ODS14" s="17"/>
      <c r="ODT14" s="17"/>
      <c r="ODU14" s="17"/>
      <c r="ODV14" s="17"/>
      <c r="ODW14" s="17"/>
      <c r="ODX14" s="17"/>
      <c r="ODY14" s="17"/>
      <c r="ODZ14" s="17"/>
      <c r="OEA14" s="17"/>
      <c r="OEB14" s="17"/>
      <c r="OEC14" s="17"/>
      <c r="OED14" s="17"/>
      <c r="OEE14" s="17"/>
      <c r="OEF14" s="17"/>
      <c r="OEG14" s="17"/>
      <c r="OEH14" s="17"/>
      <c r="OEI14" s="17"/>
      <c r="OEJ14" s="17"/>
      <c r="OEK14" s="17"/>
      <c r="OEL14" s="17"/>
      <c r="OEM14" s="17"/>
      <c r="OEN14" s="17"/>
      <c r="OEO14" s="17"/>
      <c r="OEP14" s="17"/>
      <c r="OEQ14" s="17"/>
      <c r="OER14" s="17"/>
      <c r="OES14" s="17"/>
      <c r="OET14" s="17"/>
      <c r="OEU14" s="17"/>
      <c r="OEV14" s="17"/>
      <c r="OEW14" s="17"/>
      <c r="OEX14" s="17"/>
      <c r="OEY14" s="17"/>
      <c r="OEZ14" s="17"/>
      <c r="OFA14" s="17"/>
      <c r="OFB14" s="17"/>
      <c r="OFC14" s="17"/>
      <c r="OFD14" s="17"/>
      <c r="OFE14" s="17"/>
      <c r="OFF14" s="17"/>
      <c r="OFG14" s="17"/>
      <c r="OFH14" s="17"/>
      <c r="OFI14" s="17"/>
      <c r="OFJ14" s="17"/>
      <c r="OFK14" s="17"/>
      <c r="OFL14" s="17"/>
      <c r="OFM14" s="17"/>
      <c r="OFN14" s="17"/>
      <c r="OFO14" s="17"/>
      <c r="OFP14" s="17"/>
      <c r="OFQ14" s="17"/>
      <c r="OFR14" s="17"/>
      <c r="OFS14" s="17"/>
      <c r="OFT14" s="17"/>
      <c r="OFU14" s="17"/>
      <c r="OFV14" s="17"/>
      <c r="OFW14" s="17"/>
      <c r="OFX14" s="17"/>
      <c r="OFY14" s="17"/>
      <c r="OFZ14" s="17"/>
      <c r="OGA14" s="17"/>
      <c r="OGB14" s="17"/>
      <c r="OGC14" s="17"/>
      <c r="OGD14" s="17"/>
      <c r="OGE14" s="17"/>
      <c r="OGF14" s="17"/>
      <c r="OGG14" s="17"/>
      <c r="OGH14" s="17"/>
      <c r="OGI14" s="17"/>
      <c r="OGJ14" s="17"/>
      <c r="OGK14" s="17"/>
      <c r="OGL14" s="17"/>
      <c r="OGM14" s="17"/>
      <c r="OGN14" s="17"/>
      <c r="OGO14" s="17"/>
      <c r="OGP14" s="17"/>
      <c r="OGQ14" s="17"/>
      <c r="OGR14" s="17"/>
      <c r="OGS14" s="17"/>
      <c r="OGT14" s="17"/>
      <c r="OGU14" s="17"/>
      <c r="OGV14" s="17"/>
      <c r="OGW14" s="17"/>
      <c r="OGX14" s="17"/>
      <c r="OGY14" s="17"/>
      <c r="OGZ14" s="17"/>
      <c r="OHA14" s="17"/>
      <c r="OHB14" s="17"/>
      <c r="OHC14" s="17"/>
      <c r="OHD14" s="17"/>
      <c r="OHE14" s="17"/>
      <c r="OHF14" s="17"/>
      <c r="OHG14" s="17"/>
      <c r="OHH14" s="17"/>
      <c r="OHI14" s="17"/>
      <c r="OHJ14" s="17"/>
      <c r="OHK14" s="17"/>
      <c r="OHL14" s="17"/>
      <c r="OHM14" s="17"/>
      <c r="OHN14" s="17"/>
      <c r="OHO14" s="17"/>
      <c r="OHP14" s="17"/>
      <c r="OHQ14" s="17"/>
      <c r="OHR14" s="17"/>
      <c r="OHS14" s="17"/>
      <c r="OHT14" s="17"/>
      <c r="OHU14" s="17"/>
      <c r="OHV14" s="17"/>
      <c r="OHW14" s="17"/>
      <c r="OHX14" s="17"/>
      <c r="OHY14" s="17"/>
      <c r="OHZ14" s="17"/>
      <c r="OIA14" s="17"/>
      <c r="OIB14" s="17"/>
      <c r="OIC14" s="17"/>
      <c r="OID14" s="17"/>
      <c r="OIE14" s="17"/>
      <c r="OIF14" s="17"/>
      <c r="OIG14" s="17"/>
      <c r="OIH14" s="17"/>
      <c r="OII14" s="17"/>
      <c r="OIJ14" s="17"/>
      <c r="OIK14" s="17"/>
      <c r="OIL14" s="17"/>
      <c r="OIM14" s="17"/>
      <c r="OIN14" s="17"/>
      <c r="OIO14" s="17"/>
      <c r="OIP14" s="17"/>
      <c r="OIQ14" s="17"/>
      <c r="OIR14" s="17"/>
      <c r="OIS14" s="17"/>
      <c r="OIT14" s="17"/>
      <c r="OIU14" s="17"/>
      <c r="OIV14" s="17"/>
      <c r="OIW14" s="17"/>
      <c r="OIX14" s="17"/>
      <c r="OIY14" s="17"/>
      <c r="OIZ14" s="17"/>
      <c r="OJA14" s="17"/>
      <c r="OJB14" s="17"/>
      <c r="OJC14" s="17"/>
      <c r="OJD14" s="17"/>
      <c r="OJE14" s="17"/>
      <c r="OJF14" s="17"/>
      <c r="OJG14" s="17"/>
      <c r="OJH14" s="17"/>
      <c r="OJI14" s="17"/>
      <c r="OJJ14" s="17"/>
      <c r="OJK14" s="17"/>
      <c r="OJL14" s="17"/>
      <c r="OJM14" s="17"/>
      <c r="OJN14" s="17"/>
      <c r="OJO14" s="17"/>
      <c r="OJP14" s="17"/>
      <c r="OJQ14" s="17"/>
      <c r="OJR14" s="17"/>
      <c r="OJS14" s="17"/>
      <c r="OJT14" s="17"/>
      <c r="OJU14" s="17"/>
      <c r="OJV14" s="17"/>
      <c r="OJW14" s="17"/>
      <c r="OJX14" s="17"/>
      <c r="OJY14" s="17"/>
      <c r="OJZ14" s="17"/>
      <c r="OKA14" s="17"/>
      <c r="OKB14" s="17"/>
      <c r="OKC14" s="17"/>
      <c r="OKD14" s="17"/>
      <c r="OKE14" s="17"/>
      <c r="OKF14" s="17"/>
      <c r="OKG14" s="17"/>
      <c r="OKH14" s="17"/>
      <c r="OKI14" s="17"/>
      <c r="OKJ14" s="17"/>
      <c r="OKK14" s="17"/>
      <c r="OKL14" s="17"/>
      <c r="OKM14" s="17"/>
      <c r="OKN14" s="17"/>
      <c r="OKO14" s="17"/>
      <c r="OKP14" s="17"/>
      <c r="OKQ14" s="17"/>
      <c r="OKR14" s="17"/>
      <c r="OKS14" s="17"/>
      <c r="OKT14" s="17"/>
      <c r="OKU14" s="17"/>
      <c r="OKV14" s="17"/>
      <c r="OKW14" s="17"/>
      <c r="OKX14" s="17"/>
      <c r="OKY14" s="17"/>
      <c r="OKZ14" s="17"/>
      <c r="OLA14" s="17"/>
      <c r="OLB14" s="17"/>
      <c r="OLC14" s="17"/>
      <c r="OLD14" s="17"/>
      <c r="OLE14" s="17"/>
      <c r="OLF14" s="17"/>
      <c r="OLG14" s="17"/>
      <c r="OLH14" s="17"/>
      <c r="OLI14" s="17"/>
      <c r="OLJ14" s="17"/>
      <c r="OLK14" s="17"/>
      <c r="OLL14" s="17"/>
      <c r="OLM14" s="17"/>
      <c r="OLN14" s="17"/>
      <c r="OLO14" s="17"/>
      <c r="OLP14" s="17"/>
      <c r="OLQ14" s="17"/>
      <c r="OLR14" s="17"/>
      <c r="OLS14" s="17"/>
      <c r="OLT14" s="17"/>
      <c r="OLU14" s="17"/>
      <c r="OLV14" s="17"/>
      <c r="OLW14" s="17"/>
      <c r="OLX14" s="17"/>
      <c r="OLY14" s="17"/>
      <c r="OLZ14" s="17"/>
      <c r="OMA14" s="17"/>
      <c r="OMB14" s="17"/>
      <c r="OMC14" s="17"/>
      <c r="OMD14" s="17"/>
      <c r="OME14" s="17"/>
      <c r="OMF14" s="17"/>
      <c r="OMG14" s="17"/>
      <c r="OMH14" s="17"/>
      <c r="OMI14" s="17"/>
      <c r="OMJ14" s="17"/>
      <c r="OMK14" s="17"/>
      <c r="OML14" s="17"/>
      <c r="OMM14" s="17"/>
      <c r="OMN14" s="17"/>
      <c r="OMO14" s="17"/>
      <c r="OMP14" s="17"/>
      <c r="OMQ14" s="17"/>
      <c r="OMR14" s="17"/>
      <c r="OMS14" s="17"/>
      <c r="OMT14" s="17"/>
      <c r="OMU14" s="17"/>
      <c r="OMV14" s="17"/>
      <c r="OMW14" s="17"/>
      <c r="OMX14" s="17"/>
      <c r="OMY14" s="17"/>
      <c r="OMZ14" s="17"/>
      <c r="ONA14" s="17"/>
      <c r="ONB14" s="17"/>
      <c r="ONC14" s="17"/>
      <c r="OND14" s="17"/>
      <c r="ONE14" s="17"/>
      <c r="ONF14" s="17"/>
      <c r="ONG14" s="17"/>
      <c r="ONH14" s="17"/>
      <c r="ONI14" s="17"/>
      <c r="ONJ14" s="17"/>
      <c r="ONK14" s="17"/>
      <c r="ONL14" s="17"/>
      <c r="ONM14" s="17"/>
      <c r="ONN14" s="17"/>
      <c r="ONO14" s="17"/>
      <c r="ONP14" s="17"/>
      <c r="ONQ14" s="17"/>
      <c r="ONR14" s="17"/>
      <c r="ONS14" s="17"/>
      <c r="ONT14" s="17"/>
      <c r="ONU14" s="17"/>
      <c r="ONV14" s="17"/>
      <c r="ONW14" s="17"/>
      <c r="ONX14" s="17"/>
      <c r="ONY14" s="17"/>
      <c r="ONZ14" s="17"/>
      <c r="OOA14" s="17"/>
      <c r="OOB14" s="17"/>
      <c r="OOC14" s="17"/>
      <c r="OOD14" s="17"/>
      <c r="OOE14" s="17"/>
      <c r="OOF14" s="17"/>
      <c r="OOG14" s="17"/>
      <c r="OOH14" s="17"/>
      <c r="OOI14" s="17"/>
      <c r="OOJ14" s="17"/>
      <c r="OOK14" s="17"/>
      <c r="OOL14" s="17"/>
      <c r="OOM14" s="17"/>
      <c r="OON14" s="17"/>
      <c r="OOO14" s="17"/>
      <c r="OOP14" s="17"/>
      <c r="OOQ14" s="17"/>
      <c r="OOR14" s="17"/>
      <c r="OOS14" s="17"/>
      <c r="OOT14" s="17"/>
      <c r="OOU14" s="17"/>
      <c r="OOV14" s="17"/>
      <c r="OOW14" s="17"/>
      <c r="OOX14" s="17"/>
      <c r="OOY14" s="17"/>
      <c r="OOZ14" s="17"/>
      <c r="OPA14" s="17"/>
      <c r="OPB14" s="17"/>
      <c r="OPC14" s="17"/>
      <c r="OPD14" s="17"/>
      <c r="OPE14" s="17"/>
      <c r="OPF14" s="17"/>
      <c r="OPG14" s="17"/>
      <c r="OPH14" s="17"/>
      <c r="OPI14" s="17"/>
      <c r="OPJ14" s="17"/>
      <c r="OPK14" s="17"/>
      <c r="OPL14" s="17"/>
      <c r="OPM14" s="17"/>
      <c r="OPN14" s="17"/>
      <c r="OPO14" s="17"/>
      <c r="OPP14" s="17"/>
      <c r="OPQ14" s="17"/>
      <c r="OPR14" s="17"/>
      <c r="OPS14" s="17"/>
      <c r="OPT14" s="17"/>
      <c r="OPU14" s="17"/>
      <c r="OPV14" s="17"/>
      <c r="OPW14" s="17"/>
      <c r="OPX14" s="17"/>
      <c r="OPY14" s="17"/>
      <c r="OPZ14" s="17"/>
      <c r="OQA14" s="17"/>
      <c r="OQB14" s="17"/>
      <c r="OQC14" s="17"/>
      <c r="OQD14" s="17"/>
      <c r="OQE14" s="17"/>
      <c r="OQF14" s="17"/>
      <c r="OQG14" s="17"/>
      <c r="OQH14" s="17"/>
      <c r="OQI14" s="17"/>
      <c r="OQJ14" s="17"/>
      <c r="OQK14" s="17"/>
      <c r="OQL14" s="17"/>
      <c r="OQM14" s="17"/>
      <c r="OQN14" s="17"/>
      <c r="OQO14" s="17"/>
      <c r="OQP14" s="17"/>
      <c r="OQQ14" s="17"/>
      <c r="OQR14" s="17"/>
      <c r="OQS14" s="17"/>
      <c r="OQT14" s="17"/>
      <c r="OQU14" s="17"/>
      <c r="OQV14" s="17"/>
      <c r="OQW14" s="17"/>
      <c r="OQX14" s="17"/>
      <c r="OQY14" s="17"/>
      <c r="OQZ14" s="17"/>
      <c r="ORA14" s="17"/>
      <c r="ORB14" s="17"/>
      <c r="ORC14" s="17"/>
      <c r="ORD14" s="17"/>
      <c r="ORE14" s="17"/>
      <c r="ORF14" s="17"/>
      <c r="ORG14" s="17"/>
      <c r="ORH14" s="17"/>
      <c r="ORI14" s="17"/>
      <c r="ORJ14" s="17"/>
      <c r="ORK14" s="17"/>
      <c r="ORL14" s="17"/>
      <c r="ORM14" s="17"/>
      <c r="ORN14" s="17"/>
      <c r="ORO14" s="17"/>
      <c r="ORP14" s="17"/>
      <c r="ORQ14" s="17"/>
      <c r="ORR14" s="17"/>
      <c r="ORS14" s="17"/>
      <c r="ORT14" s="17"/>
      <c r="ORU14" s="17"/>
      <c r="ORV14" s="17"/>
      <c r="ORW14" s="17"/>
      <c r="ORX14" s="17"/>
      <c r="ORY14" s="17"/>
      <c r="ORZ14" s="17"/>
      <c r="OSA14" s="17"/>
      <c r="OSB14" s="17"/>
      <c r="OSC14" s="17"/>
      <c r="OSD14" s="17"/>
      <c r="OSE14" s="17"/>
      <c r="OSF14" s="17"/>
      <c r="OSG14" s="17"/>
      <c r="OSH14" s="17"/>
      <c r="OSI14" s="17"/>
      <c r="OSJ14" s="17"/>
      <c r="OSK14" s="17"/>
      <c r="OSL14" s="17"/>
      <c r="OSM14" s="17"/>
      <c r="OSN14" s="17"/>
      <c r="OSO14" s="17"/>
      <c r="OSP14" s="17"/>
      <c r="OSQ14" s="17"/>
      <c r="OSR14" s="17"/>
      <c r="OSS14" s="17"/>
      <c r="OST14" s="17"/>
      <c r="OSU14" s="17"/>
      <c r="OSV14" s="17"/>
      <c r="OSW14" s="17"/>
      <c r="OSX14" s="17"/>
      <c r="OSY14" s="17"/>
      <c r="OSZ14" s="17"/>
      <c r="OTA14" s="17"/>
      <c r="OTB14" s="17"/>
      <c r="OTC14" s="17"/>
      <c r="OTD14" s="17"/>
      <c r="OTE14" s="17"/>
      <c r="OTF14" s="17"/>
      <c r="OTG14" s="17"/>
      <c r="OTH14" s="17"/>
      <c r="OTI14" s="17"/>
      <c r="OTJ14" s="17"/>
      <c r="OTK14" s="17"/>
      <c r="OTL14" s="17"/>
      <c r="OTM14" s="17"/>
      <c r="OTN14" s="17"/>
      <c r="OTO14" s="17"/>
      <c r="OTP14" s="17"/>
      <c r="OTQ14" s="17"/>
      <c r="OTR14" s="17"/>
      <c r="OTS14" s="17"/>
      <c r="OTT14" s="17"/>
      <c r="OTU14" s="17"/>
      <c r="OTV14" s="17"/>
      <c r="OTW14" s="17"/>
      <c r="OTX14" s="17"/>
      <c r="OTY14" s="17"/>
      <c r="OTZ14" s="17"/>
      <c r="OUA14" s="17"/>
      <c r="OUB14" s="17"/>
      <c r="OUC14" s="17"/>
      <c r="OUD14" s="17"/>
      <c r="OUE14" s="17"/>
      <c r="OUF14" s="17"/>
      <c r="OUG14" s="17"/>
      <c r="OUH14" s="17"/>
      <c r="OUI14" s="17"/>
      <c r="OUJ14" s="17"/>
      <c r="OUK14" s="17"/>
      <c r="OUL14" s="17"/>
      <c r="OUM14" s="17"/>
      <c r="OUN14" s="17"/>
      <c r="OUO14" s="17"/>
      <c r="OUP14" s="17"/>
      <c r="OUQ14" s="17"/>
      <c r="OUR14" s="17"/>
      <c r="OUS14" s="17"/>
      <c r="OUT14" s="17"/>
      <c r="OUU14" s="17"/>
      <c r="OUV14" s="17"/>
      <c r="OUW14" s="17"/>
      <c r="OUX14" s="17"/>
      <c r="OUY14" s="17"/>
      <c r="OUZ14" s="17"/>
      <c r="OVA14" s="17"/>
      <c r="OVB14" s="17"/>
      <c r="OVC14" s="17"/>
      <c r="OVD14" s="17"/>
      <c r="OVE14" s="17"/>
      <c r="OVF14" s="17"/>
      <c r="OVG14" s="17"/>
      <c r="OVH14" s="17"/>
      <c r="OVI14" s="17"/>
      <c r="OVJ14" s="17"/>
      <c r="OVK14" s="17"/>
      <c r="OVL14" s="17"/>
      <c r="OVM14" s="17"/>
      <c r="OVN14" s="17"/>
      <c r="OVO14" s="17"/>
      <c r="OVP14" s="17"/>
      <c r="OVQ14" s="17"/>
      <c r="OVR14" s="17"/>
      <c r="OVS14" s="17"/>
      <c r="OVT14" s="17"/>
      <c r="OVU14" s="17"/>
      <c r="OVV14" s="17"/>
      <c r="OVW14" s="17"/>
      <c r="OVX14" s="17"/>
      <c r="OVY14" s="17"/>
      <c r="OVZ14" s="17"/>
      <c r="OWA14" s="17"/>
      <c r="OWB14" s="17"/>
      <c r="OWC14" s="17"/>
      <c r="OWD14" s="17"/>
      <c r="OWE14" s="17"/>
      <c r="OWF14" s="17"/>
      <c r="OWG14" s="17"/>
      <c r="OWH14" s="17"/>
      <c r="OWI14" s="17"/>
      <c r="OWJ14" s="17"/>
      <c r="OWK14" s="17"/>
      <c r="OWL14" s="17"/>
      <c r="OWM14" s="17"/>
      <c r="OWN14" s="17"/>
      <c r="OWO14" s="17"/>
      <c r="OWP14" s="17"/>
      <c r="OWQ14" s="17"/>
      <c r="OWR14" s="17"/>
      <c r="OWS14" s="17"/>
      <c r="OWT14" s="17"/>
      <c r="OWU14" s="17"/>
      <c r="OWV14" s="17"/>
      <c r="OWW14" s="17"/>
      <c r="OWX14" s="17"/>
      <c r="OWY14" s="17"/>
      <c r="OWZ14" s="17"/>
      <c r="OXA14" s="17"/>
      <c r="OXB14" s="17"/>
      <c r="OXC14" s="17"/>
      <c r="OXD14" s="17"/>
      <c r="OXE14" s="17"/>
      <c r="OXF14" s="17"/>
      <c r="OXG14" s="17"/>
      <c r="OXH14" s="17"/>
      <c r="OXI14" s="17"/>
      <c r="OXJ14" s="17"/>
      <c r="OXK14" s="17"/>
      <c r="OXL14" s="17"/>
      <c r="OXM14" s="17"/>
      <c r="OXN14" s="17"/>
      <c r="OXO14" s="17"/>
      <c r="OXP14" s="17"/>
      <c r="OXQ14" s="17"/>
      <c r="OXR14" s="17"/>
      <c r="OXS14" s="17"/>
      <c r="OXT14" s="17"/>
      <c r="OXU14" s="17"/>
      <c r="OXV14" s="17"/>
      <c r="OXW14" s="17"/>
      <c r="OXX14" s="17"/>
      <c r="OXY14" s="17"/>
      <c r="OXZ14" s="17"/>
      <c r="OYA14" s="17"/>
      <c r="OYB14" s="17"/>
      <c r="OYC14" s="17"/>
      <c r="OYD14" s="17"/>
      <c r="OYE14" s="17"/>
      <c r="OYF14" s="17"/>
      <c r="OYG14" s="17"/>
      <c r="OYH14" s="17"/>
      <c r="OYI14" s="17"/>
      <c r="OYJ14" s="17"/>
      <c r="OYK14" s="17"/>
      <c r="OYL14" s="17"/>
      <c r="OYM14" s="17"/>
      <c r="OYN14" s="17"/>
      <c r="OYO14" s="17"/>
      <c r="OYP14" s="17"/>
      <c r="OYQ14" s="17"/>
      <c r="OYR14" s="17"/>
      <c r="OYS14" s="17"/>
      <c r="OYT14" s="17"/>
      <c r="OYU14" s="17"/>
      <c r="OYV14" s="17"/>
      <c r="OYW14" s="17"/>
      <c r="OYX14" s="17"/>
      <c r="OYY14" s="17"/>
      <c r="OYZ14" s="17"/>
      <c r="OZA14" s="17"/>
      <c r="OZB14" s="17"/>
      <c r="OZC14" s="17"/>
      <c r="OZD14" s="17"/>
      <c r="OZE14" s="17"/>
      <c r="OZF14" s="17"/>
      <c r="OZG14" s="17"/>
      <c r="OZH14" s="17"/>
      <c r="OZI14" s="17"/>
      <c r="OZJ14" s="17"/>
      <c r="OZK14" s="17"/>
      <c r="OZL14" s="17"/>
      <c r="OZM14" s="17"/>
      <c r="OZN14" s="17"/>
      <c r="OZO14" s="17"/>
      <c r="OZP14" s="17"/>
      <c r="OZQ14" s="17"/>
      <c r="OZR14" s="17"/>
      <c r="OZS14" s="17"/>
      <c r="OZT14" s="17"/>
      <c r="OZU14" s="17"/>
      <c r="OZV14" s="17"/>
      <c r="OZW14" s="17"/>
      <c r="OZX14" s="17"/>
      <c r="OZY14" s="17"/>
      <c r="OZZ14" s="17"/>
      <c r="PAA14" s="17"/>
      <c r="PAB14" s="17"/>
      <c r="PAC14" s="17"/>
      <c r="PAD14" s="17"/>
      <c r="PAE14" s="17"/>
      <c r="PAF14" s="17"/>
      <c r="PAG14" s="17"/>
      <c r="PAH14" s="17"/>
      <c r="PAI14" s="17"/>
      <c r="PAJ14" s="17"/>
      <c r="PAK14" s="17"/>
      <c r="PAL14" s="17"/>
      <c r="PAM14" s="17"/>
      <c r="PAN14" s="17"/>
      <c r="PAO14" s="17"/>
      <c r="PAP14" s="17"/>
      <c r="PAQ14" s="17"/>
      <c r="PAR14" s="17"/>
      <c r="PAS14" s="17"/>
      <c r="PAT14" s="17"/>
      <c r="PAU14" s="17"/>
      <c r="PAV14" s="17"/>
      <c r="PAW14" s="17"/>
      <c r="PAX14" s="17"/>
      <c r="PAY14" s="17"/>
      <c r="PAZ14" s="17"/>
      <c r="PBA14" s="17"/>
      <c r="PBB14" s="17"/>
      <c r="PBC14" s="17"/>
      <c r="PBD14" s="17"/>
      <c r="PBE14" s="17"/>
      <c r="PBF14" s="17"/>
      <c r="PBG14" s="17"/>
      <c r="PBH14" s="17"/>
      <c r="PBI14" s="17"/>
      <c r="PBJ14" s="17"/>
      <c r="PBK14" s="17"/>
      <c r="PBL14" s="17"/>
      <c r="PBM14" s="17"/>
      <c r="PBN14" s="17"/>
      <c r="PBO14" s="17"/>
      <c r="PBP14" s="17"/>
      <c r="PBQ14" s="17"/>
      <c r="PBR14" s="17"/>
      <c r="PBS14" s="17"/>
      <c r="PBT14" s="17"/>
      <c r="PBU14" s="17"/>
      <c r="PBV14" s="17"/>
      <c r="PBW14" s="17"/>
      <c r="PBX14" s="17"/>
      <c r="PBY14" s="17"/>
      <c r="PBZ14" s="17"/>
      <c r="PCA14" s="17"/>
      <c r="PCB14" s="17"/>
      <c r="PCC14" s="17"/>
      <c r="PCD14" s="17"/>
      <c r="PCE14" s="17"/>
      <c r="PCF14" s="17"/>
      <c r="PCG14" s="17"/>
      <c r="PCH14" s="17"/>
      <c r="PCI14" s="17"/>
      <c r="PCJ14" s="17"/>
      <c r="PCK14" s="17"/>
      <c r="PCL14" s="17"/>
      <c r="PCM14" s="17"/>
      <c r="PCN14" s="17"/>
      <c r="PCO14" s="17"/>
      <c r="PCP14" s="17"/>
      <c r="PCQ14" s="17"/>
      <c r="PCR14" s="17"/>
      <c r="PCS14" s="17"/>
      <c r="PCT14" s="17"/>
      <c r="PCU14" s="17"/>
      <c r="PCV14" s="17"/>
      <c r="PCW14" s="17"/>
      <c r="PCX14" s="17"/>
      <c r="PCY14" s="17"/>
      <c r="PCZ14" s="17"/>
      <c r="PDA14" s="17"/>
      <c r="PDB14" s="17"/>
      <c r="PDC14" s="17"/>
      <c r="PDD14" s="17"/>
      <c r="PDE14" s="17"/>
      <c r="PDF14" s="17"/>
      <c r="PDG14" s="17"/>
      <c r="PDH14" s="17"/>
      <c r="PDI14" s="17"/>
      <c r="PDJ14" s="17"/>
      <c r="PDK14" s="17"/>
      <c r="PDL14" s="17"/>
      <c r="PDM14" s="17"/>
      <c r="PDN14" s="17"/>
      <c r="PDO14" s="17"/>
      <c r="PDP14" s="17"/>
      <c r="PDQ14" s="17"/>
      <c r="PDR14" s="17"/>
      <c r="PDS14" s="17"/>
      <c r="PDT14" s="17"/>
      <c r="PDU14" s="17"/>
      <c r="PDV14" s="17"/>
      <c r="PDW14" s="17"/>
      <c r="PDX14" s="17"/>
      <c r="PDY14" s="17"/>
      <c r="PDZ14" s="17"/>
      <c r="PEA14" s="17"/>
      <c r="PEB14" s="17"/>
      <c r="PEC14" s="17"/>
      <c r="PED14" s="17"/>
      <c r="PEE14" s="17"/>
      <c r="PEF14" s="17"/>
      <c r="PEG14" s="17"/>
      <c r="PEH14" s="17"/>
      <c r="PEI14" s="17"/>
      <c r="PEJ14" s="17"/>
      <c r="PEK14" s="17"/>
      <c r="PEL14" s="17"/>
      <c r="PEM14" s="17"/>
      <c r="PEN14" s="17"/>
      <c r="PEO14" s="17"/>
      <c r="PEP14" s="17"/>
      <c r="PEQ14" s="17"/>
      <c r="PER14" s="17"/>
      <c r="PES14" s="17"/>
      <c r="PET14" s="17"/>
      <c r="PEU14" s="17"/>
      <c r="PEV14" s="17"/>
      <c r="PEW14" s="17"/>
      <c r="PEX14" s="17"/>
      <c r="PEY14" s="17"/>
      <c r="PEZ14" s="17"/>
      <c r="PFA14" s="17"/>
      <c r="PFB14" s="17"/>
      <c r="PFC14" s="17"/>
      <c r="PFD14" s="17"/>
      <c r="PFE14" s="17"/>
      <c r="PFF14" s="17"/>
      <c r="PFG14" s="17"/>
      <c r="PFH14" s="17"/>
      <c r="PFI14" s="17"/>
      <c r="PFJ14" s="17"/>
      <c r="PFK14" s="17"/>
      <c r="PFL14" s="17"/>
      <c r="PFM14" s="17"/>
      <c r="PFN14" s="17"/>
      <c r="PFO14" s="17"/>
      <c r="PFP14" s="17"/>
      <c r="PFQ14" s="17"/>
      <c r="PFR14" s="17"/>
      <c r="PFS14" s="17"/>
      <c r="PFT14" s="17"/>
      <c r="PFU14" s="17"/>
      <c r="PFV14" s="17"/>
      <c r="PFW14" s="17"/>
      <c r="PFX14" s="17"/>
      <c r="PFY14" s="17"/>
      <c r="PFZ14" s="17"/>
      <c r="PGA14" s="17"/>
      <c r="PGB14" s="17"/>
      <c r="PGC14" s="17"/>
      <c r="PGD14" s="17"/>
      <c r="PGE14" s="17"/>
      <c r="PGF14" s="17"/>
      <c r="PGG14" s="17"/>
      <c r="PGH14" s="17"/>
      <c r="PGI14" s="17"/>
      <c r="PGJ14" s="17"/>
      <c r="PGK14" s="17"/>
      <c r="PGL14" s="17"/>
      <c r="PGM14" s="17"/>
      <c r="PGN14" s="17"/>
      <c r="PGO14" s="17"/>
      <c r="PGP14" s="17"/>
      <c r="PGQ14" s="17"/>
      <c r="PGR14" s="17"/>
      <c r="PGS14" s="17"/>
      <c r="PGT14" s="17"/>
      <c r="PGU14" s="17"/>
      <c r="PGV14" s="17"/>
      <c r="PGW14" s="17"/>
      <c r="PGX14" s="17"/>
      <c r="PGY14" s="17"/>
      <c r="PGZ14" s="17"/>
      <c r="PHA14" s="17"/>
      <c r="PHB14" s="17"/>
      <c r="PHC14" s="17"/>
      <c r="PHD14" s="17"/>
      <c r="PHE14" s="17"/>
      <c r="PHF14" s="17"/>
      <c r="PHG14" s="17"/>
      <c r="PHH14" s="17"/>
      <c r="PHI14" s="17"/>
      <c r="PHJ14" s="17"/>
      <c r="PHK14" s="17"/>
      <c r="PHL14" s="17"/>
      <c r="PHM14" s="17"/>
      <c r="PHN14" s="17"/>
      <c r="PHO14" s="17"/>
      <c r="PHP14" s="17"/>
      <c r="PHQ14" s="17"/>
      <c r="PHR14" s="17"/>
      <c r="PHS14" s="17"/>
      <c r="PHT14" s="17"/>
      <c r="PHU14" s="17"/>
      <c r="PHV14" s="17"/>
      <c r="PHW14" s="17"/>
      <c r="PHX14" s="17"/>
      <c r="PHY14" s="17"/>
      <c r="PHZ14" s="17"/>
      <c r="PIA14" s="17"/>
      <c r="PIB14" s="17"/>
      <c r="PIC14" s="17"/>
      <c r="PID14" s="17"/>
      <c r="PIE14" s="17"/>
      <c r="PIF14" s="17"/>
      <c r="PIG14" s="17"/>
      <c r="PIH14" s="17"/>
      <c r="PII14" s="17"/>
      <c r="PIJ14" s="17"/>
      <c r="PIK14" s="17"/>
      <c r="PIL14" s="17"/>
      <c r="PIM14" s="17"/>
      <c r="PIN14" s="17"/>
      <c r="PIO14" s="17"/>
      <c r="PIP14" s="17"/>
      <c r="PIQ14" s="17"/>
      <c r="PIR14" s="17"/>
      <c r="PIS14" s="17"/>
      <c r="PIT14" s="17"/>
      <c r="PIU14" s="17"/>
      <c r="PIV14" s="17"/>
      <c r="PIW14" s="17"/>
      <c r="PIX14" s="17"/>
      <c r="PIY14" s="17"/>
      <c r="PIZ14" s="17"/>
      <c r="PJA14" s="17"/>
      <c r="PJB14" s="17"/>
      <c r="PJC14" s="17"/>
      <c r="PJD14" s="17"/>
      <c r="PJE14" s="17"/>
      <c r="PJF14" s="17"/>
      <c r="PJG14" s="17"/>
      <c r="PJH14" s="17"/>
      <c r="PJI14" s="17"/>
      <c r="PJJ14" s="17"/>
      <c r="PJK14" s="17"/>
      <c r="PJL14" s="17"/>
      <c r="PJM14" s="17"/>
      <c r="PJN14" s="17"/>
      <c r="PJO14" s="17"/>
      <c r="PJP14" s="17"/>
      <c r="PJQ14" s="17"/>
      <c r="PJR14" s="17"/>
      <c r="PJS14" s="17"/>
      <c r="PJT14" s="17"/>
      <c r="PJU14" s="17"/>
      <c r="PJV14" s="17"/>
      <c r="PJW14" s="17"/>
      <c r="PJX14" s="17"/>
      <c r="PJY14" s="17"/>
      <c r="PJZ14" s="17"/>
      <c r="PKA14" s="17"/>
      <c r="PKB14" s="17"/>
      <c r="PKC14" s="17"/>
      <c r="PKD14" s="17"/>
      <c r="PKE14" s="17"/>
      <c r="PKF14" s="17"/>
      <c r="PKG14" s="17"/>
      <c r="PKH14" s="17"/>
      <c r="PKI14" s="17"/>
      <c r="PKJ14" s="17"/>
      <c r="PKK14" s="17"/>
      <c r="PKL14" s="17"/>
      <c r="PKM14" s="17"/>
      <c r="PKN14" s="17"/>
      <c r="PKO14" s="17"/>
      <c r="PKP14" s="17"/>
      <c r="PKQ14" s="17"/>
      <c r="PKR14" s="17"/>
      <c r="PKS14" s="17"/>
      <c r="PKT14" s="17"/>
      <c r="PKU14" s="17"/>
      <c r="PKV14" s="17"/>
      <c r="PKW14" s="17"/>
      <c r="PKX14" s="17"/>
      <c r="PKY14" s="17"/>
      <c r="PKZ14" s="17"/>
      <c r="PLA14" s="17"/>
      <c r="PLB14" s="17"/>
      <c r="PLC14" s="17"/>
      <c r="PLD14" s="17"/>
      <c r="PLE14" s="17"/>
      <c r="PLF14" s="17"/>
      <c r="PLG14" s="17"/>
      <c r="PLH14" s="17"/>
      <c r="PLI14" s="17"/>
      <c r="PLJ14" s="17"/>
      <c r="PLK14" s="17"/>
      <c r="PLL14" s="17"/>
      <c r="PLM14" s="17"/>
      <c r="PLN14" s="17"/>
      <c r="PLO14" s="17"/>
      <c r="PLP14" s="17"/>
      <c r="PLQ14" s="17"/>
      <c r="PLR14" s="17"/>
      <c r="PLS14" s="17"/>
      <c r="PLT14" s="17"/>
      <c r="PLU14" s="17"/>
      <c r="PLV14" s="17"/>
      <c r="PLW14" s="17"/>
      <c r="PLX14" s="17"/>
      <c r="PLY14" s="17"/>
      <c r="PLZ14" s="17"/>
      <c r="PMA14" s="17"/>
      <c r="PMB14" s="17"/>
      <c r="PMC14" s="17"/>
      <c r="PMD14" s="17"/>
      <c r="PME14" s="17"/>
      <c r="PMF14" s="17"/>
      <c r="PMG14" s="17"/>
      <c r="PMH14" s="17"/>
      <c r="PMI14" s="17"/>
      <c r="PMJ14" s="17"/>
      <c r="PMK14" s="17"/>
      <c r="PML14" s="17"/>
      <c r="PMM14" s="17"/>
      <c r="PMN14" s="17"/>
      <c r="PMO14" s="17"/>
      <c r="PMP14" s="17"/>
      <c r="PMQ14" s="17"/>
      <c r="PMR14" s="17"/>
      <c r="PMS14" s="17"/>
      <c r="PMT14" s="17"/>
      <c r="PMU14" s="17"/>
      <c r="PMV14" s="17"/>
      <c r="PMW14" s="17"/>
      <c r="PMX14" s="17"/>
      <c r="PMY14" s="17"/>
      <c r="PMZ14" s="17"/>
      <c r="PNA14" s="17"/>
      <c r="PNB14" s="17"/>
      <c r="PNC14" s="17"/>
      <c r="PND14" s="17"/>
      <c r="PNE14" s="17"/>
      <c r="PNF14" s="17"/>
      <c r="PNG14" s="17"/>
      <c r="PNH14" s="17"/>
      <c r="PNI14" s="17"/>
      <c r="PNJ14" s="17"/>
      <c r="PNK14" s="17"/>
      <c r="PNL14" s="17"/>
      <c r="PNM14" s="17"/>
      <c r="PNN14" s="17"/>
      <c r="PNO14" s="17"/>
      <c r="PNP14" s="17"/>
      <c r="PNQ14" s="17"/>
      <c r="PNR14" s="17"/>
      <c r="PNS14" s="17"/>
      <c r="PNT14" s="17"/>
      <c r="PNU14" s="17"/>
      <c r="PNV14" s="17"/>
      <c r="PNW14" s="17"/>
      <c r="PNX14" s="17"/>
      <c r="PNY14" s="17"/>
      <c r="PNZ14" s="17"/>
      <c r="POA14" s="17"/>
      <c r="POB14" s="17"/>
      <c r="POC14" s="17"/>
      <c r="POD14" s="17"/>
      <c r="POE14" s="17"/>
      <c r="POF14" s="17"/>
      <c r="POG14" s="17"/>
      <c r="POH14" s="17"/>
      <c r="POI14" s="17"/>
      <c r="POJ14" s="17"/>
      <c r="POK14" s="17"/>
      <c r="POL14" s="17"/>
      <c r="POM14" s="17"/>
      <c r="PON14" s="17"/>
      <c r="POO14" s="17"/>
      <c r="POP14" s="17"/>
      <c r="POQ14" s="17"/>
      <c r="POR14" s="17"/>
      <c r="POS14" s="17"/>
      <c r="POT14" s="17"/>
      <c r="POU14" s="17"/>
      <c r="POV14" s="17"/>
      <c r="POW14" s="17"/>
      <c r="POX14" s="17"/>
      <c r="POY14" s="17"/>
      <c r="POZ14" s="17"/>
      <c r="PPA14" s="17"/>
      <c r="PPB14" s="17"/>
      <c r="PPC14" s="17"/>
      <c r="PPD14" s="17"/>
      <c r="PPE14" s="17"/>
      <c r="PPF14" s="17"/>
      <c r="PPG14" s="17"/>
      <c r="PPH14" s="17"/>
      <c r="PPI14" s="17"/>
      <c r="PPJ14" s="17"/>
      <c r="PPK14" s="17"/>
      <c r="PPL14" s="17"/>
      <c r="PPM14" s="17"/>
      <c r="PPN14" s="17"/>
      <c r="PPO14" s="17"/>
      <c r="PPP14" s="17"/>
      <c r="PPQ14" s="17"/>
      <c r="PPR14" s="17"/>
      <c r="PPS14" s="17"/>
      <c r="PPT14" s="17"/>
      <c r="PPU14" s="17"/>
      <c r="PPV14" s="17"/>
      <c r="PPW14" s="17"/>
      <c r="PPX14" s="17"/>
      <c r="PPY14" s="17"/>
      <c r="PPZ14" s="17"/>
      <c r="PQA14" s="17"/>
      <c r="PQB14" s="17"/>
      <c r="PQC14" s="17"/>
      <c r="PQD14" s="17"/>
      <c r="PQE14" s="17"/>
      <c r="PQF14" s="17"/>
      <c r="PQG14" s="17"/>
      <c r="PQH14" s="17"/>
      <c r="PQI14" s="17"/>
      <c r="PQJ14" s="17"/>
      <c r="PQK14" s="17"/>
      <c r="PQL14" s="17"/>
      <c r="PQM14" s="17"/>
      <c r="PQN14" s="17"/>
      <c r="PQO14" s="17"/>
      <c r="PQP14" s="17"/>
      <c r="PQQ14" s="17"/>
      <c r="PQR14" s="17"/>
      <c r="PQS14" s="17"/>
      <c r="PQT14" s="17"/>
      <c r="PQU14" s="17"/>
      <c r="PQV14" s="17"/>
      <c r="PQW14" s="17"/>
      <c r="PQX14" s="17"/>
      <c r="PQY14" s="17"/>
      <c r="PQZ14" s="17"/>
      <c r="PRA14" s="17"/>
      <c r="PRB14" s="17"/>
      <c r="PRC14" s="17"/>
      <c r="PRD14" s="17"/>
      <c r="PRE14" s="17"/>
      <c r="PRF14" s="17"/>
      <c r="PRG14" s="17"/>
      <c r="PRH14" s="17"/>
      <c r="PRI14" s="17"/>
      <c r="PRJ14" s="17"/>
      <c r="PRK14" s="17"/>
      <c r="PRL14" s="17"/>
      <c r="PRM14" s="17"/>
      <c r="PRN14" s="17"/>
      <c r="PRO14" s="17"/>
      <c r="PRP14" s="17"/>
      <c r="PRQ14" s="17"/>
      <c r="PRR14" s="17"/>
      <c r="PRS14" s="17"/>
      <c r="PRT14" s="17"/>
      <c r="PRU14" s="17"/>
      <c r="PRV14" s="17"/>
      <c r="PRW14" s="17"/>
      <c r="PRX14" s="17"/>
      <c r="PRY14" s="17"/>
      <c r="PRZ14" s="17"/>
      <c r="PSA14" s="17"/>
      <c r="PSB14" s="17"/>
      <c r="PSC14" s="17"/>
      <c r="PSD14" s="17"/>
      <c r="PSE14" s="17"/>
      <c r="PSF14" s="17"/>
      <c r="PSG14" s="17"/>
      <c r="PSH14" s="17"/>
      <c r="PSI14" s="17"/>
      <c r="PSJ14" s="17"/>
      <c r="PSK14" s="17"/>
      <c r="PSL14" s="17"/>
      <c r="PSM14" s="17"/>
      <c r="PSN14" s="17"/>
      <c r="PSO14" s="17"/>
      <c r="PSP14" s="17"/>
      <c r="PSQ14" s="17"/>
      <c r="PSR14" s="17"/>
      <c r="PSS14" s="17"/>
      <c r="PST14" s="17"/>
      <c r="PSU14" s="17"/>
      <c r="PSV14" s="17"/>
      <c r="PSW14" s="17"/>
      <c r="PSX14" s="17"/>
      <c r="PSY14" s="17"/>
      <c r="PSZ14" s="17"/>
      <c r="PTA14" s="17"/>
      <c r="PTB14" s="17"/>
      <c r="PTC14" s="17"/>
      <c r="PTD14" s="17"/>
      <c r="PTE14" s="17"/>
      <c r="PTF14" s="17"/>
      <c r="PTG14" s="17"/>
      <c r="PTH14" s="17"/>
      <c r="PTI14" s="17"/>
      <c r="PTJ14" s="17"/>
      <c r="PTK14" s="17"/>
      <c r="PTL14" s="17"/>
      <c r="PTM14" s="17"/>
      <c r="PTN14" s="17"/>
      <c r="PTO14" s="17"/>
      <c r="PTP14" s="17"/>
      <c r="PTQ14" s="17"/>
      <c r="PTR14" s="17"/>
      <c r="PTS14" s="17"/>
      <c r="PTT14" s="17"/>
      <c r="PTU14" s="17"/>
      <c r="PTV14" s="17"/>
      <c r="PTW14" s="17"/>
      <c r="PTX14" s="17"/>
      <c r="PTY14" s="17"/>
      <c r="PTZ14" s="17"/>
      <c r="PUA14" s="17"/>
      <c r="PUB14" s="17"/>
      <c r="PUC14" s="17"/>
      <c r="PUD14" s="17"/>
      <c r="PUE14" s="17"/>
      <c r="PUF14" s="17"/>
      <c r="PUG14" s="17"/>
      <c r="PUH14" s="17"/>
      <c r="PUI14" s="17"/>
      <c r="PUJ14" s="17"/>
      <c r="PUK14" s="17"/>
      <c r="PUL14" s="17"/>
      <c r="PUM14" s="17"/>
      <c r="PUN14" s="17"/>
      <c r="PUO14" s="17"/>
      <c r="PUP14" s="17"/>
      <c r="PUQ14" s="17"/>
      <c r="PUR14" s="17"/>
      <c r="PUS14" s="17"/>
      <c r="PUT14" s="17"/>
      <c r="PUU14" s="17"/>
      <c r="PUV14" s="17"/>
      <c r="PUW14" s="17"/>
      <c r="PUX14" s="17"/>
      <c r="PUY14" s="17"/>
      <c r="PUZ14" s="17"/>
      <c r="PVA14" s="17"/>
      <c r="PVB14" s="17"/>
      <c r="PVC14" s="17"/>
      <c r="PVD14" s="17"/>
      <c r="PVE14" s="17"/>
      <c r="PVF14" s="17"/>
      <c r="PVG14" s="17"/>
      <c r="PVH14" s="17"/>
      <c r="PVI14" s="17"/>
      <c r="PVJ14" s="17"/>
      <c r="PVK14" s="17"/>
      <c r="PVL14" s="17"/>
      <c r="PVM14" s="17"/>
      <c r="PVN14" s="17"/>
      <c r="PVO14" s="17"/>
      <c r="PVP14" s="17"/>
      <c r="PVQ14" s="17"/>
      <c r="PVR14" s="17"/>
      <c r="PVS14" s="17"/>
      <c r="PVT14" s="17"/>
      <c r="PVU14" s="17"/>
      <c r="PVV14" s="17"/>
      <c r="PVW14" s="17"/>
      <c r="PVX14" s="17"/>
      <c r="PVY14" s="17"/>
      <c r="PVZ14" s="17"/>
      <c r="PWA14" s="17"/>
      <c r="PWB14" s="17"/>
      <c r="PWC14" s="17"/>
      <c r="PWD14" s="17"/>
      <c r="PWE14" s="17"/>
      <c r="PWF14" s="17"/>
      <c r="PWG14" s="17"/>
      <c r="PWH14" s="17"/>
      <c r="PWI14" s="17"/>
      <c r="PWJ14" s="17"/>
      <c r="PWK14" s="17"/>
      <c r="PWL14" s="17"/>
      <c r="PWM14" s="17"/>
      <c r="PWN14" s="17"/>
      <c r="PWO14" s="17"/>
      <c r="PWP14" s="17"/>
      <c r="PWQ14" s="17"/>
      <c r="PWR14" s="17"/>
      <c r="PWS14" s="17"/>
      <c r="PWT14" s="17"/>
      <c r="PWU14" s="17"/>
      <c r="PWV14" s="17"/>
      <c r="PWW14" s="17"/>
      <c r="PWX14" s="17"/>
      <c r="PWY14" s="17"/>
      <c r="PWZ14" s="17"/>
      <c r="PXA14" s="17"/>
      <c r="PXB14" s="17"/>
      <c r="PXC14" s="17"/>
      <c r="PXD14" s="17"/>
      <c r="PXE14" s="17"/>
      <c r="PXF14" s="17"/>
      <c r="PXG14" s="17"/>
      <c r="PXH14" s="17"/>
      <c r="PXI14" s="17"/>
      <c r="PXJ14" s="17"/>
      <c r="PXK14" s="17"/>
      <c r="PXL14" s="17"/>
      <c r="PXM14" s="17"/>
      <c r="PXN14" s="17"/>
      <c r="PXO14" s="17"/>
      <c r="PXP14" s="17"/>
      <c r="PXQ14" s="17"/>
      <c r="PXR14" s="17"/>
      <c r="PXS14" s="17"/>
      <c r="PXT14" s="17"/>
      <c r="PXU14" s="17"/>
      <c r="PXV14" s="17"/>
      <c r="PXW14" s="17"/>
      <c r="PXX14" s="17"/>
      <c r="PXY14" s="17"/>
      <c r="PXZ14" s="17"/>
      <c r="PYA14" s="17"/>
      <c r="PYB14" s="17"/>
      <c r="PYC14" s="17"/>
      <c r="PYD14" s="17"/>
      <c r="PYE14" s="17"/>
      <c r="PYF14" s="17"/>
      <c r="PYG14" s="17"/>
      <c r="PYH14" s="17"/>
      <c r="PYI14" s="17"/>
      <c r="PYJ14" s="17"/>
      <c r="PYK14" s="17"/>
      <c r="PYL14" s="17"/>
      <c r="PYM14" s="17"/>
      <c r="PYN14" s="17"/>
      <c r="PYO14" s="17"/>
      <c r="PYP14" s="17"/>
      <c r="PYQ14" s="17"/>
      <c r="PYR14" s="17"/>
      <c r="PYS14" s="17"/>
      <c r="PYT14" s="17"/>
      <c r="PYU14" s="17"/>
      <c r="PYV14" s="17"/>
      <c r="PYW14" s="17"/>
      <c r="PYX14" s="17"/>
      <c r="PYY14" s="17"/>
      <c r="PYZ14" s="17"/>
      <c r="PZA14" s="17"/>
      <c r="PZB14" s="17"/>
      <c r="PZC14" s="17"/>
      <c r="PZD14" s="17"/>
      <c r="PZE14" s="17"/>
      <c r="PZF14" s="17"/>
      <c r="PZG14" s="17"/>
      <c r="PZH14" s="17"/>
      <c r="PZI14" s="17"/>
      <c r="PZJ14" s="17"/>
      <c r="PZK14" s="17"/>
      <c r="PZL14" s="17"/>
      <c r="PZM14" s="17"/>
      <c r="PZN14" s="17"/>
      <c r="PZO14" s="17"/>
      <c r="PZP14" s="17"/>
      <c r="PZQ14" s="17"/>
      <c r="PZR14" s="17"/>
      <c r="PZS14" s="17"/>
      <c r="PZT14" s="17"/>
      <c r="PZU14" s="17"/>
      <c r="PZV14" s="17"/>
      <c r="PZW14" s="17"/>
      <c r="PZX14" s="17"/>
      <c r="PZY14" s="17"/>
      <c r="PZZ14" s="17"/>
      <c r="QAA14" s="17"/>
      <c r="QAB14" s="17"/>
      <c r="QAC14" s="17"/>
      <c r="QAD14" s="17"/>
      <c r="QAE14" s="17"/>
      <c r="QAF14" s="17"/>
      <c r="QAG14" s="17"/>
      <c r="QAH14" s="17"/>
      <c r="QAI14" s="17"/>
      <c r="QAJ14" s="17"/>
      <c r="QAK14" s="17"/>
      <c r="QAL14" s="17"/>
      <c r="QAM14" s="17"/>
      <c r="QAN14" s="17"/>
      <c r="QAO14" s="17"/>
      <c r="QAP14" s="17"/>
      <c r="QAQ14" s="17"/>
      <c r="QAR14" s="17"/>
      <c r="QAS14" s="17"/>
      <c r="QAT14" s="17"/>
      <c r="QAU14" s="17"/>
      <c r="QAV14" s="17"/>
      <c r="QAW14" s="17"/>
      <c r="QAX14" s="17"/>
      <c r="QAY14" s="17"/>
      <c r="QAZ14" s="17"/>
      <c r="QBA14" s="17"/>
      <c r="QBB14" s="17"/>
      <c r="QBC14" s="17"/>
      <c r="QBD14" s="17"/>
      <c r="QBE14" s="17"/>
      <c r="QBF14" s="17"/>
      <c r="QBG14" s="17"/>
      <c r="QBH14" s="17"/>
      <c r="QBI14" s="17"/>
      <c r="QBJ14" s="17"/>
      <c r="QBK14" s="17"/>
      <c r="QBL14" s="17"/>
      <c r="QBM14" s="17"/>
      <c r="QBN14" s="17"/>
      <c r="QBO14" s="17"/>
      <c r="QBP14" s="17"/>
      <c r="QBQ14" s="17"/>
      <c r="QBR14" s="17"/>
      <c r="QBS14" s="17"/>
      <c r="QBT14" s="17"/>
      <c r="QBU14" s="17"/>
      <c r="QBV14" s="17"/>
      <c r="QBW14" s="17"/>
      <c r="QBX14" s="17"/>
      <c r="QBY14" s="17"/>
      <c r="QBZ14" s="17"/>
      <c r="QCA14" s="17"/>
      <c r="QCB14" s="17"/>
      <c r="QCC14" s="17"/>
      <c r="QCD14" s="17"/>
      <c r="QCE14" s="17"/>
      <c r="QCF14" s="17"/>
      <c r="QCG14" s="17"/>
      <c r="QCH14" s="17"/>
      <c r="QCI14" s="17"/>
      <c r="QCJ14" s="17"/>
      <c r="QCK14" s="17"/>
      <c r="QCL14" s="17"/>
      <c r="QCM14" s="17"/>
      <c r="QCN14" s="17"/>
      <c r="QCO14" s="17"/>
      <c r="QCP14" s="17"/>
      <c r="QCQ14" s="17"/>
      <c r="QCR14" s="17"/>
      <c r="QCS14" s="17"/>
      <c r="QCT14" s="17"/>
      <c r="QCU14" s="17"/>
      <c r="QCV14" s="17"/>
      <c r="QCW14" s="17"/>
      <c r="QCX14" s="17"/>
      <c r="QCY14" s="17"/>
      <c r="QCZ14" s="17"/>
      <c r="QDA14" s="17"/>
      <c r="QDB14" s="17"/>
      <c r="QDC14" s="17"/>
      <c r="QDD14" s="17"/>
      <c r="QDE14" s="17"/>
      <c r="QDF14" s="17"/>
      <c r="QDG14" s="17"/>
      <c r="QDH14" s="17"/>
      <c r="QDI14" s="17"/>
      <c r="QDJ14" s="17"/>
      <c r="QDK14" s="17"/>
      <c r="QDL14" s="17"/>
      <c r="QDM14" s="17"/>
      <c r="QDN14" s="17"/>
      <c r="QDO14" s="17"/>
      <c r="QDP14" s="17"/>
      <c r="QDQ14" s="17"/>
      <c r="QDR14" s="17"/>
      <c r="QDS14" s="17"/>
      <c r="QDT14" s="17"/>
      <c r="QDU14" s="17"/>
      <c r="QDV14" s="17"/>
      <c r="QDW14" s="17"/>
      <c r="QDX14" s="17"/>
      <c r="QDY14" s="17"/>
      <c r="QDZ14" s="17"/>
      <c r="QEA14" s="17"/>
      <c r="QEB14" s="17"/>
      <c r="QEC14" s="17"/>
      <c r="QED14" s="17"/>
      <c r="QEE14" s="17"/>
      <c r="QEF14" s="17"/>
      <c r="QEG14" s="17"/>
      <c r="QEH14" s="17"/>
      <c r="QEI14" s="17"/>
      <c r="QEJ14" s="17"/>
      <c r="QEK14" s="17"/>
      <c r="QEL14" s="17"/>
      <c r="QEM14" s="17"/>
      <c r="QEN14" s="17"/>
      <c r="QEO14" s="17"/>
      <c r="QEP14" s="17"/>
      <c r="QEQ14" s="17"/>
      <c r="QER14" s="17"/>
      <c r="QES14" s="17"/>
      <c r="QET14" s="17"/>
      <c r="QEU14" s="17"/>
      <c r="QEV14" s="17"/>
      <c r="QEW14" s="17"/>
      <c r="QEX14" s="17"/>
      <c r="QEY14" s="17"/>
      <c r="QEZ14" s="17"/>
      <c r="QFA14" s="17"/>
      <c r="QFB14" s="17"/>
      <c r="QFC14" s="17"/>
      <c r="QFD14" s="17"/>
      <c r="QFE14" s="17"/>
      <c r="QFF14" s="17"/>
      <c r="QFG14" s="17"/>
      <c r="QFH14" s="17"/>
      <c r="QFI14" s="17"/>
      <c r="QFJ14" s="17"/>
      <c r="QFK14" s="17"/>
      <c r="QFL14" s="17"/>
      <c r="QFM14" s="17"/>
      <c r="QFN14" s="17"/>
      <c r="QFO14" s="17"/>
      <c r="QFP14" s="17"/>
      <c r="QFQ14" s="17"/>
      <c r="QFR14" s="17"/>
      <c r="QFS14" s="17"/>
      <c r="QFT14" s="17"/>
      <c r="QFU14" s="17"/>
      <c r="QFV14" s="17"/>
      <c r="QFW14" s="17"/>
      <c r="QFX14" s="17"/>
      <c r="QFY14" s="17"/>
      <c r="QFZ14" s="17"/>
      <c r="QGA14" s="17"/>
      <c r="QGB14" s="17"/>
      <c r="QGC14" s="17"/>
      <c r="QGD14" s="17"/>
      <c r="QGE14" s="17"/>
      <c r="QGF14" s="17"/>
      <c r="QGG14" s="17"/>
      <c r="QGH14" s="17"/>
      <c r="QGI14" s="17"/>
      <c r="QGJ14" s="17"/>
      <c r="QGK14" s="17"/>
      <c r="QGL14" s="17"/>
      <c r="QGM14" s="17"/>
      <c r="QGN14" s="17"/>
      <c r="QGO14" s="17"/>
      <c r="QGP14" s="17"/>
      <c r="QGQ14" s="17"/>
      <c r="QGR14" s="17"/>
      <c r="QGS14" s="17"/>
      <c r="QGT14" s="17"/>
      <c r="QGU14" s="17"/>
      <c r="QGV14" s="17"/>
      <c r="QGW14" s="17"/>
      <c r="QGX14" s="17"/>
      <c r="QGY14" s="17"/>
      <c r="QGZ14" s="17"/>
      <c r="QHA14" s="17"/>
      <c r="QHB14" s="17"/>
      <c r="QHC14" s="17"/>
      <c r="QHD14" s="17"/>
      <c r="QHE14" s="17"/>
      <c r="QHF14" s="17"/>
      <c r="QHG14" s="17"/>
      <c r="QHH14" s="17"/>
      <c r="QHI14" s="17"/>
      <c r="QHJ14" s="17"/>
      <c r="QHK14" s="17"/>
      <c r="QHL14" s="17"/>
      <c r="QHM14" s="17"/>
      <c r="QHN14" s="17"/>
      <c r="QHO14" s="17"/>
      <c r="QHP14" s="17"/>
      <c r="QHQ14" s="17"/>
      <c r="QHR14" s="17"/>
      <c r="QHS14" s="17"/>
      <c r="QHT14" s="17"/>
      <c r="QHU14" s="17"/>
      <c r="QHV14" s="17"/>
      <c r="QHW14" s="17"/>
      <c r="QHX14" s="17"/>
      <c r="QHY14" s="17"/>
      <c r="QHZ14" s="17"/>
      <c r="QIA14" s="17"/>
      <c r="QIB14" s="17"/>
      <c r="QIC14" s="17"/>
      <c r="QID14" s="17"/>
      <c r="QIE14" s="17"/>
      <c r="QIF14" s="17"/>
      <c r="QIG14" s="17"/>
      <c r="QIH14" s="17"/>
      <c r="QII14" s="17"/>
      <c r="QIJ14" s="17"/>
      <c r="QIK14" s="17"/>
      <c r="QIL14" s="17"/>
      <c r="QIM14" s="17"/>
      <c r="QIN14" s="17"/>
      <c r="QIO14" s="17"/>
      <c r="QIP14" s="17"/>
      <c r="QIQ14" s="17"/>
      <c r="QIR14" s="17"/>
      <c r="QIS14" s="17"/>
      <c r="QIT14" s="17"/>
      <c r="QIU14" s="17"/>
      <c r="QIV14" s="17"/>
      <c r="QIW14" s="17"/>
      <c r="QIX14" s="17"/>
      <c r="QIY14" s="17"/>
      <c r="QIZ14" s="17"/>
      <c r="QJA14" s="17"/>
      <c r="QJB14" s="17"/>
      <c r="QJC14" s="17"/>
      <c r="QJD14" s="17"/>
      <c r="QJE14" s="17"/>
      <c r="QJF14" s="17"/>
      <c r="QJG14" s="17"/>
      <c r="QJH14" s="17"/>
      <c r="QJI14" s="17"/>
      <c r="QJJ14" s="17"/>
      <c r="QJK14" s="17"/>
      <c r="QJL14" s="17"/>
      <c r="QJM14" s="17"/>
      <c r="QJN14" s="17"/>
      <c r="QJO14" s="17"/>
      <c r="QJP14" s="17"/>
      <c r="QJQ14" s="17"/>
      <c r="QJR14" s="17"/>
      <c r="QJS14" s="17"/>
      <c r="QJT14" s="17"/>
      <c r="QJU14" s="17"/>
      <c r="QJV14" s="17"/>
      <c r="QJW14" s="17"/>
      <c r="QJX14" s="17"/>
      <c r="QJY14" s="17"/>
      <c r="QJZ14" s="17"/>
      <c r="QKA14" s="17"/>
      <c r="QKB14" s="17"/>
      <c r="QKC14" s="17"/>
      <c r="QKD14" s="17"/>
      <c r="QKE14" s="17"/>
      <c r="QKF14" s="17"/>
      <c r="QKG14" s="17"/>
      <c r="QKH14" s="17"/>
      <c r="QKI14" s="17"/>
      <c r="QKJ14" s="17"/>
      <c r="QKK14" s="17"/>
      <c r="QKL14" s="17"/>
      <c r="QKM14" s="17"/>
      <c r="QKN14" s="17"/>
      <c r="QKO14" s="17"/>
      <c r="QKP14" s="17"/>
      <c r="QKQ14" s="17"/>
      <c r="QKR14" s="17"/>
      <c r="QKS14" s="17"/>
      <c r="QKT14" s="17"/>
      <c r="QKU14" s="17"/>
      <c r="QKV14" s="17"/>
      <c r="QKW14" s="17"/>
      <c r="QKX14" s="17"/>
      <c r="QKY14" s="17"/>
      <c r="QKZ14" s="17"/>
      <c r="QLA14" s="17"/>
      <c r="QLB14" s="17"/>
      <c r="QLC14" s="17"/>
      <c r="QLD14" s="17"/>
      <c r="QLE14" s="17"/>
      <c r="QLF14" s="17"/>
      <c r="QLG14" s="17"/>
      <c r="QLH14" s="17"/>
      <c r="QLI14" s="17"/>
      <c r="QLJ14" s="17"/>
      <c r="QLK14" s="17"/>
      <c r="QLL14" s="17"/>
      <c r="QLM14" s="17"/>
      <c r="QLN14" s="17"/>
      <c r="QLO14" s="17"/>
      <c r="QLP14" s="17"/>
      <c r="QLQ14" s="17"/>
      <c r="QLR14" s="17"/>
      <c r="QLS14" s="17"/>
      <c r="QLT14" s="17"/>
      <c r="QLU14" s="17"/>
      <c r="QLV14" s="17"/>
      <c r="QLW14" s="17"/>
      <c r="QLX14" s="17"/>
      <c r="QLY14" s="17"/>
      <c r="QLZ14" s="17"/>
      <c r="QMA14" s="17"/>
      <c r="QMB14" s="17"/>
      <c r="QMC14" s="17"/>
      <c r="QMD14" s="17"/>
      <c r="QME14" s="17"/>
      <c r="QMF14" s="17"/>
      <c r="QMG14" s="17"/>
      <c r="QMH14" s="17"/>
      <c r="QMI14" s="17"/>
      <c r="QMJ14" s="17"/>
      <c r="QMK14" s="17"/>
      <c r="QML14" s="17"/>
      <c r="QMM14" s="17"/>
      <c r="QMN14" s="17"/>
      <c r="QMO14" s="17"/>
      <c r="QMP14" s="17"/>
      <c r="QMQ14" s="17"/>
      <c r="QMR14" s="17"/>
      <c r="QMS14" s="17"/>
      <c r="QMT14" s="17"/>
      <c r="QMU14" s="17"/>
      <c r="QMV14" s="17"/>
      <c r="QMW14" s="17"/>
      <c r="QMX14" s="17"/>
      <c r="QMY14" s="17"/>
      <c r="QMZ14" s="17"/>
      <c r="QNA14" s="17"/>
      <c r="QNB14" s="17"/>
      <c r="QNC14" s="17"/>
      <c r="QND14" s="17"/>
      <c r="QNE14" s="17"/>
      <c r="QNF14" s="17"/>
      <c r="QNG14" s="17"/>
      <c r="QNH14" s="17"/>
      <c r="QNI14" s="17"/>
      <c r="QNJ14" s="17"/>
      <c r="QNK14" s="17"/>
      <c r="QNL14" s="17"/>
      <c r="QNM14" s="17"/>
      <c r="QNN14" s="17"/>
      <c r="QNO14" s="17"/>
      <c r="QNP14" s="17"/>
      <c r="QNQ14" s="17"/>
      <c r="QNR14" s="17"/>
      <c r="QNS14" s="17"/>
      <c r="QNT14" s="17"/>
      <c r="QNU14" s="17"/>
      <c r="QNV14" s="17"/>
      <c r="QNW14" s="17"/>
      <c r="QNX14" s="17"/>
      <c r="QNY14" s="17"/>
      <c r="QNZ14" s="17"/>
      <c r="QOA14" s="17"/>
      <c r="QOB14" s="17"/>
      <c r="QOC14" s="17"/>
      <c r="QOD14" s="17"/>
      <c r="QOE14" s="17"/>
      <c r="QOF14" s="17"/>
      <c r="QOG14" s="17"/>
      <c r="QOH14" s="17"/>
      <c r="QOI14" s="17"/>
      <c r="QOJ14" s="17"/>
      <c r="QOK14" s="17"/>
      <c r="QOL14" s="17"/>
      <c r="QOM14" s="17"/>
      <c r="QON14" s="17"/>
      <c r="QOO14" s="17"/>
      <c r="QOP14" s="17"/>
      <c r="QOQ14" s="17"/>
      <c r="QOR14" s="17"/>
      <c r="QOS14" s="17"/>
      <c r="QOT14" s="17"/>
      <c r="QOU14" s="17"/>
      <c r="QOV14" s="17"/>
      <c r="QOW14" s="17"/>
      <c r="QOX14" s="17"/>
      <c r="QOY14" s="17"/>
      <c r="QOZ14" s="17"/>
      <c r="QPA14" s="17"/>
      <c r="QPB14" s="17"/>
      <c r="QPC14" s="17"/>
      <c r="QPD14" s="17"/>
      <c r="QPE14" s="17"/>
      <c r="QPF14" s="17"/>
      <c r="QPG14" s="17"/>
      <c r="QPH14" s="17"/>
      <c r="QPI14" s="17"/>
      <c r="QPJ14" s="17"/>
      <c r="QPK14" s="17"/>
      <c r="QPL14" s="17"/>
      <c r="QPM14" s="17"/>
      <c r="QPN14" s="17"/>
      <c r="QPO14" s="17"/>
      <c r="QPP14" s="17"/>
      <c r="QPQ14" s="17"/>
      <c r="QPR14" s="17"/>
      <c r="QPS14" s="17"/>
      <c r="QPT14" s="17"/>
      <c r="QPU14" s="17"/>
      <c r="QPV14" s="17"/>
      <c r="QPW14" s="17"/>
      <c r="QPX14" s="17"/>
      <c r="QPY14" s="17"/>
      <c r="QPZ14" s="17"/>
      <c r="QQA14" s="17"/>
      <c r="QQB14" s="17"/>
      <c r="QQC14" s="17"/>
      <c r="QQD14" s="17"/>
      <c r="QQE14" s="17"/>
      <c r="QQF14" s="17"/>
      <c r="QQG14" s="17"/>
      <c r="QQH14" s="17"/>
      <c r="QQI14" s="17"/>
      <c r="QQJ14" s="17"/>
      <c r="QQK14" s="17"/>
      <c r="QQL14" s="17"/>
      <c r="QQM14" s="17"/>
      <c r="QQN14" s="17"/>
      <c r="QQO14" s="17"/>
      <c r="QQP14" s="17"/>
      <c r="QQQ14" s="17"/>
      <c r="QQR14" s="17"/>
      <c r="QQS14" s="17"/>
      <c r="QQT14" s="17"/>
      <c r="QQU14" s="17"/>
      <c r="QQV14" s="17"/>
      <c r="QQW14" s="17"/>
      <c r="QQX14" s="17"/>
      <c r="QQY14" s="17"/>
      <c r="QQZ14" s="17"/>
      <c r="QRA14" s="17"/>
      <c r="QRB14" s="17"/>
      <c r="QRC14" s="17"/>
      <c r="QRD14" s="17"/>
      <c r="QRE14" s="17"/>
      <c r="QRF14" s="17"/>
      <c r="QRG14" s="17"/>
      <c r="QRH14" s="17"/>
      <c r="QRI14" s="17"/>
      <c r="QRJ14" s="17"/>
      <c r="QRK14" s="17"/>
      <c r="QRL14" s="17"/>
      <c r="QRM14" s="17"/>
      <c r="QRN14" s="17"/>
      <c r="QRO14" s="17"/>
      <c r="QRP14" s="17"/>
      <c r="QRQ14" s="17"/>
      <c r="QRR14" s="17"/>
      <c r="QRS14" s="17"/>
      <c r="QRT14" s="17"/>
      <c r="QRU14" s="17"/>
      <c r="QRV14" s="17"/>
      <c r="QRW14" s="17"/>
      <c r="QRX14" s="17"/>
      <c r="QRY14" s="17"/>
      <c r="QRZ14" s="17"/>
      <c r="QSA14" s="17"/>
      <c r="QSB14" s="17"/>
      <c r="QSC14" s="17"/>
      <c r="QSD14" s="17"/>
      <c r="QSE14" s="17"/>
      <c r="QSF14" s="17"/>
      <c r="QSG14" s="17"/>
      <c r="QSH14" s="17"/>
      <c r="QSI14" s="17"/>
      <c r="QSJ14" s="17"/>
      <c r="QSK14" s="17"/>
      <c r="QSL14" s="17"/>
      <c r="QSM14" s="17"/>
      <c r="QSN14" s="17"/>
      <c r="QSO14" s="17"/>
      <c r="QSP14" s="17"/>
      <c r="QSQ14" s="17"/>
      <c r="QSR14" s="17"/>
      <c r="QSS14" s="17"/>
      <c r="QST14" s="17"/>
      <c r="QSU14" s="17"/>
      <c r="QSV14" s="17"/>
      <c r="QSW14" s="17"/>
      <c r="QSX14" s="17"/>
      <c r="QSY14" s="17"/>
      <c r="QSZ14" s="17"/>
      <c r="QTA14" s="17"/>
      <c r="QTB14" s="17"/>
      <c r="QTC14" s="17"/>
      <c r="QTD14" s="17"/>
      <c r="QTE14" s="17"/>
      <c r="QTF14" s="17"/>
      <c r="QTG14" s="17"/>
      <c r="QTH14" s="17"/>
      <c r="QTI14" s="17"/>
      <c r="QTJ14" s="17"/>
      <c r="QTK14" s="17"/>
      <c r="QTL14" s="17"/>
      <c r="QTM14" s="17"/>
      <c r="QTN14" s="17"/>
      <c r="QTO14" s="17"/>
      <c r="QTP14" s="17"/>
      <c r="QTQ14" s="17"/>
      <c r="QTR14" s="17"/>
      <c r="QTS14" s="17"/>
      <c r="QTT14" s="17"/>
      <c r="QTU14" s="17"/>
      <c r="QTV14" s="17"/>
      <c r="QTW14" s="17"/>
      <c r="QTX14" s="17"/>
      <c r="QTY14" s="17"/>
      <c r="QTZ14" s="17"/>
      <c r="QUA14" s="17"/>
      <c r="QUB14" s="17"/>
      <c r="QUC14" s="17"/>
      <c r="QUD14" s="17"/>
      <c r="QUE14" s="17"/>
      <c r="QUF14" s="17"/>
      <c r="QUG14" s="17"/>
      <c r="QUH14" s="17"/>
      <c r="QUI14" s="17"/>
      <c r="QUJ14" s="17"/>
      <c r="QUK14" s="17"/>
      <c r="QUL14" s="17"/>
      <c r="QUM14" s="17"/>
      <c r="QUN14" s="17"/>
      <c r="QUO14" s="17"/>
      <c r="QUP14" s="17"/>
      <c r="QUQ14" s="17"/>
      <c r="QUR14" s="17"/>
      <c r="QUS14" s="17"/>
      <c r="QUT14" s="17"/>
      <c r="QUU14" s="17"/>
      <c r="QUV14" s="17"/>
      <c r="QUW14" s="17"/>
      <c r="QUX14" s="17"/>
      <c r="QUY14" s="17"/>
      <c r="QUZ14" s="17"/>
      <c r="QVA14" s="17"/>
      <c r="QVB14" s="17"/>
      <c r="QVC14" s="17"/>
      <c r="QVD14" s="17"/>
      <c r="QVE14" s="17"/>
      <c r="QVF14" s="17"/>
      <c r="QVG14" s="17"/>
      <c r="QVH14" s="17"/>
      <c r="QVI14" s="17"/>
      <c r="QVJ14" s="17"/>
      <c r="QVK14" s="17"/>
      <c r="QVL14" s="17"/>
      <c r="QVM14" s="17"/>
      <c r="QVN14" s="17"/>
      <c r="QVO14" s="17"/>
      <c r="QVP14" s="17"/>
      <c r="QVQ14" s="17"/>
      <c r="QVR14" s="17"/>
      <c r="QVS14" s="17"/>
      <c r="QVT14" s="17"/>
      <c r="QVU14" s="17"/>
      <c r="QVV14" s="17"/>
      <c r="QVW14" s="17"/>
      <c r="QVX14" s="17"/>
      <c r="QVY14" s="17"/>
      <c r="QVZ14" s="17"/>
      <c r="QWA14" s="17"/>
      <c r="QWB14" s="17"/>
      <c r="QWC14" s="17"/>
      <c r="QWD14" s="17"/>
      <c r="QWE14" s="17"/>
      <c r="QWF14" s="17"/>
      <c r="QWG14" s="17"/>
      <c r="QWH14" s="17"/>
      <c r="QWI14" s="17"/>
      <c r="QWJ14" s="17"/>
      <c r="QWK14" s="17"/>
      <c r="QWL14" s="17"/>
      <c r="QWM14" s="17"/>
      <c r="QWN14" s="17"/>
      <c r="QWO14" s="17"/>
      <c r="QWP14" s="17"/>
      <c r="QWQ14" s="17"/>
      <c r="QWR14" s="17"/>
      <c r="QWS14" s="17"/>
      <c r="QWT14" s="17"/>
      <c r="QWU14" s="17"/>
      <c r="QWV14" s="17"/>
      <c r="QWW14" s="17"/>
      <c r="QWX14" s="17"/>
      <c r="QWY14" s="17"/>
      <c r="QWZ14" s="17"/>
      <c r="QXA14" s="17"/>
      <c r="QXB14" s="17"/>
      <c r="QXC14" s="17"/>
      <c r="QXD14" s="17"/>
      <c r="QXE14" s="17"/>
      <c r="QXF14" s="17"/>
      <c r="QXG14" s="17"/>
      <c r="QXH14" s="17"/>
      <c r="QXI14" s="17"/>
      <c r="QXJ14" s="17"/>
      <c r="QXK14" s="17"/>
      <c r="QXL14" s="17"/>
      <c r="QXM14" s="17"/>
      <c r="QXN14" s="17"/>
      <c r="QXO14" s="17"/>
      <c r="QXP14" s="17"/>
      <c r="QXQ14" s="17"/>
      <c r="QXR14" s="17"/>
      <c r="QXS14" s="17"/>
      <c r="QXT14" s="17"/>
      <c r="QXU14" s="17"/>
      <c r="QXV14" s="17"/>
      <c r="QXW14" s="17"/>
      <c r="QXX14" s="17"/>
      <c r="QXY14" s="17"/>
      <c r="QXZ14" s="17"/>
      <c r="QYA14" s="17"/>
      <c r="QYB14" s="17"/>
      <c r="QYC14" s="17"/>
      <c r="QYD14" s="17"/>
      <c r="QYE14" s="17"/>
      <c r="QYF14" s="17"/>
      <c r="QYG14" s="17"/>
      <c r="QYH14" s="17"/>
      <c r="QYI14" s="17"/>
      <c r="QYJ14" s="17"/>
      <c r="QYK14" s="17"/>
      <c r="QYL14" s="17"/>
      <c r="QYM14" s="17"/>
      <c r="QYN14" s="17"/>
      <c r="QYO14" s="17"/>
      <c r="QYP14" s="17"/>
      <c r="QYQ14" s="17"/>
      <c r="QYR14" s="17"/>
      <c r="QYS14" s="17"/>
      <c r="QYT14" s="17"/>
      <c r="QYU14" s="17"/>
      <c r="QYV14" s="17"/>
      <c r="QYW14" s="17"/>
      <c r="QYX14" s="17"/>
      <c r="QYY14" s="17"/>
      <c r="QYZ14" s="17"/>
      <c r="QZA14" s="17"/>
      <c r="QZB14" s="17"/>
      <c r="QZC14" s="17"/>
      <c r="QZD14" s="17"/>
      <c r="QZE14" s="17"/>
      <c r="QZF14" s="17"/>
      <c r="QZG14" s="17"/>
      <c r="QZH14" s="17"/>
      <c r="QZI14" s="17"/>
      <c r="QZJ14" s="17"/>
      <c r="QZK14" s="17"/>
      <c r="QZL14" s="17"/>
      <c r="QZM14" s="17"/>
      <c r="QZN14" s="17"/>
      <c r="QZO14" s="17"/>
      <c r="QZP14" s="17"/>
      <c r="QZQ14" s="17"/>
      <c r="QZR14" s="17"/>
      <c r="QZS14" s="17"/>
      <c r="QZT14" s="17"/>
      <c r="QZU14" s="17"/>
      <c r="QZV14" s="17"/>
      <c r="QZW14" s="17"/>
      <c r="QZX14" s="17"/>
      <c r="QZY14" s="17"/>
      <c r="QZZ14" s="17"/>
      <c r="RAA14" s="17"/>
      <c r="RAB14" s="17"/>
      <c r="RAC14" s="17"/>
      <c r="RAD14" s="17"/>
      <c r="RAE14" s="17"/>
      <c r="RAF14" s="17"/>
      <c r="RAG14" s="17"/>
      <c r="RAH14" s="17"/>
      <c r="RAI14" s="17"/>
      <c r="RAJ14" s="17"/>
      <c r="RAK14" s="17"/>
      <c r="RAL14" s="17"/>
      <c r="RAM14" s="17"/>
      <c r="RAN14" s="17"/>
      <c r="RAO14" s="17"/>
      <c r="RAP14" s="17"/>
      <c r="RAQ14" s="17"/>
      <c r="RAR14" s="17"/>
      <c r="RAS14" s="17"/>
      <c r="RAT14" s="17"/>
      <c r="RAU14" s="17"/>
      <c r="RAV14" s="17"/>
      <c r="RAW14" s="17"/>
      <c r="RAX14" s="17"/>
      <c r="RAY14" s="17"/>
      <c r="RAZ14" s="17"/>
      <c r="RBA14" s="17"/>
      <c r="RBB14" s="17"/>
      <c r="RBC14" s="17"/>
      <c r="RBD14" s="17"/>
      <c r="RBE14" s="17"/>
      <c r="RBF14" s="17"/>
      <c r="RBG14" s="17"/>
      <c r="RBH14" s="17"/>
      <c r="RBI14" s="17"/>
      <c r="RBJ14" s="17"/>
      <c r="RBK14" s="17"/>
      <c r="RBL14" s="17"/>
      <c r="RBM14" s="17"/>
      <c r="RBN14" s="17"/>
      <c r="RBO14" s="17"/>
      <c r="RBP14" s="17"/>
      <c r="RBQ14" s="17"/>
      <c r="RBR14" s="17"/>
      <c r="RBS14" s="17"/>
      <c r="RBT14" s="17"/>
      <c r="RBU14" s="17"/>
      <c r="RBV14" s="17"/>
      <c r="RBW14" s="17"/>
      <c r="RBX14" s="17"/>
      <c r="RBY14" s="17"/>
      <c r="RBZ14" s="17"/>
      <c r="RCA14" s="17"/>
      <c r="RCB14" s="17"/>
      <c r="RCC14" s="17"/>
      <c r="RCD14" s="17"/>
      <c r="RCE14" s="17"/>
      <c r="RCF14" s="17"/>
      <c r="RCG14" s="17"/>
      <c r="RCH14" s="17"/>
      <c r="RCI14" s="17"/>
      <c r="RCJ14" s="17"/>
      <c r="RCK14" s="17"/>
      <c r="RCL14" s="17"/>
      <c r="RCM14" s="17"/>
      <c r="RCN14" s="17"/>
      <c r="RCO14" s="17"/>
      <c r="RCP14" s="17"/>
      <c r="RCQ14" s="17"/>
      <c r="RCR14" s="17"/>
      <c r="RCS14" s="17"/>
      <c r="RCT14" s="17"/>
      <c r="RCU14" s="17"/>
      <c r="RCV14" s="17"/>
      <c r="RCW14" s="17"/>
      <c r="RCX14" s="17"/>
      <c r="RCY14" s="17"/>
      <c r="RCZ14" s="17"/>
      <c r="RDA14" s="17"/>
      <c r="RDB14" s="17"/>
      <c r="RDC14" s="17"/>
      <c r="RDD14" s="17"/>
      <c r="RDE14" s="17"/>
      <c r="RDF14" s="17"/>
      <c r="RDG14" s="17"/>
      <c r="RDH14" s="17"/>
      <c r="RDI14" s="17"/>
      <c r="RDJ14" s="17"/>
      <c r="RDK14" s="17"/>
      <c r="RDL14" s="17"/>
      <c r="RDM14" s="17"/>
      <c r="RDN14" s="17"/>
      <c r="RDO14" s="17"/>
      <c r="RDP14" s="17"/>
      <c r="RDQ14" s="17"/>
      <c r="RDR14" s="17"/>
      <c r="RDS14" s="17"/>
      <c r="RDT14" s="17"/>
      <c r="RDU14" s="17"/>
      <c r="RDV14" s="17"/>
      <c r="RDW14" s="17"/>
      <c r="RDX14" s="17"/>
      <c r="RDY14" s="17"/>
      <c r="RDZ14" s="17"/>
      <c r="REA14" s="17"/>
      <c r="REB14" s="17"/>
      <c r="REC14" s="17"/>
      <c r="RED14" s="17"/>
      <c r="REE14" s="17"/>
      <c r="REF14" s="17"/>
      <c r="REG14" s="17"/>
      <c r="REH14" s="17"/>
      <c r="REI14" s="17"/>
      <c r="REJ14" s="17"/>
      <c r="REK14" s="17"/>
      <c r="REL14" s="17"/>
      <c r="REM14" s="17"/>
      <c r="REN14" s="17"/>
      <c r="REO14" s="17"/>
      <c r="REP14" s="17"/>
      <c r="REQ14" s="17"/>
      <c r="RER14" s="17"/>
      <c r="RES14" s="17"/>
      <c r="RET14" s="17"/>
      <c r="REU14" s="17"/>
      <c r="REV14" s="17"/>
      <c r="REW14" s="17"/>
      <c r="REX14" s="17"/>
      <c r="REY14" s="17"/>
      <c r="REZ14" s="17"/>
      <c r="RFA14" s="17"/>
      <c r="RFB14" s="17"/>
      <c r="RFC14" s="17"/>
      <c r="RFD14" s="17"/>
      <c r="RFE14" s="17"/>
      <c r="RFF14" s="17"/>
      <c r="RFG14" s="17"/>
      <c r="RFH14" s="17"/>
      <c r="RFI14" s="17"/>
      <c r="RFJ14" s="17"/>
      <c r="RFK14" s="17"/>
      <c r="RFL14" s="17"/>
      <c r="RFM14" s="17"/>
      <c r="RFN14" s="17"/>
      <c r="RFO14" s="17"/>
      <c r="RFP14" s="17"/>
      <c r="RFQ14" s="17"/>
      <c r="RFR14" s="17"/>
      <c r="RFS14" s="17"/>
      <c r="RFT14" s="17"/>
      <c r="RFU14" s="17"/>
      <c r="RFV14" s="17"/>
      <c r="RFW14" s="17"/>
      <c r="RFX14" s="17"/>
      <c r="RFY14" s="17"/>
      <c r="RFZ14" s="17"/>
      <c r="RGA14" s="17"/>
      <c r="RGB14" s="17"/>
      <c r="RGC14" s="17"/>
      <c r="RGD14" s="17"/>
      <c r="RGE14" s="17"/>
      <c r="RGF14" s="17"/>
      <c r="RGG14" s="17"/>
      <c r="RGH14" s="17"/>
      <c r="RGI14" s="17"/>
      <c r="RGJ14" s="17"/>
      <c r="RGK14" s="17"/>
      <c r="RGL14" s="17"/>
      <c r="RGM14" s="17"/>
      <c r="RGN14" s="17"/>
      <c r="RGO14" s="17"/>
      <c r="RGP14" s="17"/>
      <c r="RGQ14" s="17"/>
      <c r="RGR14" s="17"/>
      <c r="RGS14" s="17"/>
      <c r="RGT14" s="17"/>
      <c r="RGU14" s="17"/>
      <c r="RGV14" s="17"/>
      <c r="RGW14" s="17"/>
      <c r="RGX14" s="17"/>
      <c r="RGY14" s="17"/>
      <c r="RGZ14" s="17"/>
      <c r="RHA14" s="17"/>
      <c r="RHB14" s="17"/>
      <c r="RHC14" s="17"/>
      <c r="RHD14" s="17"/>
      <c r="RHE14" s="17"/>
      <c r="RHF14" s="17"/>
      <c r="RHG14" s="17"/>
      <c r="RHH14" s="17"/>
      <c r="RHI14" s="17"/>
      <c r="RHJ14" s="17"/>
      <c r="RHK14" s="17"/>
      <c r="RHL14" s="17"/>
      <c r="RHM14" s="17"/>
      <c r="RHN14" s="17"/>
      <c r="RHO14" s="17"/>
      <c r="RHP14" s="17"/>
      <c r="RHQ14" s="17"/>
      <c r="RHR14" s="17"/>
      <c r="RHS14" s="17"/>
      <c r="RHT14" s="17"/>
      <c r="RHU14" s="17"/>
      <c r="RHV14" s="17"/>
      <c r="RHW14" s="17"/>
      <c r="RHX14" s="17"/>
      <c r="RHY14" s="17"/>
      <c r="RHZ14" s="17"/>
      <c r="RIA14" s="17"/>
      <c r="RIB14" s="17"/>
      <c r="RIC14" s="17"/>
      <c r="RID14" s="17"/>
      <c r="RIE14" s="17"/>
      <c r="RIF14" s="17"/>
      <c r="RIG14" s="17"/>
      <c r="RIH14" s="17"/>
      <c r="RII14" s="17"/>
      <c r="RIJ14" s="17"/>
      <c r="RIK14" s="17"/>
      <c r="RIL14" s="17"/>
      <c r="RIM14" s="17"/>
      <c r="RIN14" s="17"/>
      <c r="RIO14" s="17"/>
      <c r="RIP14" s="17"/>
      <c r="RIQ14" s="17"/>
      <c r="RIR14" s="17"/>
      <c r="RIS14" s="17"/>
      <c r="RIT14" s="17"/>
      <c r="RIU14" s="17"/>
      <c r="RIV14" s="17"/>
      <c r="RIW14" s="17"/>
      <c r="RIX14" s="17"/>
      <c r="RIY14" s="17"/>
      <c r="RIZ14" s="17"/>
      <c r="RJA14" s="17"/>
      <c r="RJB14" s="17"/>
      <c r="RJC14" s="17"/>
      <c r="RJD14" s="17"/>
      <c r="RJE14" s="17"/>
      <c r="RJF14" s="17"/>
      <c r="RJG14" s="17"/>
      <c r="RJH14" s="17"/>
      <c r="RJI14" s="17"/>
      <c r="RJJ14" s="17"/>
      <c r="RJK14" s="17"/>
      <c r="RJL14" s="17"/>
      <c r="RJM14" s="17"/>
      <c r="RJN14" s="17"/>
      <c r="RJO14" s="17"/>
      <c r="RJP14" s="17"/>
      <c r="RJQ14" s="17"/>
      <c r="RJR14" s="17"/>
      <c r="RJS14" s="17"/>
      <c r="RJT14" s="17"/>
      <c r="RJU14" s="17"/>
      <c r="RJV14" s="17"/>
      <c r="RJW14" s="17"/>
      <c r="RJX14" s="17"/>
      <c r="RJY14" s="17"/>
      <c r="RJZ14" s="17"/>
      <c r="RKA14" s="17"/>
      <c r="RKB14" s="17"/>
      <c r="RKC14" s="17"/>
      <c r="RKD14" s="17"/>
      <c r="RKE14" s="17"/>
      <c r="RKF14" s="17"/>
      <c r="RKG14" s="17"/>
      <c r="RKH14" s="17"/>
      <c r="RKI14" s="17"/>
      <c r="RKJ14" s="17"/>
      <c r="RKK14" s="17"/>
      <c r="RKL14" s="17"/>
      <c r="RKM14" s="17"/>
      <c r="RKN14" s="17"/>
      <c r="RKO14" s="17"/>
      <c r="RKP14" s="17"/>
      <c r="RKQ14" s="17"/>
      <c r="RKR14" s="17"/>
      <c r="RKS14" s="17"/>
      <c r="RKT14" s="17"/>
      <c r="RKU14" s="17"/>
      <c r="RKV14" s="17"/>
      <c r="RKW14" s="17"/>
      <c r="RKX14" s="17"/>
      <c r="RKY14" s="17"/>
      <c r="RKZ14" s="17"/>
      <c r="RLA14" s="17"/>
      <c r="RLB14" s="17"/>
      <c r="RLC14" s="17"/>
      <c r="RLD14" s="17"/>
      <c r="RLE14" s="17"/>
      <c r="RLF14" s="17"/>
      <c r="RLG14" s="17"/>
      <c r="RLH14" s="17"/>
      <c r="RLI14" s="17"/>
      <c r="RLJ14" s="17"/>
      <c r="RLK14" s="17"/>
      <c r="RLL14" s="17"/>
      <c r="RLM14" s="17"/>
      <c r="RLN14" s="17"/>
      <c r="RLO14" s="17"/>
      <c r="RLP14" s="17"/>
      <c r="RLQ14" s="17"/>
      <c r="RLR14" s="17"/>
      <c r="RLS14" s="17"/>
      <c r="RLT14" s="17"/>
      <c r="RLU14" s="17"/>
      <c r="RLV14" s="17"/>
      <c r="RLW14" s="17"/>
      <c r="RLX14" s="17"/>
      <c r="RLY14" s="17"/>
      <c r="RLZ14" s="17"/>
      <c r="RMA14" s="17"/>
      <c r="RMB14" s="17"/>
      <c r="RMC14" s="17"/>
      <c r="RMD14" s="17"/>
      <c r="RME14" s="17"/>
      <c r="RMF14" s="17"/>
      <c r="RMG14" s="17"/>
      <c r="RMH14" s="17"/>
      <c r="RMI14" s="17"/>
      <c r="RMJ14" s="17"/>
      <c r="RMK14" s="17"/>
      <c r="RML14" s="17"/>
      <c r="RMM14" s="17"/>
      <c r="RMN14" s="17"/>
      <c r="RMO14" s="17"/>
      <c r="RMP14" s="17"/>
      <c r="RMQ14" s="17"/>
      <c r="RMR14" s="17"/>
      <c r="RMS14" s="17"/>
      <c r="RMT14" s="17"/>
      <c r="RMU14" s="17"/>
      <c r="RMV14" s="17"/>
      <c r="RMW14" s="17"/>
      <c r="RMX14" s="17"/>
      <c r="RMY14" s="17"/>
      <c r="RMZ14" s="17"/>
      <c r="RNA14" s="17"/>
      <c r="RNB14" s="17"/>
      <c r="RNC14" s="17"/>
      <c r="RND14" s="17"/>
      <c r="RNE14" s="17"/>
      <c r="RNF14" s="17"/>
      <c r="RNG14" s="17"/>
      <c r="RNH14" s="17"/>
      <c r="RNI14" s="17"/>
      <c r="RNJ14" s="17"/>
      <c r="RNK14" s="17"/>
      <c r="RNL14" s="17"/>
      <c r="RNM14" s="17"/>
      <c r="RNN14" s="17"/>
      <c r="RNO14" s="17"/>
      <c r="RNP14" s="17"/>
      <c r="RNQ14" s="17"/>
      <c r="RNR14" s="17"/>
      <c r="RNS14" s="17"/>
      <c r="RNT14" s="17"/>
      <c r="RNU14" s="17"/>
      <c r="RNV14" s="17"/>
      <c r="RNW14" s="17"/>
      <c r="RNX14" s="17"/>
      <c r="RNY14" s="17"/>
      <c r="RNZ14" s="17"/>
      <c r="ROA14" s="17"/>
      <c r="ROB14" s="17"/>
      <c r="ROC14" s="17"/>
      <c r="ROD14" s="17"/>
      <c r="ROE14" s="17"/>
      <c r="ROF14" s="17"/>
      <c r="ROG14" s="17"/>
      <c r="ROH14" s="17"/>
      <c r="ROI14" s="17"/>
      <c r="ROJ14" s="17"/>
      <c r="ROK14" s="17"/>
      <c r="ROL14" s="17"/>
      <c r="ROM14" s="17"/>
      <c r="RON14" s="17"/>
      <c r="ROO14" s="17"/>
      <c r="ROP14" s="17"/>
      <c r="ROQ14" s="17"/>
      <c r="ROR14" s="17"/>
      <c r="ROS14" s="17"/>
      <c r="ROT14" s="17"/>
      <c r="ROU14" s="17"/>
      <c r="ROV14" s="17"/>
      <c r="ROW14" s="17"/>
      <c r="ROX14" s="17"/>
      <c r="ROY14" s="17"/>
      <c r="ROZ14" s="17"/>
      <c r="RPA14" s="17"/>
      <c r="RPB14" s="17"/>
      <c r="RPC14" s="17"/>
      <c r="RPD14" s="17"/>
      <c r="RPE14" s="17"/>
      <c r="RPF14" s="17"/>
      <c r="RPG14" s="17"/>
      <c r="RPH14" s="17"/>
      <c r="RPI14" s="17"/>
      <c r="RPJ14" s="17"/>
      <c r="RPK14" s="17"/>
      <c r="RPL14" s="17"/>
      <c r="RPM14" s="17"/>
      <c r="RPN14" s="17"/>
      <c r="RPO14" s="17"/>
      <c r="RPP14" s="17"/>
      <c r="RPQ14" s="17"/>
      <c r="RPR14" s="17"/>
      <c r="RPS14" s="17"/>
      <c r="RPT14" s="17"/>
      <c r="RPU14" s="17"/>
      <c r="RPV14" s="17"/>
      <c r="RPW14" s="17"/>
      <c r="RPX14" s="17"/>
      <c r="RPY14" s="17"/>
      <c r="RPZ14" s="17"/>
      <c r="RQA14" s="17"/>
      <c r="RQB14" s="17"/>
      <c r="RQC14" s="17"/>
      <c r="RQD14" s="17"/>
      <c r="RQE14" s="17"/>
      <c r="RQF14" s="17"/>
      <c r="RQG14" s="17"/>
      <c r="RQH14" s="17"/>
      <c r="RQI14" s="17"/>
      <c r="RQJ14" s="17"/>
      <c r="RQK14" s="17"/>
      <c r="RQL14" s="17"/>
      <c r="RQM14" s="17"/>
      <c r="RQN14" s="17"/>
      <c r="RQO14" s="17"/>
      <c r="RQP14" s="17"/>
      <c r="RQQ14" s="17"/>
      <c r="RQR14" s="17"/>
      <c r="RQS14" s="17"/>
      <c r="RQT14" s="17"/>
      <c r="RQU14" s="17"/>
      <c r="RQV14" s="17"/>
      <c r="RQW14" s="17"/>
      <c r="RQX14" s="17"/>
      <c r="RQY14" s="17"/>
      <c r="RQZ14" s="17"/>
      <c r="RRA14" s="17"/>
      <c r="RRB14" s="17"/>
      <c r="RRC14" s="17"/>
      <c r="RRD14" s="17"/>
      <c r="RRE14" s="17"/>
      <c r="RRF14" s="17"/>
      <c r="RRG14" s="17"/>
      <c r="RRH14" s="17"/>
      <c r="RRI14" s="17"/>
      <c r="RRJ14" s="17"/>
      <c r="RRK14" s="17"/>
      <c r="RRL14" s="17"/>
      <c r="RRM14" s="17"/>
      <c r="RRN14" s="17"/>
      <c r="RRO14" s="17"/>
      <c r="RRP14" s="17"/>
      <c r="RRQ14" s="17"/>
      <c r="RRR14" s="17"/>
      <c r="RRS14" s="17"/>
      <c r="RRT14" s="17"/>
      <c r="RRU14" s="17"/>
      <c r="RRV14" s="17"/>
      <c r="RRW14" s="17"/>
      <c r="RRX14" s="17"/>
      <c r="RRY14" s="17"/>
      <c r="RRZ14" s="17"/>
      <c r="RSA14" s="17"/>
      <c r="RSB14" s="17"/>
      <c r="RSC14" s="17"/>
      <c r="RSD14" s="17"/>
      <c r="RSE14" s="17"/>
      <c r="RSF14" s="17"/>
      <c r="RSG14" s="17"/>
      <c r="RSH14" s="17"/>
      <c r="RSI14" s="17"/>
      <c r="RSJ14" s="17"/>
      <c r="RSK14" s="17"/>
      <c r="RSL14" s="17"/>
      <c r="RSM14" s="17"/>
      <c r="RSN14" s="17"/>
      <c r="RSO14" s="17"/>
      <c r="RSP14" s="17"/>
      <c r="RSQ14" s="17"/>
      <c r="RSR14" s="17"/>
      <c r="RSS14" s="17"/>
      <c r="RST14" s="17"/>
      <c r="RSU14" s="17"/>
      <c r="RSV14" s="17"/>
      <c r="RSW14" s="17"/>
      <c r="RSX14" s="17"/>
      <c r="RSY14" s="17"/>
      <c r="RSZ14" s="17"/>
      <c r="RTA14" s="17"/>
      <c r="RTB14" s="17"/>
      <c r="RTC14" s="17"/>
      <c r="RTD14" s="17"/>
      <c r="RTE14" s="17"/>
      <c r="RTF14" s="17"/>
      <c r="RTG14" s="17"/>
      <c r="RTH14" s="17"/>
      <c r="RTI14" s="17"/>
      <c r="RTJ14" s="17"/>
      <c r="RTK14" s="17"/>
      <c r="RTL14" s="17"/>
      <c r="RTM14" s="17"/>
      <c r="RTN14" s="17"/>
      <c r="RTO14" s="17"/>
      <c r="RTP14" s="17"/>
      <c r="RTQ14" s="17"/>
      <c r="RTR14" s="17"/>
      <c r="RTS14" s="17"/>
      <c r="RTT14" s="17"/>
      <c r="RTU14" s="17"/>
      <c r="RTV14" s="17"/>
      <c r="RTW14" s="17"/>
      <c r="RTX14" s="17"/>
      <c r="RTY14" s="17"/>
      <c r="RTZ14" s="17"/>
      <c r="RUA14" s="17"/>
      <c r="RUB14" s="17"/>
      <c r="RUC14" s="17"/>
      <c r="RUD14" s="17"/>
      <c r="RUE14" s="17"/>
      <c r="RUF14" s="17"/>
      <c r="RUG14" s="17"/>
      <c r="RUH14" s="17"/>
      <c r="RUI14" s="17"/>
      <c r="RUJ14" s="17"/>
      <c r="RUK14" s="17"/>
      <c r="RUL14" s="17"/>
      <c r="RUM14" s="17"/>
      <c r="RUN14" s="17"/>
      <c r="RUO14" s="17"/>
      <c r="RUP14" s="17"/>
      <c r="RUQ14" s="17"/>
      <c r="RUR14" s="17"/>
      <c r="RUS14" s="17"/>
      <c r="RUT14" s="17"/>
      <c r="RUU14" s="17"/>
      <c r="RUV14" s="17"/>
      <c r="RUW14" s="17"/>
      <c r="RUX14" s="17"/>
      <c r="RUY14" s="17"/>
      <c r="RUZ14" s="17"/>
      <c r="RVA14" s="17"/>
      <c r="RVB14" s="17"/>
      <c r="RVC14" s="17"/>
      <c r="RVD14" s="17"/>
      <c r="RVE14" s="17"/>
      <c r="RVF14" s="17"/>
      <c r="RVG14" s="17"/>
      <c r="RVH14" s="17"/>
      <c r="RVI14" s="17"/>
      <c r="RVJ14" s="17"/>
      <c r="RVK14" s="17"/>
      <c r="RVL14" s="17"/>
      <c r="RVM14" s="17"/>
      <c r="RVN14" s="17"/>
      <c r="RVO14" s="17"/>
      <c r="RVP14" s="17"/>
      <c r="RVQ14" s="17"/>
      <c r="RVR14" s="17"/>
      <c r="RVS14" s="17"/>
      <c r="RVT14" s="17"/>
      <c r="RVU14" s="17"/>
      <c r="RVV14" s="17"/>
      <c r="RVW14" s="17"/>
      <c r="RVX14" s="17"/>
      <c r="RVY14" s="17"/>
      <c r="RVZ14" s="17"/>
      <c r="RWA14" s="17"/>
      <c r="RWB14" s="17"/>
      <c r="RWC14" s="17"/>
      <c r="RWD14" s="17"/>
      <c r="RWE14" s="17"/>
      <c r="RWF14" s="17"/>
      <c r="RWG14" s="17"/>
      <c r="RWH14" s="17"/>
      <c r="RWI14" s="17"/>
      <c r="RWJ14" s="17"/>
      <c r="RWK14" s="17"/>
      <c r="RWL14" s="17"/>
      <c r="RWM14" s="17"/>
      <c r="RWN14" s="17"/>
      <c r="RWO14" s="17"/>
      <c r="RWP14" s="17"/>
      <c r="RWQ14" s="17"/>
      <c r="RWR14" s="17"/>
      <c r="RWS14" s="17"/>
      <c r="RWT14" s="17"/>
      <c r="RWU14" s="17"/>
      <c r="RWV14" s="17"/>
      <c r="RWW14" s="17"/>
      <c r="RWX14" s="17"/>
      <c r="RWY14" s="17"/>
      <c r="RWZ14" s="17"/>
      <c r="RXA14" s="17"/>
      <c r="RXB14" s="17"/>
      <c r="RXC14" s="17"/>
      <c r="RXD14" s="17"/>
      <c r="RXE14" s="17"/>
      <c r="RXF14" s="17"/>
      <c r="RXG14" s="17"/>
      <c r="RXH14" s="17"/>
      <c r="RXI14" s="17"/>
      <c r="RXJ14" s="17"/>
      <c r="RXK14" s="17"/>
      <c r="RXL14" s="17"/>
      <c r="RXM14" s="17"/>
      <c r="RXN14" s="17"/>
      <c r="RXO14" s="17"/>
      <c r="RXP14" s="17"/>
      <c r="RXQ14" s="17"/>
      <c r="RXR14" s="17"/>
      <c r="RXS14" s="17"/>
      <c r="RXT14" s="17"/>
      <c r="RXU14" s="17"/>
      <c r="RXV14" s="17"/>
      <c r="RXW14" s="17"/>
      <c r="RXX14" s="17"/>
      <c r="RXY14" s="17"/>
      <c r="RXZ14" s="17"/>
      <c r="RYA14" s="17"/>
      <c r="RYB14" s="17"/>
      <c r="RYC14" s="17"/>
      <c r="RYD14" s="17"/>
      <c r="RYE14" s="17"/>
      <c r="RYF14" s="17"/>
      <c r="RYG14" s="17"/>
      <c r="RYH14" s="17"/>
      <c r="RYI14" s="17"/>
      <c r="RYJ14" s="17"/>
      <c r="RYK14" s="17"/>
      <c r="RYL14" s="17"/>
      <c r="RYM14" s="17"/>
      <c r="RYN14" s="17"/>
      <c r="RYO14" s="17"/>
      <c r="RYP14" s="17"/>
      <c r="RYQ14" s="17"/>
      <c r="RYR14" s="17"/>
      <c r="RYS14" s="17"/>
      <c r="RYT14" s="17"/>
      <c r="RYU14" s="17"/>
      <c r="RYV14" s="17"/>
      <c r="RYW14" s="17"/>
      <c r="RYX14" s="17"/>
      <c r="RYY14" s="17"/>
      <c r="RYZ14" s="17"/>
      <c r="RZA14" s="17"/>
      <c r="RZB14" s="17"/>
      <c r="RZC14" s="17"/>
      <c r="RZD14" s="17"/>
      <c r="RZE14" s="17"/>
      <c r="RZF14" s="17"/>
      <c r="RZG14" s="17"/>
      <c r="RZH14" s="17"/>
      <c r="RZI14" s="17"/>
      <c r="RZJ14" s="17"/>
      <c r="RZK14" s="17"/>
      <c r="RZL14" s="17"/>
      <c r="RZM14" s="17"/>
      <c r="RZN14" s="17"/>
      <c r="RZO14" s="17"/>
      <c r="RZP14" s="17"/>
      <c r="RZQ14" s="17"/>
      <c r="RZR14" s="17"/>
      <c r="RZS14" s="17"/>
      <c r="RZT14" s="17"/>
      <c r="RZU14" s="17"/>
      <c r="RZV14" s="17"/>
      <c r="RZW14" s="17"/>
      <c r="RZX14" s="17"/>
      <c r="RZY14" s="17"/>
      <c r="RZZ14" s="17"/>
      <c r="SAA14" s="17"/>
      <c r="SAB14" s="17"/>
      <c r="SAC14" s="17"/>
      <c r="SAD14" s="17"/>
      <c r="SAE14" s="17"/>
      <c r="SAF14" s="17"/>
      <c r="SAG14" s="17"/>
      <c r="SAH14" s="17"/>
      <c r="SAI14" s="17"/>
      <c r="SAJ14" s="17"/>
      <c r="SAK14" s="17"/>
      <c r="SAL14" s="17"/>
      <c r="SAM14" s="17"/>
      <c r="SAN14" s="17"/>
      <c r="SAO14" s="17"/>
      <c r="SAP14" s="17"/>
      <c r="SAQ14" s="17"/>
      <c r="SAR14" s="17"/>
      <c r="SAS14" s="17"/>
      <c r="SAT14" s="17"/>
      <c r="SAU14" s="17"/>
      <c r="SAV14" s="17"/>
      <c r="SAW14" s="17"/>
      <c r="SAX14" s="17"/>
      <c r="SAY14" s="17"/>
      <c r="SAZ14" s="17"/>
      <c r="SBA14" s="17"/>
      <c r="SBB14" s="17"/>
      <c r="SBC14" s="17"/>
      <c r="SBD14" s="17"/>
      <c r="SBE14" s="17"/>
      <c r="SBF14" s="17"/>
      <c r="SBG14" s="17"/>
      <c r="SBH14" s="17"/>
      <c r="SBI14" s="17"/>
      <c r="SBJ14" s="17"/>
      <c r="SBK14" s="17"/>
      <c r="SBL14" s="17"/>
      <c r="SBM14" s="17"/>
      <c r="SBN14" s="17"/>
      <c r="SBO14" s="17"/>
      <c r="SBP14" s="17"/>
      <c r="SBQ14" s="17"/>
      <c r="SBR14" s="17"/>
      <c r="SBS14" s="17"/>
      <c r="SBT14" s="17"/>
      <c r="SBU14" s="17"/>
      <c r="SBV14" s="17"/>
      <c r="SBW14" s="17"/>
      <c r="SBX14" s="17"/>
      <c r="SBY14" s="17"/>
      <c r="SBZ14" s="17"/>
      <c r="SCA14" s="17"/>
      <c r="SCB14" s="17"/>
      <c r="SCC14" s="17"/>
      <c r="SCD14" s="17"/>
      <c r="SCE14" s="17"/>
      <c r="SCF14" s="17"/>
      <c r="SCG14" s="17"/>
      <c r="SCH14" s="17"/>
      <c r="SCI14" s="17"/>
      <c r="SCJ14" s="17"/>
      <c r="SCK14" s="17"/>
      <c r="SCL14" s="17"/>
      <c r="SCM14" s="17"/>
      <c r="SCN14" s="17"/>
      <c r="SCO14" s="17"/>
      <c r="SCP14" s="17"/>
      <c r="SCQ14" s="17"/>
      <c r="SCR14" s="17"/>
      <c r="SCS14" s="17"/>
      <c r="SCT14" s="17"/>
      <c r="SCU14" s="17"/>
      <c r="SCV14" s="17"/>
      <c r="SCW14" s="17"/>
      <c r="SCX14" s="17"/>
      <c r="SCY14" s="17"/>
      <c r="SCZ14" s="17"/>
      <c r="SDA14" s="17"/>
      <c r="SDB14" s="17"/>
      <c r="SDC14" s="17"/>
      <c r="SDD14" s="17"/>
      <c r="SDE14" s="17"/>
      <c r="SDF14" s="17"/>
      <c r="SDG14" s="17"/>
      <c r="SDH14" s="17"/>
      <c r="SDI14" s="17"/>
      <c r="SDJ14" s="17"/>
      <c r="SDK14" s="17"/>
      <c r="SDL14" s="17"/>
      <c r="SDM14" s="17"/>
      <c r="SDN14" s="17"/>
      <c r="SDO14" s="17"/>
      <c r="SDP14" s="17"/>
      <c r="SDQ14" s="17"/>
      <c r="SDR14" s="17"/>
      <c r="SDS14" s="17"/>
      <c r="SDT14" s="17"/>
      <c r="SDU14" s="17"/>
      <c r="SDV14" s="17"/>
      <c r="SDW14" s="17"/>
      <c r="SDX14" s="17"/>
      <c r="SDY14" s="17"/>
      <c r="SDZ14" s="17"/>
      <c r="SEA14" s="17"/>
      <c r="SEB14" s="17"/>
      <c r="SEC14" s="17"/>
      <c r="SED14" s="17"/>
      <c r="SEE14" s="17"/>
      <c r="SEF14" s="17"/>
      <c r="SEG14" s="17"/>
      <c r="SEH14" s="17"/>
      <c r="SEI14" s="17"/>
      <c r="SEJ14" s="17"/>
      <c r="SEK14" s="17"/>
      <c r="SEL14" s="17"/>
      <c r="SEM14" s="17"/>
      <c r="SEN14" s="17"/>
      <c r="SEO14" s="17"/>
      <c r="SEP14" s="17"/>
      <c r="SEQ14" s="17"/>
      <c r="SER14" s="17"/>
      <c r="SES14" s="17"/>
      <c r="SET14" s="17"/>
      <c r="SEU14" s="17"/>
      <c r="SEV14" s="17"/>
      <c r="SEW14" s="17"/>
      <c r="SEX14" s="17"/>
      <c r="SEY14" s="17"/>
      <c r="SEZ14" s="17"/>
      <c r="SFA14" s="17"/>
      <c r="SFB14" s="17"/>
      <c r="SFC14" s="17"/>
      <c r="SFD14" s="17"/>
      <c r="SFE14" s="17"/>
      <c r="SFF14" s="17"/>
      <c r="SFG14" s="17"/>
      <c r="SFH14" s="17"/>
      <c r="SFI14" s="17"/>
      <c r="SFJ14" s="17"/>
      <c r="SFK14" s="17"/>
      <c r="SFL14" s="17"/>
      <c r="SFM14" s="17"/>
      <c r="SFN14" s="17"/>
      <c r="SFO14" s="17"/>
      <c r="SFP14" s="17"/>
      <c r="SFQ14" s="17"/>
      <c r="SFR14" s="17"/>
      <c r="SFS14" s="17"/>
      <c r="SFT14" s="17"/>
      <c r="SFU14" s="17"/>
      <c r="SFV14" s="17"/>
      <c r="SFW14" s="17"/>
      <c r="SFX14" s="17"/>
      <c r="SFY14" s="17"/>
      <c r="SFZ14" s="17"/>
      <c r="SGA14" s="17"/>
      <c r="SGB14" s="17"/>
      <c r="SGC14" s="17"/>
      <c r="SGD14" s="17"/>
      <c r="SGE14" s="17"/>
      <c r="SGF14" s="17"/>
      <c r="SGG14" s="17"/>
      <c r="SGH14" s="17"/>
      <c r="SGI14" s="17"/>
      <c r="SGJ14" s="17"/>
      <c r="SGK14" s="17"/>
      <c r="SGL14" s="17"/>
      <c r="SGM14" s="17"/>
      <c r="SGN14" s="17"/>
      <c r="SGO14" s="17"/>
      <c r="SGP14" s="17"/>
      <c r="SGQ14" s="17"/>
      <c r="SGR14" s="17"/>
      <c r="SGS14" s="17"/>
      <c r="SGT14" s="17"/>
      <c r="SGU14" s="17"/>
      <c r="SGV14" s="17"/>
      <c r="SGW14" s="17"/>
      <c r="SGX14" s="17"/>
      <c r="SGY14" s="17"/>
      <c r="SGZ14" s="17"/>
      <c r="SHA14" s="17"/>
      <c r="SHB14" s="17"/>
      <c r="SHC14" s="17"/>
      <c r="SHD14" s="17"/>
      <c r="SHE14" s="17"/>
      <c r="SHF14" s="17"/>
      <c r="SHG14" s="17"/>
      <c r="SHH14" s="17"/>
      <c r="SHI14" s="17"/>
      <c r="SHJ14" s="17"/>
      <c r="SHK14" s="17"/>
      <c r="SHL14" s="17"/>
      <c r="SHM14" s="17"/>
      <c r="SHN14" s="17"/>
      <c r="SHO14" s="17"/>
      <c r="SHP14" s="17"/>
      <c r="SHQ14" s="17"/>
      <c r="SHR14" s="17"/>
      <c r="SHS14" s="17"/>
      <c r="SHT14" s="17"/>
      <c r="SHU14" s="17"/>
      <c r="SHV14" s="17"/>
      <c r="SHW14" s="17"/>
      <c r="SHX14" s="17"/>
      <c r="SHY14" s="17"/>
      <c r="SHZ14" s="17"/>
      <c r="SIA14" s="17"/>
      <c r="SIB14" s="17"/>
      <c r="SIC14" s="17"/>
      <c r="SID14" s="17"/>
      <c r="SIE14" s="17"/>
      <c r="SIF14" s="17"/>
      <c r="SIG14" s="17"/>
      <c r="SIH14" s="17"/>
      <c r="SII14" s="17"/>
      <c r="SIJ14" s="17"/>
      <c r="SIK14" s="17"/>
      <c r="SIL14" s="17"/>
      <c r="SIM14" s="17"/>
      <c r="SIN14" s="17"/>
      <c r="SIO14" s="17"/>
      <c r="SIP14" s="17"/>
      <c r="SIQ14" s="17"/>
      <c r="SIR14" s="17"/>
      <c r="SIS14" s="17"/>
      <c r="SIT14" s="17"/>
      <c r="SIU14" s="17"/>
      <c r="SIV14" s="17"/>
      <c r="SIW14" s="17"/>
      <c r="SIX14" s="17"/>
      <c r="SIY14" s="17"/>
      <c r="SIZ14" s="17"/>
      <c r="SJA14" s="17"/>
      <c r="SJB14" s="17"/>
      <c r="SJC14" s="17"/>
      <c r="SJD14" s="17"/>
      <c r="SJE14" s="17"/>
      <c r="SJF14" s="17"/>
      <c r="SJG14" s="17"/>
      <c r="SJH14" s="17"/>
      <c r="SJI14" s="17"/>
      <c r="SJJ14" s="17"/>
      <c r="SJK14" s="17"/>
      <c r="SJL14" s="17"/>
      <c r="SJM14" s="17"/>
      <c r="SJN14" s="17"/>
      <c r="SJO14" s="17"/>
      <c r="SJP14" s="17"/>
      <c r="SJQ14" s="17"/>
      <c r="SJR14" s="17"/>
      <c r="SJS14" s="17"/>
      <c r="SJT14" s="17"/>
      <c r="SJU14" s="17"/>
      <c r="SJV14" s="17"/>
      <c r="SJW14" s="17"/>
      <c r="SJX14" s="17"/>
      <c r="SJY14" s="17"/>
      <c r="SJZ14" s="17"/>
      <c r="SKA14" s="17"/>
      <c r="SKB14" s="17"/>
      <c r="SKC14" s="17"/>
      <c r="SKD14" s="17"/>
      <c r="SKE14" s="17"/>
      <c r="SKF14" s="17"/>
      <c r="SKG14" s="17"/>
      <c r="SKH14" s="17"/>
      <c r="SKI14" s="17"/>
      <c r="SKJ14" s="17"/>
      <c r="SKK14" s="17"/>
      <c r="SKL14" s="17"/>
      <c r="SKM14" s="17"/>
      <c r="SKN14" s="17"/>
      <c r="SKO14" s="17"/>
      <c r="SKP14" s="17"/>
      <c r="SKQ14" s="17"/>
      <c r="SKR14" s="17"/>
      <c r="SKS14" s="17"/>
      <c r="SKT14" s="17"/>
      <c r="SKU14" s="17"/>
      <c r="SKV14" s="17"/>
      <c r="SKW14" s="17"/>
      <c r="SKX14" s="17"/>
      <c r="SKY14" s="17"/>
      <c r="SKZ14" s="17"/>
      <c r="SLA14" s="17"/>
      <c r="SLB14" s="17"/>
      <c r="SLC14" s="17"/>
      <c r="SLD14" s="17"/>
      <c r="SLE14" s="17"/>
      <c r="SLF14" s="17"/>
      <c r="SLG14" s="17"/>
      <c r="SLH14" s="17"/>
      <c r="SLI14" s="17"/>
      <c r="SLJ14" s="17"/>
      <c r="SLK14" s="17"/>
      <c r="SLL14" s="17"/>
      <c r="SLM14" s="17"/>
      <c r="SLN14" s="17"/>
      <c r="SLO14" s="17"/>
      <c r="SLP14" s="17"/>
      <c r="SLQ14" s="17"/>
      <c r="SLR14" s="17"/>
      <c r="SLS14" s="17"/>
      <c r="SLT14" s="17"/>
      <c r="SLU14" s="17"/>
      <c r="SLV14" s="17"/>
      <c r="SLW14" s="17"/>
      <c r="SLX14" s="17"/>
      <c r="SLY14" s="17"/>
      <c r="SLZ14" s="17"/>
      <c r="SMA14" s="17"/>
      <c r="SMB14" s="17"/>
      <c r="SMC14" s="17"/>
      <c r="SMD14" s="17"/>
      <c r="SME14" s="17"/>
      <c r="SMF14" s="17"/>
      <c r="SMG14" s="17"/>
      <c r="SMH14" s="17"/>
      <c r="SMI14" s="17"/>
      <c r="SMJ14" s="17"/>
      <c r="SMK14" s="17"/>
      <c r="SML14" s="17"/>
      <c r="SMM14" s="17"/>
      <c r="SMN14" s="17"/>
      <c r="SMO14" s="17"/>
      <c r="SMP14" s="17"/>
      <c r="SMQ14" s="17"/>
      <c r="SMR14" s="17"/>
      <c r="SMS14" s="17"/>
      <c r="SMT14" s="17"/>
      <c r="SMU14" s="17"/>
      <c r="SMV14" s="17"/>
      <c r="SMW14" s="17"/>
      <c r="SMX14" s="17"/>
      <c r="SMY14" s="17"/>
      <c r="SMZ14" s="17"/>
      <c r="SNA14" s="17"/>
      <c r="SNB14" s="17"/>
      <c r="SNC14" s="17"/>
      <c r="SND14" s="17"/>
      <c r="SNE14" s="17"/>
      <c r="SNF14" s="17"/>
      <c r="SNG14" s="17"/>
      <c r="SNH14" s="17"/>
      <c r="SNI14" s="17"/>
      <c r="SNJ14" s="17"/>
      <c r="SNK14" s="17"/>
      <c r="SNL14" s="17"/>
      <c r="SNM14" s="17"/>
      <c r="SNN14" s="17"/>
      <c r="SNO14" s="17"/>
      <c r="SNP14" s="17"/>
      <c r="SNQ14" s="17"/>
      <c r="SNR14" s="17"/>
      <c r="SNS14" s="17"/>
      <c r="SNT14" s="17"/>
      <c r="SNU14" s="17"/>
      <c r="SNV14" s="17"/>
      <c r="SNW14" s="17"/>
      <c r="SNX14" s="17"/>
      <c r="SNY14" s="17"/>
      <c r="SNZ14" s="17"/>
      <c r="SOA14" s="17"/>
      <c r="SOB14" s="17"/>
      <c r="SOC14" s="17"/>
      <c r="SOD14" s="17"/>
      <c r="SOE14" s="17"/>
      <c r="SOF14" s="17"/>
      <c r="SOG14" s="17"/>
      <c r="SOH14" s="17"/>
      <c r="SOI14" s="17"/>
      <c r="SOJ14" s="17"/>
      <c r="SOK14" s="17"/>
      <c r="SOL14" s="17"/>
      <c r="SOM14" s="17"/>
      <c r="SON14" s="17"/>
      <c r="SOO14" s="17"/>
      <c r="SOP14" s="17"/>
      <c r="SOQ14" s="17"/>
      <c r="SOR14" s="17"/>
      <c r="SOS14" s="17"/>
      <c r="SOT14" s="17"/>
      <c r="SOU14" s="17"/>
      <c r="SOV14" s="17"/>
      <c r="SOW14" s="17"/>
      <c r="SOX14" s="17"/>
      <c r="SOY14" s="17"/>
      <c r="SOZ14" s="17"/>
      <c r="SPA14" s="17"/>
      <c r="SPB14" s="17"/>
      <c r="SPC14" s="17"/>
      <c r="SPD14" s="17"/>
      <c r="SPE14" s="17"/>
      <c r="SPF14" s="17"/>
      <c r="SPG14" s="17"/>
      <c r="SPH14" s="17"/>
      <c r="SPI14" s="17"/>
      <c r="SPJ14" s="17"/>
      <c r="SPK14" s="17"/>
      <c r="SPL14" s="17"/>
      <c r="SPM14" s="17"/>
      <c r="SPN14" s="17"/>
      <c r="SPO14" s="17"/>
      <c r="SPP14" s="17"/>
      <c r="SPQ14" s="17"/>
      <c r="SPR14" s="17"/>
      <c r="SPS14" s="17"/>
      <c r="SPT14" s="17"/>
      <c r="SPU14" s="17"/>
      <c r="SPV14" s="17"/>
      <c r="SPW14" s="17"/>
      <c r="SPX14" s="17"/>
      <c r="SPY14" s="17"/>
      <c r="SPZ14" s="17"/>
      <c r="SQA14" s="17"/>
      <c r="SQB14" s="17"/>
      <c r="SQC14" s="17"/>
      <c r="SQD14" s="17"/>
      <c r="SQE14" s="17"/>
      <c r="SQF14" s="17"/>
      <c r="SQG14" s="17"/>
      <c r="SQH14" s="17"/>
      <c r="SQI14" s="17"/>
      <c r="SQJ14" s="17"/>
      <c r="SQK14" s="17"/>
      <c r="SQL14" s="17"/>
      <c r="SQM14" s="17"/>
      <c r="SQN14" s="17"/>
      <c r="SQO14" s="17"/>
      <c r="SQP14" s="17"/>
      <c r="SQQ14" s="17"/>
      <c r="SQR14" s="17"/>
      <c r="SQS14" s="17"/>
      <c r="SQT14" s="17"/>
      <c r="SQU14" s="17"/>
      <c r="SQV14" s="17"/>
      <c r="SQW14" s="17"/>
      <c r="SQX14" s="17"/>
      <c r="SQY14" s="17"/>
      <c r="SQZ14" s="17"/>
      <c r="SRA14" s="17"/>
      <c r="SRB14" s="17"/>
      <c r="SRC14" s="17"/>
      <c r="SRD14" s="17"/>
      <c r="SRE14" s="17"/>
      <c r="SRF14" s="17"/>
      <c r="SRG14" s="17"/>
      <c r="SRH14" s="17"/>
      <c r="SRI14" s="17"/>
      <c r="SRJ14" s="17"/>
      <c r="SRK14" s="17"/>
      <c r="SRL14" s="17"/>
      <c r="SRM14" s="17"/>
      <c r="SRN14" s="17"/>
      <c r="SRO14" s="17"/>
      <c r="SRP14" s="17"/>
      <c r="SRQ14" s="17"/>
      <c r="SRR14" s="17"/>
      <c r="SRS14" s="17"/>
      <c r="SRT14" s="17"/>
      <c r="SRU14" s="17"/>
      <c r="SRV14" s="17"/>
      <c r="SRW14" s="17"/>
      <c r="SRX14" s="17"/>
      <c r="SRY14" s="17"/>
      <c r="SRZ14" s="17"/>
      <c r="SSA14" s="17"/>
      <c r="SSB14" s="17"/>
      <c r="SSC14" s="17"/>
      <c r="SSD14" s="17"/>
      <c r="SSE14" s="17"/>
      <c r="SSF14" s="17"/>
      <c r="SSG14" s="17"/>
      <c r="SSH14" s="17"/>
      <c r="SSI14" s="17"/>
      <c r="SSJ14" s="17"/>
      <c r="SSK14" s="17"/>
      <c r="SSL14" s="17"/>
      <c r="SSM14" s="17"/>
      <c r="SSN14" s="17"/>
      <c r="SSO14" s="17"/>
      <c r="SSP14" s="17"/>
      <c r="SSQ14" s="17"/>
      <c r="SSR14" s="17"/>
      <c r="SSS14" s="17"/>
      <c r="SST14" s="17"/>
      <c r="SSU14" s="17"/>
      <c r="SSV14" s="17"/>
      <c r="SSW14" s="17"/>
      <c r="SSX14" s="17"/>
      <c r="SSY14" s="17"/>
      <c r="SSZ14" s="17"/>
      <c r="STA14" s="17"/>
      <c r="STB14" s="17"/>
      <c r="STC14" s="17"/>
      <c r="STD14" s="17"/>
      <c r="STE14" s="17"/>
      <c r="STF14" s="17"/>
      <c r="STG14" s="17"/>
      <c r="STH14" s="17"/>
      <c r="STI14" s="17"/>
      <c r="STJ14" s="17"/>
      <c r="STK14" s="17"/>
      <c r="STL14" s="17"/>
      <c r="STM14" s="17"/>
      <c r="STN14" s="17"/>
      <c r="STO14" s="17"/>
      <c r="STP14" s="17"/>
      <c r="STQ14" s="17"/>
      <c r="STR14" s="17"/>
      <c r="STS14" s="17"/>
      <c r="STT14" s="17"/>
      <c r="STU14" s="17"/>
      <c r="STV14" s="17"/>
      <c r="STW14" s="17"/>
      <c r="STX14" s="17"/>
      <c r="STY14" s="17"/>
      <c r="STZ14" s="17"/>
      <c r="SUA14" s="17"/>
      <c r="SUB14" s="17"/>
      <c r="SUC14" s="17"/>
      <c r="SUD14" s="17"/>
      <c r="SUE14" s="17"/>
      <c r="SUF14" s="17"/>
      <c r="SUG14" s="17"/>
      <c r="SUH14" s="17"/>
      <c r="SUI14" s="17"/>
      <c r="SUJ14" s="17"/>
      <c r="SUK14" s="17"/>
      <c r="SUL14" s="17"/>
      <c r="SUM14" s="17"/>
      <c r="SUN14" s="17"/>
      <c r="SUO14" s="17"/>
      <c r="SUP14" s="17"/>
      <c r="SUQ14" s="17"/>
      <c r="SUR14" s="17"/>
      <c r="SUS14" s="17"/>
      <c r="SUT14" s="17"/>
      <c r="SUU14" s="17"/>
      <c r="SUV14" s="17"/>
      <c r="SUW14" s="17"/>
      <c r="SUX14" s="17"/>
      <c r="SUY14" s="17"/>
      <c r="SUZ14" s="17"/>
      <c r="SVA14" s="17"/>
      <c r="SVB14" s="17"/>
      <c r="SVC14" s="17"/>
      <c r="SVD14" s="17"/>
      <c r="SVE14" s="17"/>
      <c r="SVF14" s="17"/>
      <c r="SVG14" s="17"/>
      <c r="SVH14" s="17"/>
      <c r="SVI14" s="17"/>
      <c r="SVJ14" s="17"/>
      <c r="SVK14" s="17"/>
      <c r="SVL14" s="17"/>
      <c r="SVM14" s="17"/>
      <c r="SVN14" s="17"/>
      <c r="SVO14" s="17"/>
      <c r="SVP14" s="17"/>
      <c r="SVQ14" s="17"/>
      <c r="SVR14" s="17"/>
      <c r="SVS14" s="17"/>
      <c r="SVT14" s="17"/>
      <c r="SVU14" s="17"/>
      <c r="SVV14" s="17"/>
      <c r="SVW14" s="17"/>
      <c r="SVX14" s="17"/>
      <c r="SVY14" s="17"/>
      <c r="SVZ14" s="17"/>
      <c r="SWA14" s="17"/>
      <c r="SWB14" s="17"/>
      <c r="SWC14" s="17"/>
      <c r="SWD14" s="17"/>
      <c r="SWE14" s="17"/>
      <c r="SWF14" s="17"/>
      <c r="SWG14" s="17"/>
      <c r="SWH14" s="17"/>
      <c r="SWI14" s="17"/>
      <c r="SWJ14" s="17"/>
      <c r="SWK14" s="17"/>
      <c r="SWL14" s="17"/>
      <c r="SWM14" s="17"/>
      <c r="SWN14" s="17"/>
      <c r="SWO14" s="17"/>
      <c r="SWP14" s="17"/>
      <c r="SWQ14" s="17"/>
      <c r="SWR14" s="17"/>
      <c r="SWS14" s="17"/>
      <c r="SWT14" s="17"/>
      <c r="SWU14" s="17"/>
      <c r="SWV14" s="17"/>
      <c r="SWW14" s="17"/>
      <c r="SWX14" s="17"/>
      <c r="SWY14" s="17"/>
      <c r="SWZ14" s="17"/>
      <c r="SXA14" s="17"/>
      <c r="SXB14" s="17"/>
      <c r="SXC14" s="17"/>
      <c r="SXD14" s="17"/>
      <c r="SXE14" s="17"/>
      <c r="SXF14" s="17"/>
      <c r="SXG14" s="17"/>
      <c r="SXH14" s="17"/>
      <c r="SXI14" s="17"/>
      <c r="SXJ14" s="17"/>
      <c r="SXK14" s="17"/>
      <c r="SXL14" s="17"/>
      <c r="SXM14" s="17"/>
      <c r="SXN14" s="17"/>
      <c r="SXO14" s="17"/>
      <c r="SXP14" s="17"/>
      <c r="SXQ14" s="17"/>
      <c r="SXR14" s="17"/>
      <c r="SXS14" s="17"/>
      <c r="SXT14" s="17"/>
      <c r="SXU14" s="17"/>
      <c r="SXV14" s="17"/>
      <c r="SXW14" s="17"/>
      <c r="SXX14" s="17"/>
      <c r="SXY14" s="17"/>
      <c r="SXZ14" s="17"/>
      <c r="SYA14" s="17"/>
      <c r="SYB14" s="17"/>
      <c r="SYC14" s="17"/>
      <c r="SYD14" s="17"/>
      <c r="SYE14" s="17"/>
      <c r="SYF14" s="17"/>
      <c r="SYG14" s="17"/>
      <c r="SYH14" s="17"/>
      <c r="SYI14" s="17"/>
      <c r="SYJ14" s="17"/>
      <c r="SYK14" s="17"/>
      <c r="SYL14" s="17"/>
      <c r="SYM14" s="17"/>
      <c r="SYN14" s="17"/>
      <c r="SYO14" s="17"/>
      <c r="SYP14" s="17"/>
      <c r="SYQ14" s="17"/>
      <c r="SYR14" s="17"/>
      <c r="SYS14" s="17"/>
      <c r="SYT14" s="17"/>
      <c r="SYU14" s="17"/>
      <c r="SYV14" s="17"/>
      <c r="SYW14" s="17"/>
      <c r="SYX14" s="17"/>
      <c r="SYY14" s="17"/>
      <c r="SYZ14" s="17"/>
      <c r="SZA14" s="17"/>
      <c r="SZB14" s="17"/>
      <c r="SZC14" s="17"/>
      <c r="SZD14" s="17"/>
      <c r="SZE14" s="17"/>
      <c r="SZF14" s="17"/>
      <c r="SZG14" s="17"/>
      <c r="SZH14" s="17"/>
      <c r="SZI14" s="17"/>
      <c r="SZJ14" s="17"/>
      <c r="SZK14" s="17"/>
      <c r="SZL14" s="17"/>
      <c r="SZM14" s="17"/>
      <c r="SZN14" s="17"/>
      <c r="SZO14" s="17"/>
      <c r="SZP14" s="17"/>
      <c r="SZQ14" s="17"/>
      <c r="SZR14" s="17"/>
      <c r="SZS14" s="17"/>
      <c r="SZT14" s="17"/>
      <c r="SZU14" s="17"/>
      <c r="SZV14" s="17"/>
      <c r="SZW14" s="17"/>
      <c r="SZX14" s="17"/>
      <c r="SZY14" s="17"/>
      <c r="SZZ14" s="17"/>
      <c r="TAA14" s="17"/>
      <c r="TAB14" s="17"/>
      <c r="TAC14" s="17"/>
      <c r="TAD14" s="17"/>
      <c r="TAE14" s="17"/>
      <c r="TAF14" s="17"/>
      <c r="TAG14" s="17"/>
      <c r="TAH14" s="17"/>
      <c r="TAI14" s="17"/>
      <c r="TAJ14" s="17"/>
      <c r="TAK14" s="17"/>
      <c r="TAL14" s="17"/>
      <c r="TAM14" s="17"/>
      <c r="TAN14" s="17"/>
      <c r="TAO14" s="17"/>
      <c r="TAP14" s="17"/>
      <c r="TAQ14" s="17"/>
      <c r="TAR14" s="17"/>
      <c r="TAS14" s="17"/>
      <c r="TAT14" s="17"/>
      <c r="TAU14" s="17"/>
      <c r="TAV14" s="17"/>
      <c r="TAW14" s="17"/>
      <c r="TAX14" s="17"/>
      <c r="TAY14" s="17"/>
      <c r="TAZ14" s="17"/>
      <c r="TBA14" s="17"/>
      <c r="TBB14" s="17"/>
      <c r="TBC14" s="17"/>
      <c r="TBD14" s="17"/>
      <c r="TBE14" s="17"/>
      <c r="TBF14" s="17"/>
      <c r="TBG14" s="17"/>
      <c r="TBH14" s="17"/>
      <c r="TBI14" s="17"/>
      <c r="TBJ14" s="17"/>
      <c r="TBK14" s="17"/>
      <c r="TBL14" s="17"/>
      <c r="TBM14" s="17"/>
      <c r="TBN14" s="17"/>
      <c r="TBO14" s="17"/>
      <c r="TBP14" s="17"/>
      <c r="TBQ14" s="17"/>
      <c r="TBR14" s="17"/>
      <c r="TBS14" s="17"/>
      <c r="TBT14" s="17"/>
      <c r="TBU14" s="17"/>
      <c r="TBV14" s="17"/>
      <c r="TBW14" s="17"/>
      <c r="TBX14" s="17"/>
      <c r="TBY14" s="17"/>
      <c r="TBZ14" s="17"/>
      <c r="TCA14" s="17"/>
      <c r="TCB14" s="17"/>
      <c r="TCC14" s="17"/>
      <c r="TCD14" s="17"/>
      <c r="TCE14" s="17"/>
      <c r="TCF14" s="17"/>
      <c r="TCG14" s="17"/>
      <c r="TCH14" s="17"/>
      <c r="TCI14" s="17"/>
      <c r="TCJ14" s="17"/>
      <c r="TCK14" s="17"/>
      <c r="TCL14" s="17"/>
      <c r="TCM14" s="17"/>
      <c r="TCN14" s="17"/>
      <c r="TCO14" s="17"/>
      <c r="TCP14" s="17"/>
      <c r="TCQ14" s="17"/>
      <c r="TCR14" s="17"/>
      <c r="TCS14" s="17"/>
      <c r="TCT14" s="17"/>
      <c r="TCU14" s="17"/>
      <c r="TCV14" s="17"/>
      <c r="TCW14" s="17"/>
      <c r="TCX14" s="17"/>
      <c r="TCY14" s="17"/>
      <c r="TCZ14" s="17"/>
      <c r="TDA14" s="17"/>
      <c r="TDB14" s="17"/>
      <c r="TDC14" s="17"/>
      <c r="TDD14" s="17"/>
      <c r="TDE14" s="17"/>
      <c r="TDF14" s="17"/>
      <c r="TDG14" s="17"/>
      <c r="TDH14" s="17"/>
      <c r="TDI14" s="17"/>
      <c r="TDJ14" s="17"/>
      <c r="TDK14" s="17"/>
      <c r="TDL14" s="17"/>
      <c r="TDM14" s="17"/>
      <c r="TDN14" s="17"/>
      <c r="TDO14" s="17"/>
      <c r="TDP14" s="17"/>
      <c r="TDQ14" s="17"/>
      <c r="TDR14" s="17"/>
      <c r="TDS14" s="17"/>
      <c r="TDT14" s="17"/>
      <c r="TDU14" s="17"/>
      <c r="TDV14" s="17"/>
      <c r="TDW14" s="17"/>
      <c r="TDX14" s="17"/>
      <c r="TDY14" s="17"/>
      <c r="TDZ14" s="17"/>
      <c r="TEA14" s="17"/>
      <c r="TEB14" s="17"/>
      <c r="TEC14" s="17"/>
      <c r="TED14" s="17"/>
      <c r="TEE14" s="17"/>
      <c r="TEF14" s="17"/>
      <c r="TEG14" s="17"/>
      <c r="TEH14" s="17"/>
      <c r="TEI14" s="17"/>
      <c r="TEJ14" s="17"/>
      <c r="TEK14" s="17"/>
      <c r="TEL14" s="17"/>
      <c r="TEM14" s="17"/>
      <c r="TEN14" s="17"/>
      <c r="TEO14" s="17"/>
      <c r="TEP14" s="17"/>
      <c r="TEQ14" s="17"/>
      <c r="TER14" s="17"/>
      <c r="TES14" s="17"/>
      <c r="TET14" s="17"/>
      <c r="TEU14" s="17"/>
      <c r="TEV14" s="17"/>
      <c r="TEW14" s="17"/>
      <c r="TEX14" s="17"/>
      <c r="TEY14" s="17"/>
      <c r="TEZ14" s="17"/>
      <c r="TFA14" s="17"/>
      <c r="TFB14" s="17"/>
      <c r="TFC14" s="17"/>
      <c r="TFD14" s="17"/>
      <c r="TFE14" s="17"/>
      <c r="TFF14" s="17"/>
      <c r="TFG14" s="17"/>
      <c r="TFH14" s="17"/>
      <c r="TFI14" s="17"/>
      <c r="TFJ14" s="17"/>
      <c r="TFK14" s="17"/>
      <c r="TFL14" s="17"/>
      <c r="TFM14" s="17"/>
      <c r="TFN14" s="17"/>
      <c r="TFO14" s="17"/>
      <c r="TFP14" s="17"/>
      <c r="TFQ14" s="17"/>
      <c r="TFR14" s="17"/>
      <c r="TFS14" s="17"/>
      <c r="TFT14" s="17"/>
      <c r="TFU14" s="17"/>
      <c r="TFV14" s="17"/>
      <c r="TFW14" s="17"/>
      <c r="TFX14" s="17"/>
      <c r="TFY14" s="17"/>
      <c r="TFZ14" s="17"/>
      <c r="TGA14" s="17"/>
      <c r="TGB14" s="17"/>
      <c r="TGC14" s="17"/>
      <c r="TGD14" s="17"/>
      <c r="TGE14" s="17"/>
      <c r="TGF14" s="17"/>
      <c r="TGG14" s="17"/>
      <c r="TGH14" s="17"/>
      <c r="TGI14" s="17"/>
      <c r="TGJ14" s="17"/>
      <c r="TGK14" s="17"/>
      <c r="TGL14" s="17"/>
      <c r="TGM14" s="17"/>
      <c r="TGN14" s="17"/>
      <c r="TGO14" s="17"/>
      <c r="TGP14" s="17"/>
      <c r="TGQ14" s="17"/>
      <c r="TGR14" s="17"/>
      <c r="TGS14" s="17"/>
      <c r="TGT14" s="17"/>
      <c r="TGU14" s="17"/>
      <c r="TGV14" s="17"/>
      <c r="TGW14" s="17"/>
      <c r="TGX14" s="17"/>
      <c r="TGY14" s="17"/>
      <c r="TGZ14" s="17"/>
      <c r="THA14" s="17"/>
      <c r="THB14" s="17"/>
      <c r="THC14" s="17"/>
      <c r="THD14" s="17"/>
      <c r="THE14" s="17"/>
      <c r="THF14" s="17"/>
      <c r="THG14" s="17"/>
      <c r="THH14" s="17"/>
      <c r="THI14" s="17"/>
      <c r="THJ14" s="17"/>
      <c r="THK14" s="17"/>
      <c r="THL14" s="17"/>
      <c r="THM14" s="17"/>
      <c r="THN14" s="17"/>
      <c r="THO14" s="17"/>
      <c r="THP14" s="17"/>
      <c r="THQ14" s="17"/>
      <c r="THR14" s="17"/>
      <c r="THS14" s="17"/>
      <c r="THT14" s="17"/>
      <c r="THU14" s="17"/>
      <c r="THV14" s="17"/>
      <c r="THW14" s="17"/>
      <c r="THX14" s="17"/>
      <c r="THY14" s="17"/>
      <c r="THZ14" s="17"/>
      <c r="TIA14" s="17"/>
      <c r="TIB14" s="17"/>
      <c r="TIC14" s="17"/>
      <c r="TID14" s="17"/>
      <c r="TIE14" s="17"/>
      <c r="TIF14" s="17"/>
      <c r="TIG14" s="17"/>
      <c r="TIH14" s="17"/>
      <c r="TII14" s="17"/>
      <c r="TIJ14" s="17"/>
      <c r="TIK14" s="17"/>
      <c r="TIL14" s="17"/>
      <c r="TIM14" s="17"/>
      <c r="TIN14" s="17"/>
      <c r="TIO14" s="17"/>
      <c r="TIP14" s="17"/>
      <c r="TIQ14" s="17"/>
      <c r="TIR14" s="17"/>
      <c r="TIS14" s="17"/>
      <c r="TIT14" s="17"/>
      <c r="TIU14" s="17"/>
      <c r="TIV14" s="17"/>
      <c r="TIW14" s="17"/>
      <c r="TIX14" s="17"/>
      <c r="TIY14" s="17"/>
      <c r="TIZ14" s="17"/>
      <c r="TJA14" s="17"/>
      <c r="TJB14" s="17"/>
      <c r="TJC14" s="17"/>
      <c r="TJD14" s="17"/>
      <c r="TJE14" s="17"/>
      <c r="TJF14" s="17"/>
      <c r="TJG14" s="17"/>
      <c r="TJH14" s="17"/>
      <c r="TJI14" s="17"/>
      <c r="TJJ14" s="17"/>
      <c r="TJK14" s="17"/>
      <c r="TJL14" s="17"/>
      <c r="TJM14" s="17"/>
      <c r="TJN14" s="17"/>
      <c r="TJO14" s="17"/>
      <c r="TJP14" s="17"/>
      <c r="TJQ14" s="17"/>
      <c r="TJR14" s="17"/>
      <c r="TJS14" s="17"/>
      <c r="TJT14" s="17"/>
      <c r="TJU14" s="17"/>
      <c r="TJV14" s="17"/>
      <c r="TJW14" s="17"/>
      <c r="TJX14" s="17"/>
      <c r="TJY14" s="17"/>
      <c r="TJZ14" s="17"/>
      <c r="TKA14" s="17"/>
      <c r="TKB14" s="17"/>
      <c r="TKC14" s="17"/>
      <c r="TKD14" s="17"/>
      <c r="TKE14" s="17"/>
      <c r="TKF14" s="17"/>
      <c r="TKG14" s="17"/>
      <c r="TKH14" s="17"/>
      <c r="TKI14" s="17"/>
      <c r="TKJ14" s="17"/>
      <c r="TKK14" s="17"/>
      <c r="TKL14" s="17"/>
      <c r="TKM14" s="17"/>
      <c r="TKN14" s="17"/>
      <c r="TKO14" s="17"/>
      <c r="TKP14" s="17"/>
      <c r="TKQ14" s="17"/>
      <c r="TKR14" s="17"/>
      <c r="TKS14" s="17"/>
      <c r="TKT14" s="17"/>
      <c r="TKU14" s="17"/>
      <c r="TKV14" s="17"/>
      <c r="TKW14" s="17"/>
      <c r="TKX14" s="17"/>
      <c r="TKY14" s="17"/>
      <c r="TKZ14" s="17"/>
      <c r="TLA14" s="17"/>
      <c r="TLB14" s="17"/>
      <c r="TLC14" s="17"/>
      <c r="TLD14" s="17"/>
      <c r="TLE14" s="17"/>
      <c r="TLF14" s="17"/>
      <c r="TLG14" s="17"/>
      <c r="TLH14" s="17"/>
      <c r="TLI14" s="17"/>
      <c r="TLJ14" s="17"/>
      <c r="TLK14" s="17"/>
      <c r="TLL14" s="17"/>
      <c r="TLM14" s="17"/>
      <c r="TLN14" s="17"/>
      <c r="TLO14" s="17"/>
      <c r="TLP14" s="17"/>
      <c r="TLQ14" s="17"/>
      <c r="TLR14" s="17"/>
      <c r="TLS14" s="17"/>
      <c r="TLT14" s="17"/>
      <c r="TLU14" s="17"/>
      <c r="TLV14" s="17"/>
      <c r="TLW14" s="17"/>
      <c r="TLX14" s="17"/>
      <c r="TLY14" s="17"/>
      <c r="TLZ14" s="17"/>
      <c r="TMA14" s="17"/>
      <c r="TMB14" s="17"/>
      <c r="TMC14" s="17"/>
      <c r="TMD14" s="17"/>
      <c r="TME14" s="17"/>
      <c r="TMF14" s="17"/>
      <c r="TMG14" s="17"/>
      <c r="TMH14" s="17"/>
      <c r="TMI14" s="17"/>
      <c r="TMJ14" s="17"/>
      <c r="TMK14" s="17"/>
      <c r="TML14" s="17"/>
      <c r="TMM14" s="17"/>
      <c r="TMN14" s="17"/>
      <c r="TMO14" s="17"/>
      <c r="TMP14" s="17"/>
      <c r="TMQ14" s="17"/>
      <c r="TMR14" s="17"/>
      <c r="TMS14" s="17"/>
      <c r="TMT14" s="17"/>
      <c r="TMU14" s="17"/>
      <c r="TMV14" s="17"/>
      <c r="TMW14" s="17"/>
      <c r="TMX14" s="17"/>
      <c r="TMY14" s="17"/>
      <c r="TMZ14" s="17"/>
      <c r="TNA14" s="17"/>
      <c r="TNB14" s="17"/>
      <c r="TNC14" s="17"/>
      <c r="TND14" s="17"/>
      <c r="TNE14" s="17"/>
      <c r="TNF14" s="17"/>
      <c r="TNG14" s="17"/>
      <c r="TNH14" s="17"/>
      <c r="TNI14" s="17"/>
      <c r="TNJ14" s="17"/>
      <c r="TNK14" s="17"/>
      <c r="TNL14" s="17"/>
      <c r="TNM14" s="17"/>
      <c r="TNN14" s="17"/>
      <c r="TNO14" s="17"/>
      <c r="TNP14" s="17"/>
      <c r="TNQ14" s="17"/>
      <c r="TNR14" s="17"/>
      <c r="TNS14" s="17"/>
      <c r="TNT14" s="17"/>
      <c r="TNU14" s="17"/>
      <c r="TNV14" s="17"/>
      <c r="TNW14" s="17"/>
      <c r="TNX14" s="17"/>
      <c r="TNY14" s="17"/>
      <c r="TNZ14" s="17"/>
      <c r="TOA14" s="17"/>
      <c r="TOB14" s="17"/>
      <c r="TOC14" s="17"/>
      <c r="TOD14" s="17"/>
      <c r="TOE14" s="17"/>
      <c r="TOF14" s="17"/>
      <c r="TOG14" s="17"/>
      <c r="TOH14" s="17"/>
      <c r="TOI14" s="17"/>
      <c r="TOJ14" s="17"/>
      <c r="TOK14" s="17"/>
      <c r="TOL14" s="17"/>
      <c r="TOM14" s="17"/>
      <c r="TON14" s="17"/>
      <c r="TOO14" s="17"/>
      <c r="TOP14" s="17"/>
      <c r="TOQ14" s="17"/>
      <c r="TOR14" s="17"/>
      <c r="TOS14" s="17"/>
      <c r="TOT14" s="17"/>
      <c r="TOU14" s="17"/>
      <c r="TOV14" s="17"/>
      <c r="TOW14" s="17"/>
      <c r="TOX14" s="17"/>
      <c r="TOY14" s="17"/>
      <c r="TOZ14" s="17"/>
      <c r="TPA14" s="17"/>
      <c r="TPB14" s="17"/>
      <c r="TPC14" s="17"/>
      <c r="TPD14" s="17"/>
      <c r="TPE14" s="17"/>
      <c r="TPF14" s="17"/>
      <c r="TPG14" s="17"/>
      <c r="TPH14" s="17"/>
      <c r="TPI14" s="17"/>
      <c r="TPJ14" s="17"/>
      <c r="TPK14" s="17"/>
      <c r="TPL14" s="17"/>
      <c r="TPM14" s="17"/>
      <c r="TPN14" s="17"/>
      <c r="TPO14" s="17"/>
      <c r="TPP14" s="17"/>
      <c r="TPQ14" s="17"/>
      <c r="TPR14" s="17"/>
      <c r="TPS14" s="17"/>
      <c r="TPT14" s="17"/>
      <c r="TPU14" s="17"/>
      <c r="TPV14" s="17"/>
      <c r="TPW14" s="17"/>
      <c r="TPX14" s="17"/>
      <c r="TPY14" s="17"/>
      <c r="TPZ14" s="17"/>
      <c r="TQA14" s="17"/>
      <c r="TQB14" s="17"/>
      <c r="TQC14" s="17"/>
      <c r="TQD14" s="17"/>
      <c r="TQE14" s="17"/>
      <c r="TQF14" s="17"/>
      <c r="TQG14" s="17"/>
      <c r="TQH14" s="17"/>
      <c r="TQI14" s="17"/>
      <c r="TQJ14" s="17"/>
      <c r="TQK14" s="17"/>
      <c r="TQL14" s="17"/>
      <c r="TQM14" s="17"/>
      <c r="TQN14" s="17"/>
      <c r="TQO14" s="17"/>
      <c r="TQP14" s="17"/>
      <c r="TQQ14" s="17"/>
      <c r="TQR14" s="17"/>
      <c r="TQS14" s="17"/>
      <c r="TQT14" s="17"/>
      <c r="TQU14" s="17"/>
      <c r="TQV14" s="17"/>
      <c r="TQW14" s="17"/>
      <c r="TQX14" s="17"/>
      <c r="TQY14" s="17"/>
      <c r="TQZ14" s="17"/>
      <c r="TRA14" s="17"/>
      <c r="TRB14" s="17"/>
      <c r="TRC14" s="17"/>
      <c r="TRD14" s="17"/>
      <c r="TRE14" s="17"/>
      <c r="TRF14" s="17"/>
      <c r="TRG14" s="17"/>
      <c r="TRH14" s="17"/>
      <c r="TRI14" s="17"/>
      <c r="TRJ14" s="17"/>
      <c r="TRK14" s="17"/>
      <c r="TRL14" s="17"/>
      <c r="TRM14" s="17"/>
      <c r="TRN14" s="17"/>
      <c r="TRO14" s="17"/>
      <c r="TRP14" s="17"/>
      <c r="TRQ14" s="17"/>
      <c r="TRR14" s="17"/>
      <c r="TRS14" s="17"/>
      <c r="TRT14" s="17"/>
      <c r="TRU14" s="17"/>
      <c r="TRV14" s="17"/>
      <c r="TRW14" s="17"/>
      <c r="TRX14" s="17"/>
      <c r="TRY14" s="17"/>
      <c r="TRZ14" s="17"/>
      <c r="TSA14" s="17"/>
      <c r="TSB14" s="17"/>
      <c r="TSC14" s="17"/>
      <c r="TSD14" s="17"/>
      <c r="TSE14" s="17"/>
      <c r="TSF14" s="17"/>
      <c r="TSG14" s="17"/>
      <c r="TSH14" s="17"/>
      <c r="TSI14" s="17"/>
      <c r="TSJ14" s="17"/>
      <c r="TSK14" s="17"/>
      <c r="TSL14" s="17"/>
      <c r="TSM14" s="17"/>
      <c r="TSN14" s="17"/>
      <c r="TSO14" s="17"/>
      <c r="TSP14" s="17"/>
      <c r="TSQ14" s="17"/>
      <c r="TSR14" s="17"/>
      <c r="TSS14" s="17"/>
      <c r="TST14" s="17"/>
      <c r="TSU14" s="17"/>
      <c r="TSV14" s="17"/>
      <c r="TSW14" s="17"/>
      <c r="TSX14" s="17"/>
      <c r="TSY14" s="17"/>
      <c r="TSZ14" s="17"/>
      <c r="TTA14" s="17"/>
      <c r="TTB14" s="17"/>
      <c r="TTC14" s="17"/>
      <c r="TTD14" s="17"/>
      <c r="TTE14" s="17"/>
      <c r="TTF14" s="17"/>
      <c r="TTG14" s="17"/>
      <c r="TTH14" s="17"/>
      <c r="TTI14" s="17"/>
      <c r="TTJ14" s="17"/>
      <c r="TTK14" s="17"/>
      <c r="TTL14" s="17"/>
      <c r="TTM14" s="17"/>
      <c r="TTN14" s="17"/>
      <c r="TTO14" s="17"/>
      <c r="TTP14" s="17"/>
      <c r="TTQ14" s="17"/>
      <c r="TTR14" s="17"/>
      <c r="TTS14" s="17"/>
      <c r="TTT14" s="17"/>
      <c r="TTU14" s="17"/>
      <c r="TTV14" s="17"/>
      <c r="TTW14" s="17"/>
      <c r="TTX14" s="17"/>
      <c r="TTY14" s="17"/>
      <c r="TTZ14" s="17"/>
      <c r="TUA14" s="17"/>
      <c r="TUB14" s="17"/>
      <c r="TUC14" s="17"/>
      <c r="TUD14" s="17"/>
      <c r="TUE14" s="17"/>
      <c r="TUF14" s="17"/>
      <c r="TUG14" s="17"/>
      <c r="TUH14" s="17"/>
      <c r="TUI14" s="17"/>
      <c r="TUJ14" s="17"/>
      <c r="TUK14" s="17"/>
      <c r="TUL14" s="17"/>
      <c r="TUM14" s="17"/>
      <c r="TUN14" s="17"/>
      <c r="TUO14" s="17"/>
      <c r="TUP14" s="17"/>
      <c r="TUQ14" s="17"/>
      <c r="TUR14" s="17"/>
      <c r="TUS14" s="17"/>
      <c r="TUT14" s="17"/>
      <c r="TUU14" s="17"/>
      <c r="TUV14" s="17"/>
      <c r="TUW14" s="17"/>
      <c r="TUX14" s="17"/>
      <c r="TUY14" s="17"/>
      <c r="TUZ14" s="17"/>
      <c r="TVA14" s="17"/>
      <c r="TVB14" s="17"/>
      <c r="TVC14" s="17"/>
      <c r="TVD14" s="17"/>
      <c r="TVE14" s="17"/>
      <c r="TVF14" s="17"/>
      <c r="TVG14" s="17"/>
      <c r="TVH14" s="17"/>
      <c r="TVI14" s="17"/>
      <c r="TVJ14" s="17"/>
      <c r="TVK14" s="17"/>
      <c r="TVL14" s="17"/>
      <c r="TVM14" s="17"/>
      <c r="TVN14" s="17"/>
      <c r="TVO14" s="17"/>
      <c r="TVP14" s="17"/>
      <c r="TVQ14" s="17"/>
      <c r="TVR14" s="17"/>
      <c r="TVS14" s="17"/>
      <c r="TVT14" s="17"/>
      <c r="TVU14" s="17"/>
      <c r="TVV14" s="17"/>
      <c r="TVW14" s="17"/>
      <c r="TVX14" s="17"/>
      <c r="TVY14" s="17"/>
      <c r="TVZ14" s="17"/>
      <c r="TWA14" s="17"/>
      <c r="TWB14" s="17"/>
      <c r="TWC14" s="17"/>
      <c r="TWD14" s="17"/>
      <c r="TWE14" s="17"/>
      <c r="TWF14" s="17"/>
      <c r="TWG14" s="17"/>
      <c r="TWH14" s="17"/>
      <c r="TWI14" s="17"/>
      <c r="TWJ14" s="17"/>
      <c r="TWK14" s="17"/>
      <c r="TWL14" s="17"/>
      <c r="TWM14" s="17"/>
      <c r="TWN14" s="17"/>
      <c r="TWO14" s="17"/>
      <c r="TWP14" s="17"/>
      <c r="TWQ14" s="17"/>
      <c r="TWR14" s="17"/>
      <c r="TWS14" s="17"/>
      <c r="TWT14" s="17"/>
      <c r="TWU14" s="17"/>
      <c r="TWV14" s="17"/>
      <c r="TWW14" s="17"/>
      <c r="TWX14" s="17"/>
      <c r="TWY14" s="17"/>
      <c r="TWZ14" s="17"/>
      <c r="TXA14" s="17"/>
      <c r="TXB14" s="17"/>
      <c r="TXC14" s="17"/>
      <c r="TXD14" s="17"/>
      <c r="TXE14" s="17"/>
      <c r="TXF14" s="17"/>
      <c r="TXG14" s="17"/>
      <c r="TXH14" s="17"/>
      <c r="TXI14" s="17"/>
      <c r="TXJ14" s="17"/>
      <c r="TXK14" s="17"/>
      <c r="TXL14" s="17"/>
      <c r="TXM14" s="17"/>
      <c r="TXN14" s="17"/>
      <c r="TXO14" s="17"/>
      <c r="TXP14" s="17"/>
      <c r="TXQ14" s="17"/>
      <c r="TXR14" s="17"/>
      <c r="TXS14" s="17"/>
      <c r="TXT14" s="17"/>
      <c r="TXU14" s="17"/>
      <c r="TXV14" s="17"/>
      <c r="TXW14" s="17"/>
      <c r="TXX14" s="17"/>
      <c r="TXY14" s="17"/>
      <c r="TXZ14" s="17"/>
      <c r="TYA14" s="17"/>
      <c r="TYB14" s="17"/>
      <c r="TYC14" s="17"/>
      <c r="TYD14" s="17"/>
      <c r="TYE14" s="17"/>
      <c r="TYF14" s="17"/>
      <c r="TYG14" s="17"/>
      <c r="TYH14" s="17"/>
      <c r="TYI14" s="17"/>
      <c r="TYJ14" s="17"/>
      <c r="TYK14" s="17"/>
      <c r="TYL14" s="17"/>
      <c r="TYM14" s="17"/>
      <c r="TYN14" s="17"/>
      <c r="TYO14" s="17"/>
      <c r="TYP14" s="17"/>
      <c r="TYQ14" s="17"/>
      <c r="TYR14" s="17"/>
      <c r="TYS14" s="17"/>
      <c r="TYT14" s="17"/>
      <c r="TYU14" s="17"/>
      <c r="TYV14" s="17"/>
      <c r="TYW14" s="17"/>
      <c r="TYX14" s="17"/>
      <c r="TYY14" s="17"/>
      <c r="TYZ14" s="17"/>
      <c r="TZA14" s="17"/>
      <c r="TZB14" s="17"/>
      <c r="TZC14" s="17"/>
      <c r="TZD14" s="17"/>
      <c r="TZE14" s="17"/>
      <c r="TZF14" s="17"/>
      <c r="TZG14" s="17"/>
      <c r="TZH14" s="17"/>
      <c r="TZI14" s="17"/>
      <c r="TZJ14" s="17"/>
      <c r="TZK14" s="17"/>
      <c r="TZL14" s="17"/>
      <c r="TZM14" s="17"/>
      <c r="TZN14" s="17"/>
      <c r="TZO14" s="17"/>
      <c r="TZP14" s="17"/>
      <c r="TZQ14" s="17"/>
      <c r="TZR14" s="17"/>
      <c r="TZS14" s="17"/>
      <c r="TZT14" s="17"/>
      <c r="TZU14" s="17"/>
      <c r="TZV14" s="17"/>
      <c r="TZW14" s="17"/>
      <c r="TZX14" s="17"/>
      <c r="TZY14" s="17"/>
      <c r="TZZ14" s="17"/>
      <c r="UAA14" s="17"/>
      <c r="UAB14" s="17"/>
      <c r="UAC14" s="17"/>
      <c r="UAD14" s="17"/>
      <c r="UAE14" s="17"/>
      <c r="UAF14" s="17"/>
      <c r="UAG14" s="17"/>
      <c r="UAH14" s="17"/>
      <c r="UAI14" s="17"/>
      <c r="UAJ14" s="17"/>
      <c r="UAK14" s="17"/>
      <c r="UAL14" s="17"/>
      <c r="UAM14" s="17"/>
      <c r="UAN14" s="17"/>
      <c r="UAO14" s="17"/>
      <c r="UAP14" s="17"/>
      <c r="UAQ14" s="17"/>
      <c r="UAR14" s="17"/>
      <c r="UAS14" s="17"/>
      <c r="UAT14" s="17"/>
      <c r="UAU14" s="17"/>
      <c r="UAV14" s="17"/>
      <c r="UAW14" s="17"/>
      <c r="UAX14" s="17"/>
      <c r="UAY14" s="17"/>
      <c r="UAZ14" s="17"/>
      <c r="UBA14" s="17"/>
      <c r="UBB14" s="17"/>
      <c r="UBC14" s="17"/>
      <c r="UBD14" s="17"/>
      <c r="UBE14" s="17"/>
      <c r="UBF14" s="17"/>
      <c r="UBG14" s="17"/>
      <c r="UBH14" s="17"/>
      <c r="UBI14" s="17"/>
      <c r="UBJ14" s="17"/>
      <c r="UBK14" s="17"/>
      <c r="UBL14" s="17"/>
      <c r="UBM14" s="17"/>
      <c r="UBN14" s="17"/>
      <c r="UBO14" s="17"/>
      <c r="UBP14" s="17"/>
      <c r="UBQ14" s="17"/>
      <c r="UBR14" s="17"/>
      <c r="UBS14" s="17"/>
      <c r="UBT14" s="17"/>
      <c r="UBU14" s="17"/>
      <c r="UBV14" s="17"/>
      <c r="UBW14" s="17"/>
      <c r="UBX14" s="17"/>
      <c r="UBY14" s="17"/>
      <c r="UBZ14" s="17"/>
      <c r="UCA14" s="17"/>
      <c r="UCB14" s="17"/>
      <c r="UCC14" s="17"/>
      <c r="UCD14" s="17"/>
      <c r="UCE14" s="17"/>
      <c r="UCF14" s="17"/>
      <c r="UCG14" s="17"/>
      <c r="UCH14" s="17"/>
      <c r="UCI14" s="17"/>
      <c r="UCJ14" s="17"/>
      <c r="UCK14" s="17"/>
      <c r="UCL14" s="17"/>
      <c r="UCM14" s="17"/>
      <c r="UCN14" s="17"/>
      <c r="UCO14" s="17"/>
      <c r="UCP14" s="17"/>
      <c r="UCQ14" s="17"/>
      <c r="UCR14" s="17"/>
      <c r="UCS14" s="17"/>
      <c r="UCT14" s="17"/>
      <c r="UCU14" s="17"/>
      <c r="UCV14" s="17"/>
      <c r="UCW14" s="17"/>
      <c r="UCX14" s="17"/>
      <c r="UCY14" s="17"/>
      <c r="UCZ14" s="17"/>
      <c r="UDA14" s="17"/>
      <c r="UDB14" s="17"/>
      <c r="UDC14" s="17"/>
      <c r="UDD14" s="17"/>
      <c r="UDE14" s="17"/>
      <c r="UDF14" s="17"/>
      <c r="UDG14" s="17"/>
      <c r="UDH14" s="17"/>
      <c r="UDI14" s="17"/>
      <c r="UDJ14" s="17"/>
      <c r="UDK14" s="17"/>
      <c r="UDL14" s="17"/>
      <c r="UDM14" s="17"/>
      <c r="UDN14" s="17"/>
      <c r="UDO14" s="17"/>
      <c r="UDP14" s="17"/>
      <c r="UDQ14" s="17"/>
      <c r="UDR14" s="17"/>
      <c r="UDS14" s="17"/>
      <c r="UDT14" s="17"/>
      <c r="UDU14" s="17"/>
      <c r="UDV14" s="17"/>
      <c r="UDW14" s="17"/>
      <c r="UDX14" s="17"/>
      <c r="UDY14" s="17"/>
      <c r="UDZ14" s="17"/>
      <c r="UEA14" s="17"/>
      <c r="UEB14" s="17"/>
      <c r="UEC14" s="17"/>
      <c r="UED14" s="17"/>
      <c r="UEE14" s="17"/>
      <c r="UEF14" s="17"/>
      <c r="UEG14" s="17"/>
      <c r="UEH14" s="17"/>
      <c r="UEI14" s="17"/>
      <c r="UEJ14" s="17"/>
      <c r="UEK14" s="17"/>
      <c r="UEL14" s="17"/>
      <c r="UEM14" s="17"/>
      <c r="UEN14" s="17"/>
      <c r="UEO14" s="17"/>
      <c r="UEP14" s="17"/>
      <c r="UEQ14" s="17"/>
      <c r="UER14" s="17"/>
      <c r="UES14" s="17"/>
      <c r="UET14" s="17"/>
      <c r="UEU14" s="17"/>
      <c r="UEV14" s="17"/>
      <c r="UEW14" s="17"/>
      <c r="UEX14" s="17"/>
      <c r="UEY14" s="17"/>
      <c r="UEZ14" s="17"/>
      <c r="UFA14" s="17"/>
      <c r="UFB14" s="17"/>
      <c r="UFC14" s="17"/>
      <c r="UFD14" s="17"/>
      <c r="UFE14" s="17"/>
      <c r="UFF14" s="17"/>
      <c r="UFG14" s="17"/>
      <c r="UFH14" s="17"/>
      <c r="UFI14" s="17"/>
      <c r="UFJ14" s="17"/>
      <c r="UFK14" s="17"/>
      <c r="UFL14" s="17"/>
      <c r="UFM14" s="17"/>
      <c r="UFN14" s="17"/>
      <c r="UFO14" s="17"/>
      <c r="UFP14" s="17"/>
      <c r="UFQ14" s="17"/>
      <c r="UFR14" s="17"/>
      <c r="UFS14" s="17"/>
      <c r="UFT14" s="17"/>
      <c r="UFU14" s="17"/>
      <c r="UFV14" s="17"/>
      <c r="UFW14" s="17"/>
      <c r="UFX14" s="17"/>
      <c r="UFY14" s="17"/>
      <c r="UFZ14" s="17"/>
      <c r="UGA14" s="17"/>
      <c r="UGB14" s="17"/>
      <c r="UGC14" s="17"/>
      <c r="UGD14" s="17"/>
      <c r="UGE14" s="17"/>
      <c r="UGF14" s="17"/>
      <c r="UGG14" s="17"/>
      <c r="UGH14" s="17"/>
      <c r="UGI14" s="17"/>
      <c r="UGJ14" s="17"/>
      <c r="UGK14" s="17"/>
      <c r="UGL14" s="17"/>
      <c r="UGM14" s="17"/>
      <c r="UGN14" s="17"/>
      <c r="UGO14" s="17"/>
      <c r="UGP14" s="17"/>
      <c r="UGQ14" s="17"/>
      <c r="UGR14" s="17"/>
      <c r="UGS14" s="17"/>
      <c r="UGT14" s="17"/>
      <c r="UGU14" s="17"/>
      <c r="UGV14" s="17"/>
      <c r="UGW14" s="17"/>
      <c r="UGX14" s="17"/>
      <c r="UGY14" s="17"/>
      <c r="UGZ14" s="17"/>
      <c r="UHA14" s="17"/>
      <c r="UHB14" s="17"/>
      <c r="UHC14" s="17"/>
      <c r="UHD14" s="17"/>
      <c r="UHE14" s="17"/>
      <c r="UHF14" s="17"/>
      <c r="UHG14" s="17"/>
      <c r="UHH14" s="17"/>
      <c r="UHI14" s="17"/>
      <c r="UHJ14" s="17"/>
      <c r="UHK14" s="17"/>
      <c r="UHL14" s="17"/>
      <c r="UHM14" s="17"/>
      <c r="UHN14" s="17"/>
      <c r="UHO14" s="17"/>
      <c r="UHP14" s="17"/>
      <c r="UHQ14" s="17"/>
      <c r="UHR14" s="17"/>
      <c r="UHS14" s="17"/>
      <c r="UHT14" s="17"/>
      <c r="UHU14" s="17"/>
      <c r="UHV14" s="17"/>
      <c r="UHW14" s="17"/>
      <c r="UHX14" s="17"/>
      <c r="UHY14" s="17"/>
      <c r="UHZ14" s="17"/>
      <c r="UIA14" s="17"/>
      <c r="UIB14" s="17"/>
      <c r="UIC14" s="17"/>
      <c r="UID14" s="17"/>
      <c r="UIE14" s="17"/>
      <c r="UIF14" s="17"/>
      <c r="UIG14" s="17"/>
      <c r="UIH14" s="17"/>
      <c r="UII14" s="17"/>
      <c r="UIJ14" s="17"/>
      <c r="UIK14" s="17"/>
      <c r="UIL14" s="17"/>
      <c r="UIM14" s="17"/>
      <c r="UIN14" s="17"/>
      <c r="UIO14" s="17"/>
      <c r="UIP14" s="17"/>
      <c r="UIQ14" s="17"/>
      <c r="UIR14" s="17"/>
      <c r="UIS14" s="17"/>
      <c r="UIT14" s="17"/>
      <c r="UIU14" s="17"/>
      <c r="UIV14" s="17"/>
      <c r="UIW14" s="17"/>
      <c r="UIX14" s="17"/>
      <c r="UIY14" s="17"/>
      <c r="UIZ14" s="17"/>
      <c r="UJA14" s="17"/>
      <c r="UJB14" s="17"/>
      <c r="UJC14" s="17"/>
      <c r="UJD14" s="17"/>
      <c r="UJE14" s="17"/>
      <c r="UJF14" s="17"/>
      <c r="UJG14" s="17"/>
      <c r="UJH14" s="17"/>
      <c r="UJI14" s="17"/>
      <c r="UJJ14" s="17"/>
      <c r="UJK14" s="17"/>
      <c r="UJL14" s="17"/>
      <c r="UJM14" s="17"/>
      <c r="UJN14" s="17"/>
      <c r="UJO14" s="17"/>
      <c r="UJP14" s="17"/>
      <c r="UJQ14" s="17"/>
      <c r="UJR14" s="17"/>
      <c r="UJS14" s="17"/>
      <c r="UJT14" s="17"/>
      <c r="UJU14" s="17"/>
      <c r="UJV14" s="17"/>
      <c r="UJW14" s="17"/>
      <c r="UJX14" s="17"/>
      <c r="UJY14" s="17"/>
      <c r="UJZ14" s="17"/>
      <c r="UKA14" s="17"/>
      <c r="UKB14" s="17"/>
      <c r="UKC14" s="17"/>
      <c r="UKD14" s="17"/>
      <c r="UKE14" s="17"/>
      <c r="UKF14" s="17"/>
      <c r="UKG14" s="17"/>
      <c r="UKH14" s="17"/>
      <c r="UKI14" s="17"/>
      <c r="UKJ14" s="17"/>
      <c r="UKK14" s="17"/>
      <c r="UKL14" s="17"/>
      <c r="UKM14" s="17"/>
      <c r="UKN14" s="17"/>
      <c r="UKO14" s="17"/>
      <c r="UKP14" s="17"/>
      <c r="UKQ14" s="17"/>
      <c r="UKR14" s="17"/>
      <c r="UKS14" s="17"/>
      <c r="UKT14" s="17"/>
      <c r="UKU14" s="17"/>
      <c r="UKV14" s="17"/>
      <c r="UKW14" s="17"/>
      <c r="UKX14" s="17"/>
      <c r="UKY14" s="17"/>
      <c r="UKZ14" s="17"/>
      <c r="ULA14" s="17"/>
      <c r="ULB14" s="17"/>
      <c r="ULC14" s="17"/>
      <c r="ULD14" s="17"/>
      <c r="ULE14" s="17"/>
      <c r="ULF14" s="17"/>
      <c r="ULG14" s="17"/>
      <c r="ULH14" s="17"/>
      <c r="ULI14" s="17"/>
      <c r="ULJ14" s="17"/>
      <c r="ULK14" s="17"/>
      <c r="ULL14" s="17"/>
      <c r="ULM14" s="17"/>
      <c r="ULN14" s="17"/>
      <c r="ULO14" s="17"/>
      <c r="ULP14" s="17"/>
      <c r="ULQ14" s="17"/>
      <c r="ULR14" s="17"/>
      <c r="ULS14" s="17"/>
      <c r="ULT14" s="17"/>
      <c r="ULU14" s="17"/>
      <c r="ULV14" s="17"/>
      <c r="ULW14" s="17"/>
      <c r="ULX14" s="17"/>
      <c r="ULY14" s="17"/>
      <c r="ULZ14" s="17"/>
      <c r="UMA14" s="17"/>
      <c r="UMB14" s="17"/>
      <c r="UMC14" s="17"/>
      <c r="UMD14" s="17"/>
      <c r="UME14" s="17"/>
      <c r="UMF14" s="17"/>
      <c r="UMG14" s="17"/>
      <c r="UMH14" s="17"/>
      <c r="UMI14" s="17"/>
      <c r="UMJ14" s="17"/>
      <c r="UMK14" s="17"/>
      <c r="UML14" s="17"/>
      <c r="UMM14" s="17"/>
      <c r="UMN14" s="17"/>
      <c r="UMO14" s="17"/>
      <c r="UMP14" s="17"/>
      <c r="UMQ14" s="17"/>
      <c r="UMR14" s="17"/>
      <c r="UMS14" s="17"/>
      <c r="UMT14" s="17"/>
      <c r="UMU14" s="17"/>
      <c r="UMV14" s="17"/>
      <c r="UMW14" s="17"/>
      <c r="UMX14" s="17"/>
      <c r="UMY14" s="17"/>
      <c r="UMZ14" s="17"/>
      <c r="UNA14" s="17"/>
      <c r="UNB14" s="17"/>
      <c r="UNC14" s="17"/>
      <c r="UND14" s="17"/>
      <c r="UNE14" s="17"/>
      <c r="UNF14" s="17"/>
      <c r="UNG14" s="17"/>
      <c r="UNH14" s="17"/>
      <c r="UNI14" s="17"/>
      <c r="UNJ14" s="17"/>
      <c r="UNK14" s="17"/>
      <c r="UNL14" s="17"/>
      <c r="UNM14" s="17"/>
      <c r="UNN14" s="17"/>
      <c r="UNO14" s="17"/>
      <c r="UNP14" s="17"/>
      <c r="UNQ14" s="17"/>
      <c r="UNR14" s="17"/>
      <c r="UNS14" s="17"/>
      <c r="UNT14" s="17"/>
      <c r="UNU14" s="17"/>
      <c r="UNV14" s="17"/>
      <c r="UNW14" s="17"/>
      <c r="UNX14" s="17"/>
      <c r="UNY14" s="17"/>
      <c r="UNZ14" s="17"/>
      <c r="UOA14" s="17"/>
      <c r="UOB14" s="17"/>
      <c r="UOC14" s="17"/>
      <c r="UOD14" s="17"/>
      <c r="UOE14" s="17"/>
      <c r="UOF14" s="17"/>
      <c r="UOG14" s="17"/>
      <c r="UOH14" s="17"/>
      <c r="UOI14" s="17"/>
      <c r="UOJ14" s="17"/>
      <c r="UOK14" s="17"/>
      <c r="UOL14" s="17"/>
      <c r="UOM14" s="17"/>
      <c r="UON14" s="17"/>
      <c r="UOO14" s="17"/>
      <c r="UOP14" s="17"/>
      <c r="UOQ14" s="17"/>
      <c r="UOR14" s="17"/>
      <c r="UOS14" s="17"/>
      <c r="UOT14" s="17"/>
      <c r="UOU14" s="17"/>
      <c r="UOV14" s="17"/>
      <c r="UOW14" s="17"/>
      <c r="UOX14" s="17"/>
      <c r="UOY14" s="17"/>
      <c r="UOZ14" s="17"/>
      <c r="UPA14" s="17"/>
      <c r="UPB14" s="17"/>
      <c r="UPC14" s="17"/>
      <c r="UPD14" s="17"/>
      <c r="UPE14" s="17"/>
      <c r="UPF14" s="17"/>
      <c r="UPG14" s="17"/>
      <c r="UPH14" s="17"/>
      <c r="UPI14" s="17"/>
      <c r="UPJ14" s="17"/>
      <c r="UPK14" s="17"/>
      <c r="UPL14" s="17"/>
      <c r="UPM14" s="17"/>
      <c r="UPN14" s="17"/>
      <c r="UPO14" s="17"/>
      <c r="UPP14" s="17"/>
      <c r="UPQ14" s="17"/>
      <c r="UPR14" s="17"/>
      <c r="UPS14" s="17"/>
      <c r="UPT14" s="17"/>
      <c r="UPU14" s="17"/>
      <c r="UPV14" s="17"/>
      <c r="UPW14" s="17"/>
      <c r="UPX14" s="17"/>
      <c r="UPY14" s="17"/>
      <c r="UPZ14" s="17"/>
      <c r="UQA14" s="17"/>
      <c r="UQB14" s="17"/>
      <c r="UQC14" s="17"/>
      <c r="UQD14" s="17"/>
      <c r="UQE14" s="17"/>
      <c r="UQF14" s="17"/>
      <c r="UQG14" s="17"/>
      <c r="UQH14" s="17"/>
      <c r="UQI14" s="17"/>
      <c r="UQJ14" s="17"/>
      <c r="UQK14" s="17"/>
      <c r="UQL14" s="17"/>
      <c r="UQM14" s="17"/>
      <c r="UQN14" s="17"/>
      <c r="UQO14" s="17"/>
      <c r="UQP14" s="17"/>
      <c r="UQQ14" s="17"/>
      <c r="UQR14" s="17"/>
      <c r="UQS14" s="17"/>
      <c r="UQT14" s="17"/>
      <c r="UQU14" s="17"/>
      <c r="UQV14" s="17"/>
      <c r="UQW14" s="17"/>
      <c r="UQX14" s="17"/>
      <c r="UQY14" s="17"/>
      <c r="UQZ14" s="17"/>
      <c r="URA14" s="17"/>
      <c r="URB14" s="17"/>
      <c r="URC14" s="17"/>
      <c r="URD14" s="17"/>
      <c r="URE14" s="17"/>
      <c r="URF14" s="17"/>
      <c r="URG14" s="17"/>
      <c r="URH14" s="17"/>
      <c r="URI14" s="17"/>
      <c r="URJ14" s="17"/>
      <c r="URK14" s="17"/>
      <c r="URL14" s="17"/>
      <c r="URM14" s="17"/>
      <c r="URN14" s="17"/>
      <c r="URO14" s="17"/>
      <c r="URP14" s="17"/>
      <c r="URQ14" s="17"/>
      <c r="URR14" s="17"/>
      <c r="URS14" s="17"/>
      <c r="URT14" s="17"/>
      <c r="URU14" s="17"/>
      <c r="URV14" s="17"/>
      <c r="URW14" s="17"/>
      <c r="URX14" s="17"/>
      <c r="URY14" s="17"/>
      <c r="URZ14" s="17"/>
      <c r="USA14" s="17"/>
      <c r="USB14" s="17"/>
      <c r="USC14" s="17"/>
      <c r="USD14" s="17"/>
      <c r="USE14" s="17"/>
      <c r="USF14" s="17"/>
      <c r="USG14" s="17"/>
      <c r="USH14" s="17"/>
      <c r="USI14" s="17"/>
      <c r="USJ14" s="17"/>
      <c r="USK14" s="17"/>
      <c r="USL14" s="17"/>
      <c r="USM14" s="17"/>
      <c r="USN14" s="17"/>
      <c r="USO14" s="17"/>
      <c r="USP14" s="17"/>
      <c r="USQ14" s="17"/>
      <c r="USR14" s="17"/>
      <c r="USS14" s="17"/>
      <c r="UST14" s="17"/>
      <c r="USU14" s="17"/>
      <c r="USV14" s="17"/>
      <c r="USW14" s="17"/>
      <c r="USX14" s="17"/>
      <c r="USY14" s="17"/>
      <c r="USZ14" s="17"/>
      <c r="UTA14" s="17"/>
      <c r="UTB14" s="17"/>
      <c r="UTC14" s="17"/>
      <c r="UTD14" s="17"/>
      <c r="UTE14" s="17"/>
      <c r="UTF14" s="17"/>
      <c r="UTG14" s="17"/>
      <c r="UTH14" s="17"/>
      <c r="UTI14" s="17"/>
      <c r="UTJ14" s="17"/>
      <c r="UTK14" s="17"/>
      <c r="UTL14" s="17"/>
      <c r="UTM14" s="17"/>
      <c r="UTN14" s="17"/>
      <c r="UTO14" s="17"/>
      <c r="UTP14" s="17"/>
      <c r="UTQ14" s="17"/>
      <c r="UTR14" s="17"/>
      <c r="UTS14" s="17"/>
      <c r="UTT14" s="17"/>
      <c r="UTU14" s="17"/>
      <c r="UTV14" s="17"/>
      <c r="UTW14" s="17"/>
      <c r="UTX14" s="17"/>
      <c r="UTY14" s="17"/>
      <c r="UTZ14" s="17"/>
      <c r="UUA14" s="17"/>
      <c r="UUB14" s="17"/>
      <c r="UUC14" s="17"/>
      <c r="UUD14" s="17"/>
      <c r="UUE14" s="17"/>
      <c r="UUF14" s="17"/>
      <c r="UUG14" s="17"/>
      <c r="UUH14" s="17"/>
      <c r="UUI14" s="17"/>
      <c r="UUJ14" s="17"/>
      <c r="UUK14" s="17"/>
      <c r="UUL14" s="17"/>
      <c r="UUM14" s="17"/>
      <c r="UUN14" s="17"/>
      <c r="UUO14" s="17"/>
      <c r="UUP14" s="17"/>
      <c r="UUQ14" s="17"/>
      <c r="UUR14" s="17"/>
      <c r="UUS14" s="17"/>
      <c r="UUT14" s="17"/>
      <c r="UUU14" s="17"/>
      <c r="UUV14" s="17"/>
      <c r="UUW14" s="17"/>
      <c r="UUX14" s="17"/>
      <c r="UUY14" s="17"/>
      <c r="UUZ14" s="17"/>
      <c r="UVA14" s="17"/>
      <c r="UVB14" s="17"/>
      <c r="UVC14" s="17"/>
      <c r="UVD14" s="17"/>
      <c r="UVE14" s="17"/>
      <c r="UVF14" s="17"/>
      <c r="UVG14" s="17"/>
      <c r="UVH14" s="17"/>
      <c r="UVI14" s="17"/>
      <c r="UVJ14" s="17"/>
      <c r="UVK14" s="17"/>
      <c r="UVL14" s="17"/>
      <c r="UVM14" s="17"/>
      <c r="UVN14" s="17"/>
      <c r="UVO14" s="17"/>
      <c r="UVP14" s="17"/>
      <c r="UVQ14" s="17"/>
      <c r="UVR14" s="17"/>
      <c r="UVS14" s="17"/>
      <c r="UVT14" s="17"/>
      <c r="UVU14" s="17"/>
      <c r="UVV14" s="17"/>
      <c r="UVW14" s="17"/>
      <c r="UVX14" s="17"/>
      <c r="UVY14" s="17"/>
      <c r="UVZ14" s="17"/>
      <c r="UWA14" s="17"/>
      <c r="UWB14" s="17"/>
      <c r="UWC14" s="17"/>
      <c r="UWD14" s="17"/>
      <c r="UWE14" s="17"/>
      <c r="UWF14" s="17"/>
      <c r="UWG14" s="17"/>
      <c r="UWH14" s="17"/>
      <c r="UWI14" s="17"/>
      <c r="UWJ14" s="17"/>
      <c r="UWK14" s="17"/>
      <c r="UWL14" s="17"/>
      <c r="UWM14" s="17"/>
      <c r="UWN14" s="17"/>
      <c r="UWO14" s="17"/>
      <c r="UWP14" s="17"/>
      <c r="UWQ14" s="17"/>
      <c r="UWR14" s="17"/>
      <c r="UWS14" s="17"/>
      <c r="UWT14" s="17"/>
      <c r="UWU14" s="17"/>
      <c r="UWV14" s="17"/>
      <c r="UWW14" s="17"/>
      <c r="UWX14" s="17"/>
      <c r="UWY14" s="17"/>
      <c r="UWZ14" s="17"/>
      <c r="UXA14" s="17"/>
      <c r="UXB14" s="17"/>
      <c r="UXC14" s="17"/>
      <c r="UXD14" s="17"/>
      <c r="UXE14" s="17"/>
      <c r="UXF14" s="17"/>
      <c r="UXG14" s="17"/>
      <c r="UXH14" s="17"/>
      <c r="UXI14" s="17"/>
      <c r="UXJ14" s="17"/>
      <c r="UXK14" s="17"/>
      <c r="UXL14" s="17"/>
      <c r="UXM14" s="17"/>
      <c r="UXN14" s="17"/>
      <c r="UXO14" s="17"/>
      <c r="UXP14" s="17"/>
      <c r="UXQ14" s="17"/>
      <c r="UXR14" s="17"/>
      <c r="UXS14" s="17"/>
      <c r="UXT14" s="17"/>
      <c r="UXU14" s="17"/>
      <c r="UXV14" s="17"/>
      <c r="UXW14" s="17"/>
      <c r="UXX14" s="17"/>
      <c r="UXY14" s="17"/>
      <c r="UXZ14" s="17"/>
      <c r="UYA14" s="17"/>
      <c r="UYB14" s="17"/>
      <c r="UYC14" s="17"/>
      <c r="UYD14" s="17"/>
      <c r="UYE14" s="17"/>
      <c r="UYF14" s="17"/>
      <c r="UYG14" s="17"/>
      <c r="UYH14" s="17"/>
      <c r="UYI14" s="17"/>
      <c r="UYJ14" s="17"/>
      <c r="UYK14" s="17"/>
      <c r="UYL14" s="17"/>
      <c r="UYM14" s="17"/>
      <c r="UYN14" s="17"/>
      <c r="UYO14" s="17"/>
      <c r="UYP14" s="17"/>
      <c r="UYQ14" s="17"/>
      <c r="UYR14" s="17"/>
      <c r="UYS14" s="17"/>
      <c r="UYT14" s="17"/>
      <c r="UYU14" s="17"/>
      <c r="UYV14" s="17"/>
      <c r="UYW14" s="17"/>
      <c r="UYX14" s="17"/>
      <c r="UYY14" s="17"/>
      <c r="UYZ14" s="17"/>
      <c r="UZA14" s="17"/>
      <c r="UZB14" s="17"/>
      <c r="UZC14" s="17"/>
      <c r="UZD14" s="17"/>
      <c r="UZE14" s="17"/>
      <c r="UZF14" s="17"/>
      <c r="UZG14" s="17"/>
      <c r="UZH14" s="17"/>
      <c r="UZI14" s="17"/>
      <c r="UZJ14" s="17"/>
      <c r="UZK14" s="17"/>
      <c r="UZL14" s="17"/>
      <c r="UZM14" s="17"/>
      <c r="UZN14" s="17"/>
      <c r="UZO14" s="17"/>
      <c r="UZP14" s="17"/>
      <c r="UZQ14" s="17"/>
      <c r="UZR14" s="17"/>
      <c r="UZS14" s="17"/>
      <c r="UZT14" s="17"/>
      <c r="UZU14" s="17"/>
      <c r="UZV14" s="17"/>
      <c r="UZW14" s="17"/>
      <c r="UZX14" s="17"/>
      <c r="UZY14" s="17"/>
      <c r="UZZ14" s="17"/>
      <c r="VAA14" s="17"/>
      <c r="VAB14" s="17"/>
      <c r="VAC14" s="17"/>
      <c r="VAD14" s="17"/>
      <c r="VAE14" s="17"/>
      <c r="VAF14" s="17"/>
      <c r="VAG14" s="17"/>
      <c r="VAH14" s="17"/>
      <c r="VAI14" s="17"/>
      <c r="VAJ14" s="17"/>
      <c r="VAK14" s="17"/>
      <c r="VAL14" s="17"/>
      <c r="VAM14" s="17"/>
      <c r="VAN14" s="17"/>
      <c r="VAO14" s="17"/>
      <c r="VAP14" s="17"/>
      <c r="VAQ14" s="17"/>
      <c r="VAR14" s="17"/>
      <c r="VAS14" s="17"/>
      <c r="VAT14" s="17"/>
      <c r="VAU14" s="17"/>
      <c r="VAV14" s="17"/>
      <c r="VAW14" s="17"/>
      <c r="VAX14" s="17"/>
      <c r="VAY14" s="17"/>
      <c r="VAZ14" s="17"/>
      <c r="VBA14" s="17"/>
      <c r="VBB14" s="17"/>
      <c r="VBC14" s="17"/>
      <c r="VBD14" s="17"/>
      <c r="VBE14" s="17"/>
      <c r="VBF14" s="17"/>
      <c r="VBG14" s="17"/>
      <c r="VBH14" s="17"/>
      <c r="VBI14" s="17"/>
      <c r="VBJ14" s="17"/>
      <c r="VBK14" s="17"/>
      <c r="VBL14" s="17"/>
      <c r="VBM14" s="17"/>
      <c r="VBN14" s="17"/>
      <c r="VBO14" s="17"/>
      <c r="VBP14" s="17"/>
      <c r="VBQ14" s="17"/>
      <c r="VBR14" s="17"/>
      <c r="VBS14" s="17"/>
      <c r="VBT14" s="17"/>
      <c r="VBU14" s="17"/>
      <c r="VBV14" s="17"/>
      <c r="VBW14" s="17"/>
      <c r="VBX14" s="17"/>
      <c r="VBY14" s="17"/>
      <c r="VBZ14" s="17"/>
      <c r="VCA14" s="17"/>
      <c r="VCB14" s="17"/>
      <c r="VCC14" s="17"/>
      <c r="VCD14" s="17"/>
      <c r="VCE14" s="17"/>
      <c r="VCF14" s="17"/>
      <c r="VCG14" s="17"/>
      <c r="VCH14" s="17"/>
      <c r="VCI14" s="17"/>
      <c r="VCJ14" s="17"/>
      <c r="VCK14" s="17"/>
      <c r="VCL14" s="17"/>
      <c r="VCM14" s="17"/>
      <c r="VCN14" s="17"/>
      <c r="VCO14" s="17"/>
      <c r="VCP14" s="17"/>
      <c r="VCQ14" s="17"/>
      <c r="VCR14" s="17"/>
      <c r="VCS14" s="17"/>
      <c r="VCT14" s="17"/>
      <c r="VCU14" s="17"/>
      <c r="VCV14" s="17"/>
      <c r="VCW14" s="17"/>
      <c r="VCX14" s="17"/>
      <c r="VCY14" s="17"/>
      <c r="VCZ14" s="17"/>
      <c r="VDA14" s="17"/>
      <c r="VDB14" s="17"/>
      <c r="VDC14" s="17"/>
      <c r="VDD14" s="17"/>
      <c r="VDE14" s="17"/>
      <c r="VDF14" s="17"/>
      <c r="VDG14" s="17"/>
      <c r="VDH14" s="17"/>
      <c r="VDI14" s="17"/>
      <c r="VDJ14" s="17"/>
      <c r="VDK14" s="17"/>
      <c r="VDL14" s="17"/>
      <c r="VDM14" s="17"/>
      <c r="VDN14" s="17"/>
      <c r="VDO14" s="17"/>
      <c r="VDP14" s="17"/>
      <c r="VDQ14" s="17"/>
      <c r="VDR14" s="17"/>
      <c r="VDS14" s="17"/>
      <c r="VDT14" s="17"/>
      <c r="VDU14" s="17"/>
      <c r="VDV14" s="17"/>
      <c r="VDW14" s="17"/>
      <c r="VDX14" s="17"/>
      <c r="VDY14" s="17"/>
      <c r="VDZ14" s="17"/>
      <c r="VEA14" s="17"/>
      <c r="VEB14" s="17"/>
      <c r="VEC14" s="17"/>
      <c r="VED14" s="17"/>
      <c r="VEE14" s="17"/>
      <c r="VEF14" s="17"/>
      <c r="VEG14" s="17"/>
      <c r="VEH14" s="17"/>
      <c r="VEI14" s="17"/>
      <c r="VEJ14" s="17"/>
      <c r="VEK14" s="17"/>
      <c r="VEL14" s="17"/>
      <c r="VEM14" s="17"/>
      <c r="VEN14" s="17"/>
      <c r="VEO14" s="17"/>
      <c r="VEP14" s="17"/>
      <c r="VEQ14" s="17"/>
      <c r="VER14" s="17"/>
      <c r="VES14" s="17"/>
      <c r="VET14" s="17"/>
      <c r="VEU14" s="17"/>
      <c r="VEV14" s="17"/>
      <c r="VEW14" s="17"/>
      <c r="VEX14" s="17"/>
      <c r="VEY14" s="17"/>
      <c r="VEZ14" s="17"/>
      <c r="VFA14" s="17"/>
      <c r="VFB14" s="17"/>
      <c r="VFC14" s="17"/>
      <c r="VFD14" s="17"/>
      <c r="VFE14" s="17"/>
      <c r="VFF14" s="17"/>
      <c r="VFG14" s="17"/>
      <c r="VFH14" s="17"/>
      <c r="VFI14" s="17"/>
      <c r="VFJ14" s="17"/>
      <c r="VFK14" s="17"/>
      <c r="VFL14" s="17"/>
      <c r="VFM14" s="17"/>
      <c r="VFN14" s="17"/>
      <c r="VFO14" s="17"/>
      <c r="VFP14" s="17"/>
      <c r="VFQ14" s="17"/>
      <c r="VFR14" s="17"/>
      <c r="VFS14" s="17"/>
      <c r="VFT14" s="17"/>
      <c r="VFU14" s="17"/>
      <c r="VFV14" s="17"/>
      <c r="VFW14" s="17"/>
      <c r="VFX14" s="17"/>
      <c r="VFY14" s="17"/>
      <c r="VFZ14" s="17"/>
      <c r="VGA14" s="17"/>
      <c r="VGB14" s="17"/>
      <c r="VGC14" s="17"/>
      <c r="VGD14" s="17"/>
      <c r="VGE14" s="17"/>
      <c r="VGF14" s="17"/>
      <c r="VGG14" s="17"/>
      <c r="VGH14" s="17"/>
      <c r="VGI14" s="17"/>
      <c r="VGJ14" s="17"/>
      <c r="VGK14" s="17"/>
      <c r="VGL14" s="17"/>
      <c r="VGM14" s="17"/>
      <c r="VGN14" s="17"/>
      <c r="VGO14" s="17"/>
      <c r="VGP14" s="17"/>
      <c r="VGQ14" s="17"/>
      <c r="VGR14" s="17"/>
      <c r="VGS14" s="17"/>
      <c r="VGT14" s="17"/>
      <c r="VGU14" s="17"/>
      <c r="VGV14" s="17"/>
      <c r="VGW14" s="17"/>
      <c r="VGX14" s="17"/>
      <c r="VGY14" s="17"/>
      <c r="VGZ14" s="17"/>
      <c r="VHA14" s="17"/>
      <c r="VHB14" s="17"/>
      <c r="VHC14" s="17"/>
      <c r="VHD14" s="17"/>
      <c r="VHE14" s="17"/>
      <c r="VHF14" s="17"/>
      <c r="VHG14" s="17"/>
      <c r="VHH14" s="17"/>
      <c r="VHI14" s="17"/>
      <c r="VHJ14" s="17"/>
      <c r="VHK14" s="17"/>
      <c r="VHL14" s="17"/>
      <c r="VHM14" s="17"/>
      <c r="VHN14" s="17"/>
      <c r="VHO14" s="17"/>
      <c r="VHP14" s="17"/>
      <c r="VHQ14" s="17"/>
      <c r="VHR14" s="17"/>
      <c r="VHS14" s="17"/>
      <c r="VHT14" s="17"/>
      <c r="VHU14" s="17"/>
      <c r="VHV14" s="17"/>
      <c r="VHW14" s="17"/>
      <c r="VHX14" s="17"/>
      <c r="VHY14" s="17"/>
      <c r="VHZ14" s="17"/>
      <c r="VIA14" s="17"/>
      <c r="VIB14" s="17"/>
      <c r="VIC14" s="17"/>
      <c r="VID14" s="17"/>
      <c r="VIE14" s="17"/>
      <c r="VIF14" s="17"/>
      <c r="VIG14" s="17"/>
      <c r="VIH14" s="17"/>
      <c r="VII14" s="17"/>
      <c r="VIJ14" s="17"/>
      <c r="VIK14" s="17"/>
      <c r="VIL14" s="17"/>
      <c r="VIM14" s="17"/>
      <c r="VIN14" s="17"/>
      <c r="VIO14" s="17"/>
      <c r="VIP14" s="17"/>
      <c r="VIQ14" s="17"/>
      <c r="VIR14" s="17"/>
      <c r="VIS14" s="17"/>
      <c r="VIT14" s="17"/>
      <c r="VIU14" s="17"/>
      <c r="VIV14" s="17"/>
      <c r="VIW14" s="17"/>
      <c r="VIX14" s="17"/>
      <c r="VIY14" s="17"/>
      <c r="VIZ14" s="17"/>
      <c r="VJA14" s="17"/>
      <c r="VJB14" s="17"/>
      <c r="VJC14" s="17"/>
      <c r="VJD14" s="17"/>
      <c r="VJE14" s="17"/>
      <c r="VJF14" s="17"/>
      <c r="VJG14" s="17"/>
      <c r="VJH14" s="17"/>
      <c r="VJI14" s="17"/>
      <c r="VJJ14" s="17"/>
      <c r="VJK14" s="17"/>
      <c r="VJL14" s="17"/>
      <c r="VJM14" s="17"/>
      <c r="VJN14" s="17"/>
      <c r="VJO14" s="17"/>
      <c r="VJP14" s="17"/>
      <c r="VJQ14" s="17"/>
      <c r="VJR14" s="17"/>
      <c r="VJS14" s="17"/>
      <c r="VJT14" s="17"/>
      <c r="VJU14" s="17"/>
      <c r="VJV14" s="17"/>
      <c r="VJW14" s="17"/>
      <c r="VJX14" s="17"/>
      <c r="VJY14" s="17"/>
      <c r="VJZ14" s="17"/>
      <c r="VKA14" s="17"/>
      <c r="VKB14" s="17"/>
      <c r="VKC14" s="17"/>
      <c r="VKD14" s="17"/>
      <c r="VKE14" s="17"/>
      <c r="VKF14" s="17"/>
      <c r="VKG14" s="17"/>
      <c r="VKH14" s="17"/>
      <c r="VKI14" s="17"/>
      <c r="VKJ14" s="17"/>
      <c r="VKK14" s="17"/>
      <c r="VKL14" s="17"/>
      <c r="VKM14" s="17"/>
      <c r="VKN14" s="17"/>
      <c r="VKO14" s="17"/>
      <c r="VKP14" s="17"/>
      <c r="VKQ14" s="17"/>
      <c r="VKR14" s="17"/>
      <c r="VKS14" s="17"/>
      <c r="VKT14" s="17"/>
      <c r="VKU14" s="17"/>
      <c r="VKV14" s="17"/>
      <c r="VKW14" s="17"/>
      <c r="VKX14" s="17"/>
      <c r="VKY14" s="17"/>
      <c r="VKZ14" s="17"/>
      <c r="VLA14" s="17"/>
      <c r="VLB14" s="17"/>
      <c r="VLC14" s="17"/>
      <c r="VLD14" s="17"/>
      <c r="VLE14" s="17"/>
      <c r="VLF14" s="17"/>
      <c r="VLG14" s="17"/>
      <c r="VLH14" s="17"/>
      <c r="VLI14" s="17"/>
      <c r="VLJ14" s="17"/>
      <c r="VLK14" s="17"/>
      <c r="VLL14" s="17"/>
      <c r="VLM14" s="17"/>
      <c r="VLN14" s="17"/>
      <c r="VLO14" s="17"/>
      <c r="VLP14" s="17"/>
      <c r="VLQ14" s="17"/>
      <c r="VLR14" s="17"/>
      <c r="VLS14" s="17"/>
      <c r="VLT14" s="17"/>
      <c r="VLU14" s="17"/>
      <c r="VLV14" s="17"/>
      <c r="VLW14" s="17"/>
      <c r="VLX14" s="17"/>
      <c r="VLY14" s="17"/>
      <c r="VLZ14" s="17"/>
      <c r="VMA14" s="17"/>
      <c r="VMB14" s="17"/>
      <c r="VMC14" s="17"/>
      <c r="VMD14" s="17"/>
      <c r="VME14" s="17"/>
      <c r="VMF14" s="17"/>
      <c r="VMG14" s="17"/>
      <c r="VMH14" s="17"/>
      <c r="VMI14" s="17"/>
      <c r="VMJ14" s="17"/>
      <c r="VMK14" s="17"/>
      <c r="VML14" s="17"/>
      <c r="VMM14" s="17"/>
      <c r="VMN14" s="17"/>
      <c r="VMO14" s="17"/>
      <c r="VMP14" s="17"/>
      <c r="VMQ14" s="17"/>
      <c r="VMR14" s="17"/>
      <c r="VMS14" s="17"/>
      <c r="VMT14" s="17"/>
      <c r="VMU14" s="17"/>
      <c r="VMV14" s="17"/>
      <c r="VMW14" s="17"/>
      <c r="VMX14" s="17"/>
      <c r="VMY14" s="17"/>
      <c r="VMZ14" s="17"/>
      <c r="VNA14" s="17"/>
      <c r="VNB14" s="17"/>
      <c r="VNC14" s="17"/>
      <c r="VND14" s="17"/>
      <c r="VNE14" s="17"/>
      <c r="VNF14" s="17"/>
      <c r="VNG14" s="17"/>
      <c r="VNH14" s="17"/>
      <c r="VNI14" s="17"/>
      <c r="VNJ14" s="17"/>
      <c r="VNK14" s="17"/>
      <c r="VNL14" s="17"/>
      <c r="VNM14" s="17"/>
      <c r="VNN14" s="17"/>
      <c r="VNO14" s="17"/>
      <c r="VNP14" s="17"/>
      <c r="VNQ14" s="17"/>
      <c r="VNR14" s="17"/>
      <c r="VNS14" s="17"/>
      <c r="VNT14" s="17"/>
      <c r="VNU14" s="17"/>
      <c r="VNV14" s="17"/>
      <c r="VNW14" s="17"/>
      <c r="VNX14" s="17"/>
      <c r="VNY14" s="17"/>
      <c r="VNZ14" s="17"/>
      <c r="VOA14" s="17"/>
      <c r="VOB14" s="17"/>
      <c r="VOC14" s="17"/>
      <c r="VOD14" s="17"/>
      <c r="VOE14" s="17"/>
      <c r="VOF14" s="17"/>
      <c r="VOG14" s="17"/>
      <c r="VOH14" s="17"/>
      <c r="VOI14" s="17"/>
      <c r="VOJ14" s="17"/>
      <c r="VOK14" s="17"/>
      <c r="VOL14" s="17"/>
      <c r="VOM14" s="17"/>
      <c r="VON14" s="17"/>
      <c r="VOO14" s="17"/>
      <c r="VOP14" s="17"/>
      <c r="VOQ14" s="17"/>
      <c r="VOR14" s="17"/>
      <c r="VOS14" s="17"/>
      <c r="VOT14" s="17"/>
      <c r="VOU14" s="17"/>
      <c r="VOV14" s="17"/>
      <c r="VOW14" s="17"/>
      <c r="VOX14" s="17"/>
      <c r="VOY14" s="17"/>
      <c r="VOZ14" s="17"/>
      <c r="VPA14" s="17"/>
      <c r="VPB14" s="17"/>
      <c r="VPC14" s="17"/>
      <c r="VPD14" s="17"/>
      <c r="VPE14" s="17"/>
      <c r="VPF14" s="17"/>
      <c r="VPG14" s="17"/>
      <c r="VPH14" s="17"/>
      <c r="VPI14" s="17"/>
      <c r="VPJ14" s="17"/>
      <c r="VPK14" s="17"/>
      <c r="VPL14" s="17"/>
      <c r="VPM14" s="17"/>
      <c r="VPN14" s="17"/>
      <c r="VPO14" s="17"/>
      <c r="VPP14" s="17"/>
      <c r="VPQ14" s="17"/>
      <c r="VPR14" s="17"/>
      <c r="VPS14" s="17"/>
      <c r="VPT14" s="17"/>
      <c r="VPU14" s="17"/>
      <c r="VPV14" s="17"/>
      <c r="VPW14" s="17"/>
      <c r="VPX14" s="17"/>
      <c r="VPY14" s="17"/>
      <c r="VPZ14" s="17"/>
      <c r="VQA14" s="17"/>
      <c r="VQB14" s="17"/>
      <c r="VQC14" s="17"/>
      <c r="VQD14" s="17"/>
      <c r="VQE14" s="17"/>
      <c r="VQF14" s="17"/>
      <c r="VQG14" s="17"/>
      <c r="VQH14" s="17"/>
      <c r="VQI14" s="17"/>
      <c r="VQJ14" s="17"/>
      <c r="VQK14" s="17"/>
      <c r="VQL14" s="17"/>
      <c r="VQM14" s="17"/>
      <c r="VQN14" s="17"/>
      <c r="VQO14" s="17"/>
      <c r="VQP14" s="17"/>
      <c r="VQQ14" s="17"/>
      <c r="VQR14" s="17"/>
      <c r="VQS14" s="17"/>
      <c r="VQT14" s="17"/>
      <c r="VQU14" s="17"/>
      <c r="VQV14" s="17"/>
      <c r="VQW14" s="17"/>
      <c r="VQX14" s="17"/>
      <c r="VQY14" s="17"/>
      <c r="VQZ14" s="17"/>
      <c r="VRA14" s="17"/>
      <c r="VRB14" s="17"/>
      <c r="VRC14" s="17"/>
      <c r="VRD14" s="17"/>
      <c r="VRE14" s="17"/>
      <c r="VRF14" s="17"/>
      <c r="VRG14" s="17"/>
      <c r="VRH14" s="17"/>
      <c r="VRI14" s="17"/>
      <c r="VRJ14" s="17"/>
      <c r="VRK14" s="17"/>
      <c r="VRL14" s="17"/>
      <c r="VRM14" s="17"/>
      <c r="VRN14" s="17"/>
      <c r="VRO14" s="17"/>
      <c r="VRP14" s="17"/>
      <c r="VRQ14" s="17"/>
      <c r="VRR14" s="17"/>
      <c r="VRS14" s="17"/>
      <c r="VRT14" s="17"/>
      <c r="VRU14" s="17"/>
      <c r="VRV14" s="17"/>
      <c r="VRW14" s="17"/>
      <c r="VRX14" s="17"/>
      <c r="VRY14" s="17"/>
      <c r="VRZ14" s="17"/>
      <c r="VSA14" s="17"/>
      <c r="VSB14" s="17"/>
      <c r="VSC14" s="17"/>
      <c r="VSD14" s="17"/>
      <c r="VSE14" s="17"/>
      <c r="VSF14" s="17"/>
      <c r="VSG14" s="17"/>
      <c r="VSH14" s="17"/>
      <c r="VSI14" s="17"/>
      <c r="VSJ14" s="17"/>
      <c r="VSK14" s="17"/>
      <c r="VSL14" s="17"/>
      <c r="VSM14" s="17"/>
      <c r="VSN14" s="17"/>
      <c r="VSO14" s="17"/>
      <c r="VSP14" s="17"/>
      <c r="VSQ14" s="17"/>
      <c r="VSR14" s="17"/>
      <c r="VSS14" s="17"/>
      <c r="VST14" s="17"/>
      <c r="VSU14" s="17"/>
      <c r="VSV14" s="17"/>
      <c r="VSW14" s="17"/>
      <c r="VSX14" s="17"/>
      <c r="VSY14" s="17"/>
      <c r="VSZ14" s="17"/>
      <c r="VTA14" s="17"/>
      <c r="VTB14" s="17"/>
      <c r="VTC14" s="17"/>
      <c r="VTD14" s="17"/>
      <c r="VTE14" s="17"/>
      <c r="VTF14" s="17"/>
      <c r="VTG14" s="17"/>
      <c r="VTH14" s="17"/>
      <c r="VTI14" s="17"/>
      <c r="VTJ14" s="17"/>
      <c r="VTK14" s="17"/>
      <c r="VTL14" s="17"/>
      <c r="VTM14" s="17"/>
      <c r="VTN14" s="17"/>
      <c r="VTO14" s="17"/>
      <c r="VTP14" s="17"/>
      <c r="VTQ14" s="17"/>
      <c r="VTR14" s="17"/>
      <c r="VTS14" s="17"/>
      <c r="VTT14" s="17"/>
      <c r="VTU14" s="17"/>
      <c r="VTV14" s="17"/>
      <c r="VTW14" s="17"/>
      <c r="VTX14" s="17"/>
      <c r="VTY14" s="17"/>
      <c r="VTZ14" s="17"/>
      <c r="VUA14" s="17"/>
      <c r="VUB14" s="17"/>
      <c r="VUC14" s="17"/>
      <c r="VUD14" s="17"/>
      <c r="VUE14" s="17"/>
      <c r="VUF14" s="17"/>
      <c r="VUG14" s="17"/>
      <c r="VUH14" s="17"/>
      <c r="VUI14" s="17"/>
      <c r="VUJ14" s="17"/>
      <c r="VUK14" s="17"/>
      <c r="VUL14" s="17"/>
      <c r="VUM14" s="17"/>
      <c r="VUN14" s="17"/>
      <c r="VUO14" s="17"/>
      <c r="VUP14" s="17"/>
      <c r="VUQ14" s="17"/>
      <c r="VUR14" s="17"/>
      <c r="VUS14" s="17"/>
      <c r="VUT14" s="17"/>
      <c r="VUU14" s="17"/>
      <c r="VUV14" s="17"/>
      <c r="VUW14" s="17"/>
      <c r="VUX14" s="17"/>
      <c r="VUY14" s="17"/>
      <c r="VUZ14" s="17"/>
      <c r="VVA14" s="17"/>
      <c r="VVB14" s="17"/>
      <c r="VVC14" s="17"/>
      <c r="VVD14" s="17"/>
      <c r="VVE14" s="17"/>
      <c r="VVF14" s="17"/>
      <c r="VVG14" s="17"/>
      <c r="VVH14" s="17"/>
      <c r="VVI14" s="17"/>
      <c r="VVJ14" s="17"/>
      <c r="VVK14" s="17"/>
      <c r="VVL14" s="17"/>
      <c r="VVM14" s="17"/>
      <c r="VVN14" s="17"/>
      <c r="VVO14" s="17"/>
      <c r="VVP14" s="17"/>
      <c r="VVQ14" s="17"/>
      <c r="VVR14" s="17"/>
      <c r="VVS14" s="17"/>
      <c r="VVT14" s="17"/>
      <c r="VVU14" s="17"/>
      <c r="VVV14" s="17"/>
      <c r="VVW14" s="17"/>
      <c r="VVX14" s="17"/>
      <c r="VVY14" s="17"/>
      <c r="VVZ14" s="17"/>
      <c r="VWA14" s="17"/>
      <c r="VWB14" s="17"/>
      <c r="VWC14" s="17"/>
      <c r="VWD14" s="17"/>
      <c r="VWE14" s="17"/>
      <c r="VWF14" s="17"/>
      <c r="VWG14" s="17"/>
      <c r="VWH14" s="17"/>
      <c r="VWI14" s="17"/>
      <c r="VWJ14" s="17"/>
      <c r="VWK14" s="17"/>
      <c r="VWL14" s="17"/>
      <c r="VWM14" s="17"/>
      <c r="VWN14" s="17"/>
      <c r="VWO14" s="17"/>
      <c r="VWP14" s="17"/>
      <c r="VWQ14" s="17"/>
      <c r="VWR14" s="17"/>
      <c r="VWS14" s="17"/>
      <c r="VWT14" s="17"/>
      <c r="VWU14" s="17"/>
      <c r="VWV14" s="17"/>
      <c r="VWW14" s="17"/>
      <c r="VWX14" s="17"/>
      <c r="VWY14" s="17"/>
      <c r="VWZ14" s="17"/>
      <c r="VXA14" s="17"/>
      <c r="VXB14" s="17"/>
      <c r="VXC14" s="17"/>
      <c r="VXD14" s="17"/>
      <c r="VXE14" s="17"/>
      <c r="VXF14" s="17"/>
      <c r="VXG14" s="17"/>
      <c r="VXH14" s="17"/>
      <c r="VXI14" s="17"/>
      <c r="VXJ14" s="17"/>
      <c r="VXK14" s="17"/>
      <c r="VXL14" s="17"/>
      <c r="VXM14" s="17"/>
      <c r="VXN14" s="17"/>
      <c r="VXO14" s="17"/>
      <c r="VXP14" s="17"/>
      <c r="VXQ14" s="17"/>
      <c r="VXR14" s="17"/>
      <c r="VXS14" s="17"/>
      <c r="VXT14" s="17"/>
      <c r="VXU14" s="17"/>
      <c r="VXV14" s="17"/>
      <c r="VXW14" s="17"/>
      <c r="VXX14" s="17"/>
      <c r="VXY14" s="17"/>
      <c r="VXZ14" s="17"/>
      <c r="VYA14" s="17"/>
      <c r="VYB14" s="17"/>
      <c r="VYC14" s="17"/>
      <c r="VYD14" s="17"/>
      <c r="VYE14" s="17"/>
      <c r="VYF14" s="17"/>
      <c r="VYG14" s="17"/>
      <c r="VYH14" s="17"/>
      <c r="VYI14" s="17"/>
      <c r="VYJ14" s="17"/>
      <c r="VYK14" s="17"/>
      <c r="VYL14" s="17"/>
      <c r="VYM14" s="17"/>
      <c r="VYN14" s="17"/>
      <c r="VYO14" s="17"/>
      <c r="VYP14" s="17"/>
      <c r="VYQ14" s="17"/>
      <c r="VYR14" s="17"/>
      <c r="VYS14" s="17"/>
      <c r="VYT14" s="17"/>
      <c r="VYU14" s="17"/>
      <c r="VYV14" s="17"/>
      <c r="VYW14" s="17"/>
      <c r="VYX14" s="17"/>
      <c r="VYY14" s="17"/>
      <c r="VYZ14" s="17"/>
      <c r="VZA14" s="17"/>
      <c r="VZB14" s="17"/>
      <c r="VZC14" s="17"/>
      <c r="VZD14" s="17"/>
      <c r="VZE14" s="17"/>
      <c r="VZF14" s="17"/>
      <c r="VZG14" s="17"/>
      <c r="VZH14" s="17"/>
      <c r="VZI14" s="17"/>
      <c r="VZJ14" s="17"/>
      <c r="VZK14" s="17"/>
      <c r="VZL14" s="17"/>
      <c r="VZM14" s="17"/>
      <c r="VZN14" s="17"/>
      <c r="VZO14" s="17"/>
      <c r="VZP14" s="17"/>
      <c r="VZQ14" s="17"/>
      <c r="VZR14" s="17"/>
      <c r="VZS14" s="17"/>
      <c r="VZT14" s="17"/>
      <c r="VZU14" s="17"/>
      <c r="VZV14" s="17"/>
      <c r="VZW14" s="17"/>
      <c r="VZX14" s="17"/>
      <c r="VZY14" s="17"/>
      <c r="VZZ14" s="17"/>
      <c r="WAA14" s="17"/>
      <c r="WAB14" s="17"/>
      <c r="WAC14" s="17"/>
      <c r="WAD14" s="17"/>
      <c r="WAE14" s="17"/>
      <c r="WAF14" s="17"/>
      <c r="WAG14" s="17"/>
      <c r="WAH14" s="17"/>
      <c r="WAI14" s="17"/>
      <c r="WAJ14" s="17"/>
      <c r="WAK14" s="17"/>
      <c r="WAL14" s="17"/>
      <c r="WAM14" s="17"/>
      <c r="WAN14" s="17"/>
      <c r="WAO14" s="17"/>
      <c r="WAP14" s="17"/>
      <c r="WAQ14" s="17"/>
      <c r="WAR14" s="17"/>
      <c r="WAS14" s="17"/>
      <c r="WAT14" s="17"/>
      <c r="WAU14" s="17"/>
      <c r="WAV14" s="17"/>
      <c r="WAW14" s="17"/>
      <c r="WAX14" s="17"/>
      <c r="WAY14" s="17"/>
      <c r="WAZ14" s="17"/>
      <c r="WBA14" s="17"/>
      <c r="WBB14" s="17"/>
      <c r="WBC14" s="17"/>
      <c r="WBD14" s="17"/>
      <c r="WBE14" s="17"/>
      <c r="WBF14" s="17"/>
      <c r="WBG14" s="17"/>
      <c r="WBH14" s="17"/>
      <c r="WBI14" s="17"/>
      <c r="WBJ14" s="17"/>
      <c r="WBK14" s="17"/>
      <c r="WBL14" s="17"/>
      <c r="WBM14" s="17"/>
      <c r="WBN14" s="17"/>
      <c r="WBO14" s="17"/>
      <c r="WBP14" s="17"/>
      <c r="WBQ14" s="17"/>
      <c r="WBR14" s="17"/>
      <c r="WBS14" s="17"/>
      <c r="WBT14" s="17"/>
      <c r="WBU14" s="17"/>
      <c r="WBV14" s="17"/>
      <c r="WBW14" s="17"/>
      <c r="WBX14" s="17"/>
      <c r="WBY14" s="17"/>
      <c r="WBZ14" s="17"/>
      <c r="WCA14" s="17"/>
      <c r="WCB14" s="17"/>
      <c r="WCC14" s="17"/>
      <c r="WCD14" s="17"/>
      <c r="WCE14" s="17"/>
      <c r="WCF14" s="17"/>
      <c r="WCG14" s="17"/>
      <c r="WCH14" s="17"/>
      <c r="WCI14" s="17"/>
      <c r="WCJ14" s="17"/>
      <c r="WCK14" s="17"/>
      <c r="WCL14" s="17"/>
      <c r="WCM14" s="17"/>
      <c r="WCN14" s="17"/>
      <c r="WCO14" s="17"/>
      <c r="WCP14" s="17"/>
      <c r="WCQ14" s="17"/>
      <c r="WCR14" s="17"/>
      <c r="WCS14" s="17"/>
      <c r="WCT14" s="17"/>
      <c r="WCU14" s="17"/>
      <c r="WCV14" s="17"/>
      <c r="WCW14" s="17"/>
      <c r="WCX14" s="17"/>
      <c r="WCY14" s="17"/>
      <c r="WCZ14" s="17"/>
      <c r="WDA14" s="17"/>
      <c r="WDB14" s="17"/>
      <c r="WDC14" s="17"/>
      <c r="WDD14" s="17"/>
      <c r="WDE14" s="17"/>
      <c r="WDF14" s="17"/>
      <c r="WDG14" s="17"/>
      <c r="WDH14" s="17"/>
      <c r="WDI14" s="17"/>
      <c r="WDJ14" s="17"/>
      <c r="WDK14" s="17"/>
      <c r="WDL14" s="17"/>
      <c r="WDM14" s="17"/>
      <c r="WDN14" s="17"/>
      <c r="WDO14" s="17"/>
      <c r="WDP14" s="17"/>
      <c r="WDQ14" s="17"/>
      <c r="WDR14" s="17"/>
      <c r="WDS14" s="17"/>
      <c r="WDT14" s="17"/>
      <c r="WDU14" s="17"/>
      <c r="WDV14" s="17"/>
      <c r="WDW14" s="17"/>
      <c r="WDX14" s="17"/>
      <c r="WDY14" s="17"/>
      <c r="WDZ14" s="17"/>
      <c r="WEA14" s="17"/>
      <c r="WEB14" s="17"/>
      <c r="WEC14" s="17"/>
      <c r="WED14" s="17"/>
      <c r="WEE14" s="17"/>
      <c r="WEF14" s="17"/>
      <c r="WEG14" s="17"/>
      <c r="WEH14" s="17"/>
      <c r="WEI14" s="17"/>
      <c r="WEJ14" s="17"/>
      <c r="WEK14" s="17"/>
      <c r="WEL14" s="17"/>
      <c r="WEM14" s="17"/>
      <c r="WEN14" s="17"/>
      <c r="WEO14" s="17"/>
      <c r="WEP14" s="17"/>
      <c r="WEQ14" s="17"/>
      <c r="WER14" s="17"/>
      <c r="WES14" s="17"/>
      <c r="WET14" s="17"/>
      <c r="WEU14" s="17"/>
      <c r="WEV14" s="17"/>
      <c r="WEW14" s="17"/>
      <c r="WEX14" s="17"/>
      <c r="WEY14" s="17"/>
      <c r="WEZ14" s="17"/>
      <c r="WFA14" s="17"/>
      <c r="WFB14" s="17"/>
      <c r="WFC14" s="17"/>
      <c r="WFD14" s="17"/>
      <c r="WFE14" s="17"/>
      <c r="WFF14" s="17"/>
      <c r="WFG14" s="17"/>
      <c r="WFH14" s="17"/>
      <c r="WFI14" s="17"/>
      <c r="WFJ14" s="17"/>
      <c r="WFK14" s="17"/>
      <c r="WFL14" s="17"/>
      <c r="WFM14" s="17"/>
      <c r="WFN14" s="17"/>
      <c r="WFO14" s="17"/>
      <c r="WFP14" s="17"/>
      <c r="WFQ14" s="17"/>
      <c r="WFR14" s="17"/>
      <c r="WFS14" s="17"/>
      <c r="WFT14" s="17"/>
      <c r="WFU14" s="17"/>
      <c r="WFV14" s="17"/>
      <c r="WFW14" s="17"/>
      <c r="WFX14" s="17"/>
      <c r="WFY14" s="17"/>
      <c r="WFZ14" s="17"/>
      <c r="WGA14" s="17"/>
      <c r="WGB14" s="17"/>
      <c r="WGC14" s="17"/>
      <c r="WGD14" s="17"/>
      <c r="WGE14" s="17"/>
      <c r="WGF14" s="17"/>
      <c r="WGG14" s="17"/>
      <c r="WGH14" s="17"/>
      <c r="WGI14" s="17"/>
      <c r="WGJ14" s="17"/>
      <c r="WGK14" s="17"/>
      <c r="WGL14" s="17"/>
      <c r="WGM14" s="17"/>
      <c r="WGN14" s="17"/>
      <c r="WGO14" s="17"/>
      <c r="WGP14" s="17"/>
      <c r="WGQ14" s="17"/>
      <c r="WGR14" s="17"/>
      <c r="WGS14" s="17"/>
      <c r="WGT14" s="17"/>
      <c r="WGU14" s="17"/>
      <c r="WGV14" s="17"/>
      <c r="WGW14" s="17"/>
      <c r="WGX14" s="17"/>
      <c r="WGY14" s="17"/>
      <c r="WGZ14" s="17"/>
      <c r="WHA14" s="17"/>
      <c r="WHB14" s="17"/>
      <c r="WHC14" s="17"/>
      <c r="WHD14" s="17"/>
      <c r="WHE14" s="17"/>
      <c r="WHF14" s="17"/>
      <c r="WHG14" s="17"/>
      <c r="WHH14" s="17"/>
      <c r="WHI14" s="17"/>
      <c r="WHJ14" s="17"/>
      <c r="WHK14" s="17"/>
      <c r="WHL14" s="17"/>
      <c r="WHM14" s="17"/>
      <c r="WHN14" s="17"/>
      <c r="WHO14" s="17"/>
      <c r="WHP14" s="17"/>
      <c r="WHQ14" s="17"/>
      <c r="WHR14" s="17"/>
      <c r="WHS14" s="17"/>
      <c r="WHT14" s="17"/>
      <c r="WHU14" s="17"/>
      <c r="WHV14" s="17"/>
      <c r="WHW14" s="17"/>
      <c r="WHX14" s="17"/>
      <c r="WHY14" s="17"/>
      <c r="WHZ14" s="17"/>
      <c r="WIA14" s="17"/>
      <c r="WIB14" s="17"/>
      <c r="WIC14" s="17"/>
      <c r="WID14" s="17"/>
      <c r="WIE14" s="17"/>
      <c r="WIF14" s="17"/>
      <c r="WIG14" s="17"/>
      <c r="WIH14" s="17"/>
      <c r="WII14" s="17"/>
      <c r="WIJ14" s="17"/>
      <c r="WIK14" s="17"/>
      <c r="WIL14" s="17"/>
      <c r="WIM14" s="17"/>
      <c r="WIN14" s="17"/>
      <c r="WIO14" s="17"/>
      <c r="WIP14" s="17"/>
      <c r="WIQ14" s="17"/>
      <c r="WIR14" s="17"/>
      <c r="WIS14" s="17"/>
      <c r="WIT14" s="17"/>
      <c r="WIU14" s="17"/>
      <c r="WIV14" s="17"/>
      <c r="WIW14" s="17"/>
      <c r="WIX14" s="17"/>
      <c r="WIY14" s="17"/>
      <c r="WIZ14" s="17"/>
      <c r="WJA14" s="17"/>
      <c r="WJB14" s="17"/>
      <c r="WJC14" s="17"/>
      <c r="WJD14" s="17"/>
      <c r="WJE14" s="17"/>
      <c r="WJF14" s="17"/>
      <c r="WJG14" s="17"/>
      <c r="WJH14" s="17"/>
      <c r="WJI14" s="17"/>
      <c r="WJJ14" s="17"/>
      <c r="WJK14" s="17"/>
      <c r="WJL14" s="17"/>
      <c r="WJM14" s="17"/>
      <c r="WJN14" s="17"/>
      <c r="WJO14" s="17"/>
      <c r="WJP14" s="17"/>
      <c r="WJQ14" s="17"/>
      <c r="WJR14" s="17"/>
      <c r="WJS14" s="17"/>
      <c r="WJT14" s="17"/>
      <c r="WJU14" s="17"/>
      <c r="WJV14" s="17"/>
      <c r="WJW14" s="17"/>
      <c r="WJX14" s="17"/>
      <c r="WJY14" s="17"/>
      <c r="WJZ14" s="17"/>
      <c r="WKA14" s="17"/>
      <c r="WKB14" s="17"/>
      <c r="WKC14" s="17"/>
      <c r="WKD14" s="17"/>
      <c r="WKE14" s="17"/>
      <c r="WKF14" s="17"/>
      <c r="WKG14" s="17"/>
      <c r="WKH14" s="17"/>
      <c r="WKI14" s="17"/>
      <c r="WKJ14" s="17"/>
      <c r="WKK14" s="17"/>
      <c r="WKL14" s="17"/>
      <c r="WKM14" s="17"/>
      <c r="WKN14" s="17"/>
      <c r="WKO14" s="17"/>
      <c r="WKP14" s="17"/>
      <c r="WKQ14" s="17"/>
      <c r="WKR14" s="17"/>
      <c r="WKS14" s="17"/>
      <c r="WKT14" s="17"/>
      <c r="WKU14" s="17"/>
      <c r="WKV14" s="17"/>
      <c r="WKW14" s="17"/>
      <c r="WKX14" s="17"/>
      <c r="WKY14" s="17"/>
      <c r="WKZ14" s="17"/>
      <c r="WLA14" s="17"/>
      <c r="WLB14" s="17"/>
      <c r="WLC14" s="17"/>
      <c r="WLD14" s="17"/>
      <c r="WLE14" s="17"/>
      <c r="WLF14" s="17"/>
      <c r="WLG14" s="17"/>
      <c r="WLH14" s="17"/>
      <c r="WLI14" s="17"/>
      <c r="WLJ14" s="17"/>
      <c r="WLK14" s="17"/>
      <c r="WLL14" s="17"/>
      <c r="WLM14" s="17"/>
      <c r="WLN14" s="17"/>
      <c r="WLO14" s="17"/>
      <c r="WLP14" s="17"/>
      <c r="WLQ14" s="17"/>
      <c r="WLR14" s="17"/>
      <c r="WLS14" s="17"/>
      <c r="WLT14" s="17"/>
      <c r="WLU14" s="17"/>
      <c r="WLV14" s="17"/>
      <c r="WLW14" s="17"/>
      <c r="WLX14" s="17"/>
      <c r="WLY14" s="17"/>
      <c r="WLZ14" s="17"/>
      <c r="WMA14" s="17"/>
      <c r="WMB14" s="17"/>
      <c r="WMC14" s="17"/>
      <c r="WMD14" s="17"/>
      <c r="WME14" s="17"/>
      <c r="WMF14" s="17"/>
      <c r="WMG14" s="17"/>
      <c r="WMH14" s="17"/>
      <c r="WMI14" s="17"/>
      <c r="WMJ14" s="17"/>
      <c r="WMK14" s="17"/>
      <c r="WML14" s="17"/>
      <c r="WMM14" s="17"/>
      <c r="WMN14" s="17"/>
      <c r="WMO14" s="17"/>
      <c r="WMP14" s="17"/>
      <c r="WMQ14" s="17"/>
      <c r="WMR14" s="17"/>
      <c r="WMS14" s="17"/>
      <c r="WMT14" s="17"/>
      <c r="WMU14" s="17"/>
      <c r="WMV14" s="17"/>
      <c r="WMW14" s="17"/>
      <c r="WMX14" s="17"/>
      <c r="WMY14" s="17"/>
      <c r="WMZ14" s="17"/>
      <c r="WNA14" s="17"/>
      <c r="WNB14" s="17"/>
      <c r="WNC14" s="17"/>
      <c r="WND14" s="17"/>
      <c r="WNE14" s="17"/>
      <c r="WNF14" s="17"/>
      <c r="WNG14" s="17"/>
      <c r="WNH14" s="17"/>
      <c r="WNI14" s="17"/>
      <c r="WNJ14" s="17"/>
      <c r="WNK14" s="17"/>
      <c r="WNL14" s="17"/>
      <c r="WNM14" s="17"/>
      <c r="WNN14" s="17"/>
      <c r="WNO14" s="17"/>
      <c r="WNP14" s="17"/>
      <c r="WNQ14" s="17"/>
      <c r="WNR14" s="17"/>
      <c r="WNS14" s="17"/>
      <c r="WNT14" s="17"/>
      <c r="WNU14" s="17"/>
      <c r="WNV14" s="17"/>
      <c r="WNW14" s="17"/>
      <c r="WNX14" s="17"/>
      <c r="WNY14" s="17"/>
      <c r="WNZ14" s="17"/>
      <c r="WOA14" s="17"/>
      <c r="WOB14" s="17"/>
      <c r="WOC14" s="17"/>
      <c r="WOD14" s="17"/>
      <c r="WOE14" s="17"/>
      <c r="WOF14" s="17"/>
      <c r="WOG14" s="17"/>
      <c r="WOH14" s="17"/>
      <c r="WOI14" s="17"/>
      <c r="WOJ14" s="17"/>
      <c r="WOK14" s="17"/>
      <c r="WOL14" s="17"/>
      <c r="WOM14" s="17"/>
      <c r="WON14" s="17"/>
      <c r="WOO14" s="17"/>
      <c r="WOP14" s="17"/>
      <c r="WOQ14" s="17"/>
      <c r="WOR14" s="17"/>
      <c r="WOS14" s="17"/>
      <c r="WOT14" s="17"/>
      <c r="WOU14" s="17"/>
      <c r="WOV14" s="17"/>
      <c r="WOW14" s="17"/>
      <c r="WOX14" s="17"/>
      <c r="WOY14" s="17"/>
      <c r="WOZ14" s="17"/>
      <c r="WPA14" s="17"/>
      <c r="WPB14" s="17"/>
      <c r="WPC14" s="17"/>
      <c r="WPD14" s="17"/>
      <c r="WPE14" s="17"/>
      <c r="WPF14" s="17"/>
      <c r="WPG14" s="17"/>
      <c r="WPH14" s="17"/>
      <c r="WPI14" s="17"/>
      <c r="WPJ14" s="17"/>
      <c r="WPK14" s="17"/>
      <c r="WPL14" s="17"/>
      <c r="WPM14" s="17"/>
      <c r="WPN14" s="17"/>
      <c r="WPO14" s="17"/>
      <c r="WPP14" s="17"/>
      <c r="WPQ14" s="17"/>
      <c r="WPR14" s="17"/>
      <c r="WPS14" s="17"/>
      <c r="WPT14" s="17"/>
      <c r="WPU14" s="17"/>
      <c r="WPV14" s="17"/>
      <c r="WPW14" s="17"/>
      <c r="WPX14" s="17"/>
      <c r="WPY14" s="17"/>
      <c r="WPZ14" s="17"/>
      <c r="WQA14" s="17"/>
      <c r="WQB14" s="17"/>
      <c r="WQC14" s="17"/>
      <c r="WQD14" s="17"/>
      <c r="WQE14" s="17"/>
      <c r="WQF14" s="17"/>
      <c r="WQG14" s="17"/>
      <c r="WQH14" s="17"/>
      <c r="WQI14" s="17"/>
      <c r="WQJ14" s="17"/>
      <c r="WQK14" s="17"/>
      <c r="WQL14" s="17"/>
      <c r="WQM14" s="17"/>
      <c r="WQN14" s="17"/>
      <c r="WQO14" s="17"/>
      <c r="WQP14" s="17"/>
      <c r="WQQ14" s="17"/>
      <c r="WQR14" s="17"/>
      <c r="WQS14" s="17"/>
      <c r="WQT14" s="17"/>
      <c r="WQU14" s="17"/>
      <c r="WQV14" s="17"/>
      <c r="WQW14" s="17"/>
      <c r="WQX14" s="17"/>
      <c r="WQY14" s="17"/>
      <c r="WQZ14" s="17"/>
      <c r="WRA14" s="17"/>
      <c r="WRB14" s="17"/>
      <c r="WRC14" s="17"/>
      <c r="WRD14" s="17"/>
      <c r="WRE14" s="17"/>
      <c r="WRF14" s="17"/>
      <c r="WRG14" s="17"/>
      <c r="WRH14" s="17"/>
      <c r="WRI14" s="17"/>
      <c r="WRJ14" s="17"/>
      <c r="WRK14" s="17"/>
      <c r="WRL14" s="17"/>
      <c r="WRM14" s="17"/>
      <c r="WRN14" s="17"/>
      <c r="WRO14" s="17"/>
      <c r="WRP14" s="17"/>
      <c r="WRQ14" s="17"/>
      <c r="WRR14" s="17"/>
      <c r="WRS14" s="17"/>
      <c r="WRT14" s="17"/>
      <c r="WRU14" s="17"/>
      <c r="WRV14" s="17"/>
      <c r="WRW14" s="17"/>
      <c r="WRX14" s="17"/>
      <c r="WRY14" s="17"/>
      <c r="WRZ14" s="17"/>
      <c r="WSA14" s="17"/>
      <c r="WSB14" s="17"/>
      <c r="WSC14" s="17"/>
      <c r="WSD14" s="17"/>
      <c r="WSE14" s="17"/>
      <c r="WSF14" s="17"/>
      <c r="WSG14" s="17"/>
      <c r="WSH14" s="17"/>
      <c r="WSI14" s="17"/>
      <c r="WSJ14" s="17"/>
      <c r="WSK14" s="17"/>
      <c r="WSL14" s="17"/>
      <c r="WSM14" s="17"/>
      <c r="WSN14" s="17"/>
      <c r="WSO14" s="17"/>
      <c r="WSP14" s="17"/>
      <c r="WSQ14" s="17"/>
      <c r="WSR14" s="17"/>
      <c r="WSS14" s="17"/>
      <c r="WST14" s="17"/>
      <c r="WSU14" s="17"/>
      <c r="WSV14" s="17"/>
      <c r="WSW14" s="17"/>
      <c r="WSX14" s="17"/>
      <c r="WSY14" s="17"/>
      <c r="WSZ14" s="17"/>
      <c r="WTA14" s="17"/>
      <c r="WTB14" s="17"/>
      <c r="WTC14" s="17"/>
      <c r="WTD14" s="17"/>
      <c r="WTE14" s="17"/>
      <c r="WTF14" s="17"/>
      <c r="WTG14" s="17"/>
      <c r="WTH14" s="17"/>
      <c r="WTI14" s="17"/>
      <c r="WTJ14" s="17"/>
      <c r="WTK14" s="17"/>
      <c r="WTL14" s="17"/>
      <c r="WTM14" s="17"/>
      <c r="WTN14" s="17"/>
      <c r="WTO14" s="17"/>
      <c r="WTP14" s="17"/>
      <c r="WTQ14" s="17"/>
      <c r="WTR14" s="17"/>
      <c r="WTS14" s="17"/>
      <c r="WTT14" s="17"/>
      <c r="WTU14" s="17"/>
      <c r="WTV14" s="17"/>
      <c r="WTW14" s="17"/>
      <c r="WTX14" s="17"/>
      <c r="WTY14" s="17"/>
      <c r="WTZ14" s="17"/>
      <c r="WUA14" s="17"/>
      <c r="WUB14" s="17"/>
      <c r="WUC14" s="17"/>
      <c r="WUD14" s="17"/>
      <c r="WUE14" s="17"/>
      <c r="WUF14" s="17"/>
      <c r="WUG14" s="17"/>
      <c r="WUH14" s="17"/>
      <c r="WUI14" s="17"/>
      <c r="WUJ14" s="17"/>
      <c r="WUK14" s="17"/>
      <c r="WUL14" s="17"/>
      <c r="WUM14" s="17"/>
      <c r="WUN14" s="17"/>
      <c r="WUO14" s="17"/>
      <c r="WUP14" s="17"/>
      <c r="WUQ14" s="17"/>
      <c r="WUR14" s="17"/>
      <c r="WUS14" s="17"/>
      <c r="WUT14" s="17"/>
      <c r="WUU14" s="17"/>
      <c r="WUV14" s="17"/>
      <c r="WUW14" s="17"/>
      <c r="WUX14" s="17"/>
      <c r="WUY14" s="17"/>
      <c r="WUZ14" s="17"/>
      <c r="WVA14" s="17"/>
      <c r="WVB14" s="17"/>
      <c r="WVC14" s="17"/>
      <c r="WVD14" s="17"/>
      <c r="WVE14" s="17"/>
      <c r="WVF14" s="17"/>
      <c r="WVG14" s="17"/>
      <c r="WVH14" s="17"/>
      <c r="WVI14" s="17"/>
      <c r="WVJ14" s="17"/>
      <c r="WVK14" s="17"/>
      <c r="WVL14" s="17"/>
    </row>
    <row r="15" spans="1:16132" ht="15" customHeight="1">
      <c r="A15" s="186" t="s">
        <v>60</v>
      </c>
      <c r="B15" s="186" t="s">
        <v>165</v>
      </c>
      <c r="C15" s="186" t="s">
        <v>166</v>
      </c>
      <c r="D15" s="186">
        <v>2.5973999023437502</v>
      </c>
      <c r="E15" s="186">
        <v>7103</v>
      </c>
      <c r="F15" s="186">
        <v>3210</v>
      </c>
      <c r="G15" s="186">
        <v>2982</v>
      </c>
      <c r="H15" s="186">
        <v>2734.6578374745627</v>
      </c>
      <c r="I15" s="186">
        <v>1235.851282316394</v>
      </c>
      <c r="J15" s="186">
        <v>3540</v>
      </c>
      <c r="K15" s="186">
        <v>2465</v>
      </c>
      <c r="L15" s="186">
        <v>335</v>
      </c>
      <c r="M15" s="186">
        <v>140</v>
      </c>
      <c r="N15" s="187">
        <v>3.954802259887006E-2</v>
      </c>
      <c r="O15" s="186">
        <v>460</v>
      </c>
      <c r="P15" s="186">
        <v>90</v>
      </c>
      <c r="Q15" s="186">
        <v>550</v>
      </c>
      <c r="R15" s="187">
        <v>0.15536723163841809</v>
      </c>
      <c r="S15" s="186">
        <v>25</v>
      </c>
      <c r="T15" s="186">
        <v>0</v>
      </c>
      <c r="U15" s="186">
        <v>25</v>
      </c>
      <c r="V15" s="186" t="s">
        <v>2</v>
      </c>
    </row>
    <row r="16" spans="1:16132" ht="15" customHeight="1">
      <c r="A16" s="180" t="s">
        <v>61</v>
      </c>
      <c r="B16" s="180" t="s">
        <v>165</v>
      </c>
      <c r="C16" s="180" t="s">
        <v>166</v>
      </c>
      <c r="D16" s="180">
        <v>1.55</v>
      </c>
      <c r="E16" s="180">
        <v>4395</v>
      </c>
      <c r="F16" s="180">
        <v>2090</v>
      </c>
      <c r="G16" s="180">
        <v>2033</v>
      </c>
      <c r="H16" s="180">
        <v>2835.483870967742</v>
      </c>
      <c r="I16" s="180">
        <v>1348.3870967741934</v>
      </c>
      <c r="J16" s="180">
        <v>2010</v>
      </c>
      <c r="K16" s="180">
        <v>1595</v>
      </c>
      <c r="L16" s="180">
        <v>155</v>
      </c>
      <c r="M16" s="180">
        <v>75</v>
      </c>
      <c r="N16" s="181">
        <v>3.7313432835820892E-2</v>
      </c>
      <c r="O16" s="180">
        <v>155</v>
      </c>
      <c r="P16" s="180">
        <v>20</v>
      </c>
      <c r="Q16" s="180">
        <v>175</v>
      </c>
      <c r="R16" s="181">
        <v>8.7064676616915429E-2</v>
      </c>
      <c r="S16" s="180">
        <v>0</v>
      </c>
      <c r="T16" s="180">
        <v>10</v>
      </c>
      <c r="U16" s="180">
        <v>10</v>
      </c>
      <c r="V16" s="180" t="s">
        <v>4</v>
      </c>
    </row>
    <row r="17" spans="1:22" ht="15" customHeight="1">
      <c r="A17" s="180" t="s">
        <v>62</v>
      </c>
      <c r="B17" s="180" t="s">
        <v>165</v>
      </c>
      <c r="C17" s="180" t="s">
        <v>166</v>
      </c>
      <c r="D17" s="180">
        <v>2.0347000122070313</v>
      </c>
      <c r="E17" s="180">
        <v>6112</v>
      </c>
      <c r="F17" s="180">
        <v>2764</v>
      </c>
      <c r="G17" s="180">
        <v>2689</v>
      </c>
      <c r="H17" s="180">
        <v>3003.8826182393036</v>
      </c>
      <c r="I17" s="180">
        <v>1358.4312102116221</v>
      </c>
      <c r="J17" s="180">
        <v>2625</v>
      </c>
      <c r="K17" s="180">
        <v>2115</v>
      </c>
      <c r="L17" s="180">
        <v>275</v>
      </c>
      <c r="M17" s="180">
        <v>85</v>
      </c>
      <c r="N17" s="181">
        <v>3.2380952380952378E-2</v>
      </c>
      <c r="O17" s="180">
        <v>90</v>
      </c>
      <c r="P17" s="180">
        <v>30</v>
      </c>
      <c r="Q17" s="180">
        <v>120</v>
      </c>
      <c r="R17" s="181">
        <v>4.5714285714285714E-2</v>
      </c>
      <c r="S17" s="180">
        <v>0</v>
      </c>
      <c r="T17" s="180">
        <v>10</v>
      </c>
      <c r="U17" s="180">
        <v>20</v>
      </c>
      <c r="V17" s="180" t="s">
        <v>4</v>
      </c>
    </row>
    <row r="18" spans="1:22" ht="15" customHeight="1">
      <c r="A18" s="180" t="s">
        <v>63</v>
      </c>
      <c r="B18" s="180" t="s">
        <v>165</v>
      </c>
      <c r="C18" s="180" t="s">
        <v>166</v>
      </c>
      <c r="D18" s="180">
        <v>1.4007000732421875</v>
      </c>
      <c r="E18" s="180">
        <v>4698</v>
      </c>
      <c r="F18" s="180">
        <v>2231</v>
      </c>
      <c r="G18" s="180">
        <v>2114</v>
      </c>
      <c r="H18" s="180">
        <v>3354.037091699141</v>
      </c>
      <c r="I18" s="180">
        <v>1592.774957765173</v>
      </c>
      <c r="J18" s="180">
        <v>2265</v>
      </c>
      <c r="K18" s="180">
        <v>1685</v>
      </c>
      <c r="L18" s="180">
        <v>260</v>
      </c>
      <c r="M18" s="180">
        <v>90</v>
      </c>
      <c r="N18" s="181">
        <v>3.9735099337748346E-2</v>
      </c>
      <c r="O18" s="180">
        <v>130</v>
      </c>
      <c r="P18" s="180">
        <v>65</v>
      </c>
      <c r="Q18" s="180">
        <v>195</v>
      </c>
      <c r="R18" s="181">
        <v>8.6092715231788075E-2</v>
      </c>
      <c r="S18" s="180">
        <v>0</v>
      </c>
      <c r="T18" s="180">
        <v>30</v>
      </c>
      <c r="U18" s="180">
        <v>0</v>
      </c>
      <c r="V18" s="180" t="s">
        <v>4</v>
      </c>
    </row>
    <row r="19" spans="1:22" ht="15" customHeight="1">
      <c r="A19" s="180" t="s">
        <v>64</v>
      </c>
      <c r="B19" s="180" t="s">
        <v>165</v>
      </c>
      <c r="C19" s="180" t="s">
        <v>166</v>
      </c>
      <c r="D19" s="180">
        <v>3.11</v>
      </c>
      <c r="E19" s="180">
        <v>4957</v>
      </c>
      <c r="F19" s="180">
        <v>2048</v>
      </c>
      <c r="G19" s="180">
        <v>1972</v>
      </c>
      <c r="H19" s="180">
        <v>1593.8906752411576</v>
      </c>
      <c r="I19" s="180">
        <v>658.52090032154342</v>
      </c>
      <c r="J19" s="180">
        <v>2145</v>
      </c>
      <c r="K19" s="180">
        <v>1630</v>
      </c>
      <c r="L19" s="180">
        <v>210</v>
      </c>
      <c r="M19" s="180">
        <v>70</v>
      </c>
      <c r="N19" s="181">
        <v>3.2634032634032632E-2</v>
      </c>
      <c r="O19" s="180">
        <v>145</v>
      </c>
      <c r="P19" s="180">
        <v>65</v>
      </c>
      <c r="Q19" s="180">
        <v>210</v>
      </c>
      <c r="R19" s="181">
        <v>9.7902097902097904E-2</v>
      </c>
      <c r="S19" s="180">
        <v>0</v>
      </c>
      <c r="T19" s="180">
        <v>10</v>
      </c>
      <c r="U19" s="180">
        <v>10</v>
      </c>
      <c r="V19" s="180" t="s">
        <v>4</v>
      </c>
    </row>
    <row r="20" spans="1:22" ht="15" customHeight="1">
      <c r="A20" s="180" t="s">
        <v>65</v>
      </c>
      <c r="B20" s="180" t="s">
        <v>165</v>
      </c>
      <c r="C20" s="180" t="s">
        <v>166</v>
      </c>
      <c r="D20" s="180">
        <v>1.2849999999999999</v>
      </c>
      <c r="E20" s="180">
        <v>3842</v>
      </c>
      <c r="F20" s="180">
        <v>1760</v>
      </c>
      <c r="G20" s="180">
        <v>1695</v>
      </c>
      <c r="H20" s="180">
        <v>2989.8832684824906</v>
      </c>
      <c r="I20" s="180">
        <v>1369.649805447471</v>
      </c>
      <c r="J20" s="180">
        <v>1415</v>
      </c>
      <c r="K20" s="180">
        <v>995</v>
      </c>
      <c r="L20" s="180">
        <v>185</v>
      </c>
      <c r="M20" s="180">
        <v>90</v>
      </c>
      <c r="N20" s="181">
        <v>6.3604240282685506E-2</v>
      </c>
      <c r="O20" s="180">
        <v>85</v>
      </c>
      <c r="P20" s="180">
        <v>30</v>
      </c>
      <c r="Q20" s="180">
        <v>115</v>
      </c>
      <c r="R20" s="181">
        <v>8.1272084805653705E-2</v>
      </c>
      <c r="S20" s="180">
        <v>10</v>
      </c>
      <c r="T20" s="180">
        <v>0</v>
      </c>
      <c r="U20" s="180">
        <v>20</v>
      </c>
      <c r="V20" s="180" t="s">
        <v>4</v>
      </c>
    </row>
    <row r="21" spans="1:22" ht="15" customHeight="1">
      <c r="A21" s="180" t="s">
        <v>66</v>
      </c>
      <c r="B21" s="180" t="s">
        <v>165</v>
      </c>
      <c r="C21" s="180" t="s">
        <v>166</v>
      </c>
      <c r="D21" s="180">
        <v>2.0341000366210937</v>
      </c>
      <c r="E21" s="180">
        <v>5131</v>
      </c>
      <c r="F21" s="180">
        <v>2127</v>
      </c>
      <c r="G21" s="180">
        <v>2071</v>
      </c>
      <c r="H21" s="180">
        <v>2522.4914741770822</v>
      </c>
      <c r="I21" s="180">
        <v>1045.6712854364946</v>
      </c>
      <c r="J21" s="180">
        <v>2165</v>
      </c>
      <c r="K21" s="180">
        <v>1815</v>
      </c>
      <c r="L21" s="180">
        <v>190</v>
      </c>
      <c r="M21" s="180">
        <v>55</v>
      </c>
      <c r="N21" s="181">
        <v>2.5404157043879907E-2</v>
      </c>
      <c r="O21" s="180">
        <v>45</v>
      </c>
      <c r="P21" s="180">
        <v>35</v>
      </c>
      <c r="Q21" s="180">
        <v>80</v>
      </c>
      <c r="R21" s="181">
        <v>3.695150115473441E-2</v>
      </c>
      <c r="S21" s="180">
        <v>0</v>
      </c>
      <c r="T21" s="180">
        <v>10</v>
      </c>
      <c r="U21" s="180">
        <v>15</v>
      </c>
      <c r="V21" s="180" t="s">
        <v>4</v>
      </c>
    </row>
    <row r="22" spans="1:22" ht="15" customHeight="1">
      <c r="A22" s="180" t="s">
        <v>67</v>
      </c>
      <c r="B22" s="180" t="s">
        <v>165</v>
      </c>
      <c r="C22" s="180" t="s">
        <v>166</v>
      </c>
      <c r="D22" s="180">
        <v>1.1434999847412108</v>
      </c>
      <c r="E22" s="180">
        <v>3161</v>
      </c>
      <c r="F22" s="180">
        <v>1441</v>
      </c>
      <c r="G22" s="180">
        <v>1405</v>
      </c>
      <c r="H22" s="180">
        <v>2764.3201068475537</v>
      </c>
      <c r="I22" s="180">
        <v>1260.1661733525229</v>
      </c>
      <c r="J22" s="180">
        <v>1410</v>
      </c>
      <c r="K22" s="180">
        <v>1165</v>
      </c>
      <c r="L22" s="180">
        <v>125</v>
      </c>
      <c r="M22" s="180">
        <v>25</v>
      </c>
      <c r="N22" s="181">
        <v>1.7730496453900711E-2</v>
      </c>
      <c r="O22" s="180">
        <v>55</v>
      </c>
      <c r="P22" s="180">
        <v>25</v>
      </c>
      <c r="Q22" s="180">
        <v>80</v>
      </c>
      <c r="R22" s="181">
        <v>5.6737588652482268E-2</v>
      </c>
      <c r="S22" s="180">
        <v>10</v>
      </c>
      <c r="T22" s="180">
        <v>0</v>
      </c>
      <c r="U22" s="180">
        <v>0</v>
      </c>
      <c r="V22" s="180" t="s">
        <v>4</v>
      </c>
    </row>
    <row r="23" spans="1:22" ht="15" customHeight="1">
      <c r="A23" s="186" t="s">
        <v>68</v>
      </c>
      <c r="B23" s="186" t="s">
        <v>165</v>
      </c>
      <c r="C23" s="186" t="s">
        <v>166</v>
      </c>
      <c r="D23" s="186">
        <v>2.5480999755859375</v>
      </c>
      <c r="E23" s="186">
        <v>789</v>
      </c>
      <c r="F23" s="186">
        <v>299</v>
      </c>
      <c r="G23" s="186">
        <v>285</v>
      </c>
      <c r="H23" s="186">
        <v>309.64248167639846</v>
      </c>
      <c r="I23" s="186">
        <v>117.34233462768458</v>
      </c>
      <c r="J23" s="186">
        <v>440</v>
      </c>
      <c r="K23" s="186">
        <v>305</v>
      </c>
      <c r="L23" s="186">
        <v>0</v>
      </c>
      <c r="M23" s="186">
        <v>0</v>
      </c>
      <c r="N23" s="187">
        <v>0</v>
      </c>
      <c r="O23" s="186">
        <v>50</v>
      </c>
      <c r="P23" s="186">
        <v>0</v>
      </c>
      <c r="Q23" s="186">
        <v>50</v>
      </c>
      <c r="R23" s="187">
        <v>0.11363636363636363</v>
      </c>
      <c r="S23" s="186">
        <v>0</v>
      </c>
      <c r="T23" s="186">
        <v>0</v>
      </c>
      <c r="U23" s="186">
        <v>60</v>
      </c>
      <c r="V23" s="186" t="s">
        <v>2</v>
      </c>
    </row>
    <row r="24" spans="1:22" ht="15" customHeight="1">
      <c r="A24" s="180" t="s">
        <v>69</v>
      </c>
      <c r="B24" s="180" t="s">
        <v>165</v>
      </c>
      <c r="C24" s="180" t="s">
        <v>166</v>
      </c>
      <c r="D24" s="180">
        <v>1.8599000549316407</v>
      </c>
      <c r="E24" s="180">
        <v>4976</v>
      </c>
      <c r="F24" s="180">
        <v>2116</v>
      </c>
      <c r="G24" s="180">
        <v>2066</v>
      </c>
      <c r="H24" s="180">
        <v>2675.4125775768575</v>
      </c>
      <c r="I24" s="180">
        <v>1137.6955414293873</v>
      </c>
      <c r="J24" s="180">
        <v>2150</v>
      </c>
      <c r="K24" s="180">
        <v>1775</v>
      </c>
      <c r="L24" s="180">
        <v>185</v>
      </c>
      <c r="M24" s="180">
        <v>100</v>
      </c>
      <c r="N24" s="181">
        <v>4.6511627906976744E-2</v>
      </c>
      <c r="O24" s="180">
        <v>70</v>
      </c>
      <c r="P24" s="180">
        <v>25</v>
      </c>
      <c r="Q24" s="180">
        <v>95</v>
      </c>
      <c r="R24" s="181">
        <v>4.4186046511627906E-2</v>
      </c>
      <c r="S24" s="180">
        <v>0</v>
      </c>
      <c r="T24" s="180">
        <v>0</v>
      </c>
      <c r="U24" s="180">
        <v>10</v>
      </c>
      <c r="V24" s="180" t="s">
        <v>4</v>
      </c>
    </row>
    <row r="25" spans="1:22" ht="15" customHeight="1">
      <c r="A25" s="180" t="s">
        <v>70</v>
      </c>
      <c r="B25" s="180" t="s">
        <v>165</v>
      </c>
      <c r="C25" s="180" t="s">
        <v>166</v>
      </c>
      <c r="D25" s="180">
        <v>2.1788000488281249</v>
      </c>
      <c r="E25" s="180">
        <v>4391</v>
      </c>
      <c r="F25" s="180">
        <v>1759</v>
      </c>
      <c r="G25" s="180">
        <v>1708</v>
      </c>
      <c r="H25" s="180">
        <v>2015.329494031228</v>
      </c>
      <c r="I25" s="180">
        <v>807.32511500818271</v>
      </c>
      <c r="J25" s="180">
        <v>2260</v>
      </c>
      <c r="K25" s="180">
        <v>1935</v>
      </c>
      <c r="L25" s="180">
        <v>155</v>
      </c>
      <c r="M25" s="180">
        <v>85</v>
      </c>
      <c r="N25" s="181">
        <v>3.7610619469026552E-2</v>
      </c>
      <c r="O25" s="180">
        <v>30</v>
      </c>
      <c r="P25" s="180">
        <v>10</v>
      </c>
      <c r="Q25" s="180">
        <v>40</v>
      </c>
      <c r="R25" s="181">
        <v>1.7699115044247787E-2</v>
      </c>
      <c r="S25" s="180">
        <v>0</v>
      </c>
      <c r="T25" s="180">
        <v>15</v>
      </c>
      <c r="U25" s="180">
        <v>35</v>
      </c>
      <c r="V25" s="180" t="s">
        <v>4</v>
      </c>
    </row>
    <row r="26" spans="1:22" ht="15" customHeight="1">
      <c r="A26" s="180" t="s">
        <v>71</v>
      </c>
      <c r="B26" s="180" t="s">
        <v>165</v>
      </c>
      <c r="C26" s="180" t="s">
        <v>166</v>
      </c>
      <c r="D26" s="180">
        <v>1.8988000488281249</v>
      </c>
      <c r="E26" s="180">
        <v>3824</v>
      </c>
      <c r="F26" s="180">
        <v>1474</v>
      </c>
      <c r="G26" s="180">
        <v>1459</v>
      </c>
      <c r="H26" s="180">
        <v>2013.9034662233357</v>
      </c>
      <c r="I26" s="180">
        <v>776.27973567290712</v>
      </c>
      <c r="J26" s="180">
        <v>1805</v>
      </c>
      <c r="K26" s="180">
        <v>1530</v>
      </c>
      <c r="L26" s="180">
        <v>205</v>
      </c>
      <c r="M26" s="180">
        <v>15</v>
      </c>
      <c r="N26" s="181">
        <v>8.3102493074792248E-3</v>
      </c>
      <c r="O26" s="180">
        <v>30</v>
      </c>
      <c r="P26" s="180">
        <v>15</v>
      </c>
      <c r="Q26" s="180">
        <v>45</v>
      </c>
      <c r="R26" s="181">
        <v>2.4930747922437674E-2</v>
      </c>
      <c r="S26" s="180">
        <v>0</v>
      </c>
      <c r="T26" s="180">
        <v>0</v>
      </c>
      <c r="U26" s="180">
        <v>10</v>
      </c>
      <c r="V26" s="180" t="s">
        <v>4</v>
      </c>
    </row>
    <row r="27" spans="1:22" ht="15" customHeight="1">
      <c r="A27" s="180" t="s">
        <v>72</v>
      </c>
      <c r="B27" s="180" t="s">
        <v>165</v>
      </c>
      <c r="C27" s="180" t="s">
        <v>166</v>
      </c>
      <c r="D27" s="180">
        <v>1.6924999999999999</v>
      </c>
      <c r="E27" s="180">
        <v>4520</v>
      </c>
      <c r="F27" s="180">
        <v>1850</v>
      </c>
      <c r="G27" s="180">
        <v>1813</v>
      </c>
      <c r="H27" s="180">
        <v>2670.6056129985232</v>
      </c>
      <c r="I27" s="180">
        <v>1093.0576070901034</v>
      </c>
      <c r="J27" s="180">
        <v>1970</v>
      </c>
      <c r="K27" s="180">
        <v>1715</v>
      </c>
      <c r="L27" s="180">
        <v>100</v>
      </c>
      <c r="M27" s="180">
        <v>85</v>
      </c>
      <c r="N27" s="181">
        <v>4.3147208121827409E-2</v>
      </c>
      <c r="O27" s="180">
        <v>45</v>
      </c>
      <c r="P27" s="180">
        <v>15</v>
      </c>
      <c r="Q27" s="180">
        <v>60</v>
      </c>
      <c r="R27" s="181">
        <v>3.0456852791878174E-2</v>
      </c>
      <c r="S27" s="180">
        <v>0</v>
      </c>
      <c r="T27" s="180">
        <v>0</v>
      </c>
      <c r="U27" s="180">
        <v>0</v>
      </c>
      <c r="V27" s="180" t="s">
        <v>4</v>
      </c>
    </row>
    <row r="28" spans="1:22" ht="15" customHeight="1">
      <c r="A28" s="180" t="s">
        <v>73</v>
      </c>
      <c r="B28" s="180" t="s">
        <v>165</v>
      </c>
      <c r="C28" s="180" t="s">
        <v>166</v>
      </c>
      <c r="D28" s="180">
        <v>1.6752000427246094</v>
      </c>
      <c r="E28" s="180">
        <v>4923</v>
      </c>
      <c r="F28" s="180">
        <v>2135</v>
      </c>
      <c r="G28" s="180">
        <v>2083</v>
      </c>
      <c r="H28" s="180">
        <v>2938.7535067113804</v>
      </c>
      <c r="I28" s="180">
        <v>1274.4746570848663</v>
      </c>
      <c r="J28" s="180">
        <v>2340</v>
      </c>
      <c r="K28" s="180">
        <v>1845</v>
      </c>
      <c r="L28" s="180">
        <v>230</v>
      </c>
      <c r="M28" s="180">
        <v>100</v>
      </c>
      <c r="N28" s="181">
        <v>4.2735042735042736E-2</v>
      </c>
      <c r="O28" s="180">
        <v>110</v>
      </c>
      <c r="P28" s="180">
        <v>20</v>
      </c>
      <c r="Q28" s="180">
        <v>130</v>
      </c>
      <c r="R28" s="181">
        <v>5.5555555555555552E-2</v>
      </c>
      <c r="S28" s="180">
        <v>0</v>
      </c>
      <c r="T28" s="180">
        <v>25</v>
      </c>
      <c r="U28" s="180">
        <v>0</v>
      </c>
      <c r="V28" s="180" t="s">
        <v>4</v>
      </c>
    </row>
    <row r="29" spans="1:22" ht="15" customHeight="1">
      <c r="A29" s="180" t="s">
        <v>74</v>
      </c>
      <c r="B29" s="180" t="s">
        <v>165</v>
      </c>
      <c r="C29" s="180" t="s">
        <v>166</v>
      </c>
      <c r="D29" s="180">
        <v>2.1391000366210937</v>
      </c>
      <c r="E29" s="180">
        <v>4871</v>
      </c>
      <c r="F29" s="180">
        <v>1844</v>
      </c>
      <c r="G29" s="180">
        <v>1814</v>
      </c>
      <c r="H29" s="180">
        <v>2277.1258550835214</v>
      </c>
      <c r="I29" s="180">
        <v>862.04477043194697</v>
      </c>
      <c r="J29" s="180">
        <v>2220</v>
      </c>
      <c r="K29" s="180">
        <v>1880</v>
      </c>
      <c r="L29" s="180">
        <v>115</v>
      </c>
      <c r="M29" s="180">
        <v>80</v>
      </c>
      <c r="N29" s="181">
        <v>3.6036036036036036E-2</v>
      </c>
      <c r="O29" s="180">
        <v>105</v>
      </c>
      <c r="P29" s="180">
        <v>20</v>
      </c>
      <c r="Q29" s="180">
        <v>125</v>
      </c>
      <c r="R29" s="181">
        <v>5.6306306306306307E-2</v>
      </c>
      <c r="S29" s="180">
        <v>0</v>
      </c>
      <c r="T29" s="180">
        <v>0</v>
      </c>
      <c r="U29" s="180">
        <v>20</v>
      </c>
      <c r="V29" s="180" t="s">
        <v>4</v>
      </c>
    </row>
    <row r="30" spans="1:22" ht="15" customHeight="1">
      <c r="A30" s="180" t="s">
        <v>75</v>
      </c>
      <c r="B30" s="180" t="s">
        <v>165</v>
      </c>
      <c r="C30" s="180" t="s">
        <v>166</v>
      </c>
      <c r="D30" s="180">
        <v>1.9986000061035156</v>
      </c>
      <c r="E30" s="180">
        <v>3922</v>
      </c>
      <c r="F30" s="180">
        <v>1660</v>
      </c>
      <c r="G30" s="180">
        <v>1599</v>
      </c>
      <c r="H30" s="180">
        <v>1962.3736555702101</v>
      </c>
      <c r="I30" s="180">
        <v>830.58140444838057</v>
      </c>
      <c r="J30" s="180">
        <v>2010</v>
      </c>
      <c r="K30" s="180">
        <v>1765</v>
      </c>
      <c r="L30" s="180">
        <v>135</v>
      </c>
      <c r="M30" s="180">
        <v>55</v>
      </c>
      <c r="N30" s="181">
        <v>2.736318407960199E-2</v>
      </c>
      <c r="O30" s="180">
        <v>30</v>
      </c>
      <c r="P30" s="180">
        <v>15</v>
      </c>
      <c r="Q30" s="180">
        <v>45</v>
      </c>
      <c r="R30" s="181">
        <v>2.2388059701492536E-2</v>
      </c>
      <c r="S30" s="180">
        <v>0</v>
      </c>
      <c r="T30" s="180">
        <v>0</v>
      </c>
      <c r="U30" s="180">
        <v>10</v>
      </c>
      <c r="V30" s="180" t="s">
        <v>4</v>
      </c>
    </row>
    <row r="31" spans="1:22" ht="15" customHeight="1">
      <c r="A31" s="188" t="s">
        <v>76</v>
      </c>
      <c r="B31" s="188" t="s">
        <v>165</v>
      </c>
      <c r="C31" s="188" t="s">
        <v>166</v>
      </c>
      <c r="D31" s="188">
        <v>11.4293994140625</v>
      </c>
      <c r="E31" s="188">
        <v>1328</v>
      </c>
      <c r="F31" s="188">
        <v>440</v>
      </c>
      <c r="G31" s="188">
        <v>433</v>
      </c>
      <c r="H31" s="188">
        <v>116.19158206738807</v>
      </c>
      <c r="I31" s="188">
        <v>38.497210925941829</v>
      </c>
      <c r="J31" s="188">
        <v>530</v>
      </c>
      <c r="K31" s="188">
        <v>430</v>
      </c>
      <c r="L31" s="188">
        <v>50</v>
      </c>
      <c r="M31" s="188">
        <v>10</v>
      </c>
      <c r="N31" s="189">
        <v>1.8867924528301886E-2</v>
      </c>
      <c r="O31" s="188">
        <v>40</v>
      </c>
      <c r="P31" s="188">
        <v>0</v>
      </c>
      <c r="Q31" s="188">
        <v>40</v>
      </c>
      <c r="R31" s="189">
        <v>7.5471698113207544E-2</v>
      </c>
      <c r="S31" s="188">
        <v>0</v>
      </c>
      <c r="T31" s="188">
        <v>0</v>
      </c>
      <c r="U31" s="188">
        <v>0</v>
      </c>
      <c r="V31" s="188" t="s">
        <v>0</v>
      </c>
    </row>
    <row r="32" spans="1:22" ht="15" customHeight="1">
      <c r="A32" s="188" t="s">
        <v>77</v>
      </c>
      <c r="B32" s="188" t="s">
        <v>165</v>
      </c>
      <c r="C32" s="188" t="s">
        <v>166</v>
      </c>
      <c r="D32" s="188">
        <v>15.193199462890625</v>
      </c>
      <c r="E32" s="188">
        <v>683</v>
      </c>
      <c r="F32" s="188">
        <v>253</v>
      </c>
      <c r="G32" s="188">
        <v>250</v>
      </c>
      <c r="H32" s="188">
        <v>44.954323259444259</v>
      </c>
      <c r="I32" s="188">
        <v>16.652187093176277</v>
      </c>
      <c r="J32" s="188">
        <v>325</v>
      </c>
      <c r="K32" s="188">
        <v>290</v>
      </c>
      <c r="L32" s="188">
        <v>10</v>
      </c>
      <c r="M32" s="188">
        <v>0</v>
      </c>
      <c r="N32" s="189">
        <v>0</v>
      </c>
      <c r="O32" s="188">
        <v>10</v>
      </c>
      <c r="P32" s="188">
        <v>0</v>
      </c>
      <c r="Q32" s="188">
        <v>10</v>
      </c>
      <c r="R32" s="189">
        <v>3.0769230769230771E-2</v>
      </c>
      <c r="S32" s="188">
        <v>0</v>
      </c>
      <c r="T32" s="188">
        <v>0</v>
      </c>
      <c r="U32" s="188">
        <v>10</v>
      </c>
      <c r="V32" s="188" t="s">
        <v>0</v>
      </c>
    </row>
    <row r="33" spans="1:22" ht="15" customHeight="1">
      <c r="A33" s="180" t="s">
        <v>78</v>
      </c>
      <c r="B33" s="180" t="s">
        <v>165</v>
      </c>
      <c r="C33" s="180" t="s">
        <v>166</v>
      </c>
      <c r="D33" s="180">
        <v>1.4428999328613281</v>
      </c>
      <c r="E33" s="180">
        <v>2927</v>
      </c>
      <c r="F33" s="180">
        <v>1510</v>
      </c>
      <c r="G33" s="180">
        <v>1367</v>
      </c>
      <c r="H33" s="180">
        <v>2028.5537017079503</v>
      </c>
      <c r="I33" s="180">
        <v>1046.5036178951161</v>
      </c>
      <c r="J33" s="180">
        <v>1495</v>
      </c>
      <c r="K33" s="180">
        <v>1180</v>
      </c>
      <c r="L33" s="180">
        <v>100</v>
      </c>
      <c r="M33" s="180">
        <v>50</v>
      </c>
      <c r="N33" s="181">
        <v>3.3444816053511704E-2</v>
      </c>
      <c r="O33" s="180">
        <v>110</v>
      </c>
      <c r="P33" s="180">
        <v>30</v>
      </c>
      <c r="Q33" s="180">
        <v>140</v>
      </c>
      <c r="R33" s="181">
        <v>9.3645484949832769E-2</v>
      </c>
      <c r="S33" s="180">
        <v>10</v>
      </c>
      <c r="T33" s="180">
        <v>10</v>
      </c>
      <c r="U33" s="180">
        <v>10</v>
      </c>
      <c r="V33" s="180" t="s">
        <v>4</v>
      </c>
    </row>
    <row r="34" spans="1:22" ht="15" customHeight="1">
      <c r="A34" s="180" t="s">
        <v>79</v>
      </c>
      <c r="B34" s="180" t="s">
        <v>165</v>
      </c>
      <c r="C34" s="180" t="s">
        <v>166</v>
      </c>
      <c r="D34" s="180">
        <v>2.4783000183105468</v>
      </c>
      <c r="E34" s="180">
        <v>5890</v>
      </c>
      <c r="F34" s="180">
        <v>2575</v>
      </c>
      <c r="G34" s="180">
        <v>2370</v>
      </c>
      <c r="H34" s="180">
        <v>2376.6291233840216</v>
      </c>
      <c r="I34" s="180">
        <v>1039.0186744845257</v>
      </c>
      <c r="J34" s="180">
        <v>2565</v>
      </c>
      <c r="K34" s="180">
        <v>2115</v>
      </c>
      <c r="L34" s="180">
        <v>230</v>
      </c>
      <c r="M34" s="180">
        <v>40</v>
      </c>
      <c r="N34" s="181">
        <v>1.5594541910331383E-2</v>
      </c>
      <c r="O34" s="180">
        <v>110</v>
      </c>
      <c r="P34" s="180">
        <v>30</v>
      </c>
      <c r="Q34" s="180">
        <v>140</v>
      </c>
      <c r="R34" s="181">
        <v>5.4580896686159841E-2</v>
      </c>
      <c r="S34" s="180">
        <v>10</v>
      </c>
      <c r="T34" s="180">
        <v>0</v>
      </c>
      <c r="U34" s="180">
        <v>30</v>
      </c>
      <c r="V34" s="180" t="s">
        <v>4</v>
      </c>
    </row>
    <row r="35" spans="1:22" ht="15" customHeight="1">
      <c r="A35" s="180" t="s">
        <v>80</v>
      </c>
      <c r="B35" s="180" t="s">
        <v>165</v>
      </c>
      <c r="C35" s="180" t="s">
        <v>166</v>
      </c>
      <c r="D35" s="180">
        <v>5.2279998779296877</v>
      </c>
      <c r="E35" s="180">
        <v>4861</v>
      </c>
      <c r="F35" s="180">
        <v>1815</v>
      </c>
      <c r="G35" s="180">
        <v>1626</v>
      </c>
      <c r="H35" s="180">
        <v>929.80109286555273</v>
      </c>
      <c r="I35" s="180">
        <v>347.16909762414696</v>
      </c>
      <c r="J35" s="180">
        <v>2685</v>
      </c>
      <c r="K35" s="180">
        <v>2375</v>
      </c>
      <c r="L35" s="180">
        <v>225</v>
      </c>
      <c r="M35" s="180">
        <v>45</v>
      </c>
      <c r="N35" s="181">
        <v>1.6759776536312849E-2</v>
      </c>
      <c r="O35" s="180">
        <v>10</v>
      </c>
      <c r="P35" s="180">
        <v>20</v>
      </c>
      <c r="Q35" s="180">
        <v>30</v>
      </c>
      <c r="R35" s="181">
        <v>1.11731843575419E-2</v>
      </c>
      <c r="S35" s="180">
        <v>0</v>
      </c>
      <c r="T35" s="180">
        <v>0</v>
      </c>
      <c r="U35" s="180">
        <v>15</v>
      </c>
      <c r="V35" s="180" t="s">
        <v>4</v>
      </c>
    </row>
    <row r="36" spans="1:22" ht="15" customHeight="1">
      <c r="A36" s="188" t="s">
        <v>81</v>
      </c>
      <c r="B36" s="188" t="s">
        <v>165</v>
      </c>
      <c r="C36" s="188" t="s">
        <v>166</v>
      </c>
      <c r="D36" s="188">
        <v>26.30030029296875</v>
      </c>
      <c r="E36" s="188">
        <v>3244</v>
      </c>
      <c r="F36" s="188">
        <v>1266</v>
      </c>
      <c r="G36" s="188">
        <v>1202</v>
      </c>
      <c r="H36" s="188">
        <v>123.34459925795093</v>
      </c>
      <c r="I36" s="188">
        <v>48.136332509422282</v>
      </c>
      <c r="J36" s="188">
        <v>1610</v>
      </c>
      <c r="K36" s="188">
        <v>1320</v>
      </c>
      <c r="L36" s="188">
        <v>185</v>
      </c>
      <c r="M36" s="188">
        <v>10</v>
      </c>
      <c r="N36" s="189">
        <v>6.2111801242236021E-3</v>
      </c>
      <c r="O36" s="188">
        <v>50</v>
      </c>
      <c r="P36" s="188">
        <v>30</v>
      </c>
      <c r="Q36" s="188">
        <v>80</v>
      </c>
      <c r="R36" s="189">
        <v>4.9689440993788817E-2</v>
      </c>
      <c r="S36" s="188">
        <v>10</v>
      </c>
      <c r="T36" s="188">
        <v>0</v>
      </c>
      <c r="U36" s="188">
        <v>10</v>
      </c>
      <c r="V36" s="188" t="s">
        <v>0</v>
      </c>
    </row>
    <row r="37" spans="1:22" ht="15" customHeight="1">
      <c r="A37" s="188" t="s">
        <v>82</v>
      </c>
      <c r="B37" s="188" t="s">
        <v>165</v>
      </c>
      <c r="C37" s="188" t="s">
        <v>166</v>
      </c>
      <c r="D37" s="188">
        <v>47.551801757812498</v>
      </c>
      <c r="E37" s="188">
        <v>1302</v>
      </c>
      <c r="F37" s="188">
        <v>512</v>
      </c>
      <c r="G37" s="188">
        <v>494</v>
      </c>
      <c r="H37" s="188">
        <v>27.380665965745212</v>
      </c>
      <c r="I37" s="188">
        <v>10.767205049509638</v>
      </c>
      <c r="J37" s="188">
        <v>615</v>
      </c>
      <c r="K37" s="188">
        <v>540</v>
      </c>
      <c r="L37" s="188">
        <v>50</v>
      </c>
      <c r="M37" s="188">
        <v>0</v>
      </c>
      <c r="N37" s="189">
        <v>0</v>
      </c>
      <c r="O37" s="188">
        <v>10</v>
      </c>
      <c r="P37" s="188">
        <v>10</v>
      </c>
      <c r="Q37" s="188">
        <v>20</v>
      </c>
      <c r="R37" s="189">
        <v>3.2520325203252036E-2</v>
      </c>
      <c r="S37" s="188">
        <v>0</v>
      </c>
      <c r="T37" s="188">
        <v>0</v>
      </c>
      <c r="U37" s="188">
        <v>0</v>
      </c>
      <c r="V37" s="188" t="s">
        <v>0</v>
      </c>
    </row>
    <row r="38" spans="1:22" ht="15" customHeight="1">
      <c r="A38" s="186" t="s">
        <v>83</v>
      </c>
      <c r="B38" s="186" t="s">
        <v>165</v>
      </c>
      <c r="C38" s="186" t="s">
        <v>166</v>
      </c>
      <c r="D38" s="186">
        <v>7.8233001708984373</v>
      </c>
      <c r="E38" s="186">
        <v>3908</v>
      </c>
      <c r="F38" s="186">
        <v>1942</v>
      </c>
      <c r="G38" s="186">
        <v>1631</v>
      </c>
      <c r="H38" s="186">
        <v>499.53343405347061</v>
      </c>
      <c r="I38" s="186">
        <v>248.2328374953531</v>
      </c>
      <c r="J38" s="186">
        <v>1150</v>
      </c>
      <c r="K38" s="186">
        <v>785</v>
      </c>
      <c r="L38" s="186">
        <v>85</v>
      </c>
      <c r="M38" s="186">
        <v>30</v>
      </c>
      <c r="N38" s="187">
        <v>2.6086956521739129E-2</v>
      </c>
      <c r="O38" s="186">
        <v>110</v>
      </c>
      <c r="P38" s="186">
        <v>95</v>
      </c>
      <c r="Q38" s="186">
        <v>205</v>
      </c>
      <c r="R38" s="187">
        <v>0.17826086956521739</v>
      </c>
      <c r="S38" s="186">
        <v>0</v>
      </c>
      <c r="T38" s="186">
        <v>10</v>
      </c>
      <c r="U38" s="186">
        <v>35</v>
      </c>
      <c r="V38" s="186" t="s">
        <v>2</v>
      </c>
    </row>
    <row r="39" spans="1:22" ht="15" customHeight="1">
      <c r="A39" s="188" t="s">
        <v>84</v>
      </c>
      <c r="B39" s="188" t="s">
        <v>165</v>
      </c>
      <c r="C39" s="188" t="s">
        <v>166</v>
      </c>
      <c r="D39" s="188">
        <v>50.691098632812498</v>
      </c>
      <c r="E39" s="188">
        <v>6246</v>
      </c>
      <c r="F39" s="188">
        <v>2293</v>
      </c>
      <c r="G39" s="188">
        <v>2145</v>
      </c>
      <c r="H39" s="188">
        <v>123.21689938590019</v>
      </c>
      <c r="I39" s="188">
        <v>45.234766297129219</v>
      </c>
      <c r="J39" s="188">
        <v>2625</v>
      </c>
      <c r="K39" s="188">
        <v>2190</v>
      </c>
      <c r="L39" s="188">
        <v>240</v>
      </c>
      <c r="M39" s="188">
        <v>15</v>
      </c>
      <c r="N39" s="189">
        <v>5.7142857142857143E-3</v>
      </c>
      <c r="O39" s="188">
        <v>95</v>
      </c>
      <c r="P39" s="188">
        <v>45</v>
      </c>
      <c r="Q39" s="188">
        <v>140</v>
      </c>
      <c r="R39" s="189">
        <v>5.3333333333333337E-2</v>
      </c>
      <c r="S39" s="188">
        <v>0</v>
      </c>
      <c r="T39" s="188">
        <v>0</v>
      </c>
      <c r="U39" s="188">
        <v>45</v>
      </c>
      <c r="V39" s="188" t="s">
        <v>0</v>
      </c>
    </row>
    <row r="40" spans="1:22" ht="15" customHeight="1">
      <c r="A40" s="188" t="s">
        <v>85</v>
      </c>
      <c r="B40" s="188" t="s">
        <v>165</v>
      </c>
      <c r="C40" s="188" t="s">
        <v>166</v>
      </c>
      <c r="D40" s="188">
        <v>74.314399414062507</v>
      </c>
      <c r="E40" s="188">
        <v>4433</v>
      </c>
      <c r="F40" s="188">
        <v>1790</v>
      </c>
      <c r="G40" s="188">
        <v>1674</v>
      </c>
      <c r="H40" s="188">
        <v>59.651965634551622</v>
      </c>
      <c r="I40" s="188">
        <v>24.086852805289286</v>
      </c>
      <c r="J40" s="188">
        <v>2000</v>
      </c>
      <c r="K40" s="188">
        <v>1770</v>
      </c>
      <c r="L40" s="188">
        <v>100</v>
      </c>
      <c r="M40" s="188">
        <v>15</v>
      </c>
      <c r="N40" s="189">
        <v>7.4999999999999997E-3</v>
      </c>
      <c r="O40" s="188">
        <v>80</v>
      </c>
      <c r="P40" s="188">
        <v>0</v>
      </c>
      <c r="Q40" s="188">
        <v>80</v>
      </c>
      <c r="R40" s="189">
        <v>0.04</v>
      </c>
      <c r="S40" s="188">
        <v>0</v>
      </c>
      <c r="T40" s="188">
        <v>0</v>
      </c>
      <c r="U40" s="188">
        <v>25</v>
      </c>
      <c r="V40" s="188" t="s">
        <v>0</v>
      </c>
    </row>
    <row r="41" spans="1:22" ht="15" customHeight="1">
      <c r="A41" s="188" t="s">
        <v>86</v>
      </c>
      <c r="B41" s="188" t="s">
        <v>165</v>
      </c>
      <c r="C41" s="188" t="s">
        <v>166</v>
      </c>
      <c r="D41" s="188">
        <v>108.178095703125</v>
      </c>
      <c r="E41" s="188">
        <v>2722</v>
      </c>
      <c r="F41" s="188">
        <v>1051</v>
      </c>
      <c r="G41" s="188">
        <v>1002</v>
      </c>
      <c r="H41" s="188">
        <v>25.162210356059802</v>
      </c>
      <c r="I41" s="188">
        <v>9.7154603542317606</v>
      </c>
      <c r="J41" s="188">
        <v>1355</v>
      </c>
      <c r="K41" s="188">
        <v>1225</v>
      </c>
      <c r="L41" s="188">
        <v>80</v>
      </c>
      <c r="M41" s="188">
        <v>0</v>
      </c>
      <c r="N41" s="189">
        <v>0</v>
      </c>
      <c r="O41" s="188">
        <v>10</v>
      </c>
      <c r="P41" s="188">
        <v>0</v>
      </c>
      <c r="Q41" s="188">
        <v>10</v>
      </c>
      <c r="R41" s="189">
        <v>7.3800738007380072E-3</v>
      </c>
      <c r="S41" s="188">
        <v>10</v>
      </c>
      <c r="T41" s="188">
        <v>20</v>
      </c>
      <c r="U41" s="188">
        <v>15</v>
      </c>
      <c r="V41" s="188" t="s">
        <v>0</v>
      </c>
    </row>
    <row r="42" spans="1:22" ht="15" customHeight="1">
      <c r="A42" s="180" t="s">
        <v>87</v>
      </c>
      <c r="B42" s="180" t="s">
        <v>165</v>
      </c>
      <c r="C42" s="180" t="s">
        <v>166</v>
      </c>
      <c r="D42" s="180">
        <v>7.2450000000000001</v>
      </c>
      <c r="E42" s="180">
        <v>5179</v>
      </c>
      <c r="F42" s="180">
        <v>1999</v>
      </c>
      <c r="G42" s="180">
        <v>1937</v>
      </c>
      <c r="H42" s="180">
        <v>714.83781918564523</v>
      </c>
      <c r="I42" s="180">
        <v>275.9144237405107</v>
      </c>
      <c r="J42" s="180">
        <v>2365</v>
      </c>
      <c r="K42" s="180">
        <v>1835</v>
      </c>
      <c r="L42" s="180">
        <v>250</v>
      </c>
      <c r="M42" s="180">
        <v>105</v>
      </c>
      <c r="N42" s="181">
        <v>4.4397463002114168E-2</v>
      </c>
      <c r="O42" s="180">
        <v>90</v>
      </c>
      <c r="P42" s="180">
        <v>45</v>
      </c>
      <c r="Q42" s="180">
        <v>135</v>
      </c>
      <c r="R42" s="181">
        <v>5.7082452431289642E-2</v>
      </c>
      <c r="S42" s="180">
        <v>0</v>
      </c>
      <c r="T42" s="180">
        <v>30</v>
      </c>
      <c r="U42" s="180">
        <v>10</v>
      </c>
      <c r="V42" s="180" t="s">
        <v>4</v>
      </c>
    </row>
    <row r="43" spans="1:22" ht="15" customHeight="1">
      <c r="A43" s="188" t="s">
        <v>88</v>
      </c>
      <c r="B43" s="188" t="s">
        <v>165</v>
      </c>
      <c r="C43" s="188" t="s">
        <v>166</v>
      </c>
      <c r="D43" s="188">
        <v>16.436199951171876</v>
      </c>
      <c r="E43" s="188">
        <v>296</v>
      </c>
      <c r="F43" s="188">
        <v>152</v>
      </c>
      <c r="G43" s="188">
        <v>147</v>
      </c>
      <c r="H43" s="188">
        <v>18.009028904451583</v>
      </c>
      <c r="I43" s="188">
        <v>9.2478797076913537</v>
      </c>
      <c r="J43" s="188">
        <v>125</v>
      </c>
      <c r="K43" s="188">
        <v>100</v>
      </c>
      <c r="L43" s="188">
        <v>25</v>
      </c>
      <c r="M43" s="188">
        <v>0</v>
      </c>
      <c r="N43" s="189">
        <v>0</v>
      </c>
      <c r="O43" s="188">
        <v>0</v>
      </c>
      <c r="P43" s="188">
        <v>0</v>
      </c>
      <c r="Q43" s="188">
        <v>0</v>
      </c>
      <c r="R43" s="189">
        <v>0</v>
      </c>
      <c r="S43" s="188">
        <v>0</v>
      </c>
      <c r="T43" s="188">
        <v>0</v>
      </c>
      <c r="U43" s="188">
        <v>0</v>
      </c>
      <c r="V43" s="188" t="s">
        <v>0</v>
      </c>
    </row>
    <row r="44" spans="1:22" ht="15" customHeight="1">
      <c r="A44" s="180" t="s">
        <v>89</v>
      </c>
      <c r="B44" s="180" t="s">
        <v>165</v>
      </c>
      <c r="C44" s="180" t="s">
        <v>166</v>
      </c>
      <c r="D44" s="180">
        <v>2.7297000122070312</v>
      </c>
      <c r="E44" s="180">
        <v>5232</v>
      </c>
      <c r="F44" s="180">
        <v>2288</v>
      </c>
      <c r="G44" s="180">
        <v>2207</v>
      </c>
      <c r="H44" s="180">
        <v>1916.6941336421053</v>
      </c>
      <c r="I44" s="180">
        <v>838.18734284654761</v>
      </c>
      <c r="J44" s="180">
        <v>2425</v>
      </c>
      <c r="K44" s="180">
        <v>1760</v>
      </c>
      <c r="L44" s="180">
        <v>355</v>
      </c>
      <c r="M44" s="180">
        <v>100</v>
      </c>
      <c r="N44" s="181">
        <v>4.1237113402061855E-2</v>
      </c>
      <c r="O44" s="180">
        <v>135</v>
      </c>
      <c r="P44" s="180">
        <v>40</v>
      </c>
      <c r="Q44" s="180">
        <v>175</v>
      </c>
      <c r="R44" s="181">
        <v>7.2164948453608241E-2</v>
      </c>
      <c r="S44" s="180">
        <v>0</v>
      </c>
      <c r="T44" s="180">
        <v>0</v>
      </c>
      <c r="U44" s="180">
        <v>25</v>
      </c>
      <c r="V44" s="180" t="s">
        <v>4</v>
      </c>
    </row>
    <row r="45" spans="1:22" ht="15" customHeight="1">
      <c r="A45" s="180" t="s">
        <v>90</v>
      </c>
      <c r="B45" s="180" t="s">
        <v>165</v>
      </c>
      <c r="C45" s="180" t="s">
        <v>166</v>
      </c>
      <c r="D45" s="180">
        <v>2.0317999267578126</v>
      </c>
      <c r="E45" s="180">
        <v>3661</v>
      </c>
      <c r="F45" s="180">
        <v>1336</v>
      </c>
      <c r="G45" s="180">
        <v>1301</v>
      </c>
      <c r="H45" s="180">
        <v>1801.8506407970679</v>
      </c>
      <c r="I45" s="180">
        <v>657.5450576631747</v>
      </c>
      <c r="J45" s="180">
        <v>1865</v>
      </c>
      <c r="K45" s="180">
        <v>1510</v>
      </c>
      <c r="L45" s="180">
        <v>195</v>
      </c>
      <c r="M45" s="180">
        <v>50</v>
      </c>
      <c r="N45" s="181">
        <v>2.6809651474530832E-2</v>
      </c>
      <c r="O45" s="180">
        <v>40</v>
      </c>
      <c r="P45" s="180">
        <v>40</v>
      </c>
      <c r="Q45" s="180">
        <v>80</v>
      </c>
      <c r="R45" s="181">
        <v>4.2895442359249331E-2</v>
      </c>
      <c r="S45" s="180">
        <v>0</v>
      </c>
      <c r="T45" s="180">
        <v>10</v>
      </c>
      <c r="U45" s="180">
        <v>15</v>
      </c>
      <c r="V45" s="180" t="s">
        <v>4</v>
      </c>
    </row>
    <row r="46" spans="1:22" ht="15" customHeight="1">
      <c r="A46" s="186" t="s">
        <v>91</v>
      </c>
      <c r="B46" s="186" t="s">
        <v>165</v>
      </c>
      <c r="C46" s="186" t="s">
        <v>166</v>
      </c>
      <c r="D46" s="186">
        <v>3.1007000732421877</v>
      </c>
      <c r="E46" s="186">
        <v>6720</v>
      </c>
      <c r="F46" s="186">
        <v>3157</v>
      </c>
      <c r="G46" s="186">
        <v>2989</v>
      </c>
      <c r="H46" s="186">
        <v>2167.2525046814221</v>
      </c>
      <c r="I46" s="186">
        <v>1018.1571662617931</v>
      </c>
      <c r="J46" s="186">
        <v>3205</v>
      </c>
      <c r="K46" s="186">
        <v>2150</v>
      </c>
      <c r="L46" s="186">
        <v>430</v>
      </c>
      <c r="M46" s="186">
        <v>75</v>
      </c>
      <c r="N46" s="187">
        <v>2.3400936037441498E-2</v>
      </c>
      <c r="O46" s="186">
        <v>415</v>
      </c>
      <c r="P46" s="186">
        <v>80</v>
      </c>
      <c r="Q46" s="186">
        <v>495</v>
      </c>
      <c r="R46" s="187">
        <v>0.1544461778471139</v>
      </c>
      <c r="S46" s="186">
        <v>0</v>
      </c>
      <c r="T46" s="186">
        <v>25</v>
      </c>
      <c r="U46" s="186">
        <v>25</v>
      </c>
      <c r="V46" s="186" t="s">
        <v>2</v>
      </c>
    </row>
    <row r="47" spans="1:22" ht="15" customHeight="1">
      <c r="A47" s="186" t="s">
        <v>92</v>
      </c>
      <c r="B47" s="186" t="s">
        <v>165</v>
      </c>
      <c r="C47" s="186" t="s">
        <v>166</v>
      </c>
      <c r="D47" s="186">
        <v>2.114199981689453</v>
      </c>
      <c r="E47" s="186">
        <v>1672</v>
      </c>
      <c r="F47" s="186">
        <v>862</v>
      </c>
      <c r="G47" s="186">
        <v>750</v>
      </c>
      <c r="H47" s="186">
        <v>790.84287885761319</v>
      </c>
      <c r="I47" s="186">
        <v>407.71923539190345</v>
      </c>
      <c r="J47" s="186">
        <v>775</v>
      </c>
      <c r="K47" s="186">
        <v>410</v>
      </c>
      <c r="L47" s="186">
        <v>70</v>
      </c>
      <c r="M47" s="186">
        <v>50</v>
      </c>
      <c r="N47" s="187">
        <v>6.4516129032258063E-2</v>
      </c>
      <c r="O47" s="186">
        <v>230</v>
      </c>
      <c r="P47" s="186">
        <v>10</v>
      </c>
      <c r="Q47" s="186">
        <v>240</v>
      </c>
      <c r="R47" s="187">
        <v>0.30967741935483872</v>
      </c>
      <c r="S47" s="186">
        <v>0</v>
      </c>
      <c r="T47" s="186">
        <v>0</v>
      </c>
      <c r="U47" s="186">
        <v>0</v>
      </c>
      <c r="V47" s="186" t="s">
        <v>2</v>
      </c>
    </row>
    <row r="48" spans="1:22" ht="15" customHeight="1">
      <c r="A48" s="186" t="s">
        <v>93</v>
      </c>
      <c r="B48" s="186" t="s">
        <v>165</v>
      </c>
      <c r="C48" s="186" t="s">
        <v>166</v>
      </c>
      <c r="D48" s="186">
        <v>1.541199951171875</v>
      </c>
      <c r="E48" s="186">
        <v>5156</v>
      </c>
      <c r="F48" s="186">
        <v>2444</v>
      </c>
      <c r="G48" s="186">
        <v>2282</v>
      </c>
      <c r="H48" s="186">
        <v>3345.4452136982982</v>
      </c>
      <c r="I48" s="186">
        <v>1585.7773666172693</v>
      </c>
      <c r="J48" s="186">
        <v>2385</v>
      </c>
      <c r="K48" s="186">
        <v>1620</v>
      </c>
      <c r="L48" s="186">
        <v>210</v>
      </c>
      <c r="M48" s="186">
        <v>115</v>
      </c>
      <c r="N48" s="187">
        <v>4.8218029350104823E-2</v>
      </c>
      <c r="O48" s="186">
        <v>340</v>
      </c>
      <c r="P48" s="186">
        <v>75</v>
      </c>
      <c r="Q48" s="186">
        <v>415</v>
      </c>
      <c r="R48" s="187">
        <v>0.17400419287211741</v>
      </c>
      <c r="S48" s="186">
        <v>0</v>
      </c>
      <c r="T48" s="186">
        <v>15</v>
      </c>
      <c r="U48" s="186">
        <v>10</v>
      </c>
      <c r="V48" s="186" t="s">
        <v>2</v>
      </c>
    </row>
    <row r="49" spans="1:22" ht="15" customHeight="1">
      <c r="A49" s="186" t="s">
        <v>94</v>
      </c>
      <c r="B49" s="186" t="s">
        <v>165</v>
      </c>
      <c r="C49" s="186" t="s">
        <v>166</v>
      </c>
      <c r="D49" s="186">
        <v>3.0523999023437498</v>
      </c>
      <c r="E49" s="186">
        <v>5732</v>
      </c>
      <c r="F49" s="186">
        <v>2746</v>
      </c>
      <c r="G49" s="186">
        <v>2610</v>
      </c>
      <c r="H49" s="186">
        <v>1877.8666568553977</v>
      </c>
      <c r="I49" s="186">
        <v>899.61999995201018</v>
      </c>
      <c r="J49" s="186">
        <v>2680</v>
      </c>
      <c r="K49" s="186">
        <v>1930</v>
      </c>
      <c r="L49" s="186">
        <v>270</v>
      </c>
      <c r="M49" s="186">
        <v>85</v>
      </c>
      <c r="N49" s="187">
        <v>3.1716417910447763E-2</v>
      </c>
      <c r="O49" s="186">
        <v>270</v>
      </c>
      <c r="P49" s="186">
        <v>75</v>
      </c>
      <c r="Q49" s="186">
        <v>345</v>
      </c>
      <c r="R49" s="187">
        <v>0.1287313432835821</v>
      </c>
      <c r="S49" s="186">
        <v>0</v>
      </c>
      <c r="T49" s="186">
        <v>20</v>
      </c>
      <c r="U49" s="186">
        <v>15</v>
      </c>
      <c r="V49" s="186" t="s">
        <v>2</v>
      </c>
    </row>
    <row r="50" spans="1:22" ht="15" customHeight="1">
      <c r="A50" s="180" t="s">
        <v>95</v>
      </c>
      <c r="B50" s="180" t="s">
        <v>165</v>
      </c>
      <c r="C50" s="180" t="s">
        <v>166</v>
      </c>
      <c r="D50" s="180">
        <v>3.9310000610351561</v>
      </c>
      <c r="E50" s="180">
        <v>5932</v>
      </c>
      <c r="F50" s="180">
        <v>2514</v>
      </c>
      <c r="G50" s="180">
        <v>2447</v>
      </c>
      <c r="H50" s="180">
        <v>1509.0307575416109</v>
      </c>
      <c r="I50" s="180">
        <v>639.53191578887549</v>
      </c>
      <c r="J50" s="180">
        <v>2845</v>
      </c>
      <c r="K50" s="180">
        <v>2360</v>
      </c>
      <c r="L50" s="180">
        <v>300</v>
      </c>
      <c r="M50" s="180">
        <v>30</v>
      </c>
      <c r="N50" s="181">
        <v>1.054481546572935E-2</v>
      </c>
      <c r="O50" s="180">
        <v>90</v>
      </c>
      <c r="P50" s="180">
        <v>10</v>
      </c>
      <c r="Q50" s="180">
        <v>100</v>
      </c>
      <c r="R50" s="181">
        <v>3.5149384885764502E-2</v>
      </c>
      <c r="S50" s="180">
        <v>0</v>
      </c>
      <c r="T50" s="180">
        <v>10</v>
      </c>
      <c r="U50" s="180">
        <v>40</v>
      </c>
      <c r="V50" s="180" t="s">
        <v>4</v>
      </c>
    </row>
    <row r="51" spans="1:22" ht="15" customHeight="1">
      <c r="A51" s="180" t="s">
        <v>96</v>
      </c>
      <c r="B51" s="180" t="s">
        <v>165</v>
      </c>
      <c r="C51" s="180" t="s">
        <v>166</v>
      </c>
      <c r="D51" s="180">
        <v>2.7095999145507812</v>
      </c>
      <c r="E51" s="180">
        <v>5312</v>
      </c>
      <c r="F51" s="180">
        <v>1820</v>
      </c>
      <c r="G51" s="180">
        <v>1783</v>
      </c>
      <c r="H51" s="180">
        <v>1960.4370266894791</v>
      </c>
      <c r="I51" s="180">
        <v>671.68587887327783</v>
      </c>
      <c r="J51" s="180">
        <v>2445</v>
      </c>
      <c r="K51" s="180">
        <v>2065</v>
      </c>
      <c r="L51" s="180">
        <v>260</v>
      </c>
      <c r="M51" s="180">
        <v>70</v>
      </c>
      <c r="N51" s="181">
        <v>2.8629856850715747E-2</v>
      </c>
      <c r="O51" s="180">
        <v>35</v>
      </c>
      <c r="P51" s="180">
        <v>10</v>
      </c>
      <c r="Q51" s="180">
        <v>45</v>
      </c>
      <c r="R51" s="181">
        <v>1.8404907975460124E-2</v>
      </c>
      <c r="S51" s="180">
        <v>0</v>
      </c>
      <c r="T51" s="180">
        <v>0</v>
      </c>
      <c r="U51" s="180">
        <v>10</v>
      </c>
      <c r="V51" s="180" t="s">
        <v>4</v>
      </c>
    </row>
    <row r="52" spans="1:22" ht="15" customHeight="1">
      <c r="A52" s="180" t="s">
        <v>97</v>
      </c>
      <c r="B52" s="180" t="s">
        <v>165</v>
      </c>
      <c r="C52" s="180" t="s">
        <v>166</v>
      </c>
      <c r="D52" s="180">
        <v>2.2635000610351561</v>
      </c>
      <c r="E52" s="180">
        <v>3398</v>
      </c>
      <c r="F52" s="180">
        <v>1225</v>
      </c>
      <c r="G52" s="180">
        <v>1200</v>
      </c>
      <c r="H52" s="180">
        <v>1501.2148921462845</v>
      </c>
      <c r="I52" s="180">
        <v>541.19724628581469</v>
      </c>
      <c r="J52" s="180">
        <v>1735</v>
      </c>
      <c r="K52" s="180">
        <v>1415</v>
      </c>
      <c r="L52" s="180">
        <v>190</v>
      </c>
      <c r="M52" s="180">
        <v>55</v>
      </c>
      <c r="N52" s="181">
        <v>3.1700288184438041E-2</v>
      </c>
      <c r="O52" s="180">
        <v>45</v>
      </c>
      <c r="P52" s="180">
        <v>10</v>
      </c>
      <c r="Q52" s="180">
        <v>55</v>
      </c>
      <c r="R52" s="181">
        <v>3.1700288184438041E-2</v>
      </c>
      <c r="S52" s="180">
        <v>0</v>
      </c>
      <c r="T52" s="180">
        <v>0</v>
      </c>
      <c r="U52" s="180">
        <v>15</v>
      </c>
      <c r="V52" s="180" t="s">
        <v>4</v>
      </c>
    </row>
    <row r="53" spans="1:22" ht="15" customHeight="1">
      <c r="A53" s="180" t="s">
        <v>98</v>
      </c>
      <c r="B53" s="180" t="s">
        <v>165</v>
      </c>
      <c r="C53" s="180" t="s">
        <v>166</v>
      </c>
      <c r="D53" s="180">
        <v>2.7774999999999999</v>
      </c>
      <c r="E53" s="180">
        <v>6461</v>
      </c>
      <c r="F53" s="180">
        <v>2248</v>
      </c>
      <c r="G53" s="180">
        <v>2186</v>
      </c>
      <c r="H53" s="180">
        <v>2326.1926192619262</v>
      </c>
      <c r="I53" s="180">
        <v>809.36093609360944</v>
      </c>
      <c r="J53" s="180">
        <v>3425</v>
      </c>
      <c r="K53" s="180">
        <v>2800</v>
      </c>
      <c r="L53" s="180">
        <v>365</v>
      </c>
      <c r="M53" s="180">
        <v>105</v>
      </c>
      <c r="N53" s="181">
        <v>3.0656934306569343E-2</v>
      </c>
      <c r="O53" s="180">
        <v>65</v>
      </c>
      <c r="P53" s="180">
        <v>25</v>
      </c>
      <c r="Q53" s="180">
        <v>90</v>
      </c>
      <c r="R53" s="181">
        <v>2.6277372262773723E-2</v>
      </c>
      <c r="S53" s="180">
        <v>0</v>
      </c>
      <c r="T53" s="180">
        <v>15</v>
      </c>
      <c r="U53" s="180">
        <v>45</v>
      </c>
      <c r="V53" s="180" t="s">
        <v>4</v>
      </c>
    </row>
    <row r="54" spans="1:22" ht="15" customHeight="1">
      <c r="A54" s="180" t="s">
        <v>99</v>
      </c>
      <c r="B54" s="180" t="s">
        <v>165</v>
      </c>
      <c r="C54" s="180" t="s">
        <v>166</v>
      </c>
      <c r="D54" s="180">
        <v>1.721999969482422</v>
      </c>
      <c r="E54" s="180">
        <v>2964</v>
      </c>
      <c r="F54" s="180">
        <v>1061</v>
      </c>
      <c r="G54" s="180">
        <v>1038</v>
      </c>
      <c r="H54" s="180">
        <v>1721.2543859050611</v>
      </c>
      <c r="I54" s="180">
        <v>616.14402950245267</v>
      </c>
      <c r="J54" s="180">
        <v>1450</v>
      </c>
      <c r="K54" s="180">
        <v>1310</v>
      </c>
      <c r="L54" s="180">
        <v>80</v>
      </c>
      <c r="M54" s="180">
        <v>25</v>
      </c>
      <c r="N54" s="181">
        <v>1.7241379310344827E-2</v>
      </c>
      <c r="O54" s="180">
        <v>25</v>
      </c>
      <c r="P54" s="180">
        <v>0</v>
      </c>
      <c r="Q54" s="180">
        <v>25</v>
      </c>
      <c r="R54" s="181">
        <v>1.7241379310344827E-2</v>
      </c>
      <c r="S54" s="180">
        <v>0</v>
      </c>
      <c r="T54" s="180">
        <v>0</v>
      </c>
      <c r="U54" s="180">
        <v>0</v>
      </c>
      <c r="V54" s="180" t="s">
        <v>4</v>
      </c>
    </row>
    <row r="55" spans="1:22" ht="15" customHeight="1">
      <c r="A55" s="188" t="s">
        <v>100</v>
      </c>
      <c r="B55" s="188" t="s">
        <v>165</v>
      </c>
      <c r="C55" s="188" t="s">
        <v>166</v>
      </c>
      <c r="D55" s="188">
        <v>38.521899414062503</v>
      </c>
      <c r="E55" s="188">
        <v>3124</v>
      </c>
      <c r="F55" s="188">
        <v>1079</v>
      </c>
      <c r="G55" s="188">
        <v>1030</v>
      </c>
      <c r="H55" s="188">
        <v>81.096728030486915</v>
      </c>
      <c r="I55" s="188">
        <v>28.010041467636164</v>
      </c>
      <c r="J55" s="188">
        <v>1385</v>
      </c>
      <c r="K55" s="188">
        <v>1200</v>
      </c>
      <c r="L55" s="188">
        <v>125</v>
      </c>
      <c r="M55" s="188">
        <v>0</v>
      </c>
      <c r="N55" s="189">
        <v>0</v>
      </c>
      <c r="O55" s="188">
        <v>15</v>
      </c>
      <c r="P55" s="188">
        <v>10</v>
      </c>
      <c r="Q55" s="188">
        <v>25</v>
      </c>
      <c r="R55" s="189">
        <v>1.8050541516245487E-2</v>
      </c>
      <c r="S55" s="188">
        <v>15</v>
      </c>
      <c r="T55" s="188">
        <v>0</v>
      </c>
      <c r="U55" s="188">
        <v>20</v>
      </c>
      <c r="V55" s="188" t="s">
        <v>0</v>
      </c>
    </row>
    <row r="56" spans="1:22" ht="15" customHeight="1">
      <c r="A56" s="180" t="s">
        <v>101</v>
      </c>
      <c r="B56" s="180" t="s">
        <v>165</v>
      </c>
      <c r="C56" s="180" t="s">
        <v>166</v>
      </c>
      <c r="D56" s="180">
        <v>2.1566000366210938</v>
      </c>
      <c r="E56" s="180">
        <v>4555</v>
      </c>
      <c r="F56" s="180">
        <v>1597</v>
      </c>
      <c r="G56" s="180">
        <v>1575</v>
      </c>
      <c r="H56" s="180">
        <v>2112.1208952294455</v>
      </c>
      <c r="I56" s="180">
        <v>740.51746864575739</v>
      </c>
      <c r="J56" s="180">
        <v>2460</v>
      </c>
      <c r="K56" s="180">
        <v>2055</v>
      </c>
      <c r="L56" s="180">
        <v>335</v>
      </c>
      <c r="M56" s="180">
        <v>40</v>
      </c>
      <c r="N56" s="181">
        <v>1.6260162601626018E-2</v>
      </c>
      <c r="O56" s="180">
        <v>15</v>
      </c>
      <c r="P56" s="180">
        <v>10</v>
      </c>
      <c r="Q56" s="180">
        <v>25</v>
      </c>
      <c r="R56" s="181">
        <v>1.016260162601626E-2</v>
      </c>
      <c r="S56" s="180">
        <v>0</v>
      </c>
      <c r="T56" s="180">
        <v>0</v>
      </c>
      <c r="U56" s="180">
        <v>10</v>
      </c>
      <c r="V56" s="180" t="s">
        <v>4</v>
      </c>
    </row>
    <row r="57" spans="1:22" ht="15" customHeight="1">
      <c r="A57" s="180" t="s">
        <v>102</v>
      </c>
      <c r="B57" s="180" t="s">
        <v>165</v>
      </c>
      <c r="C57" s="180" t="s">
        <v>166</v>
      </c>
      <c r="D57" s="180">
        <v>0.85730003356933593</v>
      </c>
      <c r="E57" s="180">
        <v>1944</v>
      </c>
      <c r="F57" s="180">
        <v>1017</v>
      </c>
      <c r="G57" s="180">
        <v>994</v>
      </c>
      <c r="H57" s="180">
        <v>2267.5841874241278</v>
      </c>
      <c r="I57" s="180">
        <v>1186.2824684209556</v>
      </c>
      <c r="J57" s="180">
        <v>855</v>
      </c>
      <c r="K57" s="180">
        <v>630</v>
      </c>
      <c r="L57" s="180">
        <v>85</v>
      </c>
      <c r="M57" s="180">
        <v>55</v>
      </c>
      <c r="N57" s="181">
        <v>6.4327485380116955E-2</v>
      </c>
      <c r="O57" s="180">
        <v>40</v>
      </c>
      <c r="P57" s="180">
        <v>15</v>
      </c>
      <c r="Q57" s="180">
        <v>55</v>
      </c>
      <c r="R57" s="181">
        <v>6.4327485380116955E-2</v>
      </c>
      <c r="S57" s="180">
        <v>15</v>
      </c>
      <c r="T57" s="180">
        <v>10</v>
      </c>
      <c r="U57" s="180">
        <v>0</v>
      </c>
      <c r="V57" s="180" t="s">
        <v>4</v>
      </c>
    </row>
    <row r="58" spans="1:22" ht="15" customHeight="1">
      <c r="A58" s="180" t="s">
        <v>103</v>
      </c>
      <c r="B58" s="180" t="s">
        <v>165</v>
      </c>
      <c r="C58" s="180" t="s">
        <v>166</v>
      </c>
      <c r="D58" s="180">
        <v>1.6703999328613282</v>
      </c>
      <c r="E58" s="180">
        <v>2998</v>
      </c>
      <c r="F58" s="180">
        <v>1131</v>
      </c>
      <c r="G58" s="180">
        <v>1107</v>
      </c>
      <c r="H58" s="180">
        <v>1794.7797656244791</v>
      </c>
      <c r="I58" s="180">
        <v>677.08336054746019</v>
      </c>
      <c r="J58" s="180">
        <v>1465</v>
      </c>
      <c r="K58" s="180">
        <v>1195</v>
      </c>
      <c r="L58" s="180">
        <v>180</v>
      </c>
      <c r="M58" s="180">
        <v>10</v>
      </c>
      <c r="N58" s="181">
        <v>6.8259385665529011E-3</v>
      </c>
      <c r="O58" s="180">
        <v>45</v>
      </c>
      <c r="P58" s="180">
        <v>20</v>
      </c>
      <c r="Q58" s="180">
        <v>65</v>
      </c>
      <c r="R58" s="181">
        <v>4.4368600682593858E-2</v>
      </c>
      <c r="S58" s="180">
        <v>0</v>
      </c>
      <c r="T58" s="180">
        <v>0</v>
      </c>
      <c r="U58" s="180">
        <v>15</v>
      </c>
      <c r="V58" s="180" t="s">
        <v>4</v>
      </c>
    </row>
    <row r="59" spans="1:22" ht="15" customHeight="1">
      <c r="A59" s="180" t="s">
        <v>104</v>
      </c>
      <c r="B59" s="180" t="s">
        <v>165</v>
      </c>
      <c r="C59" s="180" t="s">
        <v>166</v>
      </c>
      <c r="D59" s="180">
        <v>2.363800048828125</v>
      </c>
      <c r="E59" s="180">
        <v>4734</v>
      </c>
      <c r="F59" s="180">
        <v>1961</v>
      </c>
      <c r="G59" s="180">
        <v>1911</v>
      </c>
      <c r="H59" s="180">
        <v>2002.7074634958751</v>
      </c>
      <c r="I59" s="180">
        <v>829.59639541939396</v>
      </c>
      <c r="J59" s="180">
        <v>2225</v>
      </c>
      <c r="K59" s="180">
        <v>1805</v>
      </c>
      <c r="L59" s="180">
        <v>255</v>
      </c>
      <c r="M59" s="180">
        <v>20</v>
      </c>
      <c r="N59" s="181">
        <v>8.988764044943821E-3</v>
      </c>
      <c r="O59" s="180">
        <v>70</v>
      </c>
      <c r="P59" s="180">
        <v>45</v>
      </c>
      <c r="Q59" s="180">
        <v>115</v>
      </c>
      <c r="R59" s="181">
        <v>5.1685393258426963E-2</v>
      </c>
      <c r="S59" s="180">
        <v>0</v>
      </c>
      <c r="T59" s="180">
        <v>15</v>
      </c>
      <c r="U59" s="180">
        <v>20</v>
      </c>
      <c r="V59" s="180" t="s">
        <v>4</v>
      </c>
    </row>
    <row r="60" spans="1:22" ht="15" customHeight="1">
      <c r="A60" s="186" t="s">
        <v>105</v>
      </c>
      <c r="B60" s="186" t="s">
        <v>165</v>
      </c>
      <c r="C60" s="186" t="s">
        <v>166</v>
      </c>
      <c r="D60" s="186">
        <v>4.1775000000000002</v>
      </c>
      <c r="E60" s="186">
        <v>4392</v>
      </c>
      <c r="F60" s="186">
        <v>2183</v>
      </c>
      <c r="G60" s="186">
        <v>2006</v>
      </c>
      <c r="H60" s="186">
        <v>1051.3464991023338</v>
      </c>
      <c r="I60" s="186">
        <v>522.56134051466188</v>
      </c>
      <c r="J60" s="186">
        <v>2025</v>
      </c>
      <c r="K60" s="186">
        <v>1300</v>
      </c>
      <c r="L60" s="186">
        <v>205</v>
      </c>
      <c r="M60" s="186">
        <v>110</v>
      </c>
      <c r="N60" s="187">
        <v>5.4320987654320987E-2</v>
      </c>
      <c r="O60" s="186">
        <v>245</v>
      </c>
      <c r="P60" s="186">
        <v>95</v>
      </c>
      <c r="Q60" s="186">
        <v>340</v>
      </c>
      <c r="R60" s="187">
        <v>0.16790123456790124</v>
      </c>
      <c r="S60" s="186">
        <v>0</v>
      </c>
      <c r="T60" s="186">
        <v>50</v>
      </c>
      <c r="U60" s="186">
        <v>20</v>
      </c>
      <c r="V60" s="186" t="s">
        <v>2</v>
      </c>
    </row>
    <row r="61" spans="1:22" ht="15" customHeight="1">
      <c r="A61" s="180" t="s">
        <v>106</v>
      </c>
      <c r="B61" s="180" t="s">
        <v>165</v>
      </c>
      <c r="C61" s="180" t="s">
        <v>166</v>
      </c>
      <c r="D61" s="180">
        <v>6.7859997558593754</v>
      </c>
      <c r="E61" s="180">
        <v>5897</v>
      </c>
      <c r="F61" s="180">
        <v>2020</v>
      </c>
      <c r="G61" s="180">
        <v>1988</v>
      </c>
      <c r="H61" s="180">
        <v>868.99502094856871</v>
      </c>
      <c r="I61" s="180">
        <v>297.67168769138692</v>
      </c>
      <c r="J61" s="180">
        <v>2730</v>
      </c>
      <c r="K61" s="180">
        <v>2510</v>
      </c>
      <c r="L61" s="180">
        <v>165</v>
      </c>
      <c r="M61" s="180">
        <v>10</v>
      </c>
      <c r="N61" s="181">
        <v>3.663003663003663E-3</v>
      </c>
      <c r="O61" s="180">
        <v>25</v>
      </c>
      <c r="P61" s="180">
        <v>20</v>
      </c>
      <c r="Q61" s="180">
        <v>45</v>
      </c>
      <c r="R61" s="181">
        <v>1.6483516483516484E-2</v>
      </c>
      <c r="S61" s="180">
        <v>0</v>
      </c>
      <c r="T61" s="180">
        <v>0</v>
      </c>
      <c r="U61" s="180">
        <v>0</v>
      </c>
      <c r="V61" s="180" t="s">
        <v>4</v>
      </c>
    </row>
    <row r="62" spans="1:22" ht="15" customHeight="1">
      <c r="A62" s="180" t="s">
        <v>107</v>
      </c>
      <c r="B62" s="180" t="s">
        <v>165</v>
      </c>
      <c r="C62" s="180" t="s">
        <v>166</v>
      </c>
      <c r="D62" s="180">
        <v>8.9077001953125006</v>
      </c>
      <c r="E62" s="180">
        <v>4483</v>
      </c>
      <c r="F62" s="180">
        <v>1926</v>
      </c>
      <c r="G62" s="180">
        <v>1895</v>
      </c>
      <c r="H62" s="180">
        <v>503.27243864348839</v>
      </c>
      <c r="I62" s="180">
        <v>216.21742512321183</v>
      </c>
      <c r="J62" s="180">
        <v>1990</v>
      </c>
      <c r="K62" s="180">
        <v>1810</v>
      </c>
      <c r="L62" s="180">
        <v>65</v>
      </c>
      <c r="M62" s="180">
        <v>15</v>
      </c>
      <c r="N62" s="181">
        <v>7.537688442211055E-3</v>
      </c>
      <c r="O62" s="180">
        <v>70</v>
      </c>
      <c r="P62" s="180">
        <v>15</v>
      </c>
      <c r="Q62" s="180">
        <v>85</v>
      </c>
      <c r="R62" s="181">
        <v>4.2713567839195977E-2</v>
      </c>
      <c r="S62" s="180">
        <v>0</v>
      </c>
      <c r="T62" s="180">
        <v>0</v>
      </c>
      <c r="U62" s="180">
        <v>10</v>
      </c>
      <c r="V62" s="180" t="s">
        <v>4</v>
      </c>
    </row>
    <row r="63" spans="1:22" ht="15" customHeight="1">
      <c r="A63" s="188" t="s">
        <v>108</v>
      </c>
      <c r="B63" s="188" t="s">
        <v>165</v>
      </c>
      <c r="C63" s="188" t="s">
        <v>166</v>
      </c>
      <c r="D63" s="188">
        <v>110.723203125</v>
      </c>
      <c r="E63" s="188">
        <v>5775</v>
      </c>
      <c r="F63" s="188">
        <v>2112</v>
      </c>
      <c r="G63" s="188">
        <v>2053</v>
      </c>
      <c r="H63" s="188">
        <v>52.157089363467598</v>
      </c>
      <c r="I63" s="188">
        <v>19.074592681496721</v>
      </c>
      <c r="J63" s="188">
        <v>2545</v>
      </c>
      <c r="K63" s="188">
        <v>2320</v>
      </c>
      <c r="L63" s="188">
        <v>95</v>
      </c>
      <c r="M63" s="188">
        <v>0</v>
      </c>
      <c r="N63" s="189">
        <v>0</v>
      </c>
      <c r="O63" s="188">
        <v>85</v>
      </c>
      <c r="P63" s="188">
        <v>25</v>
      </c>
      <c r="Q63" s="188">
        <v>110</v>
      </c>
      <c r="R63" s="189">
        <v>4.3222003929273084E-2</v>
      </c>
      <c r="S63" s="188">
        <v>0</v>
      </c>
      <c r="T63" s="188">
        <v>0</v>
      </c>
      <c r="U63" s="188">
        <v>10</v>
      </c>
      <c r="V63" s="188" t="s">
        <v>0</v>
      </c>
    </row>
    <row r="64" spans="1:22" ht="15" customHeight="1">
      <c r="A64" s="188" t="s">
        <v>109</v>
      </c>
      <c r="B64" s="188" t="s">
        <v>165</v>
      </c>
      <c r="C64" s="188" t="s">
        <v>166</v>
      </c>
      <c r="D64" s="188">
        <v>217.29400000000001</v>
      </c>
      <c r="E64" s="188">
        <v>6601</v>
      </c>
      <c r="F64" s="188">
        <v>2916</v>
      </c>
      <c r="G64" s="188">
        <v>2391</v>
      </c>
      <c r="H64" s="188">
        <v>30.37819728110302</v>
      </c>
      <c r="I64" s="188">
        <v>13.419606615921285</v>
      </c>
      <c r="J64" s="188">
        <v>3040</v>
      </c>
      <c r="K64" s="188">
        <v>2690</v>
      </c>
      <c r="L64" s="188">
        <v>185</v>
      </c>
      <c r="M64" s="188">
        <v>0</v>
      </c>
      <c r="N64" s="189">
        <v>0</v>
      </c>
      <c r="O64" s="188">
        <v>95</v>
      </c>
      <c r="P64" s="188">
        <v>15</v>
      </c>
      <c r="Q64" s="188">
        <v>110</v>
      </c>
      <c r="R64" s="189">
        <v>3.6184210526315791E-2</v>
      </c>
      <c r="S64" s="188">
        <v>0</v>
      </c>
      <c r="T64" s="188">
        <v>0</v>
      </c>
      <c r="U64" s="188">
        <v>55</v>
      </c>
      <c r="V64" s="188" t="s">
        <v>0</v>
      </c>
    </row>
    <row r="65" spans="1:22" ht="15" customHeight="1">
      <c r="A65" s="188" t="s">
        <v>110</v>
      </c>
      <c r="B65" s="188" t="s">
        <v>165</v>
      </c>
      <c r="C65" s="188" t="s">
        <v>166</v>
      </c>
      <c r="D65" s="188">
        <v>50.2081982421875</v>
      </c>
      <c r="E65" s="188">
        <v>7473</v>
      </c>
      <c r="F65" s="188">
        <v>2919</v>
      </c>
      <c r="G65" s="188">
        <v>2790</v>
      </c>
      <c r="H65" s="188">
        <v>148.84023449622222</v>
      </c>
      <c r="I65" s="188">
        <v>58.13791576267532</v>
      </c>
      <c r="J65" s="188">
        <v>2980</v>
      </c>
      <c r="K65" s="188">
        <v>2510</v>
      </c>
      <c r="L65" s="188">
        <v>170</v>
      </c>
      <c r="M65" s="188">
        <v>10</v>
      </c>
      <c r="N65" s="189">
        <v>3.3557046979865771E-3</v>
      </c>
      <c r="O65" s="188">
        <v>235</v>
      </c>
      <c r="P65" s="188">
        <v>40</v>
      </c>
      <c r="Q65" s="188">
        <v>275</v>
      </c>
      <c r="R65" s="189">
        <v>9.2281879194630878E-2</v>
      </c>
      <c r="S65" s="188">
        <v>0</v>
      </c>
      <c r="T65" s="188">
        <v>0</v>
      </c>
      <c r="U65" s="188">
        <v>10</v>
      </c>
      <c r="V65" s="188" t="s">
        <v>0</v>
      </c>
    </row>
    <row r="66" spans="1:22" ht="15" customHeight="1">
      <c r="A66" s="188" t="s">
        <v>111</v>
      </c>
      <c r="B66" s="188" t="s">
        <v>165</v>
      </c>
      <c r="C66" s="188" t="s">
        <v>166</v>
      </c>
      <c r="D66" s="188">
        <v>81.289301757812495</v>
      </c>
      <c r="E66" s="188">
        <v>2936</v>
      </c>
      <c r="F66" s="188">
        <v>950</v>
      </c>
      <c r="G66" s="188">
        <v>932</v>
      </c>
      <c r="H66" s="188">
        <v>36.117913876875306</v>
      </c>
      <c r="I66" s="188">
        <v>11.686654694493031</v>
      </c>
      <c r="J66" s="188">
        <v>1335</v>
      </c>
      <c r="K66" s="188">
        <v>1165</v>
      </c>
      <c r="L66" s="188">
        <v>105</v>
      </c>
      <c r="M66" s="188">
        <v>10</v>
      </c>
      <c r="N66" s="189">
        <v>7.4906367041198503E-3</v>
      </c>
      <c r="O66" s="188">
        <v>15</v>
      </c>
      <c r="P66" s="188">
        <v>20</v>
      </c>
      <c r="Q66" s="188">
        <v>35</v>
      </c>
      <c r="R66" s="189">
        <v>2.6217228464419477E-2</v>
      </c>
      <c r="S66" s="188">
        <v>0</v>
      </c>
      <c r="T66" s="188">
        <v>0</v>
      </c>
      <c r="U66" s="188">
        <v>20</v>
      </c>
      <c r="V66" s="188" t="s">
        <v>0</v>
      </c>
    </row>
    <row r="67" spans="1:22" ht="15" customHeight="1">
      <c r="A67" s="180" t="s">
        <v>112</v>
      </c>
      <c r="B67" s="180" t="s">
        <v>165</v>
      </c>
      <c r="C67" s="180" t="s">
        <v>166</v>
      </c>
      <c r="D67" s="180">
        <v>13.527600097656251</v>
      </c>
      <c r="E67" s="180">
        <v>7046</v>
      </c>
      <c r="F67" s="180">
        <v>2444</v>
      </c>
      <c r="G67" s="180">
        <v>2395</v>
      </c>
      <c r="H67" s="180">
        <v>520.86105067673964</v>
      </c>
      <c r="I67" s="180">
        <v>180.66767071444104</v>
      </c>
      <c r="J67" s="180">
        <v>3580</v>
      </c>
      <c r="K67" s="180">
        <v>3105</v>
      </c>
      <c r="L67" s="180">
        <v>285</v>
      </c>
      <c r="M67" s="180">
        <v>20</v>
      </c>
      <c r="N67" s="181">
        <v>5.5865921787709499E-3</v>
      </c>
      <c r="O67" s="180">
        <v>120</v>
      </c>
      <c r="P67" s="180">
        <v>20</v>
      </c>
      <c r="Q67" s="180">
        <v>140</v>
      </c>
      <c r="R67" s="181">
        <v>3.9106145251396648E-2</v>
      </c>
      <c r="S67" s="180">
        <v>0</v>
      </c>
      <c r="T67" s="180">
        <v>0</v>
      </c>
      <c r="U67" s="180">
        <v>25</v>
      </c>
      <c r="V67" s="180" t="s">
        <v>4</v>
      </c>
    </row>
    <row r="68" spans="1:22" ht="15" customHeight="1">
      <c r="A68" s="180" t="s">
        <v>113</v>
      </c>
      <c r="B68" s="180" t="s">
        <v>165</v>
      </c>
      <c r="C68" s="180" t="s">
        <v>166</v>
      </c>
      <c r="D68" s="180">
        <v>17.833699951171877</v>
      </c>
      <c r="E68" s="180">
        <v>4267</v>
      </c>
      <c r="F68" s="180">
        <v>1562</v>
      </c>
      <c r="G68" s="180">
        <v>1510</v>
      </c>
      <c r="H68" s="180">
        <v>239.26610920240415</v>
      </c>
      <c r="I68" s="180">
        <v>87.586984432658852</v>
      </c>
      <c r="J68" s="180">
        <v>1820</v>
      </c>
      <c r="K68" s="180">
        <v>1570</v>
      </c>
      <c r="L68" s="180">
        <v>120</v>
      </c>
      <c r="M68" s="180">
        <v>0</v>
      </c>
      <c r="N68" s="181">
        <v>0</v>
      </c>
      <c r="O68" s="180">
        <v>105</v>
      </c>
      <c r="P68" s="180">
        <v>20</v>
      </c>
      <c r="Q68" s="180">
        <v>125</v>
      </c>
      <c r="R68" s="181">
        <v>6.8681318681318687E-2</v>
      </c>
      <c r="S68" s="180">
        <v>0</v>
      </c>
      <c r="T68" s="180">
        <v>0</v>
      </c>
      <c r="U68" s="180">
        <v>0</v>
      </c>
      <c r="V68" s="180" t="s">
        <v>4</v>
      </c>
    </row>
    <row r="69" spans="1:22" ht="15" customHeight="1">
      <c r="A69" s="188" t="s">
        <v>114</v>
      </c>
      <c r="B69" s="188" t="s">
        <v>165</v>
      </c>
      <c r="C69" s="188" t="s">
        <v>166</v>
      </c>
      <c r="D69" s="188">
        <v>8.7888000488281257</v>
      </c>
      <c r="E69" s="188">
        <v>1274</v>
      </c>
      <c r="F69" s="188">
        <v>517</v>
      </c>
      <c r="G69" s="188">
        <v>510</v>
      </c>
      <c r="H69" s="188">
        <v>144.95721747246617</v>
      </c>
      <c r="I69" s="188">
        <v>58.824867687021204</v>
      </c>
      <c r="J69" s="188">
        <v>635</v>
      </c>
      <c r="K69" s="188">
        <v>585</v>
      </c>
      <c r="L69" s="188">
        <v>20</v>
      </c>
      <c r="M69" s="188">
        <v>15</v>
      </c>
      <c r="N69" s="189">
        <v>2.3622047244094488E-2</v>
      </c>
      <c r="O69" s="188">
        <v>10</v>
      </c>
      <c r="P69" s="188">
        <v>10</v>
      </c>
      <c r="Q69" s="188">
        <v>20</v>
      </c>
      <c r="R69" s="189">
        <v>3.1496062992125984E-2</v>
      </c>
      <c r="S69" s="188">
        <v>10</v>
      </c>
      <c r="T69" s="188">
        <v>0</v>
      </c>
      <c r="U69" s="188">
        <v>0</v>
      </c>
      <c r="V69" s="188" t="s">
        <v>0</v>
      </c>
    </row>
    <row r="70" spans="1:22" ht="15" customHeight="1">
      <c r="A70" s="180" t="s">
        <v>115</v>
      </c>
      <c r="B70" s="180" t="s">
        <v>165</v>
      </c>
      <c r="C70" s="180" t="s">
        <v>166</v>
      </c>
      <c r="D70" s="180">
        <v>4.8038000488281254</v>
      </c>
      <c r="E70" s="180">
        <v>4815</v>
      </c>
      <c r="F70" s="180">
        <v>2142</v>
      </c>
      <c r="G70" s="180">
        <v>2059</v>
      </c>
      <c r="H70" s="180">
        <v>1002.3314773841611</v>
      </c>
      <c r="I70" s="180">
        <v>445.89699367743987</v>
      </c>
      <c r="J70" s="180">
        <v>2120</v>
      </c>
      <c r="K70" s="180">
        <v>1720</v>
      </c>
      <c r="L70" s="180">
        <v>220</v>
      </c>
      <c r="M70" s="180">
        <v>40</v>
      </c>
      <c r="N70" s="181">
        <v>1.8867924528301886E-2</v>
      </c>
      <c r="O70" s="180">
        <v>95</v>
      </c>
      <c r="P70" s="180">
        <v>45</v>
      </c>
      <c r="Q70" s="180">
        <v>140</v>
      </c>
      <c r="R70" s="181">
        <v>6.6037735849056603E-2</v>
      </c>
      <c r="S70" s="180">
        <v>0</v>
      </c>
      <c r="T70" s="180">
        <v>0</v>
      </c>
      <c r="U70" s="180">
        <v>0</v>
      </c>
      <c r="V70" s="180" t="s">
        <v>4</v>
      </c>
    </row>
    <row r="71" spans="1:22" ht="15" customHeight="1">
      <c r="A71" s="180" t="s">
        <v>116</v>
      </c>
      <c r="B71" s="180" t="s">
        <v>165</v>
      </c>
      <c r="C71" s="180" t="s">
        <v>166</v>
      </c>
      <c r="D71" s="180">
        <v>3.1560998535156251</v>
      </c>
      <c r="E71" s="180">
        <v>3363</v>
      </c>
      <c r="F71" s="180">
        <v>1402</v>
      </c>
      <c r="G71" s="180">
        <v>1356</v>
      </c>
      <c r="H71" s="180">
        <v>1065.5556402164862</v>
      </c>
      <c r="I71" s="180">
        <v>444.21915182382207</v>
      </c>
      <c r="J71" s="180">
        <v>1600</v>
      </c>
      <c r="K71" s="180">
        <v>1305</v>
      </c>
      <c r="L71" s="180">
        <v>170</v>
      </c>
      <c r="M71" s="180">
        <v>10</v>
      </c>
      <c r="N71" s="181">
        <v>6.2500000000000003E-3</v>
      </c>
      <c r="O71" s="180">
        <v>70</v>
      </c>
      <c r="P71" s="180">
        <v>30</v>
      </c>
      <c r="Q71" s="180">
        <v>100</v>
      </c>
      <c r="R71" s="181">
        <v>6.25E-2</v>
      </c>
      <c r="S71" s="180">
        <v>0</v>
      </c>
      <c r="T71" s="180">
        <v>0</v>
      </c>
      <c r="U71" s="180">
        <v>15</v>
      </c>
      <c r="V71" s="180" t="s">
        <v>4</v>
      </c>
    </row>
    <row r="72" spans="1:22" ht="15" customHeight="1">
      <c r="A72" s="188" t="s">
        <v>117</v>
      </c>
      <c r="B72" s="188" t="s">
        <v>165</v>
      </c>
      <c r="C72" s="188" t="s">
        <v>166</v>
      </c>
      <c r="D72" s="188">
        <v>32.966000976562498</v>
      </c>
      <c r="E72" s="188">
        <v>1537</v>
      </c>
      <c r="F72" s="188">
        <v>554</v>
      </c>
      <c r="G72" s="188">
        <v>543</v>
      </c>
      <c r="H72" s="188">
        <v>46.623792831066929</v>
      </c>
      <c r="I72" s="188">
        <v>16.805192731562187</v>
      </c>
      <c r="J72" s="188">
        <v>750</v>
      </c>
      <c r="K72" s="188">
        <v>720</v>
      </c>
      <c r="L72" s="188">
        <v>30</v>
      </c>
      <c r="M72" s="188">
        <v>0</v>
      </c>
      <c r="N72" s="189">
        <v>0</v>
      </c>
      <c r="O72" s="188">
        <v>0</v>
      </c>
      <c r="P72" s="188">
        <v>0</v>
      </c>
      <c r="Q72" s="188">
        <v>0</v>
      </c>
      <c r="R72" s="189">
        <v>0</v>
      </c>
      <c r="S72" s="188">
        <v>0</v>
      </c>
      <c r="T72" s="188">
        <v>0</v>
      </c>
      <c r="U72" s="188">
        <v>0</v>
      </c>
      <c r="V72" s="188" t="s">
        <v>0</v>
      </c>
    </row>
    <row r="73" spans="1:22" ht="15" customHeight="1">
      <c r="A73" s="180" t="s">
        <v>118</v>
      </c>
      <c r="B73" s="180" t="s">
        <v>165</v>
      </c>
      <c r="C73" s="180" t="s">
        <v>166</v>
      </c>
      <c r="D73" s="180">
        <v>2.115800018310547</v>
      </c>
      <c r="E73" s="180">
        <v>3753</v>
      </c>
      <c r="F73" s="180">
        <v>1682</v>
      </c>
      <c r="G73" s="180">
        <v>1643</v>
      </c>
      <c r="H73" s="180">
        <v>1773.7971299370472</v>
      </c>
      <c r="I73" s="180">
        <v>794.97116241782931</v>
      </c>
      <c r="J73" s="180">
        <v>1650</v>
      </c>
      <c r="K73" s="180">
        <v>1280</v>
      </c>
      <c r="L73" s="180">
        <v>145</v>
      </c>
      <c r="M73" s="180">
        <v>45</v>
      </c>
      <c r="N73" s="181">
        <v>2.7272727272727271E-2</v>
      </c>
      <c r="O73" s="180">
        <v>150</v>
      </c>
      <c r="P73" s="180">
        <v>20</v>
      </c>
      <c r="Q73" s="180">
        <v>170</v>
      </c>
      <c r="R73" s="181">
        <v>0.10303030303030303</v>
      </c>
      <c r="S73" s="180">
        <v>0</v>
      </c>
      <c r="T73" s="180">
        <v>0</v>
      </c>
      <c r="U73" s="180">
        <v>15</v>
      </c>
      <c r="V73" s="180" t="s">
        <v>4</v>
      </c>
    </row>
    <row r="74" spans="1:22" ht="15" customHeight="1">
      <c r="A74" s="180" t="s">
        <v>119</v>
      </c>
      <c r="B74" s="180" t="s">
        <v>165</v>
      </c>
      <c r="C74" s="180" t="s">
        <v>166</v>
      </c>
      <c r="D74" s="180">
        <v>0.9273999786376953</v>
      </c>
      <c r="E74" s="180">
        <v>2375</v>
      </c>
      <c r="F74" s="180">
        <v>1071</v>
      </c>
      <c r="G74" s="180">
        <v>998</v>
      </c>
      <c r="H74" s="180">
        <v>2560.9230695570618</v>
      </c>
      <c r="I74" s="180">
        <v>1154.8415189455213</v>
      </c>
      <c r="J74" s="180">
        <v>950</v>
      </c>
      <c r="K74" s="180">
        <v>720</v>
      </c>
      <c r="L74" s="180">
        <v>90</v>
      </c>
      <c r="M74" s="180">
        <v>25</v>
      </c>
      <c r="N74" s="181">
        <v>2.6315789473684209E-2</v>
      </c>
      <c r="O74" s="180">
        <v>75</v>
      </c>
      <c r="P74" s="180">
        <v>20</v>
      </c>
      <c r="Q74" s="180">
        <v>95</v>
      </c>
      <c r="R74" s="181">
        <v>0.1</v>
      </c>
      <c r="S74" s="180">
        <v>0</v>
      </c>
      <c r="T74" s="180">
        <v>10</v>
      </c>
      <c r="U74" s="180">
        <v>15</v>
      </c>
      <c r="V74" s="180" t="s">
        <v>4</v>
      </c>
    </row>
    <row r="75" spans="1:22" ht="15" customHeight="1">
      <c r="A75" s="186" t="s">
        <v>120</v>
      </c>
      <c r="B75" s="186" t="s">
        <v>165</v>
      </c>
      <c r="C75" s="186" t="s">
        <v>166</v>
      </c>
      <c r="D75" s="186">
        <v>0.84730003356933592</v>
      </c>
      <c r="E75" s="186">
        <v>2121</v>
      </c>
      <c r="F75" s="186">
        <v>1075</v>
      </c>
      <c r="G75" s="186">
        <v>976</v>
      </c>
      <c r="H75" s="186">
        <v>2503.2455045057368</v>
      </c>
      <c r="I75" s="186">
        <v>1268.7359346269056</v>
      </c>
      <c r="J75" s="186">
        <v>885</v>
      </c>
      <c r="K75" s="186">
        <v>600</v>
      </c>
      <c r="L75" s="186">
        <v>85</v>
      </c>
      <c r="M75" s="186">
        <v>30</v>
      </c>
      <c r="N75" s="187">
        <v>3.3898305084745763E-2</v>
      </c>
      <c r="O75" s="186">
        <v>100</v>
      </c>
      <c r="P75" s="186">
        <v>50</v>
      </c>
      <c r="Q75" s="186">
        <v>150</v>
      </c>
      <c r="R75" s="187">
        <v>0.16949152542372881</v>
      </c>
      <c r="S75" s="186">
        <v>0</v>
      </c>
      <c r="T75" s="186">
        <v>0</v>
      </c>
      <c r="U75" s="186">
        <v>0</v>
      </c>
      <c r="V75" s="186" t="s">
        <v>2</v>
      </c>
    </row>
    <row r="76" spans="1:22" ht="15" customHeight="1">
      <c r="A76" s="186" t="s">
        <v>121</v>
      </c>
      <c r="B76" s="186" t="s">
        <v>165</v>
      </c>
      <c r="C76" s="186" t="s">
        <v>166</v>
      </c>
      <c r="D76" s="186">
        <v>2.1428999328613281</v>
      </c>
      <c r="E76" s="186">
        <v>4630</v>
      </c>
      <c r="F76" s="186">
        <v>2301</v>
      </c>
      <c r="G76" s="186">
        <v>2199</v>
      </c>
      <c r="H76" s="186">
        <v>2160.6235218915458</v>
      </c>
      <c r="I76" s="186">
        <v>1073.7785580718028</v>
      </c>
      <c r="J76" s="186">
        <v>1905</v>
      </c>
      <c r="K76" s="186">
        <v>1435</v>
      </c>
      <c r="L76" s="186">
        <v>215</v>
      </c>
      <c r="M76" s="186">
        <v>45</v>
      </c>
      <c r="N76" s="187">
        <v>2.3622047244094488E-2</v>
      </c>
      <c r="O76" s="186">
        <v>170</v>
      </c>
      <c r="P76" s="186">
        <v>35</v>
      </c>
      <c r="Q76" s="186">
        <v>205</v>
      </c>
      <c r="R76" s="187">
        <v>0.10761154855643044</v>
      </c>
      <c r="S76" s="186">
        <v>0</v>
      </c>
      <c r="T76" s="186">
        <v>0</v>
      </c>
      <c r="U76" s="186">
        <v>0</v>
      </c>
      <c r="V76" s="186" t="s">
        <v>2</v>
      </c>
    </row>
    <row r="77" spans="1:22" ht="15" customHeight="1">
      <c r="A77" s="186" t="s">
        <v>122</v>
      </c>
      <c r="B77" s="186" t="s">
        <v>165</v>
      </c>
      <c r="C77" s="186" t="s">
        <v>166</v>
      </c>
      <c r="D77" s="186">
        <v>7.0409997558593753</v>
      </c>
      <c r="E77" s="186">
        <v>1801</v>
      </c>
      <c r="F77" s="186">
        <v>809</v>
      </c>
      <c r="G77" s="186">
        <v>761</v>
      </c>
      <c r="H77" s="186">
        <v>255.78753904958523</v>
      </c>
      <c r="I77" s="186">
        <v>114.89845590844777</v>
      </c>
      <c r="J77" s="186">
        <v>840</v>
      </c>
      <c r="K77" s="186">
        <v>650</v>
      </c>
      <c r="L77" s="186">
        <v>70</v>
      </c>
      <c r="M77" s="186">
        <v>20</v>
      </c>
      <c r="N77" s="187">
        <v>2.3809523809523808E-2</v>
      </c>
      <c r="O77" s="186">
        <v>60</v>
      </c>
      <c r="P77" s="186">
        <v>30</v>
      </c>
      <c r="Q77" s="186">
        <v>90</v>
      </c>
      <c r="R77" s="187">
        <v>0.10714285714285714</v>
      </c>
      <c r="S77" s="186">
        <v>0</v>
      </c>
      <c r="T77" s="186">
        <v>0</v>
      </c>
      <c r="U77" s="186">
        <v>0</v>
      </c>
      <c r="V77" s="186" t="s">
        <v>2</v>
      </c>
    </row>
    <row r="78" spans="1:22" ht="15" customHeight="1">
      <c r="A78" s="180" t="s">
        <v>123</v>
      </c>
      <c r="B78" s="180" t="s">
        <v>165</v>
      </c>
      <c r="C78" s="180" t="s">
        <v>166</v>
      </c>
      <c r="D78" s="180">
        <v>1.2422000122070314</v>
      </c>
      <c r="E78" s="180">
        <v>2605</v>
      </c>
      <c r="F78" s="180">
        <v>1153</v>
      </c>
      <c r="G78" s="180">
        <v>1110</v>
      </c>
      <c r="H78" s="180">
        <v>2097.085794880702</v>
      </c>
      <c r="I78" s="180">
        <v>928.19190844431841</v>
      </c>
      <c r="J78" s="180">
        <v>1260</v>
      </c>
      <c r="K78" s="180">
        <v>1090</v>
      </c>
      <c r="L78" s="180">
        <v>65</v>
      </c>
      <c r="M78" s="180">
        <v>10</v>
      </c>
      <c r="N78" s="181">
        <v>7.9365079365079361E-3</v>
      </c>
      <c r="O78" s="180">
        <v>60</v>
      </c>
      <c r="P78" s="180">
        <v>20</v>
      </c>
      <c r="Q78" s="180">
        <v>80</v>
      </c>
      <c r="R78" s="181">
        <v>6.3492063492063489E-2</v>
      </c>
      <c r="S78" s="180">
        <v>0</v>
      </c>
      <c r="T78" s="180">
        <v>10</v>
      </c>
      <c r="U78" s="180">
        <v>0</v>
      </c>
      <c r="V78" s="180" t="s">
        <v>4</v>
      </c>
    </row>
    <row r="79" spans="1:22" ht="15" customHeight="1">
      <c r="A79" s="180" t="s">
        <v>124</v>
      </c>
      <c r="B79" s="180" t="s">
        <v>165</v>
      </c>
      <c r="C79" s="180" t="s">
        <v>166</v>
      </c>
      <c r="D79" s="180">
        <v>1.4427000427246093</v>
      </c>
      <c r="E79" s="180">
        <v>2676</v>
      </c>
      <c r="F79" s="180">
        <v>1367</v>
      </c>
      <c r="G79" s="180">
        <v>1296</v>
      </c>
      <c r="H79" s="180">
        <v>1854.8554243793074</v>
      </c>
      <c r="I79" s="180">
        <v>947.52891073487035</v>
      </c>
      <c r="J79" s="180">
        <v>1135</v>
      </c>
      <c r="K79" s="180">
        <v>955</v>
      </c>
      <c r="L79" s="180">
        <v>120</v>
      </c>
      <c r="M79" s="180">
        <v>0</v>
      </c>
      <c r="N79" s="181">
        <v>0</v>
      </c>
      <c r="O79" s="180">
        <v>30</v>
      </c>
      <c r="P79" s="180">
        <v>25</v>
      </c>
      <c r="Q79" s="180">
        <v>55</v>
      </c>
      <c r="R79" s="181">
        <v>4.8458149779735685E-2</v>
      </c>
      <c r="S79" s="180">
        <v>0</v>
      </c>
      <c r="T79" s="180">
        <v>0</v>
      </c>
      <c r="U79" s="180">
        <v>0</v>
      </c>
      <c r="V79" s="180" t="s">
        <v>4</v>
      </c>
    </row>
    <row r="80" spans="1:22" ht="15" customHeight="1">
      <c r="A80" s="180" t="s">
        <v>125</v>
      </c>
      <c r="B80" s="180" t="s">
        <v>165</v>
      </c>
      <c r="C80" s="180" t="s">
        <v>166</v>
      </c>
      <c r="D80" s="180">
        <v>5.4939001464843749</v>
      </c>
      <c r="E80" s="180">
        <v>5481</v>
      </c>
      <c r="F80" s="180">
        <v>2223</v>
      </c>
      <c r="G80" s="180">
        <v>2182</v>
      </c>
      <c r="H80" s="180">
        <v>997.65191464343775</v>
      </c>
      <c r="I80" s="180">
        <v>404.63057950234668</v>
      </c>
      <c r="J80" s="180">
        <v>2460</v>
      </c>
      <c r="K80" s="180">
        <v>2125</v>
      </c>
      <c r="L80" s="180">
        <v>230</v>
      </c>
      <c r="M80" s="180">
        <v>25</v>
      </c>
      <c r="N80" s="181">
        <v>1.016260162601626E-2</v>
      </c>
      <c r="O80" s="180">
        <v>70</v>
      </c>
      <c r="P80" s="180">
        <v>0</v>
      </c>
      <c r="Q80" s="180">
        <v>70</v>
      </c>
      <c r="R80" s="181">
        <v>2.8455284552845527E-2</v>
      </c>
      <c r="S80" s="180">
        <v>0</v>
      </c>
      <c r="T80" s="180">
        <v>0</v>
      </c>
      <c r="U80" s="180">
        <v>10</v>
      </c>
      <c r="V80" s="180" t="s">
        <v>4</v>
      </c>
    </row>
    <row r="81" spans="1:22" ht="15" customHeight="1">
      <c r="A81" s="180" t="s">
        <v>126</v>
      </c>
      <c r="B81" s="180" t="s">
        <v>165</v>
      </c>
      <c r="C81" s="180" t="s">
        <v>166</v>
      </c>
      <c r="D81" s="180">
        <v>4.7232998657226561</v>
      </c>
      <c r="E81" s="180">
        <v>5862</v>
      </c>
      <c r="F81" s="180">
        <v>2345</v>
      </c>
      <c r="G81" s="180">
        <v>2264</v>
      </c>
      <c r="H81" s="180">
        <v>1241.0814825755563</v>
      </c>
      <c r="I81" s="180">
        <v>496.47493630837249</v>
      </c>
      <c r="J81" s="180">
        <v>2925</v>
      </c>
      <c r="K81" s="180">
        <v>2470</v>
      </c>
      <c r="L81" s="180">
        <v>175</v>
      </c>
      <c r="M81" s="180">
        <v>60</v>
      </c>
      <c r="N81" s="181">
        <v>2.0512820512820513E-2</v>
      </c>
      <c r="O81" s="180">
        <v>160</v>
      </c>
      <c r="P81" s="180">
        <v>35</v>
      </c>
      <c r="Q81" s="180">
        <v>195</v>
      </c>
      <c r="R81" s="181">
        <v>6.6666666666666666E-2</v>
      </c>
      <c r="S81" s="180">
        <v>0</v>
      </c>
      <c r="T81" s="180">
        <v>0</v>
      </c>
      <c r="U81" s="180">
        <v>10</v>
      </c>
      <c r="V81" s="180" t="s">
        <v>4</v>
      </c>
    </row>
    <row r="82" spans="1:22" ht="15" customHeight="1">
      <c r="A82" s="180" t="s">
        <v>127</v>
      </c>
      <c r="B82" s="180" t="s">
        <v>165</v>
      </c>
      <c r="C82" s="180" t="s">
        <v>166</v>
      </c>
      <c r="D82" s="180">
        <v>4.0613000488281248</v>
      </c>
      <c r="E82" s="180">
        <v>4877</v>
      </c>
      <c r="F82" s="180">
        <v>1683</v>
      </c>
      <c r="G82" s="180">
        <v>1646</v>
      </c>
      <c r="H82" s="180">
        <v>1200.8470049897551</v>
      </c>
      <c r="I82" s="180">
        <v>414.39932528147591</v>
      </c>
      <c r="J82" s="180">
        <v>2295</v>
      </c>
      <c r="K82" s="180">
        <v>2025</v>
      </c>
      <c r="L82" s="180">
        <v>110</v>
      </c>
      <c r="M82" s="180">
        <v>20</v>
      </c>
      <c r="N82" s="181">
        <v>8.7145969498910684E-3</v>
      </c>
      <c r="O82" s="180">
        <v>60</v>
      </c>
      <c r="P82" s="180">
        <v>55</v>
      </c>
      <c r="Q82" s="180">
        <v>115</v>
      </c>
      <c r="R82" s="181">
        <v>5.0108932461873638E-2</v>
      </c>
      <c r="S82" s="180">
        <v>0</v>
      </c>
      <c r="T82" s="180">
        <v>0</v>
      </c>
      <c r="U82" s="180">
        <v>15</v>
      </c>
      <c r="V82" s="180" t="s">
        <v>4</v>
      </c>
    </row>
    <row r="83" spans="1:22" ht="15" customHeight="1">
      <c r="A83" s="180" t="s">
        <v>128</v>
      </c>
      <c r="B83" s="180" t="s">
        <v>165</v>
      </c>
      <c r="C83" s="180" t="s">
        <v>166</v>
      </c>
      <c r="D83" s="180">
        <v>1.3350999450683594</v>
      </c>
      <c r="E83" s="180">
        <v>3161</v>
      </c>
      <c r="F83" s="180">
        <v>1219</v>
      </c>
      <c r="G83" s="180">
        <v>1189</v>
      </c>
      <c r="H83" s="180">
        <v>2367.6130103039973</v>
      </c>
      <c r="I83" s="180">
        <v>913.04025927256339</v>
      </c>
      <c r="J83" s="180">
        <v>1585</v>
      </c>
      <c r="K83" s="180">
        <v>1330</v>
      </c>
      <c r="L83" s="180">
        <v>190</v>
      </c>
      <c r="M83" s="180">
        <v>30</v>
      </c>
      <c r="N83" s="181">
        <v>1.8927444794952682E-2</v>
      </c>
      <c r="O83" s="180">
        <v>25</v>
      </c>
      <c r="P83" s="180">
        <v>10</v>
      </c>
      <c r="Q83" s="180">
        <v>35</v>
      </c>
      <c r="R83" s="181">
        <v>2.2082018927444796E-2</v>
      </c>
      <c r="S83" s="180">
        <v>0</v>
      </c>
      <c r="T83" s="180">
        <v>0</v>
      </c>
      <c r="U83" s="180">
        <v>10</v>
      </c>
      <c r="V83" s="180" t="s">
        <v>4</v>
      </c>
    </row>
    <row r="84" spans="1:22" ht="15" customHeight="1">
      <c r="A84" s="180" t="s">
        <v>129</v>
      </c>
      <c r="B84" s="180" t="s">
        <v>165</v>
      </c>
      <c r="C84" s="180" t="s">
        <v>166</v>
      </c>
      <c r="D84" s="180">
        <v>5.6863000488281248</v>
      </c>
      <c r="E84" s="180">
        <v>3416</v>
      </c>
      <c r="F84" s="180">
        <v>1629</v>
      </c>
      <c r="G84" s="180">
        <v>1515</v>
      </c>
      <c r="H84" s="180">
        <v>600.74212944566557</v>
      </c>
      <c r="I84" s="180">
        <v>286.47802367300625</v>
      </c>
      <c r="J84" s="180">
        <v>1385</v>
      </c>
      <c r="K84" s="180">
        <v>1135</v>
      </c>
      <c r="L84" s="180">
        <v>110</v>
      </c>
      <c r="M84" s="180">
        <v>0</v>
      </c>
      <c r="N84" s="181">
        <v>0</v>
      </c>
      <c r="O84" s="180">
        <v>70</v>
      </c>
      <c r="P84" s="180">
        <v>30</v>
      </c>
      <c r="Q84" s="180">
        <v>100</v>
      </c>
      <c r="R84" s="181">
        <v>7.2202166064981949E-2</v>
      </c>
      <c r="S84" s="180">
        <v>0</v>
      </c>
      <c r="T84" s="180">
        <v>0</v>
      </c>
      <c r="U84" s="180">
        <v>35</v>
      </c>
      <c r="V84" s="180" t="s">
        <v>4</v>
      </c>
    </row>
    <row r="85" spans="1:22" ht="15" customHeight="1">
      <c r="A85" s="180" t="s">
        <v>130</v>
      </c>
      <c r="B85" s="180" t="s">
        <v>165</v>
      </c>
      <c r="C85" s="180" t="s">
        <v>166</v>
      </c>
      <c r="D85" s="180">
        <v>3.1645999145507813</v>
      </c>
      <c r="E85" s="180">
        <v>4856</v>
      </c>
      <c r="F85" s="180">
        <v>2065</v>
      </c>
      <c r="G85" s="180">
        <v>1986</v>
      </c>
      <c r="H85" s="180">
        <v>1534.4751725714798</v>
      </c>
      <c r="I85" s="180">
        <v>652.53114319606789</v>
      </c>
      <c r="J85" s="180">
        <v>2095</v>
      </c>
      <c r="K85" s="180">
        <v>1760</v>
      </c>
      <c r="L85" s="180">
        <v>155</v>
      </c>
      <c r="M85" s="180">
        <v>30</v>
      </c>
      <c r="N85" s="181">
        <v>1.4319809069212411E-2</v>
      </c>
      <c r="O85" s="180">
        <v>90</v>
      </c>
      <c r="P85" s="180">
        <v>30</v>
      </c>
      <c r="Q85" s="180">
        <v>120</v>
      </c>
      <c r="R85" s="181">
        <v>5.7279236276849645E-2</v>
      </c>
      <c r="S85" s="180">
        <v>0</v>
      </c>
      <c r="T85" s="180">
        <v>0</v>
      </c>
      <c r="U85" s="180">
        <v>20</v>
      </c>
      <c r="V85" s="180" t="s">
        <v>4</v>
      </c>
    </row>
    <row r="86" spans="1:22" ht="15" customHeight="1">
      <c r="A86" s="186" t="s">
        <v>131</v>
      </c>
      <c r="B86" s="186" t="s">
        <v>165</v>
      </c>
      <c r="C86" s="186" t="s">
        <v>166</v>
      </c>
      <c r="D86" s="186">
        <v>2.6927999877929687</v>
      </c>
      <c r="E86" s="186">
        <v>3536</v>
      </c>
      <c r="F86" s="186">
        <v>1721</v>
      </c>
      <c r="G86" s="186">
        <v>1649</v>
      </c>
      <c r="H86" s="186">
        <v>1313.1313190840149</v>
      </c>
      <c r="I86" s="186">
        <v>639.11170818540427</v>
      </c>
      <c r="J86" s="186">
        <v>1335</v>
      </c>
      <c r="K86" s="186">
        <v>1075</v>
      </c>
      <c r="L86" s="186">
        <v>80</v>
      </c>
      <c r="M86" s="186">
        <v>0</v>
      </c>
      <c r="N86" s="187">
        <v>0</v>
      </c>
      <c r="O86" s="186">
        <v>130</v>
      </c>
      <c r="P86" s="186">
        <v>40</v>
      </c>
      <c r="Q86" s="186">
        <v>170</v>
      </c>
      <c r="R86" s="187">
        <v>0.12734082397003746</v>
      </c>
      <c r="S86" s="186">
        <v>0</v>
      </c>
      <c r="T86" s="186">
        <v>0</v>
      </c>
      <c r="U86" s="186">
        <v>10</v>
      </c>
      <c r="V86" s="186" t="s">
        <v>2</v>
      </c>
    </row>
    <row r="87" spans="1:22" ht="15" customHeight="1">
      <c r="A87" s="180" t="s">
        <v>132</v>
      </c>
      <c r="B87" s="180" t="s">
        <v>165</v>
      </c>
      <c r="C87" s="180" t="s">
        <v>166</v>
      </c>
      <c r="D87" s="180">
        <v>15.5447998046875</v>
      </c>
      <c r="E87" s="180">
        <v>3193</v>
      </c>
      <c r="F87" s="180">
        <v>1271</v>
      </c>
      <c r="G87" s="180">
        <v>1240</v>
      </c>
      <c r="H87" s="180">
        <v>205.40631208625524</v>
      </c>
      <c r="I87" s="180">
        <v>81.763677626567613</v>
      </c>
      <c r="J87" s="180">
        <v>1410</v>
      </c>
      <c r="K87" s="180">
        <v>1215</v>
      </c>
      <c r="L87" s="180">
        <v>120</v>
      </c>
      <c r="M87" s="180">
        <v>0</v>
      </c>
      <c r="N87" s="181">
        <v>0</v>
      </c>
      <c r="O87" s="180">
        <v>35</v>
      </c>
      <c r="P87" s="180">
        <v>25</v>
      </c>
      <c r="Q87" s="180">
        <v>60</v>
      </c>
      <c r="R87" s="181">
        <v>4.2553191489361701E-2</v>
      </c>
      <c r="S87" s="180">
        <v>0</v>
      </c>
      <c r="T87" s="180">
        <v>0</v>
      </c>
      <c r="U87" s="180">
        <v>15</v>
      </c>
      <c r="V87" s="180" t="s">
        <v>4</v>
      </c>
    </row>
    <row r="88" spans="1:22" ht="15" customHeight="1">
      <c r="A88" s="188" t="s">
        <v>133</v>
      </c>
      <c r="B88" s="188" t="s">
        <v>165</v>
      </c>
      <c r="C88" s="188" t="s">
        <v>166</v>
      </c>
      <c r="D88" s="188">
        <v>94.879804687499998</v>
      </c>
      <c r="E88" s="188">
        <v>3598</v>
      </c>
      <c r="F88" s="188">
        <v>1833</v>
      </c>
      <c r="G88" s="188">
        <v>1406</v>
      </c>
      <c r="H88" s="188">
        <v>37.921663222753459</v>
      </c>
      <c r="I88" s="188">
        <v>19.319179735215979</v>
      </c>
      <c r="J88" s="188">
        <v>1640</v>
      </c>
      <c r="K88" s="188">
        <v>1535</v>
      </c>
      <c r="L88" s="188">
        <v>45</v>
      </c>
      <c r="M88" s="188">
        <v>10</v>
      </c>
      <c r="N88" s="189">
        <v>6.0975609756097563E-3</v>
      </c>
      <c r="O88" s="188">
        <v>40</v>
      </c>
      <c r="P88" s="188">
        <v>0</v>
      </c>
      <c r="Q88" s="188">
        <v>40</v>
      </c>
      <c r="R88" s="189">
        <v>2.4390243902439025E-2</v>
      </c>
      <c r="S88" s="188">
        <v>0</v>
      </c>
      <c r="T88" s="188">
        <v>0</v>
      </c>
      <c r="U88" s="188">
        <v>0</v>
      </c>
      <c r="V88" s="188" t="s">
        <v>0</v>
      </c>
    </row>
    <row r="89" spans="1:22" ht="15" customHeight="1">
      <c r="A89" s="186" t="s">
        <v>134</v>
      </c>
      <c r="B89" s="186" t="s">
        <v>165</v>
      </c>
      <c r="C89" s="186" t="s">
        <v>166</v>
      </c>
      <c r="D89" s="186">
        <v>3.2529000854492187</v>
      </c>
      <c r="E89" s="186">
        <v>4718</v>
      </c>
      <c r="F89" s="186">
        <v>2104</v>
      </c>
      <c r="G89" s="186">
        <v>1996</v>
      </c>
      <c r="H89" s="186">
        <v>1450.3980682051763</v>
      </c>
      <c r="I89" s="186">
        <v>646.807447118205</v>
      </c>
      <c r="J89" s="186">
        <v>1785</v>
      </c>
      <c r="K89" s="186">
        <v>1310</v>
      </c>
      <c r="L89" s="186">
        <v>205</v>
      </c>
      <c r="M89" s="186">
        <v>10</v>
      </c>
      <c r="N89" s="187">
        <v>5.6022408963585435E-3</v>
      </c>
      <c r="O89" s="186">
        <v>160</v>
      </c>
      <c r="P89" s="186">
        <v>65</v>
      </c>
      <c r="Q89" s="186">
        <v>225</v>
      </c>
      <c r="R89" s="187">
        <v>0.12605042016806722</v>
      </c>
      <c r="S89" s="186">
        <v>0</v>
      </c>
      <c r="T89" s="186">
        <v>0</v>
      </c>
      <c r="U89" s="186">
        <v>25</v>
      </c>
      <c r="V89" s="186" t="s">
        <v>2</v>
      </c>
    </row>
    <row r="90" spans="1:22" ht="15" customHeight="1">
      <c r="A90" s="180" t="s">
        <v>135</v>
      </c>
      <c r="B90" s="180" t="s">
        <v>165</v>
      </c>
      <c r="C90" s="180" t="s">
        <v>166</v>
      </c>
      <c r="D90" s="180">
        <v>16.997499999999999</v>
      </c>
      <c r="E90" s="180">
        <v>8017</v>
      </c>
      <c r="F90" s="180">
        <v>3516</v>
      </c>
      <c r="G90" s="180">
        <v>3185</v>
      </c>
      <c r="H90" s="180">
        <v>471.65759670539791</v>
      </c>
      <c r="I90" s="180">
        <v>206.85394911016328</v>
      </c>
      <c r="J90" s="180">
        <v>3750</v>
      </c>
      <c r="K90" s="180">
        <v>3305</v>
      </c>
      <c r="L90" s="180">
        <v>320</v>
      </c>
      <c r="M90" s="180">
        <v>0</v>
      </c>
      <c r="N90" s="181">
        <v>0</v>
      </c>
      <c r="O90" s="180">
        <v>85</v>
      </c>
      <c r="P90" s="180">
        <v>15</v>
      </c>
      <c r="Q90" s="180">
        <v>100</v>
      </c>
      <c r="R90" s="181">
        <v>2.6666666666666668E-2</v>
      </c>
      <c r="S90" s="180">
        <v>0</v>
      </c>
      <c r="T90" s="180">
        <v>10</v>
      </c>
      <c r="U90" s="180">
        <v>10</v>
      </c>
      <c r="V90" s="180" t="s">
        <v>4</v>
      </c>
    </row>
    <row r="91" spans="1:22" ht="15" customHeight="1">
      <c r="A91" s="180" t="s">
        <v>136</v>
      </c>
      <c r="B91" s="180" t="s">
        <v>165</v>
      </c>
      <c r="C91" s="180" t="s">
        <v>166</v>
      </c>
      <c r="D91" s="180">
        <v>27.711000976562499</v>
      </c>
      <c r="E91" s="180">
        <v>4535</v>
      </c>
      <c r="F91" s="180">
        <v>1830</v>
      </c>
      <c r="G91" s="180">
        <v>1749</v>
      </c>
      <c r="H91" s="180">
        <v>163.65341706117462</v>
      </c>
      <c r="I91" s="180">
        <v>66.038754844972345</v>
      </c>
      <c r="J91" s="180">
        <v>1900</v>
      </c>
      <c r="K91" s="180">
        <v>1605</v>
      </c>
      <c r="L91" s="180">
        <v>195</v>
      </c>
      <c r="M91" s="180">
        <v>15</v>
      </c>
      <c r="N91" s="181">
        <v>7.8947368421052634E-3</v>
      </c>
      <c r="O91" s="180">
        <v>45</v>
      </c>
      <c r="P91" s="180">
        <v>20</v>
      </c>
      <c r="Q91" s="180">
        <v>65</v>
      </c>
      <c r="R91" s="181">
        <v>3.4210526315789476E-2</v>
      </c>
      <c r="S91" s="180">
        <v>10</v>
      </c>
      <c r="T91" s="180">
        <v>0</v>
      </c>
      <c r="U91" s="180">
        <v>0</v>
      </c>
      <c r="V91" s="180" t="s">
        <v>4</v>
      </c>
    </row>
    <row r="92" spans="1:22" ht="15" customHeight="1">
      <c r="A92" s="188" t="s">
        <v>137</v>
      </c>
      <c r="B92" s="188" t="s">
        <v>165</v>
      </c>
      <c r="C92" s="188" t="s">
        <v>166</v>
      </c>
      <c r="D92" s="188">
        <v>72.352597656249998</v>
      </c>
      <c r="E92" s="188">
        <v>3070</v>
      </c>
      <c r="F92" s="188">
        <v>1293</v>
      </c>
      <c r="G92" s="188">
        <v>1252</v>
      </c>
      <c r="H92" s="188">
        <v>42.431095765015783</v>
      </c>
      <c r="I92" s="188">
        <v>17.870816555102738</v>
      </c>
      <c r="J92" s="188">
        <v>1355</v>
      </c>
      <c r="K92" s="188">
        <v>1220</v>
      </c>
      <c r="L92" s="188">
        <v>55</v>
      </c>
      <c r="M92" s="188">
        <v>15</v>
      </c>
      <c r="N92" s="189">
        <v>1.107011070110701E-2</v>
      </c>
      <c r="O92" s="188">
        <v>35</v>
      </c>
      <c r="P92" s="188">
        <v>10</v>
      </c>
      <c r="Q92" s="188">
        <v>45</v>
      </c>
      <c r="R92" s="189">
        <v>3.3210332103321034E-2</v>
      </c>
      <c r="S92" s="188">
        <v>0</v>
      </c>
      <c r="T92" s="188">
        <v>0</v>
      </c>
      <c r="U92" s="188">
        <v>20</v>
      </c>
      <c r="V92" s="188" t="s">
        <v>0</v>
      </c>
    </row>
    <row r="93" spans="1:22" ht="15" customHeight="1">
      <c r="A93" s="180" t="s">
        <v>138</v>
      </c>
      <c r="B93" s="180" t="s">
        <v>165</v>
      </c>
      <c r="C93" s="180" t="s">
        <v>166</v>
      </c>
      <c r="D93" s="180">
        <v>26.240500488281249</v>
      </c>
      <c r="E93" s="180">
        <v>5912</v>
      </c>
      <c r="F93" s="180">
        <v>3710</v>
      </c>
      <c r="G93" s="180">
        <v>2579</v>
      </c>
      <c r="H93" s="180">
        <v>225.30058078123324</v>
      </c>
      <c r="I93" s="180">
        <v>141.38449842665347</v>
      </c>
      <c r="J93" s="180">
        <v>2525</v>
      </c>
      <c r="K93" s="180">
        <v>2125</v>
      </c>
      <c r="L93" s="180">
        <v>165</v>
      </c>
      <c r="M93" s="180">
        <v>15</v>
      </c>
      <c r="N93" s="181">
        <v>5.9405940594059407E-3</v>
      </c>
      <c r="O93" s="180">
        <v>170</v>
      </c>
      <c r="P93" s="180">
        <v>35</v>
      </c>
      <c r="Q93" s="180">
        <v>205</v>
      </c>
      <c r="R93" s="181">
        <v>8.1188118811881191E-2</v>
      </c>
      <c r="S93" s="180">
        <v>0</v>
      </c>
      <c r="T93" s="180">
        <v>0</v>
      </c>
      <c r="U93" s="180">
        <v>0</v>
      </c>
      <c r="V93" s="180" t="s">
        <v>4</v>
      </c>
    </row>
    <row r="94" spans="1:22" ht="15" customHeight="1">
      <c r="A94" s="180" t="s">
        <v>139</v>
      </c>
      <c r="B94" s="180" t="s">
        <v>165</v>
      </c>
      <c r="C94" s="180" t="s">
        <v>166</v>
      </c>
      <c r="D94" s="180">
        <v>19.798399658203124</v>
      </c>
      <c r="E94" s="180">
        <v>3673</v>
      </c>
      <c r="F94" s="180">
        <v>1798</v>
      </c>
      <c r="G94" s="180">
        <v>1464</v>
      </c>
      <c r="H94" s="180">
        <v>185.52004522639061</v>
      </c>
      <c r="I94" s="180">
        <v>90.81542099565759</v>
      </c>
      <c r="J94" s="180">
        <v>1720</v>
      </c>
      <c r="K94" s="180">
        <v>1535</v>
      </c>
      <c r="L94" s="180">
        <v>130</v>
      </c>
      <c r="M94" s="180">
        <v>0</v>
      </c>
      <c r="N94" s="181">
        <v>0</v>
      </c>
      <c r="O94" s="180">
        <v>15</v>
      </c>
      <c r="P94" s="180">
        <v>10</v>
      </c>
      <c r="Q94" s="180">
        <v>25</v>
      </c>
      <c r="R94" s="181">
        <v>1.4534883720930232E-2</v>
      </c>
      <c r="S94" s="180">
        <v>0</v>
      </c>
      <c r="T94" s="180">
        <v>15</v>
      </c>
      <c r="U94" s="180">
        <v>15</v>
      </c>
      <c r="V94" s="180" t="s">
        <v>4</v>
      </c>
    </row>
  </sheetData>
  <sortState xmlns:xlrd2="http://schemas.microsoft.com/office/spreadsheetml/2017/richdata2" ref="A2:WVL95">
    <sortCondition ref="A2:A9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6"/>
  <sheetViews>
    <sheetView workbookViewId="0">
      <selection activeCell="E2" sqref="E2"/>
    </sheetView>
  </sheetViews>
  <sheetFormatPr defaultRowHeight="12.75"/>
  <cols>
    <col min="1" max="1" width="10.42578125" style="12" bestFit="1" customWidth="1"/>
    <col min="2" max="4" width="9.140625" style="13"/>
    <col min="5" max="5" width="13.85546875" style="13" customWidth="1"/>
    <col min="6" max="6" width="9.140625" style="14"/>
    <col min="7" max="7" width="9.140625" style="15"/>
    <col min="8" max="14" width="9.140625" style="13"/>
    <col min="15" max="16384" width="9.140625" style="1"/>
  </cols>
  <sheetData>
    <row r="1" spans="1:14" ht="15">
      <c r="A1" s="174" t="s">
        <v>439</v>
      </c>
      <c r="B1" s="175" t="s">
        <v>33</v>
      </c>
      <c r="C1" s="175" t="s">
        <v>34</v>
      </c>
      <c r="D1" s="175" t="s">
        <v>35</v>
      </c>
      <c r="E1" s="175" t="s">
        <v>36</v>
      </c>
      <c r="F1" s="176" t="s">
        <v>37</v>
      </c>
      <c r="G1" s="177" t="s">
        <v>38</v>
      </c>
      <c r="H1" s="175" t="s">
        <v>39</v>
      </c>
      <c r="I1" s="175" t="s">
        <v>40</v>
      </c>
      <c r="J1" s="175" t="s">
        <v>41</v>
      </c>
      <c r="K1" s="175" t="s">
        <v>42</v>
      </c>
      <c r="L1" s="175" t="s">
        <v>43</v>
      </c>
      <c r="M1" s="175" t="s">
        <v>44</v>
      </c>
      <c r="N1" s="175" t="s">
        <v>45</v>
      </c>
    </row>
    <row r="2" spans="1:14" ht="15">
      <c r="A2" s="174">
        <v>5390000</v>
      </c>
      <c r="B2" s="175">
        <v>406074</v>
      </c>
      <c r="C2" s="175">
        <v>392184</v>
      </c>
      <c r="D2" s="175">
        <v>180606</v>
      </c>
      <c r="E2" s="175">
        <v>168485</v>
      </c>
      <c r="F2" s="176">
        <v>290.60000000000002</v>
      </c>
      <c r="G2" s="177">
        <v>1397.49</v>
      </c>
      <c r="H2" s="175">
        <v>174605</v>
      </c>
      <c r="I2" s="175">
        <v>146315</v>
      </c>
      <c r="J2" s="175">
        <v>12235</v>
      </c>
      <c r="K2" s="175">
        <v>4730</v>
      </c>
      <c r="L2" s="175">
        <v>7855</v>
      </c>
      <c r="M2" s="175">
        <v>1540</v>
      </c>
      <c r="N2" s="175">
        <v>1930</v>
      </c>
    </row>
    <row r="3" spans="1:14" ht="15">
      <c r="A3" s="174">
        <v>5390001</v>
      </c>
      <c r="B3" s="175">
        <v>4347</v>
      </c>
      <c r="C3" s="175">
        <v>4042</v>
      </c>
      <c r="D3" s="175">
        <v>2032</v>
      </c>
      <c r="E3" s="175">
        <v>1821</v>
      </c>
      <c r="F3" s="176">
        <v>1555.3</v>
      </c>
      <c r="G3" s="177">
        <v>2.8</v>
      </c>
      <c r="H3" s="175">
        <v>2035</v>
      </c>
      <c r="I3" s="175">
        <v>1685</v>
      </c>
      <c r="J3" s="175">
        <v>185</v>
      </c>
      <c r="K3" s="175">
        <v>35</v>
      </c>
      <c r="L3" s="175">
        <v>100</v>
      </c>
      <c r="M3" s="175">
        <v>10</v>
      </c>
      <c r="N3" s="175">
        <v>25</v>
      </c>
    </row>
    <row r="4" spans="1:14" ht="15">
      <c r="A4" s="174">
        <v>5390002</v>
      </c>
      <c r="B4" s="175">
        <v>6363</v>
      </c>
      <c r="C4" s="175">
        <v>5931</v>
      </c>
      <c r="D4" s="175">
        <v>3375</v>
      </c>
      <c r="E4" s="175">
        <v>2760</v>
      </c>
      <c r="F4" s="176">
        <v>786.5</v>
      </c>
      <c r="G4" s="177">
        <v>8.09</v>
      </c>
      <c r="H4" s="175">
        <v>2405</v>
      </c>
      <c r="I4" s="175">
        <v>1840</v>
      </c>
      <c r="J4" s="175">
        <v>185</v>
      </c>
      <c r="K4" s="175">
        <v>170</v>
      </c>
      <c r="L4" s="175">
        <v>165</v>
      </c>
      <c r="M4" s="175">
        <v>35</v>
      </c>
      <c r="N4" s="175">
        <v>15</v>
      </c>
    </row>
    <row r="5" spans="1:14" ht="15">
      <c r="A5" s="174">
        <v>5390003.0099999998</v>
      </c>
      <c r="B5" s="175">
        <v>4762</v>
      </c>
      <c r="C5" s="175">
        <v>4548</v>
      </c>
      <c r="D5" s="175">
        <v>2167</v>
      </c>
      <c r="E5" s="175">
        <v>1991</v>
      </c>
      <c r="F5" s="176">
        <v>2563.1999999999998</v>
      </c>
      <c r="G5" s="177">
        <v>1.86</v>
      </c>
      <c r="H5" s="175">
        <v>2050</v>
      </c>
      <c r="I5" s="175">
        <v>1500</v>
      </c>
      <c r="J5" s="175">
        <v>200</v>
      </c>
      <c r="K5" s="175">
        <v>145</v>
      </c>
      <c r="L5" s="175">
        <v>105</v>
      </c>
      <c r="M5" s="175">
        <v>45</v>
      </c>
      <c r="N5" s="175">
        <v>45</v>
      </c>
    </row>
    <row r="6" spans="1:14" ht="15">
      <c r="A6" s="174">
        <v>5390003.0199999996</v>
      </c>
      <c r="B6" s="175">
        <v>8319</v>
      </c>
      <c r="C6" s="175">
        <v>8162</v>
      </c>
      <c r="D6" s="175">
        <v>2840</v>
      </c>
      <c r="E6" s="175">
        <v>2820</v>
      </c>
      <c r="F6" s="176">
        <v>2131.3000000000002</v>
      </c>
      <c r="G6" s="177">
        <v>3.9</v>
      </c>
      <c r="H6" s="175">
        <v>3845</v>
      </c>
      <c r="I6" s="175">
        <v>3290</v>
      </c>
      <c r="J6" s="175">
        <v>355</v>
      </c>
      <c r="K6" s="175">
        <v>75</v>
      </c>
      <c r="L6" s="175">
        <v>90</v>
      </c>
      <c r="M6" s="175">
        <v>20</v>
      </c>
      <c r="N6" s="175">
        <v>25</v>
      </c>
    </row>
    <row r="7" spans="1:14" ht="15">
      <c r="A7" s="174">
        <v>5390004.0099999998</v>
      </c>
      <c r="B7" s="175">
        <v>4236</v>
      </c>
      <c r="C7" s="175">
        <v>4314</v>
      </c>
      <c r="D7" s="175">
        <v>1489</v>
      </c>
      <c r="E7" s="175">
        <v>1476</v>
      </c>
      <c r="F7" s="176">
        <v>2552</v>
      </c>
      <c r="G7" s="177">
        <v>1.66</v>
      </c>
      <c r="H7" s="175">
        <v>1890</v>
      </c>
      <c r="I7" s="175">
        <v>1685</v>
      </c>
      <c r="J7" s="175">
        <v>115</v>
      </c>
      <c r="K7" s="175">
        <v>25</v>
      </c>
      <c r="L7" s="175">
        <v>35</v>
      </c>
      <c r="M7" s="175">
        <v>0</v>
      </c>
      <c r="N7" s="175">
        <v>20</v>
      </c>
    </row>
    <row r="8" spans="1:14" ht="15">
      <c r="A8" s="174">
        <v>5390004.0199999996</v>
      </c>
      <c r="B8" s="175">
        <v>4095</v>
      </c>
      <c r="C8" s="175">
        <v>3922</v>
      </c>
      <c r="D8" s="175">
        <v>1695</v>
      </c>
      <c r="E8" s="175">
        <v>1654</v>
      </c>
      <c r="F8" s="176">
        <v>973.9</v>
      </c>
      <c r="G8" s="177">
        <v>4.2</v>
      </c>
      <c r="H8" s="175">
        <v>1610</v>
      </c>
      <c r="I8" s="175">
        <v>1315</v>
      </c>
      <c r="J8" s="175">
        <v>80</v>
      </c>
      <c r="K8" s="175">
        <v>75</v>
      </c>
      <c r="L8" s="175">
        <v>95</v>
      </c>
      <c r="M8" s="175">
        <v>10</v>
      </c>
      <c r="N8" s="175">
        <v>30</v>
      </c>
    </row>
    <row r="9" spans="1:14" ht="15">
      <c r="A9" s="174">
        <v>5390005</v>
      </c>
      <c r="B9" s="175">
        <v>3455</v>
      </c>
      <c r="C9" s="175">
        <v>3329</v>
      </c>
      <c r="D9" s="175">
        <v>2409</v>
      </c>
      <c r="E9" s="175">
        <v>1988</v>
      </c>
      <c r="F9" s="176">
        <v>2729.1</v>
      </c>
      <c r="G9" s="177">
        <v>1.27</v>
      </c>
      <c r="H9" s="175">
        <v>1365</v>
      </c>
      <c r="I9" s="175">
        <v>760</v>
      </c>
      <c r="J9" s="175">
        <v>80</v>
      </c>
      <c r="K9" s="175">
        <v>160</v>
      </c>
      <c r="L9" s="175">
        <v>290</v>
      </c>
      <c r="M9" s="175">
        <v>40</v>
      </c>
      <c r="N9" s="175">
        <v>40</v>
      </c>
    </row>
    <row r="10" spans="1:14" ht="15">
      <c r="A10" s="174">
        <v>5390006</v>
      </c>
      <c r="B10" s="175">
        <v>1901</v>
      </c>
      <c r="C10" s="175">
        <v>1889</v>
      </c>
      <c r="D10" s="175">
        <v>861</v>
      </c>
      <c r="E10" s="175">
        <v>807</v>
      </c>
      <c r="F10" s="176">
        <v>828.1</v>
      </c>
      <c r="G10" s="177">
        <v>2.2999999999999998</v>
      </c>
      <c r="H10" s="175">
        <v>900</v>
      </c>
      <c r="I10" s="175">
        <v>710</v>
      </c>
      <c r="J10" s="175">
        <v>55</v>
      </c>
      <c r="K10" s="175">
        <v>55</v>
      </c>
      <c r="L10" s="175">
        <v>75</v>
      </c>
      <c r="M10" s="175">
        <v>0</v>
      </c>
      <c r="N10" s="175">
        <v>10</v>
      </c>
    </row>
    <row r="11" spans="1:14" ht="15">
      <c r="A11" s="174">
        <v>5390007.0099999998</v>
      </c>
      <c r="B11" s="175">
        <v>4672</v>
      </c>
      <c r="C11" s="175">
        <v>4460</v>
      </c>
      <c r="D11" s="175">
        <v>2059</v>
      </c>
      <c r="E11" s="175">
        <v>1992</v>
      </c>
      <c r="F11" s="176">
        <v>1927.6</v>
      </c>
      <c r="G11" s="177">
        <v>2.42</v>
      </c>
      <c r="H11" s="175">
        <v>2115</v>
      </c>
      <c r="I11" s="175">
        <v>1685</v>
      </c>
      <c r="J11" s="175">
        <v>175</v>
      </c>
      <c r="K11" s="175">
        <v>130</v>
      </c>
      <c r="L11" s="175">
        <v>85</v>
      </c>
      <c r="M11" s="175">
        <v>30</v>
      </c>
      <c r="N11" s="175">
        <v>15</v>
      </c>
    </row>
    <row r="12" spans="1:14" ht="15">
      <c r="A12" s="174">
        <v>5390007.0199999996</v>
      </c>
      <c r="B12" s="175">
        <v>5582</v>
      </c>
      <c r="C12" s="175">
        <v>5433</v>
      </c>
      <c r="D12" s="175">
        <v>2205</v>
      </c>
      <c r="E12" s="175">
        <v>2151</v>
      </c>
      <c r="F12" s="176">
        <v>1331</v>
      </c>
      <c r="G12" s="177">
        <v>4.1900000000000004</v>
      </c>
      <c r="H12" s="175">
        <v>2630</v>
      </c>
      <c r="I12" s="175">
        <v>2170</v>
      </c>
      <c r="J12" s="175">
        <v>245</v>
      </c>
      <c r="K12" s="175">
        <v>105</v>
      </c>
      <c r="L12" s="175">
        <v>60</v>
      </c>
      <c r="M12" s="175">
        <v>10</v>
      </c>
      <c r="N12" s="175">
        <v>35</v>
      </c>
    </row>
    <row r="13" spans="1:14" ht="15">
      <c r="A13" s="174">
        <v>5390008</v>
      </c>
      <c r="B13" s="175">
        <v>2579</v>
      </c>
      <c r="C13" s="175">
        <v>2489</v>
      </c>
      <c r="D13" s="175">
        <v>1252</v>
      </c>
      <c r="E13" s="175">
        <v>1191</v>
      </c>
      <c r="F13" s="176">
        <v>1111.3</v>
      </c>
      <c r="G13" s="177">
        <v>2.3199999999999998</v>
      </c>
      <c r="H13" s="175">
        <v>1215</v>
      </c>
      <c r="I13" s="175">
        <v>1010</v>
      </c>
      <c r="J13" s="175">
        <v>95</v>
      </c>
      <c r="K13" s="175">
        <v>60</v>
      </c>
      <c r="L13" s="175">
        <v>25</v>
      </c>
      <c r="M13" s="175">
        <v>10</v>
      </c>
      <c r="N13" s="175">
        <v>15</v>
      </c>
    </row>
    <row r="14" spans="1:14" ht="15">
      <c r="A14" s="174">
        <v>5390009</v>
      </c>
      <c r="B14" s="175">
        <v>6642</v>
      </c>
      <c r="C14" s="175">
        <v>6318</v>
      </c>
      <c r="D14" s="175">
        <v>3676</v>
      </c>
      <c r="E14" s="175">
        <v>3347</v>
      </c>
      <c r="F14" s="176">
        <v>3005.2</v>
      </c>
      <c r="G14" s="177">
        <v>2.21</v>
      </c>
      <c r="H14" s="175">
        <v>2670</v>
      </c>
      <c r="I14" s="175">
        <v>1945</v>
      </c>
      <c r="J14" s="175">
        <v>190</v>
      </c>
      <c r="K14" s="175">
        <v>205</v>
      </c>
      <c r="L14" s="175">
        <v>240</v>
      </c>
      <c r="M14" s="175">
        <v>60</v>
      </c>
      <c r="N14" s="175">
        <v>25</v>
      </c>
    </row>
    <row r="15" spans="1:14" ht="15">
      <c r="A15" s="174">
        <v>5390010</v>
      </c>
      <c r="B15" s="175">
        <v>3568</v>
      </c>
      <c r="C15" s="175">
        <v>3695</v>
      </c>
      <c r="D15" s="175">
        <v>1999</v>
      </c>
      <c r="E15" s="175">
        <v>1869</v>
      </c>
      <c r="F15" s="176">
        <v>3084.4</v>
      </c>
      <c r="G15" s="177">
        <v>1.1599999999999999</v>
      </c>
      <c r="H15" s="175">
        <v>1810</v>
      </c>
      <c r="I15" s="175">
        <v>1320</v>
      </c>
      <c r="J15" s="175">
        <v>145</v>
      </c>
      <c r="K15" s="175">
        <v>105</v>
      </c>
      <c r="L15" s="175">
        <v>195</v>
      </c>
      <c r="M15" s="175">
        <v>35</v>
      </c>
      <c r="N15" s="175">
        <v>10</v>
      </c>
    </row>
    <row r="16" spans="1:14" ht="15">
      <c r="A16" s="174">
        <v>5390011</v>
      </c>
      <c r="B16" s="175">
        <v>7248</v>
      </c>
      <c r="C16" s="175">
        <v>7165</v>
      </c>
      <c r="D16" s="175">
        <v>3357</v>
      </c>
      <c r="E16" s="175">
        <v>3193</v>
      </c>
      <c r="F16" s="176">
        <v>2777</v>
      </c>
      <c r="G16" s="177">
        <v>2.61</v>
      </c>
      <c r="H16" s="175">
        <v>3485</v>
      </c>
      <c r="I16" s="175">
        <v>2600</v>
      </c>
      <c r="J16" s="175">
        <v>260</v>
      </c>
      <c r="K16" s="175">
        <v>205</v>
      </c>
      <c r="L16" s="175">
        <v>315</v>
      </c>
      <c r="M16" s="175">
        <v>45</v>
      </c>
      <c r="N16" s="175">
        <v>55</v>
      </c>
    </row>
    <row r="17" spans="1:14" ht="15">
      <c r="A17" s="174">
        <v>5390012.0099999998</v>
      </c>
      <c r="B17" s="175">
        <v>4356</v>
      </c>
      <c r="C17" s="175">
        <v>4328</v>
      </c>
      <c r="D17" s="175">
        <v>2144</v>
      </c>
      <c r="E17" s="175">
        <v>2104</v>
      </c>
      <c r="F17" s="176">
        <v>2819.1</v>
      </c>
      <c r="G17" s="177">
        <v>1.55</v>
      </c>
      <c r="H17" s="175">
        <v>1695</v>
      </c>
      <c r="I17" s="175">
        <v>1380</v>
      </c>
      <c r="J17" s="175">
        <v>140</v>
      </c>
      <c r="K17" s="175">
        <v>50</v>
      </c>
      <c r="L17" s="175">
        <v>95</v>
      </c>
      <c r="M17" s="175">
        <v>25</v>
      </c>
      <c r="N17" s="175">
        <v>10</v>
      </c>
    </row>
    <row r="18" spans="1:14" ht="15">
      <c r="A18" s="174">
        <v>5390012.0199999996</v>
      </c>
      <c r="B18" s="175">
        <v>6024</v>
      </c>
      <c r="C18" s="175">
        <v>5976</v>
      </c>
      <c r="D18" s="175">
        <v>2800</v>
      </c>
      <c r="E18" s="175">
        <v>2718</v>
      </c>
      <c r="F18" s="176">
        <v>2964.9</v>
      </c>
      <c r="G18" s="177">
        <v>2.0299999999999998</v>
      </c>
      <c r="H18" s="175">
        <v>2520</v>
      </c>
      <c r="I18" s="175">
        <v>1955</v>
      </c>
      <c r="J18" s="175">
        <v>220</v>
      </c>
      <c r="K18" s="175">
        <v>95</v>
      </c>
      <c r="L18" s="175">
        <v>180</v>
      </c>
      <c r="M18" s="175">
        <v>25</v>
      </c>
      <c r="N18" s="175">
        <v>50</v>
      </c>
    </row>
    <row r="19" spans="1:14" ht="15">
      <c r="A19" s="174">
        <v>5390013.0099999998</v>
      </c>
      <c r="B19" s="175">
        <v>4577</v>
      </c>
      <c r="C19" s="175">
        <v>4666</v>
      </c>
      <c r="D19" s="175">
        <v>2259</v>
      </c>
      <c r="E19" s="175">
        <v>2145</v>
      </c>
      <c r="F19" s="176">
        <v>3284.5</v>
      </c>
      <c r="G19" s="177">
        <v>1.39</v>
      </c>
      <c r="H19" s="175">
        <v>2035</v>
      </c>
      <c r="I19" s="175">
        <v>1530</v>
      </c>
      <c r="J19" s="175">
        <v>230</v>
      </c>
      <c r="K19" s="175">
        <v>80</v>
      </c>
      <c r="L19" s="175">
        <v>155</v>
      </c>
      <c r="M19" s="175">
        <v>25</v>
      </c>
      <c r="N19" s="175">
        <v>0</v>
      </c>
    </row>
    <row r="20" spans="1:14" ht="15">
      <c r="A20" s="174">
        <v>5390013.0199999996</v>
      </c>
      <c r="B20" s="175">
        <v>4860</v>
      </c>
      <c r="C20" s="175">
        <v>4910</v>
      </c>
      <c r="D20" s="175">
        <v>2074</v>
      </c>
      <c r="E20" s="175">
        <v>1995</v>
      </c>
      <c r="F20" s="176">
        <v>1567.1</v>
      </c>
      <c r="G20" s="177">
        <v>3.1</v>
      </c>
      <c r="H20" s="175">
        <v>2105</v>
      </c>
      <c r="I20" s="175">
        <v>1640</v>
      </c>
      <c r="J20" s="175">
        <v>190</v>
      </c>
      <c r="K20" s="175">
        <v>105</v>
      </c>
      <c r="L20" s="175">
        <v>130</v>
      </c>
      <c r="M20" s="175">
        <v>15</v>
      </c>
      <c r="N20" s="175">
        <v>25</v>
      </c>
    </row>
    <row r="21" spans="1:14" ht="15">
      <c r="A21" s="174">
        <v>5390014.0099999998</v>
      </c>
      <c r="B21" s="175">
        <v>3762</v>
      </c>
      <c r="C21" s="175">
        <v>3714</v>
      </c>
      <c r="D21" s="175">
        <v>1794</v>
      </c>
      <c r="E21" s="175">
        <v>1750</v>
      </c>
      <c r="F21" s="176">
        <v>2928.3</v>
      </c>
      <c r="G21" s="177">
        <v>1.28</v>
      </c>
      <c r="H21" s="175">
        <v>1345</v>
      </c>
      <c r="I21" s="175">
        <v>1095</v>
      </c>
      <c r="J21" s="175">
        <v>115</v>
      </c>
      <c r="K21" s="175">
        <v>75</v>
      </c>
      <c r="L21" s="175">
        <v>55</v>
      </c>
      <c r="M21" s="175">
        <v>0</v>
      </c>
      <c r="N21" s="175">
        <v>10</v>
      </c>
    </row>
    <row r="22" spans="1:14" ht="15">
      <c r="A22" s="174">
        <v>5390014.0199999996</v>
      </c>
      <c r="B22" s="175">
        <v>5148</v>
      </c>
      <c r="C22" s="175">
        <v>5000</v>
      </c>
      <c r="D22" s="175">
        <v>2216</v>
      </c>
      <c r="E22" s="175">
        <v>2182</v>
      </c>
      <c r="F22" s="176">
        <v>2531.6999999999998</v>
      </c>
      <c r="G22" s="177">
        <v>2.0299999999999998</v>
      </c>
      <c r="H22" s="175">
        <v>2165</v>
      </c>
      <c r="I22" s="175">
        <v>1910</v>
      </c>
      <c r="J22" s="175">
        <v>130</v>
      </c>
      <c r="K22" s="175">
        <v>50</v>
      </c>
      <c r="L22" s="175">
        <v>45</v>
      </c>
      <c r="M22" s="175">
        <v>15</v>
      </c>
      <c r="N22" s="175">
        <v>15</v>
      </c>
    </row>
    <row r="23" spans="1:14" ht="15">
      <c r="A23" s="174">
        <v>5390014.0300000003</v>
      </c>
      <c r="B23" s="175">
        <v>3128</v>
      </c>
      <c r="C23" s="175">
        <v>3202</v>
      </c>
      <c r="D23" s="175">
        <v>1453</v>
      </c>
      <c r="E23" s="175">
        <v>1436</v>
      </c>
      <c r="F23" s="176">
        <v>2737.6</v>
      </c>
      <c r="G23" s="177">
        <v>1.1399999999999999</v>
      </c>
      <c r="H23" s="175">
        <v>1500</v>
      </c>
      <c r="I23" s="175">
        <v>1295</v>
      </c>
      <c r="J23" s="175">
        <v>130</v>
      </c>
      <c r="K23" s="175">
        <v>30</v>
      </c>
      <c r="L23" s="175">
        <v>40</v>
      </c>
      <c r="M23" s="175">
        <v>10</v>
      </c>
      <c r="N23" s="175">
        <v>0</v>
      </c>
    </row>
    <row r="24" spans="1:14" ht="15">
      <c r="A24" s="174">
        <v>5390015</v>
      </c>
      <c r="B24" s="175">
        <v>851</v>
      </c>
      <c r="C24" s="175">
        <v>698</v>
      </c>
      <c r="D24" s="175">
        <v>394</v>
      </c>
      <c r="E24" s="175">
        <v>377</v>
      </c>
      <c r="F24" s="176">
        <v>334.2</v>
      </c>
      <c r="G24" s="177">
        <v>2.5499999999999998</v>
      </c>
      <c r="H24" s="175">
        <v>420</v>
      </c>
      <c r="I24" s="175">
        <v>390</v>
      </c>
      <c r="J24" s="175">
        <v>25</v>
      </c>
      <c r="K24" s="175">
        <v>0</v>
      </c>
      <c r="L24" s="175">
        <v>10</v>
      </c>
      <c r="M24" s="175">
        <v>10</v>
      </c>
      <c r="N24" s="175">
        <v>0</v>
      </c>
    </row>
    <row r="25" spans="1:14" ht="15">
      <c r="A25" s="174">
        <v>5390016.0099999998</v>
      </c>
      <c r="B25" s="175">
        <v>4910</v>
      </c>
      <c r="C25" s="175">
        <v>4933</v>
      </c>
      <c r="D25" s="175">
        <v>1856</v>
      </c>
      <c r="E25" s="175">
        <v>1840</v>
      </c>
      <c r="F25" s="176">
        <v>2635.3</v>
      </c>
      <c r="G25" s="177">
        <v>1.86</v>
      </c>
      <c r="H25" s="175">
        <v>1845</v>
      </c>
      <c r="I25" s="175">
        <v>1595</v>
      </c>
      <c r="J25" s="175">
        <v>135</v>
      </c>
      <c r="K25" s="175">
        <v>70</v>
      </c>
      <c r="L25" s="175">
        <v>15</v>
      </c>
      <c r="M25" s="175">
        <v>25</v>
      </c>
      <c r="N25" s="175">
        <v>10</v>
      </c>
    </row>
    <row r="26" spans="1:14" ht="15">
      <c r="A26" s="174">
        <v>5390016.0199999996</v>
      </c>
      <c r="B26" s="175">
        <v>4366</v>
      </c>
      <c r="C26" s="175">
        <v>4401</v>
      </c>
      <c r="D26" s="175">
        <v>1824</v>
      </c>
      <c r="E26" s="175">
        <v>1792</v>
      </c>
      <c r="F26" s="176">
        <v>2003.5</v>
      </c>
      <c r="G26" s="177">
        <v>2.1800000000000002</v>
      </c>
      <c r="H26" s="175">
        <v>2025</v>
      </c>
      <c r="I26" s="175">
        <v>1795</v>
      </c>
      <c r="J26" s="175">
        <v>115</v>
      </c>
      <c r="K26" s="175">
        <v>55</v>
      </c>
      <c r="L26" s="175">
        <v>20</v>
      </c>
      <c r="M26" s="175">
        <v>25</v>
      </c>
      <c r="N26" s="175">
        <v>15</v>
      </c>
    </row>
    <row r="27" spans="1:14" ht="15">
      <c r="A27" s="174">
        <v>5390017.0099999998</v>
      </c>
      <c r="B27" s="175">
        <v>3740</v>
      </c>
      <c r="C27" s="175">
        <v>3769</v>
      </c>
      <c r="D27" s="175">
        <v>1492</v>
      </c>
      <c r="E27" s="175">
        <v>1479</v>
      </c>
      <c r="F27" s="176">
        <v>1971.7</v>
      </c>
      <c r="G27" s="177">
        <v>1.9</v>
      </c>
      <c r="H27" s="175">
        <v>1700</v>
      </c>
      <c r="I27" s="175">
        <v>1470</v>
      </c>
      <c r="J27" s="175">
        <v>110</v>
      </c>
      <c r="K27" s="175">
        <v>40</v>
      </c>
      <c r="L27" s="175">
        <v>35</v>
      </c>
      <c r="M27" s="175">
        <v>20</v>
      </c>
      <c r="N27" s="175">
        <v>35</v>
      </c>
    </row>
    <row r="28" spans="1:14" ht="15">
      <c r="A28" s="174">
        <v>5390017.0199999996</v>
      </c>
      <c r="B28" s="175">
        <v>4376</v>
      </c>
      <c r="C28" s="175">
        <v>4506</v>
      </c>
      <c r="D28" s="175">
        <v>1880</v>
      </c>
      <c r="E28" s="175">
        <v>1854</v>
      </c>
      <c r="F28" s="176">
        <v>2584.3000000000002</v>
      </c>
      <c r="G28" s="177">
        <v>1.69</v>
      </c>
      <c r="H28" s="175">
        <v>1735</v>
      </c>
      <c r="I28" s="175">
        <v>1525</v>
      </c>
      <c r="J28" s="175">
        <v>85</v>
      </c>
      <c r="K28" s="175">
        <v>55</v>
      </c>
      <c r="L28" s="175">
        <v>65</v>
      </c>
      <c r="M28" s="175">
        <v>10</v>
      </c>
      <c r="N28" s="175">
        <v>10</v>
      </c>
    </row>
    <row r="29" spans="1:14" ht="15">
      <c r="A29" s="174">
        <v>5390018.0099999998</v>
      </c>
      <c r="B29" s="175">
        <v>4876</v>
      </c>
      <c r="C29" s="175">
        <v>4871</v>
      </c>
      <c r="D29" s="175">
        <v>2033</v>
      </c>
      <c r="E29" s="175">
        <v>2002</v>
      </c>
      <c r="F29" s="176">
        <v>2907.6</v>
      </c>
      <c r="G29" s="177">
        <v>1.68</v>
      </c>
      <c r="H29" s="175">
        <v>1945</v>
      </c>
      <c r="I29" s="175">
        <v>1645</v>
      </c>
      <c r="J29" s="175">
        <v>120</v>
      </c>
      <c r="K29" s="175">
        <v>65</v>
      </c>
      <c r="L29" s="175">
        <v>90</v>
      </c>
      <c r="M29" s="175">
        <v>20</v>
      </c>
      <c r="N29" s="175">
        <v>0</v>
      </c>
    </row>
    <row r="30" spans="1:14" ht="15">
      <c r="A30" s="174">
        <v>5390018.0199999996</v>
      </c>
      <c r="B30" s="175">
        <v>4811</v>
      </c>
      <c r="C30" s="175">
        <v>4887</v>
      </c>
      <c r="D30" s="175">
        <v>1861</v>
      </c>
      <c r="E30" s="175">
        <v>1839</v>
      </c>
      <c r="F30" s="176">
        <v>2266.1</v>
      </c>
      <c r="G30" s="177">
        <v>2.12</v>
      </c>
      <c r="H30" s="175">
        <v>1945</v>
      </c>
      <c r="I30" s="175">
        <v>1620</v>
      </c>
      <c r="J30" s="175">
        <v>150</v>
      </c>
      <c r="K30" s="175">
        <v>55</v>
      </c>
      <c r="L30" s="175">
        <v>65</v>
      </c>
      <c r="M30" s="175">
        <v>20</v>
      </c>
      <c r="N30" s="175">
        <v>30</v>
      </c>
    </row>
    <row r="31" spans="1:14" ht="15">
      <c r="A31" s="174">
        <v>5390018.0300000003</v>
      </c>
      <c r="B31" s="175">
        <v>3735</v>
      </c>
      <c r="C31" s="175">
        <v>3839</v>
      </c>
      <c r="D31" s="175">
        <v>1673</v>
      </c>
      <c r="E31" s="175">
        <v>1624</v>
      </c>
      <c r="F31" s="176">
        <v>1868.1</v>
      </c>
      <c r="G31" s="177">
        <v>2</v>
      </c>
      <c r="H31" s="175">
        <v>1775</v>
      </c>
      <c r="I31" s="175">
        <v>1570</v>
      </c>
      <c r="J31" s="175">
        <v>80</v>
      </c>
      <c r="K31" s="175">
        <v>70</v>
      </c>
      <c r="L31" s="175">
        <v>25</v>
      </c>
      <c r="M31" s="175">
        <v>0</v>
      </c>
      <c r="N31" s="175">
        <v>35</v>
      </c>
    </row>
    <row r="32" spans="1:14" ht="15">
      <c r="A32" s="174">
        <v>5390019</v>
      </c>
      <c r="B32" s="175">
        <v>1226</v>
      </c>
      <c r="C32" s="175">
        <v>1262</v>
      </c>
      <c r="D32" s="175">
        <v>464</v>
      </c>
      <c r="E32" s="175">
        <v>442</v>
      </c>
      <c r="F32" s="176">
        <v>107.2</v>
      </c>
      <c r="G32" s="177">
        <v>11.44</v>
      </c>
      <c r="H32" s="175">
        <v>555</v>
      </c>
      <c r="I32" s="175">
        <v>465</v>
      </c>
      <c r="J32" s="175">
        <v>20</v>
      </c>
      <c r="K32" s="175">
        <v>10</v>
      </c>
      <c r="L32" s="175">
        <v>70</v>
      </c>
      <c r="M32" s="175">
        <v>0</v>
      </c>
      <c r="N32" s="175">
        <v>0</v>
      </c>
    </row>
    <row r="33" spans="1:14" ht="15">
      <c r="A33" s="174">
        <v>5390020</v>
      </c>
      <c r="B33" s="175">
        <v>598</v>
      </c>
      <c r="C33" s="175">
        <v>741</v>
      </c>
      <c r="D33" s="175">
        <v>246</v>
      </c>
      <c r="E33" s="175">
        <v>234</v>
      </c>
      <c r="F33" s="176">
        <v>39.4</v>
      </c>
      <c r="G33" s="177">
        <v>15.19</v>
      </c>
      <c r="H33" s="175">
        <v>285</v>
      </c>
      <c r="I33" s="175">
        <v>255</v>
      </c>
      <c r="J33" s="175">
        <v>20</v>
      </c>
      <c r="K33" s="175">
        <v>0</v>
      </c>
      <c r="L33" s="175">
        <v>0</v>
      </c>
      <c r="M33" s="175">
        <v>0</v>
      </c>
      <c r="N33" s="175">
        <v>0</v>
      </c>
    </row>
    <row r="34" spans="1:14" ht="15">
      <c r="A34" s="174">
        <v>5390100</v>
      </c>
      <c r="B34" s="175">
        <v>2898</v>
      </c>
      <c r="C34" s="175">
        <v>2845</v>
      </c>
      <c r="D34" s="175">
        <v>1581</v>
      </c>
      <c r="E34" s="175">
        <v>1436</v>
      </c>
      <c r="F34" s="176">
        <v>2014.9</v>
      </c>
      <c r="G34" s="177">
        <v>1.44</v>
      </c>
      <c r="H34" s="175">
        <v>1290</v>
      </c>
      <c r="I34" s="175">
        <v>995</v>
      </c>
      <c r="J34" s="175">
        <v>95</v>
      </c>
      <c r="K34" s="175">
        <v>95</v>
      </c>
      <c r="L34" s="175">
        <v>90</v>
      </c>
      <c r="M34" s="175">
        <v>10</v>
      </c>
      <c r="N34" s="175">
        <v>10</v>
      </c>
    </row>
    <row r="35" spans="1:14" ht="15">
      <c r="A35" s="174">
        <v>5390101</v>
      </c>
      <c r="B35" s="175">
        <v>5624</v>
      </c>
      <c r="C35" s="175">
        <v>5525</v>
      </c>
      <c r="D35" s="175">
        <v>2647</v>
      </c>
      <c r="E35" s="175">
        <v>2350</v>
      </c>
      <c r="F35" s="176">
        <v>2290.9</v>
      </c>
      <c r="G35" s="177">
        <v>2.4500000000000002</v>
      </c>
      <c r="H35" s="175">
        <v>2525</v>
      </c>
      <c r="I35" s="175">
        <v>2115</v>
      </c>
      <c r="J35" s="175">
        <v>220</v>
      </c>
      <c r="K35" s="175">
        <v>70</v>
      </c>
      <c r="L35" s="175">
        <v>85</v>
      </c>
      <c r="M35" s="175">
        <v>20</v>
      </c>
      <c r="N35" s="175">
        <v>15</v>
      </c>
    </row>
    <row r="36" spans="1:14" ht="15">
      <c r="A36" s="174">
        <v>5390102.0099999998</v>
      </c>
      <c r="B36" s="175">
        <v>5493</v>
      </c>
      <c r="C36" s="175">
        <v>4838</v>
      </c>
      <c r="D36" s="175">
        <v>2393</v>
      </c>
      <c r="E36" s="175">
        <v>1848</v>
      </c>
      <c r="F36" s="176">
        <v>1046.7</v>
      </c>
      <c r="G36" s="177">
        <v>5.25</v>
      </c>
      <c r="H36" s="175">
        <v>2735</v>
      </c>
      <c r="I36" s="175">
        <v>2425</v>
      </c>
      <c r="J36" s="175">
        <v>200</v>
      </c>
      <c r="K36" s="175">
        <v>50</v>
      </c>
      <c r="L36" s="175">
        <v>35</v>
      </c>
      <c r="M36" s="175">
        <v>15</v>
      </c>
      <c r="N36" s="175">
        <v>15</v>
      </c>
    </row>
    <row r="37" spans="1:14" ht="15">
      <c r="A37" s="174">
        <v>5390102.0199999996</v>
      </c>
      <c r="B37" s="175">
        <v>3546</v>
      </c>
      <c r="C37" s="175">
        <v>3464</v>
      </c>
      <c r="D37" s="175">
        <v>1365</v>
      </c>
      <c r="E37" s="175">
        <v>1333</v>
      </c>
      <c r="F37" s="176">
        <v>134.80000000000001</v>
      </c>
      <c r="G37" s="177">
        <v>26.31</v>
      </c>
      <c r="H37" s="175">
        <v>1630</v>
      </c>
      <c r="I37" s="175">
        <v>1405</v>
      </c>
      <c r="J37" s="175">
        <v>135</v>
      </c>
      <c r="K37" s="175">
        <v>25</v>
      </c>
      <c r="L37" s="175">
        <v>30</v>
      </c>
      <c r="M37" s="175">
        <v>0</v>
      </c>
      <c r="N37" s="175">
        <v>30</v>
      </c>
    </row>
    <row r="38" spans="1:14" ht="15">
      <c r="A38" s="174">
        <v>5390102.0300000003</v>
      </c>
      <c r="B38" s="175">
        <v>1240</v>
      </c>
      <c r="C38" s="175">
        <v>1259</v>
      </c>
      <c r="D38" s="175">
        <v>512</v>
      </c>
      <c r="E38" s="175">
        <v>499</v>
      </c>
      <c r="F38" s="176">
        <v>26.1</v>
      </c>
      <c r="G38" s="177">
        <v>47.54</v>
      </c>
      <c r="H38" s="175">
        <v>635</v>
      </c>
      <c r="I38" s="175">
        <v>570</v>
      </c>
      <c r="J38" s="175">
        <v>30</v>
      </c>
      <c r="K38" s="175">
        <v>0</v>
      </c>
      <c r="L38" s="175">
        <v>25</v>
      </c>
      <c r="M38" s="175">
        <v>0</v>
      </c>
      <c r="N38" s="175">
        <v>10</v>
      </c>
    </row>
    <row r="39" spans="1:14" ht="15">
      <c r="A39" s="174">
        <v>5390110</v>
      </c>
      <c r="B39" s="175">
        <v>4024</v>
      </c>
      <c r="C39" s="175">
        <v>3868</v>
      </c>
      <c r="D39" s="175">
        <v>2305</v>
      </c>
      <c r="E39" s="175">
        <v>1894</v>
      </c>
      <c r="F39" s="176">
        <v>515.9</v>
      </c>
      <c r="G39" s="177">
        <v>7.8</v>
      </c>
      <c r="H39" s="175">
        <v>1230</v>
      </c>
      <c r="I39" s="175">
        <v>950</v>
      </c>
      <c r="J39" s="175">
        <v>65</v>
      </c>
      <c r="K39" s="175">
        <v>20</v>
      </c>
      <c r="L39" s="175">
        <v>105</v>
      </c>
      <c r="M39" s="175">
        <v>60</v>
      </c>
      <c r="N39" s="175">
        <v>25</v>
      </c>
    </row>
    <row r="40" spans="1:14" ht="15">
      <c r="A40" s="174">
        <v>5390111</v>
      </c>
      <c r="B40" s="175">
        <v>7298</v>
      </c>
      <c r="C40" s="175">
        <v>6634</v>
      </c>
      <c r="D40" s="175">
        <v>2938</v>
      </c>
      <c r="E40" s="175">
        <v>2765</v>
      </c>
      <c r="F40" s="176">
        <v>143.9</v>
      </c>
      <c r="G40" s="177">
        <v>50.72</v>
      </c>
      <c r="H40" s="175">
        <v>2825</v>
      </c>
      <c r="I40" s="175">
        <v>2505</v>
      </c>
      <c r="J40" s="175">
        <v>150</v>
      </c>
      <c r="K40" s="175">
        <v>15</v>
      </c>
      <c r="L40" s="175">
        <v>90</v>
      </c>
      <c r="M40" s="175">
        <v>25</v>
      </c>
      <c r="N40" s="175">
        <v>35</v>
      </c>
    </row>
    <row r="41" spans="1:14" ht="15">
      <c r="A41" s="174">
        <v>5390112</v>
      </c>
      <c r="B41" s="175">
        <v>6189</v>
      </c>
      <c r="C41" s="175">
        <v>4898</v>
      </c>
      <c r="D41" s="175">
        <v>2721</v>
      </c>
      <c r="E41" s="175">
        <v>2430</v>
      </c>
      <c r="F41" s="176">
        <v>83.3</v>
      </c>
      <c r="G41" s="177">
        <v>74.290000000000006</v>
      </c>
      <c r="H41" s="175">
        <v>2515</v>
      </c>
      <c r="I41" s="175">
        <v>2230</v>
      </c>
      <c r="J41" s="175">
        <v>150</v>
      </c>
      <c r="K41" s="175">
        <v>25</v>
      </c>
      <c r="L41" s="175">
        <v>85</v>
      </c>
      <c r="M41" s="175">
        <v>10</v>
      </c>
      <c r="N41" s="175">
        <v>15</v>
      </c>
    </row>
    <row r="42" spans="1:14" ht="15">
      <c r="A42" s="174">
        <v>5390200</v>
      </c>
      <c r="B42" s="175">
        <v>3187</v>
      </c>
      <c r="C42" s="175">
        <v>2775</v>
      </c>
      <c r="D42" s="175">
        <v>1269</v>
      </c>
      <c r="E42" s="175">
        <v>1205</v>
      </c>
      <c r="F42" s="176">
        <v>29.4</v>
      </c>
      <c r="G42" s="177">
        <v>108.32</v>
      </c>
      <c r="H42" s="175">
        <v>1340</v>
      </c>
      <c r="I42" s="175">
        <v>1205</v>
      </c>
      <c r="J42" s="175">
        <v>70</v>
      </c>
      <c r="K42" s="175">
        <v>0</v>
      </c>
      <c r="L42" s="175">
        <v>20</v>
      </c>
      <c r="M42" s="175">
        <v>0</v>
      </c>
      <c r="N42" s="175">
        <v>35</v>
      </c>
    </row>
    <row r="43" spans="1:14" ht="15">
      <c r="A43" s="174">
        <v>5390201</v>
      </c>
      <c r="B43" s="175">
        <v>5068</v>
      </c>
      <c r="C43" s="175">
        <v>5095</v>
      </c>
      <c r="D43" s="175">
        <v>2048</v>
      </c>
      <c r="E43" s="175">
        <v>2007</v>
      </c>
      <c r="F43" s="176">
        <v>698.8</v>
      </c>
      <c r="G43" s="177">
        <v>7.25</v>
      </c>
      <c r="H43" s="175">
        <v>2275</v>
      </c>
      <c r="I43" s="175">
        <v>1855</v>
      </c>
      <c r="J43" s="175">
        <v>200</v>
      </c>
      <c r="K43" s="175">
        <v>75</v>
      </c>
      <c r="L43" s="175">
        <v>95</v>
      </c>
      <c r="M43" s="175">
        <v>20</v>
      </c>
      <c r="N43" s="175">
        <v>30</v>
      </c>
    </row>
    <row r="44" spans="1:14" ht="15">
      <c r="A44" s="174">
        <v>5390202</v>
      </c>
      <c r="B44" s="175">
        <v>1137</v>
      </c>
      <c r="C44" s="175">
        <v>194</v>
      </c>
      <c r="D44" s="175">
        <v>496</v>
      </c>
      <c r="E44" s="175">
        <v>384</v>
      </c>
      <c r="F44" s="176">
        <v>69.2</v>
      </c>
      <c r="G44" s="177">
        <v>16.43</v>
      </c>
      <c r="H44" s="175">
        <v>550</v>
      </c>
      <c r="I44" s="175">
        <v>465</v>
      </c>
      <c r="J44" s="175">
        <v>55</v>
      </c>
      <c r="K44" s="175">
        <v>0</v>
      </c>
      <c r="L44" s="175">
        <v>0</v>
      </c>
      <c r="M44" s="175">
        <v>10</v>
      </c>
      <c r="N44" s="175">
        <v>15</v>
      </c>
    </row>
    <row r="45" spans="1:14" ht="15">
      <c r="A45" s="174">
        <v>5390203.0099999998</v>
      </c>
      <c r="B45" s="175">
        <v>5282</v>
      </c>
      <c r="C45" s="175">
        <v>5402</v>
      </c>
      <c r="D45" s="175">
        <v>2418</v>
      </c>
      <c r="E45" s="175">
        <v>2326</v>
      </c>
      <c r="F45" s="176">
        <v>1935.9</v>
      </c>
      <c r="G45" s="177">
        <v>2.73</v>
      </c>
      <c r="H45" s="175">
        <v>2275</v>
      </c>
      <c r="I45" s="175">
        <v>1780</v>
      </c>
      <c r="J45" s="175">
        <v>185</v>
      </c>
      <c r="K45" s="175">
        <v>130</v>
      </c>
      <c r="L45" s="175">
        <v>115</v>
      </c>
      <c r="M45" s="175">
        <v>0</v>
      </c>
      <c r="N45" s="175">
        <v>60</v>
      </c>
    </row>
    <row r="46" spans="1:14" ht="15">
      <c r="A46" s="174">
        <v>5390203.0199999996</v>
      </c>
      <c r="B46" s="175">
        <v>3549</v>
      </c>
      <c r="C46" s="175">
        <v>3468</v>
      </c>
      <c r="D46" s="175">
        <v>1386</v>
      </c>
      <c r="E46" s="175">
        <v>1366</v>
      </c>
      <c r="F46" s="176">
        <v>1742.2</v>
      </c>
      <c r="G46" s="177">
        <v>2.04</v>
      </c>
      <c r="H46" s="175">
        <v>1650</v>
      </c>
      <c r="I46" s="175">
        <v>1380</v>
      </c>
      <c r="J46" s="175">
        <v>160</v>
      </c>
      <c r="K46" s="175">
        <v>35</v>
      </c>
      <c r="L46" s="175">
        <v>45</v>
      </c>
      <c r="M46" s="175">
        <v>15</v>
      </c>
      <c r="N46" s="175">
        <v>20</v>
      </c>
    </row>
    <row r="47" spans="1:14" ht="15">
      <c r="A47" s="174">
        <v>5390204</v>
      </c>
      <c r="B47" s="175">
        <v>6780</v>
      </c>
      <c r="C47" s="175">
        <v>6740</v>
      </c>
      <c r="D47" s="175">
        <v>3253</v>
      </c>
      <c r="E47" s="175">
        <v>3080</v>
      </c>
      <c r="F47" s="176">
        <v>2184.6</v>
      </c>
      <c r="G47" s="177">
        <v>3.1</v>
      </c>
      <c r="H47" s="175">
        <v>2960</v>
      </c>
      <c r="I47" s="175">
        <v>2040</v>
      </c>
      <c r="J47" s="175">
        <v>250</v>
      </c>
      <c r="K47" s="175">
        <v>125</v>
      </c>
      <c r="L47" s="175">
        <v>495</v>
      </c>
      <c r="M47" s="175">
        <v>30</v>
      </c>
      <c r="N47" s="175">
        <v>20</v>
      </c>
    </row>
    <row r="48" spans="1:14" ht="15">
      <c r="A48" s="174">
        <v>5390205</v>
      </c>
      <c r="B48" s="175">
        <v>1545</v>
      </c>
      <c r="C48" s="175">
        <v>1516</v>
      </c>
      <c r="D48" s="175">
        <v>824</v>
      </c>
      <c r="E48" s="175">
        <v>691</v>
      </c>
      <c r="F48" s="176">
        <v>731.2</v>
      </c>
      <c r="G48" s="177">
        <v>2.11</v>
      </c>
      <c r="H48" s="175">
        <v>645</v>
      </c>
      <c r="I48" s="175">
        <v>345</v>
      </c>
      <c r="J48" s="175">
        <v>50</v>
      </c>
      <c r="K48" s="175">
        <v>65</v>
      </c>
      <c r="L48" s="175">
        <v>145</v>
      </c>
      <c r="M48" s="175">
        <v>30</v>
      </c>
      <c r="N48" s="175">
        <v>10</v>
      </c>
    </row>
    <row r="49" spans="1:14" ht="15">
      <c r="A49" s="174">
        <v>5390206</v>
      </c>
      <c r="B49" s="175">
        <v>4983</v>
      </c>
      <c r="C49" s="175">
        <v>4892</v>
      </c>
      <c r="D49" s="175">
        <v>2475</v>
      </c>
      <c r="E49" s="175">
        <v>2280</v>
      </c>
      <c r="F49" s="176">
        <v>3226.9</v>
      </c>
      <c r="G49" s="177">
        <v>1.54</v>
      </c>
      <c r="H49" s="175">
        <v>2240</v>
      </c>
      <c r="I49" s="175">
        <v>1555</v>
      </c>
      <c r="J49" s="175">
        <v>260</v>
      </c>
      <c r="K49" s="175">
        <v>90</v>
      </c>
      <c r="L49" s="175">
        <v>270</v>
      </c>
      <c r="M49" s="175">
        <v>45</v>
      </c>
      <c r="N49" s="175">
        <v>20</v>
      </c>
    </row>
    <row r="50" spans="1:14" ht="15">
      <c r="A50" s="174">
        <v>5390207</v>
      </c>
      <c r="B50" s="175">
        <v>5806</v>
      </c>
      <c r="C50" s="175">
        <v>5592</v>
      </c>
      <c r="D50" s="175">
        <v>2831</v>
      </c>
      <c r="E50" s="175">
        <v>2685</v>
      </c>
      <c r="F50" s="176">
        <v>1904.2</v>
      </c>
      <c r="G50" s="177">
        <v>3.05</v>
      </c>
      <c r="H50" s="175">
        <v>2580</v>
      </c>
      <c r="I50" s="175">
        <v>2070</v>
      </c>
      <c r="J50" s="175">
        <v>185</v>
      </c>
      <c r="K50" s="175">
        <v>100</v>
      </c>
      <c r="L50" s="175">
        <v>180</v>
      </c>
      <c r="M50" s="175">
        <v>20</v>
      </c>
      <c r="N50" s="175">
        <v>20</v>
      </c>
    </row>
    <row r="51" spans="1:14" ht="15">
      <c r="A51" s="174">
        <v>5390208</v>
      </c>
      <c r="B51" s="175">
        <v>5803</v>
      </c>
      <c r="C51" s="175">
        <v>5715</v>
      </c>
      <c r="D51" s="175">
        <v>2591</v>
      </c>
      <c r="E51" s="175">
        <v>2531</v>
      </c>
      <c r="F51" s="176">
        <v>1484</v>
      </c>
      <c r="G51" s="177">
        <v>3.91</v>
      </c>
      <c r="H51" s="175">
        <v>2590</v>
      </c>
      <c r="I51" s="175">
        <v>2145</v>
      </c>
      <c r="J51" s="175">
        <v>230</v>
      </c>
      <c r="K51" s="175">
        <v>40</v>
      </c>
      <c r="L51" s="175">
        <v>110</v>
      </c>
      <c r="M51" s="175">
        <v>45</v>
      </c>
      <c r="N51" s="175">
        <v>20</v>
      </c>
    </row>
    <row r="52" spans="1:14" ht="15">
      <c r="A52" s="174">
        <v>5390209.0300000003</v>
      </c>
      <c r="B52" s="175">
        <v>5306</v>
      </c>
      <c r="C52" s="175">
        <v>5207</v>
      </c>
      <c r="D52" s="175">
        <v>1811</v>
      </c>
      <c r="E52" s="175">
        <v>1804</v>
      </c>
      <c r="F52" s="176">
        <v>1959.7</v>
      </c>
      <c r="G52" s="177">
        <v>2.71</v>
      </c>
      <c r="H52" s="175">
        <v>2350</v>
      </c>
      <c r="I52" s="175">
        <v>1975</v>
      </c>
      <c r="J52" s="175">
        <v>200</v>
      </c>
      <c r="K52" s="175">
        <v>65</v>
      </c>
      <c r="L52" s="175">
        <v>70</v>
      </c>
      <c r="M52" s="175">
        <v>30</v>
      </c>
      <c r="N52" s="175">
        <v>20</v>
      </c>
    </row>
    <row r="53" spans="1:14" ht="15">
      <c r="A53" s="174">
        <v>5390209.04</v>
      </c>
      <c r="B53" s="175">
        <v>3509</v>
      </c>
      <c r="C53" s="175">
        <v>3449</v>
      </c>
      <c r="D53" s="175">
        <v>1275</v>
      </c>
      <c r="E53" s="175">
        <v>1255</v>
      </c>
      <c r="F53" s="176">
        <v>1543.8</v>
      </c>
      <c r="G53" s="177">
        <v>2.27</v>
      </c>
      <c r="H53" s="175">
        <v>1555</v>
      </c>
      <c r="I53" s="175">
        <v>1300</v>
      </c>
      <c r="J53" s="175">
        <v>170</v>
      </c>
      <c r="K53" s="175">
        <v>20</v>
      </c>
      <c r="L53" s="175">
        <v>50</v>
      </c>
      <c r="M53" s="175">
        <v>10</v>
      </c>
      <c r="N53" s="175">
        <v>0</v>
      </c>
    </row>
    <row r="54" spans="1:14" ht="15">
      <c r="A54" s="174">
        <v>5390209.0499999998</v>
      </c>
      <c r="B54" s="175">
        <v>6396</v>
      </c>
      <c r="C54" s="175">
        <v>6548</v>
      </c>
      <c r="D54" s="175">
        <v>2356</v>
      </c>
      <c r="E54" s="175">
        <v>2331</v>
      </c>
      <c r="F54" s="176">
        <v>2293.5</v>
      </c>
      <c r="G54" s="177">
        <v>2.79</v>
      </c>
      <c r="H54" s="175">
        <v>3235</v>
      </c>
      <c r="I54" s="175">
        <v>2860</v>
      </c>
      <c r="J54" s="175">
        <v>255</v>
      </c>
      <c r="K54" s="175">
        <v>35</v>
      </c>
      <c r="L54" s="175">
        <v>35</v>
      </c>
      <c r="M54" s="175">
        <v>25</v>
      </c>
      <c r="N54" s="175">
        <v>20</v>
      </c>
    </row>
    <row r="55" spans="1:14" ht="15">
      <c r="A55" s="174">
        <v>5390209.0599999996</v>
      </c>
      <c r="B55" s="175">
        <v>2973</v>
      </c>
      <c r="C55" s="175">
        <v>2916</v>
      </c>
      <c r="D55" s="175">
        <v>1221</v>
      </c>
      <c r="E55" s="175">
        <v>1180</v>
      </c>
      <c r="F55" s="176">
        <v>1714.6</v>
      </c>
      <c r="G55" s="177">
        <v>1.73</v>
      </c>
      <c r="H55" s="175">
        <v>1295</v>
      </c>
      <c r="I55" s="175">
        <v>1150</v>
      </c>
      <c r="J55" s="175">
        <v>100</v>
      </c>
      <c r="K55" s="175">
        <v>0</v>
      </c>
      <c r="L55" s="175">
        <v>30</v>
      </c>
      <c r="M55" s="175">
        <v>0</v>
      </c>
      <c r="N55" s="175">
        <v>10</v>
      </c>
    </row>
    <row r="56" spans="1:14" ht="15">
      <c r="A56" s="174">
        <v>5390210</v>
      </c>
      <c r="B56" s="175">
        <v>8777</v>
      </c>
      <c r="C56" s="175">
        <v>5694</v>
      </c>
      <c r="D56" s="175">
        <v>2894</v>
      </c>
      <c r="E56" s="175">
        <v>2830</v>
      </c>
      <c r="F56" s="176">
        <v>227.7</v>
      </c>
      <c r="G56" s="177">
        <v>38.54</v>
      </c>
      <c r="H56" s="175">
        <v>4045</v>
      </c>
      <c r="I56" s="175">
        <v>3645</v>
      </c>
      <c r="J56" s="175">
        <v>240</v>
      </c>
      <c r="K56" s="175">
        <v>40</v>
      </c>
      <c r="L56" s="175">
        <v>50</v>
      </c>
      <c r="M56" s="175">
        <v>30</v>
      </c>
      <c r="N56" s="175">
        <v>45</v>
      </c>
    </row>
    <row r="57" spans="1:14" ht="15">
      <c r="A57" s="174">
        <v>5390211</v>
      </c>
      <c r="B57" s="175">
        <v>4261</v>
      </c>
      <c r="C57" s="175">
        <v>4362</v>
      </c>
      <c r="D57" s="175">
        <v>1600</v>
      </c>
      <c r="E57" s="175">
        <v>1594</v>
      </c>
      <c r="F57" s="176">
        <v>1995.5</v>
      </c>
      <c r="G57" s="177">
        <v>2.14</v>
      </c>
      <c r="H57" s="175">
        <v>1820</v>
      </c>
      <c r="I57" s="175">
        <v>1635</v>
      </c>
      <c r="J57" s="175">
        <v>120</v>
      </c>
      <c r="K57" s="175">
        <v>30</v>
      </c>
      <c r="L57" s="175">
        <v>15</v>
      </c>
      <c r="M57" s="175">
        <v>0</v>
      </c>
      <c r="N57" s="175">
        <v>20</v>
      </c>
    </row>
    <row r="58" spans="1:14" ht="15">
      <c r="A58" s="174">
        <v>5390212</v>
      </c>
      <c r="B58" s="175">
        <v>1916</v>
      </c>
      <c r="C58" s="175">
        <v>1846</v>
      </c>
      <c r="D58" s="175">
        <v>1024</v>
      </c>
      <c r="E58" s="175">
        <v>1000</v>
      </c>
      <c r="F58" s="176">
        <v>2234.9</v>
      </c>
      <c r="G58" s="177">
        <v>0.86</v>
      </c>
      <c r="H58" s="175">
        <v>735</v>
      </c>
      <c r="I58" s="175">
        <v>595</v>
      </c>
      <c r="J58" s="175">
        <v>50</v>
      </c>
      <c r="K58" s="175">
        <v>35</v>
      </c>
      <c r="L58" s="175">
        <v>55</v>
      </c>
      <c r="M58" s="175">
        <v>10</v>
      </c>
      <c r="N58" s="175">
        <v>0</v>
      </c>
    </row>
    <row r="59" spans="1:14" ht="15">
      <c r="A59" s="174">
        <v>5390213</v>
      </c>
      <c r="B59" s="175">
        <v>2980</v>
      </c>
      <c r="C59" s="175">
        <v>2986</v>
      </c>
      <c r="D59" s="175">
        <v>1211</v>
      </c>
      <c r="E59" s="175">
        <v>1207</v>
      </c>
      <c r="F59" s="176">
        <v>1783</v>
      </c>
      <c r="G59" s="177">
        <v>1.67</v>
      </c>
      <c r="H59" s="175">
        <v>1385</v>
      </c>
      <c r="I59" s="175">
        <v>1205</v>
      </c>
      <c r="J59" s="175">
        <v>110</v>
      </c>
      <c r="K59" s="175">
        <v>30</v>
      </c>
      <c r="L59" s="175">
        <v>20</v>
      </c>
      <c r="M59" s="175">
        <v>10</v>
      </c>
      <c r="N59" s="175">
        <v>10</v>
      </c>
    </row>
    <row r="60" spans="1:14" ht="15">
      <c r="A60" s="174">
        <v>5390214</v>
      </c>
      <c r="B60" s="175">
        <v>4539</v>
      </c>
      <c r="C60" s="175">
        <v>4654</v>
      </c>
      <c r="D60" s="175">
        <v>1983</v>
      </c>
      <c r="E60" s="175">
        <v>1953</v>
      </c>
      <c r="F60" s="176">
        <v>1920.6</v>
      </c>
      <c r="G60" s="177">
        <v>2.36</v>
      </c>
      <c r="H60" s="175">
        <v>2110</v>
      </c>
      <c r="I60" s="175">
        <v>1760</v>
      </c>
      <c r="J60" s="175">
        <v>210</v>
      </c>
      <c r="K60" s="175">
        <v>75</v>
      </c>
      <c r="L60" s="175">
        <v>55</v>
      </c>
      <c r="M60" s="175">
        <v>0</v>
      </c>
      <c r="N60" s="175">
        <v>15</v>
      </c>
    </row>
    <row r="61" spans="1:14" ht="15">
      <c r="A61" s="174">
        <v>5390215</v>
      </c>
      <c r="B61" s="175">
        <v>4274</v>
      </c>
      <c r="C61" s="175">
        <v>3946</v>
      </c>
      <c r="D61" s="175">
        <v>2299</v>
      </c>
      <c r="E61" s="175">
        <v>2064</v>
      </c>
      <c r="F61" s="176">
        <v>1022.9</v>
      </c>
      <c r="G61" s="177">
        <v>4.18</v>
      </c>
      <c r="H61" s="175">
        <v>1750</v>
      </c>
      <c r="I61" s="175">
        <v>1235</v>
      </c>
      <c r="J61" s="175">
        <v>170</v>
      </c>
      <c r="K61" s="175">
        <v>75</v>
      </c>
      <c r="L61" s="175">
        <v>180</v>
      </c>
      <c r="M61" s="175">
        <v>55</v>
      </c>
      <c r="N61" s="175">
        <v>40</v>
      </c>
    </row>
    <row r="62" spans="1:14" ht="15">
      <c r="A62" s="174">
        <v>5390220.0099999998</v>
      </c>
      <c r="B62" s="175">
        <v>5908</v>
      </c>
      <c r="C62" s="175">
        <v>6041</v>
      </c>
      <c r="D62" s="175">
        <v>2156</v>
      </c>
      <c r="E62" s="175">
        <v>2141</v>
      </c>
      <c r="F62" s="176">
        <v>868.2</v>
      </c>
      <c r="G62" s="177">
        <v>6.8</v>
      </c>
      <c r="H62" s="175">
        <v>2485</v>
      </c>
      <c r="I62" s="175">
        <v>2250</v>
      </c>
      <c r="J62" s="175">
        <v>135</v>
      </c>
      <c r="K62" s="175">
        <v>40</v>
      </c>
      <c r="L62" s="175">
        <v>20</v>
      </c>
      <c r="M62" s="175">
        <v>10</v>
      </c>
      <c r="N62" s="175">
        <v>25</v>
      </c>
    </row>
    <row r="63" spans="1:14" ht="15">
      <c r="A63" s="174">
        <v>5390220.0199999996</v>
      </c>
      <c r="B63" s="175">
        <v>5178</v>
      </c>
      <c r="C63" s="175">
        <v>4847</v>
      </c>
      <c r="D63" s="175">
        <v>2182</v>
      </c>
      <c r="E63" s="175">
        <v>2133</v>
      </c>
      <c r="F63" s="176">
        <v>579.70000000000005</v>
      </c>
      <c r="G63" s="177">
        <v>8.93</v>
      </c>
      <c r="H63" s="175">
        <v>1985</v>
      </c>
      <c r="I63" s="175">
        <v>1795</v>
      </c>
      <c r="J63" s="175">
        <v>65</v>
      </c>
      <c r="K63" s="175">
        <v>15</v>
      </c>
      <c r="L63" s="175">
        <v>105</v>
      </c>
      <c r="M63" s="175">
        <v>0</v>
      </c>
      <c r="N63" s="175">
        <v>0</v>
      </c>
    </row>
    <row r="64" spans="1:14" ht="15">
      <c r="A64" s="174">
        <v>5390221</v>
      </c>
      <c r="B64" s="175">
        <v>6024</v>
      </c>
      <c r="C64" s="175">
        <v>5710</v>
      </c>
      <c r="D64" s="175">
        <v>2258</v>
      </c>
      <c r="E64" s="175">
        <v>2195</v>
      </c>
      <c r="F64" s="176">
        <v>54.4</v>
      </c>
      <c r="G64" s="177">
        <v>110.7</v>
      </c>
      <c r="H64" s="175">
        <v>2665</v>
      </c>
      <c r="I64" s="175">
        <v>2370</v>
      </c>
      <c r="J64" s="175">
        <v>115</v>
      </c>
      <c r="K64" s="175">
        <v>15</v>
      </c>
      <c r="L64" s="175">
        <v>140</v>
      </c>
      <c r="M64" s="175">
        <v>15</v>
      </c>
      <c r="N64" s="175">
        <v>15</v>
      </c>
    </row>
    <row r="65" spans="1:14" ht="15">
      <c r="A65" s="174">
        <v>5390230</v>
      </c>
      <c r="B65" s="175">
        <v>6372</v>
      </c>
      <c r="C65" s="175">
        <v>6356</v>
      </c>
      <c r="D65" s="175">
        <v>2977</v>
      </c>
      <c r="E65" s="175">
        <v>2413</v>
      </c>
      <c r="F65" s="176">
        <v>29.3</v>
      </c>
      <c r="G65" s="177">
        <v>217.31</v>
      </c>
      <c r="H65" s="175">
        <v>2835</v>
      </c>
      <c r="I65" s="175">
        <v>2570</v>
      </c>
      <c r="J65" s="175">
        <v>125</v>
      </c>
      <c r="K65" s="175">
        <v>0</v>
      </c>
      <c r="L65" s="175">
        <v>70</v>
      </c>
      <c r="M65" s="175">
        <v>20</v>
      </c>
      <c r="N65" s="175">
        <v>50</v>
      </c>
    </row>
    <row r="66" spans="1:14" ht="15">
      <c r="A66" s="174">
        <v>5390240</v>
      </c>
      <c r="B66" s="175">
        <v>7743</v>
      </c>
      <c r="C66" s="175">
        <v>7423</v>
      </c>
      <c r="D66" s="175">
        <v>3062</v>
      </c>
      <c r="E66" s="175">
        <v>2972</v>
      </c>
      <c r="F66" s="176">
        <v>154</v>
      </c>
      <c r="G66" s="177">
        <v>50.26</v>
      </c>
      <c r="H66" s="175">
        <v>2910</v>
      </c>
      <c r="I66" s="175">
        <v>2605</v>
      </c>
      <c r="J66" s="175">
        <v>155</v>
      </c>
      <c r="K66" s="175">
        <v>10</v>
      </c>
      <c r="L66" s="175">
        <v>100</v>
      </c>
      <c r="M66" s="175">
        <v>15</v>
      </c>
      <c r="N66" s="175">
        <v>30</v>
      </c>
    </row>
    <row r="67" spans="1:14" ht="15">
      <c r="A67" s="174">
        <v>5390241</v>
      </c>
      <c r="B67" s="175">
        <v>2763</v>
      </c>
      <c r="C67" s="175">
        <v>2845</v>
      </c>
      <c r="D67" s="175">
        <v>1020</v>
      </c>
      <c r="E67" s="175">
        <v>985</v>
      </c>
      <c r="F67" s="176">
        <v>34</v>
      </c>
      <c r="G67" s="177">
        <v>81.16</v>
      </c>
      <c r="H67" s="175">
        <v>1270</v>
      </c>
      <c r="I67" s="175">
        <v>1135</v>
      </c>
      <c r="J67" s="175">
        <v>60</v>
      </c>
      <c r="K67" s="175">
        <v>10</v>
      </c>
      <c r="L67" s="175">
        <v>50</v>
      </c>
      <c r="M67" s="175">
        <v>10</v>
      </c>
      <c r="N67" s="175">
        <v>10</v>
      </c>
    </row>
    <row r="68" spans="1:14" ht="15">
      <c r="A68" s="174">
        <v>5390242.0099999998</v>
      </c>
      <c r="B68" s="175">
        <v>8399</v>
      </c>
      <c r="C68" s="175">
        <v>7515</v>
      </c>
      <c r="D68" s="175">
        <v>3043</v>
      </c>
      <c r="E68" s="175">
        <v>2996</v>
      </c>
      <c r="F68" s="176">
        <v>619.79999999999995</v>
      </c>
      <c r="G68" s="177">
        <v>13.55</v>
      </c>
      <c r="H68" s="175">
        <v>4370</v>
      </c>
      <c r="I68" s="175">
        <v>3785</v>
      </c>
      <c r="J68" s="175">
        <v>245</v>
      </c>
      <c r="K68" s="175">
        <v>50</v>
      </c>
      <c r="L68" s="175">
        <v>220</v>
      </c>
      <c r="M68" s="175">
        <v>35</v>
      </c>
      <c r="N68" s="175">
        <v>40</v>
      </c>
    </row>
    <row r="69" spans="1:14" ht="15">
      <c r="A69" s="174">
        <v>5390242.0199999996</v>
      </c>
      <c r="B69" s="175">
        <v>4882</v>
      </c>
      <c r="C69" s="175">
        <v>4704</v>
      </c>
      <c r="D69" s="175">
        <v>1809</v>
      </c>
      <c r="E69" s="175">
        <v>1757</v>
      </c>
      <c r="F69" s="176">
        <v>273.60000000000002</v>
      </c>
      <c r="G69" s="177">
        <v>17.84</v>
      </c>
      <c r="H69" s="175">
        <v>2160</v>
      </c>
      <c r="I69" s="175">
        <v>1885</v>
      </c>
      <c r="J69" s="175">
        <v>105</v>
      </c>
      <c r="K69" s="175">
        <v>60</v>
      </c>
      <c r="L69" s="175">
        <v>80</v>
      </c>
      <c r="M69" s="175">
        <v>10</v>
      </c>
      <c r="N69" s="175">
        <v>20</v>
      </c>
    </row>
    <row r="70" spans="1:14" ht="15">
      <c r="A70" s="174">
        <v>5390300</v>
      </c>
      <c r="B70" s="175">
        <v>1348</v>
      </c>
      <c r="C70" s="175">
        <v>1371</v>
      </c>
      <c r="D70" s="175">
        <v>567</v>
      </c>
      <c r="E70" s="175">
        <v>556</v>
      </c>
      <c r="F70" s="176">
        <v>153.4</v>
      </c>
      <c r="G70" s="177">
        <v>8.7899999999999991</v>
      </c>
      <c r="H70" s="175">
        <v>650</v>
      </c>
      <c r="I70" s="175">
        <v>590</v>
      </c>
      <c r="J70" s="175">
        <v>25</v>
      </c>
      <c r="K70" s="175">
        <v>20</v>
      </c>
      <c r="L70" s="175">
        <v>10</v>
      </c>
      <c r="M70" s="175">
        <v>0</v>
      </c>
      <c r="N70" s="175">
        <v>10</v>
      </c>
    </row>
    <row r="71" spans="1:14" ht="15">
      <c r="A71" s="174">
        <v>5390301</v>
      </c>
      <c r="B71" s="175">
        <v>4820</v>
      </c>
      <c r="C71" s="175">
        <v>4789</v>
      </c>
      <c r="D71" s="175">
        <v>2253</v>
      </c>
      <c r="E71" s="175">
        <v>2200</v>
      </c>
      <c r="F71" s="176">
        <v>1003.9</v>
      </c>
      <c r="G71" s="177">
        <v>4.8</v>
      </c>
      <c r="H71" s="175">
        <v>1855</v>
      </c>
      <c r="I71" s="175">
        <v>1605</v>
      </c>
      <c r="J71" s="175">
        <v>125</v>
      </c>
      <c r="K71" s="175">
        <v>35</v>
      </c>
      <c r="L71" s="175">
        <v>45</v>
      </c>
      <c r="M71" s="175">
        <v>0</v>
      </c>
      <c r="N71" s="175">
        <v>35</v>
      </c>
    </row>
    <row r="72" spans="1:14" ht="15">
      <c r="A72" s="174">
        <v>5390302</v>
      </c>
      <c r="B72" s="175">
        <v>3374</v>
      </c>
      <c r="C72" s="175">
        <v>3385</v>
      </c>
      <c r="D72" s="175">
        <v>1456</v>
      </c>
      <c r="E72" s="175">
        <v>1414</v>
      </c>
      <c r="F72" s="176">
        <v>1070.8</v>
      </c>
      <c r="G72" s="177">
        <v>3.15</v>
      </c>
      <c r="H72" s="175">
        <v>1370</v>
      </c>
      <c r="I72" s="175">
        <v>1165</v>
      </c>
      <c r="J72" s="175">
        <v>90</v>
      </c>
      <c r="K72" s="175">
        <v>55</v>
      </c>
      <c r="L72" s="175">
        <v>40</v>
      </c>
      <c r="M72" s="175">
        <v>10</v>
      </c>
      <c r="N72" s="175">
        <v>10</v>
      </c>
    </row>
    <row r="73" spans="1:14" ht="15">
      <c r="A73" s="174">
        <v>5390303</v>
      </c>
      <c r="B73" s="175">
        <v>1502</v>
      </c>
      <c r="C73" s="175">
        <v>1534</v>
      </c>
      <c r="D73" s="175">
        <v>587</v>
      </c>
      <c r="E73" s="175">
        <v>580</v>
      </c>
      <c r="F73" s="176">
        <v>45.6</v>
      </c>
      <c r="G73" s="177">
        <v>32.94</v>
      </c>
      <c r="H73" s="175">
        <v>780</v>
      </c>
      <c r="I73" s="175">
        <v>760</v>
      </c>
      <c r="J73" s="175">
        <v>10</v>
      </c>
      <c r="K73" s="175">
        <v>0</v>
      </c>
      <c r="L73" s="175">
        <v>0</v>
      </c>
      <c r="M73" s="175">
        <v>0</v>
      </c>
      <c r="N73" s="175">
        <v>10</v>
      </c>
    </row>
    <row r="74" spans="1:14" ht="15">
      <c r="A74" s="174">
        <v>5390304</v>
      </c>
      <c r="B74" s="175">
        <v>3926</v>
      </c>
      <c r="C74" s="175">
        <v>3784</v>
      </c>
      <c r="D74" s="175">
        <v>1827</v>
      </c>
      <c r="E74" s="175">
        <v>1776</v>
      </c>
      <c r="F74" s="176">
        <v>1851.1</v>
      </c>
      <c r="G74" s="177">
        <v>2.12</v>
      </c>
      <c r="H74" s="175">
        <v>1605</v>
      </c>
      <c r="I74" s="175">
        <v>1320</v>
      </c>
      <c r="J74" s="175">
        <v>120</v>
      </c>
      <c r="K74" s="175">
        <v>60</v>
      </c>
      <c r="L74" s="175">
        <v>75</v>
      </c>
      <c r="M74" s="175">
        <v>15</v>
      </c>
      <c r="N74" s="175">
        <v>15</v>
      </c>
    </row>
    <row r="75" spans="1:14" ht="15">
      <c r="A75" s="174">
        <v>5390305</v>
      </c>
      <c r="B75" s="175">
        <v>2155</v>
      </c>
      <c r="C75" s="175">
        <v>2055</v>
      </c>
      <c r="D75" s="175">
        <v>1129</v>
      </c>
      <c r="E75" s="175">
        <v>1028</v>
      </c>
      <c r="F75" s="176">
        <v>2318.5</v>
      </c>
      <c r="G75" s="177">
        <v>0.93</v>
      </c>
      <c r="H75" s="175">
        <v>670</v>
      </c>
      <c r="I75" s="175">
        <v>490</v>
      </c>
      <c r="J75" s="175">
        <v>95</v>
      </c>
      <c r="K75" s="175">
        <v>25</v>
      </c>
      <c r="L75" s="175">
        <v>55</v>
      </c>
      <c r="M75" s="175">
        <v>0</v>
      </c>
      <c r="N75" s="175">
        <v>0</v>
      </c>
    </row>
    <row r="76" spans="1:14" ht="15">
      <c r="A76" s="174">
        <v>5390306</v>
      </c>
      <c r="B76" s="175">
        <v>2258</v>
      </c>
      <c r="C76" s="175">
        <v>2148</v>
      </c>
      <c r="D76" s="175">
        <v>1273</v>
      </c>
      <c r="E76" s="175">
        <v>1159</v>
      </c>
      <c r="F76" s="176">
        <v>2665.3</v>
      </c>
      <c r="G76" s="177">
        <v>0.85</v>
      </c>
      <c r="H76" s="175">
        <v>955</v>
      </c>
      <c r="I76" s="175">
        <v>700</v>
      </c>
      <c r="J76" s="175">
        <v>75</v>
      </c>
      <c r="K76" s="175">
        <v>65</v>
      </c>
      <c r="L76" s="175">
        <v>95</v>
      </c>
      <c r="M76" s="175">
        <v>15</v>
      </c>
      <c r="N76" s="175">
        <v>0</v>
      </c>
    </row>
    <row r="77" spans="1:14" ht="15">
      <c r="A77" s="174">
        <v>5390307</v>
      </c>
      <c r="B77" s="175">
        <v>4839</v>
      </c>
      <c r="C77" s="175">
        <v>4668</v>
      </c>
      <c r="D77" s="175">
        <v>2440</v>
      </c>
      <c r="E77" s="175">
        <v>2328</v>
      </c>
      <c r="F77" s="176">
        <v>2257.1</v>
      </c>
      <c r="G77" s="177">
        <v>2.14</v>
      </c>
      <c r="H77" s="175">
        <v>1825</v>
      </c>
      <c r="I77" s="175">
        <v>1510</v>
      </c>
      <c r="J77" s="175">
        <v>130</v>
      </c>
      <c r="K77" s="175">
        <v>30</v>
      </c>
      <c r="L77" s="175">
        <v>125</v>
      </c>
      <c r="M77" s="175">
        <v>10</v>
      </c>
      <c r="N77" s="175">
        <v>15</v>
      </c>
    </row>
    <row r="78" spans="1:14" ht="15">
      <c r="A78" s="174">
        <v>5390308</v>
      </c>
      <c r="B78" s="175">
        <v>2048</v>
      </c>
      <c r="C78" s="175">
        <v>1889</v>
      </c>
      <c r="D78" s="175">
        <v>960</v>
      </c>
      <c r="E78" s="175">
        <v>920</v>
      </c>
      <c r="F78" s="176">
        <v>290.89999999999998</v>
      </c>
      <c r="G78" s="177">
        <v>7.04</v>
      </c>
      <c r="H78" s="175">
        <v>700</v>
      </c>
      <c r="I78" s="175">
        <v>585</v>
      </c>
      <c r="J78" s="175">
        <v>35</v>
      </c>
      <c r="K78" s="175">
        <v>35</v>
      </c>
      <c r="L78" s="175">
        <v>15</v>
      </c>
      <c r="M78" s="175">
        <v>10</v>
      </c>
      <c r="N78" s="175">
        <v>20</v>
      </c>
    </row>
    <row r="79" spans="1:14" ht="15">
      <c r="A79" s="174">
        <v>5390309</v>
      </c>
      <c r="B79" s="175">
        <v>2592</v>
      </c>
      <c r="C79" s="175">
        <v>2597</v>
      </c>
      <c r="D79" s="175">
        <v>1177</v>
      </c>
      <c r="E79" s="175">
        <v>1142</v>
      </c>
      <c r="F79" s="176">
        <v>2084.9</v>
      </c>
      <c r="G79" s="177">
        <v>1.24</v>
      </c>
      <c r="H79" s="175">
        <v>1230</v>
      </c>
      <c r="I79" s="175">
        <v>965</v>
      </c>
      <c r="J79" s="175">
        <v>80</v>
      </c>
      <c r="K79" s="175">
        <v>40</v>
      </c>
      <c r="L79" s="175">
        <v>95</v>
      </c>
      <c r="M79" s="175">
        <v>45</v>
      </c>
      <c r="N79" s="175">
        <v>10</v>
      </c>
    </row>
    <row r="80" spans="1:14" ht="15">
      <c r="A80" s="174">
        <v>5390310.0099999998</v>
      </c>
      <c r="B80" s="175">
        <v>3065</v>
      </c>
      <c r="C80" s="175">
        <v>2800</v>
      </c>
      <c r="D80" s="175">
        <v>1443</v>
      </c>
      <c r="E80" s="175">
        <v>1421</v>
      </c>
      <c r="F80" s="176">
        <v>2130.1999999999998</v>
      </c>
      <c r="G80" s="177">
        <v>1.44</v>
      </c>
      <c r="H80" s="175">
        <v>1025</v>
      </c>
      <c r="I80" s="175">
        <v>905</v>
      </c>
      <c r="J80" s="175">
        <v>50</v>
      </c>
      <c r="K80" s="175">
        <v>10</v>
      </c>
      <c r="L80" s="175">
        <v>35</v>
      </c>
      <c r="M80" s="175">
        <v>25</v>
      </c>
      <c r="N80" s="175">
        <v>10</v>
      </c>
    </row>
    <row r="81" spans="1:14" ht="15">
      <c r="A81" s="174">
        <v>5390310.0199999996</v>
      </c>
      <c r="B81" s="175">
        <v>6730</v>
      </c>
      <c r="C81" s="175">
        <v>6035</v>
      </c>
      <c r="D81" s="175">
        <v>2729</v>
      </c>
      <c r="E81" s="175">
        <v>2700</v>
      </c>
      <c r="F81" s="176">
        <v>1225.8</v>
      </c>
      <c r="G81" s="177">
        <v>5.49</v>
      </c>
      <c r="H81" s="175">
        <v>2970</v>
      </c>
      <c r="I81" s="175">
        <v>2650</v>
      </c>
      <c r="J81" s="175">
        <v>130</v>
      </c>
      <c r="K81" s="175">
        <v>35</v>
      </c>
      <c r="L81" s="175">
        <v>55</v>
      </c>
      <c r="M81" s="175">
        <v>35</v>
      </c>
      <c r="N81" s="175">
        <v>70</v>
      </c>
    </row>
    <row r="82" spans="1:14" ht="15">
      <c r="A82" s="174">
        <v>5390311.0199999996</v>
      </c>
      <c r="B82" s="175">
        <v>5508</v>
      </c>
      <c r="C82" s="175">
        <v>5624</v>
      </c>
      <c r="D82" s="175">
        <v>2368</v>
      </c>
      <c r="E82" s="175">
        <v>2247</v>
      </c>
      <c r="F82" s="176">
        <v>1163.5</v>
      </c>
      <c r="G82" s="177">
        <v>4.7300000000000004</v>
      </c>
      <c r="H82" s="175">
        <v>2390</v>
      </c>
      <c r="I82" s="175">
        <v>2075</v>
      </c>
      <c r="J82" s="175">
        <v>155</v>
      </c>
      <c r="K82" s="175">
        <v>35</v>
      </c>
      <c r="L82" s="175">
        <v>80</v>
      </c>
      <c r="M82" s="175">
        <v>20</v>
      </c>
      <c r="N82" s="175">
        <v>30</v>
      </c>
    </row>
    <row r="83" spans="1:14" ht="15">
      <c r="A83" s="174">
        <v>5390311.0300000003</v>
      </c>
      <c r="B83" s="175">
        <v>5096</v>
      </c>
      <c r="C83" s="175">
        <v>4920</v>
      </c>
      <c r="D83" s="175">
        <v>1877</v>
      </c>
      <c r="E83" s="175">
        <v>1831</v>
      </c>
      <c r="F83" s="176">
        <v>1262.8</v>
      </c>
      <c r="G83" s="177">
        <v>4.04</v>
      </c>
      <c r="H83" s="175">
        <v>2555</v>
      </c>
      <c r="I83" s="175">
        <v>2275</v>
      </c>
      <c r="J83" s="175">
        <v>140</v>
      </c>
      <c r="K83" s="175">
        <v>55</v>
      </c>
      <c r="L83" s="175">
        <v>35</v>
      </c>
      <c r="M83" s="175">
        <v>25</v>
      </c>
      <c r="N83" s="175">
        <v>20</v>
      </c>
    </row>
    <row r="84" spans="1:14" ht="15">
      <c r="A84" s="174">
        <v>5390311.04</v>
      </c>
      <c r="B84" s="175">
        <v>3032</v>
      </c>
      <c r="C84" s="175">
        <v>3032</v>
      </c>
      <c r="D84" s="175">
        <v>1237</v>
      </c>
      <c r="E84" s="175">
        <v>1188</v>
      </c>
      <c r="F84" s="176">
        <v>2270.8000000000002</v>
      </c>
      <c r="G84" s="177">
        <v>1.34</v>
      </c>
      <c r="H84" s="175">
        <v>1350</v>
      </c>
      <c r="I84" s="175">
        <v>1155</v>
      </c>
      <c r="J84" s="175">
        <v>75</v>
      </c>
      <c r="K84" s="175">
        <v>40</v>
      </c>
      <c r="L84" s="175">
        <v>45</v>
      </c>
      <c r="M84" s="175">
        <v>15</v>
      </c>
      <c r="N84" s="175">
        <v>20</v>
      </c>
    </row>
    <row r="85" spans="1:14" ht="15">
      <c r="A85" s="174">
        <v>5390320</v>
      </c>
      <c r="B85" s="175">
        <v>3249</v>
      </c>
      <c r="C85" s="175">
        <v>3308</v>
      </c>
      <c r="D85" s="175">
        <v>1624</v>
      </c>
      <c r="E85" s="175">
        <v>1506</v>
      </c>
      <c r="F85" s="176">
        <v>572</v>
      </c>
      <c r="G85" s="177">
        <v>5.68</v>
      </c>
      <c r="H85" s="175">
        <v>1260</v>
      </c>
      <c r="I85" s="175">
        <v>1090</v>
      </c>
      <c r="J85" s="175">
        <v>85</v>
      </c>
      <c r="K85" s="175">
        <v>10</v>
      </c>
      <c r="L85" s="175">
        <v>25</v>
      </c>
      <c r="M85" s="175">
        <v>10</v>
      </c>
      <c r="N85" s="175">
        <v>45</v>
      </c>
    </row>
    <row r="86" spans="1:14" ht="15">
      <c r="A86" s="174">
        <v>5390321</v>
      </c>
      <c r="B86" s="175">
        <v>4590</v>
      </c>
      <c r="C86" s="175">
        <v>4717</v>
      </c>
      <c r="D86" s="175">
        <v>2079</v>
      </c>
      <c r="E86" s="175">
        <v>2016</v>
      </c>
      <c r="F86" s="176">
        <v>1443.1</v>
      </c>
      <c r="G86" s="177">
        <v>3.18</v>
      </c>
      <c r="H86" s="175">
        <v>1865</v>
      </c>
      <c r="I86" s="175">
        <v>1655</v>
      </c>
      <c r="J86" s="175">
        <v>65</v>
      </c>
      <c r="K86" s="175">
        <v>20</v>
      </c>
      <c r="L86" s="175">
        <v>90</v>
      </c>
      <c r="M86" s="175">
        <v>10</v>
      </c>
      <c r="N86" s="175">
        <v>20</v>
      </c>
    </row>
    <row r="87" spans="1:14" ht="15">
      <c r="A87" s="174">
        <v>5390322</v>
      </c>
      <c r="B87" s="175">
        <v>3567</v>
      </c>
      <c r="C87" s="175">
        <v>3519</v>
      </c>
      <c r="D87" s="175">
        <v>1807</v>
      </c>
      <c r="E87" s="175">
        <v>1732</v>
      </c>
      <c r="F87" s="176">
        <v>1323.7</v>
      </c>
      <c r="G87" s="177">
        <v>2.69</v>
      </c>
      <c r="H87" s="175">
        <v>1160</v>
      </c>
      <c r="I87" s="175">
        <v>925</v>
      </c>
      <c r="J87" s="175">
        <v>80</v>
      </c>
      <c r="K87" s="175">
        <v>0</v>
      </c>
      <c r="L87" s="175">
        <v>110</v>
      </c>
      <c r="M87" s="175">
        <v>10</v>
      </c>
      <c r="N87" s="175">
        <v>25</v>
      </c>
    </row>
    <row r="88" spans="1:14" ht="15">
      <c r="A88" s="174">
        <v>5390323</v>
      </c>
      <c r="B88" s="175">
        <v>3354</v>
      </c>
      <c r="C88" s="175">
        <v>3300</v>
      </c>
      <c r="D88" s="175">
        <v>1333</v>
      </c>
      <c r="E88" s="175">
        <v>1310</v>
      </c>
      <c r="F88" s="176">
        <v>215.8</v>
      </c>
      <c r="G88" s="177">
        <v>15.54</v>
      </c>
      <c r="H88" s="175">
        <v>1400</v>
      </c>
      <c r="I88" s="175">
        <v>1175</v>
      </c>
      <c r="J88" s="175">
        <v>85</v>
      </c>
      <c r="K88" s="175">
        <v>10</v>
      </c>
      <c r="L88" s="175">
        <v>85</v>
      </c>
      <c r="M88" s="175">
        <v>10</v>
      </c>
      <c r="N88" s="175">
        <v>30</v>
      </c>
    </row>
    <row r="89" spans="1:14" ht="15">
      <c r="A89" s="174">
        <v>5390324</v>
      </c>
      <c r="B89" s="175">
        <v>3546</v>
      </c>
      <c r="C89" s="175">
        <v>3580</v>
      </c>
      <c r="D89" s="175">
        <v>2982</v>
      </c>
      <c r="E89" s="175">
        <v>1454</v>
      </c>
      <c r="F89" s="176">
        <v>37.4</v>
      </c>
      <c r="G89" s="177">
        <v>94.87</v>
      </c>
      <c r="H89" s="175">
        <v>1560</v>
      </c>
      <c r="I89" s="175">
        <v>1405</v>
      </c>
      <c r="J89" s="175">
        <v>60</v>
      </c>
      <c r="K89" s="175">
        <v>20</v>
      </c>
      <c r="L89" s="175">
        <v>45</v>
      </c>
      <c r="M89" s="175">
        <v>15</v>
      </c>
      <c r="N89" s="175">
        <v>15</v>
      </c>
    </row>
    <row r="90" spans="1:14" ht="15">
      <c r="A90" s="174">
        <v>5390330</v>
      </c>
      <c r="B90" s="175">
        <v>4600</v>
      </c>
      <c r="C90" s="175">
        <v>4477</v>
      </c>
      <c r="D90" s="175">
        <v>2123</v>
      </c>
      <c r="E90" s="175">
        <v>1973</v>
      </c>
      <c r="F90" s="176">
        <v>1411.5</v>
      </c>
      <c r="G90" s="177">
        <v>3.26</v>
      </c>
      <c r="H90" s="175">
        <v>1605</v>
      </c>
      <c r="I90" s="175">
        <v>1315</v>
      </c>
      <c r="J90" s="175">
        <v>105</v>
      </c>
      <c r="K90" s="175">
        <v>15</v>
      </c>
      <c r="L90" s="175">
        <v>140</v>
      </c>
      <c r="M90" s="175">
        <v>15</v>
      </c>
      <c r="N90" s="175">
        <v>20</v>
      </c>
    </row>
    <row r="91" spans="1:14" ht="15">
      <c r="A91" s="174">
        <v>5390331.0099999998</v>
      </c>
      <c r="B91" s="175">
        <v>4809</v>
      </c>
      <c r="C91" s="175">
        <v>4794</v>
      </c>
      <c r="D91" s="175">
        <v>2115</v>
      </c>
      <c r="E91" s="175">
        <v>1904</v>
      </c>
      <c r="F91" s="176">
        <v>388.8</v>
      </c>
      <c r="G91" s="177">
        <v>12.37</v>
      </c>
      <c r="H91" s="175">
        <v>2140</v>
      </c>
      <c r="I91" s="175">
        <v>1895</v>
      </c>
      <c r="J91" s="175">
        <v>155</v>
      </c>
      <c r="K91" s="175">
        <v>20</v>
      </c>
      <c r="L91" s="175">
        <v>25</v>
      </c>
      <c r="M91" s="175">
        <v>10</v>
      </c>
      <c r="N91" s="175">
        <v>40</v>
      </c>
    </row>
    <row r="92" spans="1:14" ht="15">
      <c r="A92" s="174">
        <v>5390331.0199999996</v>
      </c>
      <c r="B92" s="175">
        <v>3476</v>
      </c>
      <c r="C92" s="175">
        <v>3407</v>
      </c>
      <c r="D92" s="175">
        <v>1580</v>
      </c>
      <c r="E92" s="175">
        <v>1487</v>
      </c>
      <c r="F92" s="176">
        <v>744.8</v>
      </c>
      <c r="G92" s="177">
        <v>4.67</v>
      </c>
      <c r="H92" s="175">
        <v>1235</v>
      </c>
      <c r="I92" s="175">
        <v>1085</v>
      </c>
      <c r="J92" s="175">
        <v>95</v>
      </c>
      <c r="K92" s="175">
        <v>10</v>
      </c>
      <c r="L92" s="175">
        <v>25</v>
      </c>
      <c r="M92" s="175">
        <v>0</v>
      </c>
      <c r="N92" s="175">
        <v>20</v>
      </c>
    </row>
    <row r="93" spans="1:14" ht="15">
      <c r="A93" s="174">
        <v>5390332</v>
      </c>
      <c r="B93" s="175">
        <v>4169</v>
      </c>
      <c r="C93" s="175">
        <v>4373</v>
      </c>
      <c r="D93" s="175">
        <v>1888</v>
      </c>
      <c r="E93" s="175">
        <v>1772</v>
      </c>
      <c r="F93" s="176">
        <v>151</v>
      </c>
      <c r="G93" s="177">
        <v>27.61</v>
      </c>
      <c r="H93" s="175">
        <v>1830</v>
      </c>
      <c r="I93" s="175">
        <v>1620</v>
      </c>
      <c r="J93" s="175">
        <v>130</v>
      </c>
      <c r="K93" s="175">
        <v>45</v>
      </c>
      <c r="L93" s="175">
        <v>30</v>
      </c>
      <c r="M93" s="175">
        <v>0</v>
      </c>
      <c r="N93" s="175">
        <v>0</v>
      </c>
    </row>
    <row r="94" spans="1:14" ht="15">
      <c r="A94" s="174">
        <v>5390333</v>
      </c>
      <c r="B94" s="175">
        <v>3488</v>
      </c>
      <c r="C94" s="175">
        <v>3351</v>
      </c>
      <c r="D94" s="175">
        <v>1548</v>
      </c>
      <c r="E94" s="175">
        <v>1496</v>
      </c>
      <c r="F94" s="176">
        <v>48.2</v>
      </c>
      <c r="G94" s="177">
        <v>72.3</v>
      </c>
      <c r="H94" s="175">
        <v>1375</v>
      </c>
      <c r="I94" s="175">
        <v>1235</v>
      </c>
      <c r="J94" s="175">
        <v>70</v>
      </c>
      <c r="K94" s="175">
        <v>0</v>
      </c>
      <c r="L94" s="175">
        <v>35</v>
      </c>
      <c r="M94" s="175">
        <v>0</v>
      </c>
      <c r="N94" s="175">
        <v>20</v>
      </c>
    </row>
    <row r="95" spans="1:14" ht="15">
      <c r="A95" s="174">
        <v>5390334.0099999998</v>
      </c>
      <c r="B95" s="175">
        <v>5984</v>
      </c>
      <c r="C95" s="175">
        <v>5830</v>
      </c>
      <c r="D95" s="175">
        <v>3978</v>
      </c>
      <c r="E95" s="175">
        <v>2787</v>
      </c>
      <c r="F95" s="176">
        <v>228</v>
      </c>
      <c r="G95" s="177">
        <v>26.25</v>
      </c>
      <c r="H95" s="175">
        <v>2305</v>
      </c>
      <c r="I95" s="175">
        <v>2025</v>
      </c>
      <c r="J95" s="175">
        <v>150</v>
      </c>
      <c r="K95" s="175">
        <v>15</v>
      </c>
      <c r="L95" s="175">
        <v>65</v>
      </c>
      <c r="M95" s="175">
        <v>0</v>
      </c>
      <c r="N95" s="175">
        <v>35</v>
      </c>
    </row>
    <row r="96" spans="1:14" ht="15">
      <c r="A96" s="174">
        <v>5390334.0199999996</v>
      </c>
      <c r="B96" s="175">
        <v>4184</v>
      </c>
      <c r="C96" s="175">
        <v>3728</v>
      </c>
      <c r="D96" s="175">
        <v>2113</v>
      </c>
      <c r="E96" s="175">
        <v>1765</v>
      </c>
      <c r="F96" s="176">
        <v>211.3</v>
      </c>
      <c r="G96" s="177">
        <v>19.809999999999999</v>
      </c>
      <c r="H96" s="175">
        <v>1870</v>
      </c>
      <c r="I96" s="175">
        <v>1705</v>
      </c>
      <c r="J96" s="175">
        <v>105</v>
      </c>
      <c r="K96" s="175">
        <v>15</v>
      </c>
      <c r="L96" s="175">
        <v>35</v>
      </c>
      <c r="M96" s="175">
        <v>10</v>
      </c>
      <c r="N96" s="175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14059-745E-41A6-AA17-CBDD055A655D}">
  <dimension ref="A1:N100"/>
  <sheetViews>
    <sheetView workbookViewId="0">
      <selection activeCell="H28" sqref="H28"/>
    </sheetView>
  </sheetViews>
  <sheetFormatPr defaultRowHeight="15"/>
  <cols>
    <col min="1" max="1" width="12.5703125" customWidth="1"/>
    <col min="2" max="14" width="9.140625" customWidth="1"/>
  </cols>
  <sheetData>
    <row r="1" spans="1:14">
      <c r="A1" s="46" t="s">
        <v>328</v>
      </c>
      <c r="B1" s="46" t="s">
        <v>329</v>
      </c>
      <c r="C1" s="46" t="s">
        <v>330</v>
      </c>
      <c r="D1" s="46" t="s">
        <v>331</v>
      </c>
      <c r="E1" s="46" t="s">
        <v>332</v>
      </c>
      <c r="F1" s="46" t="s">
        <v>333</v>
      </c>
      <c r="G1" s="46" t="s">
        <v>320</v>
      </c>
      <c r="H1" s="46" t="s">
        <v>321</v>
      </c>
      <c r="I1" s="46" t="s">
        <v>322</v>
      </c>
      <c r="J1" s="46" t="s">
        <v>323</v>
      </c>
      <c r="K1" s="46" t="s">
        <v>324</v>
      </c>
      <c r="L1" s="46" t="s">
        <v>325</v>
      </c>
      <c r="M1" s="46" t="s">
        <v>326</v>
      </c>
      <c r="N1" s="46" t="s">
        <v>327</v>
      </c>
    </row>
    <row r="2" spans="1:14">
      <c r="A2" s="46">
        <v>5390000</v>
      </c>
      <c r="B2" s="46">
        <v>433604</v>
      </c>
      <c r="C2" s="46">
        <v>406074</v>
      </c>
      <c r="D2" s="46">
        <v>190878</v>
      </c>
      <c r="E2" s="46">
        <v>179224</v>
      </c>
      <c r="F2" s="46">
        <v>310.39999999999998</v>
      </c>
      <c r="G2" s="46">
        <v>1397.09</v>
      </c>
      <c r="H2" s="46">
        <v>139790</v>
      </c>
      <c r="I2" s="46">
        <v>118275</v>
      </c>
      <c r="J2" s="46">
        <v>10310</v>
      </c>
      <c r="K2" s="46">
        <v>2595</v>
      </c>
      <c r="L2" s="46">
        <v>4795</v>
      </c>
      <c r="M2" s="46">
        <v>945</v>
      </c>
      <c r="N2" s="46">
        <v>2875</v>
      </c>
    </row>
    <row r="3" spans="1:14">
      <c r="A3" s="46" t="s">
        <v>222</v>
      </c>
      <c r="B3" s="46">
        <v>4599</v>
      </c>
      <c r="C3" s="46">
        <v>4347</v>
      </c>
      <c r="D3" s="46">
        <v>2032</v>
      </c>
      <c r="E3" s="46">
        <v>1911</v>
      </c>
      <c r="F3" s="46">
        <v>1648</v>
      </c>
      <c r="G3" s="46">
        <v>2.79</v>
      </c>
      <c r="H3" s="46">
        <v>1640</v>
      </c>
      <c r="I3" s="46">
        <v>1375</v>
      </c>
      <c r="J3" s="46">
        <v>120</v>
      </c>
      <c r="K3" s="46">
        <v>45</v>
      </c>
      <c r="L3" s="46">
        <v>65</v>
      </c>
      <c r="M3" s="46">
        <v>10</v>
      </c>
      <c r="N3" s="46">
        <v>25</v>
      </c>
    </row>
    <row r="4" spans="1:14">
      <c r="A4" s="46" t="s">
        <v>223</v>
      </c>
      <c r="B4" s="46">
        <v>6830</v>
      </c>
      <c r="C4" s="46">
        <v>6363</v>
      </c>
      <c r="D4" s="46">
        <v>3285</v>
      </c>
      <c r="E4" s="46">
        <v>2973</v>
      </c>
      <c r="F4" s="46">
        <v>845.6</v>
      </c>
      <c r="G4" s="46">
        <v>8.08</v>
      </c>
      <c r="H4" s="46">
        <v>1915</v>
      </c>
      <c r="I4" s="46">
        <v>1560</v>
      </c>
      <c r="J4" s="46">
        <v>130</v>
      </c>
      <c r="K4" s="46">
        <v>70</v>
      </c>
      <c r="L4" s="46">
        <v>100</v>
      </c>
      <c r="M4" s="46">
        <v>20</v>
      </c>
      <c r="N4" s="46">
        <v>40</v>
      </c>
    </row>
    <row r="5" spans="1:14">
      <c r="A5" s="46" t="s">
        <v>224</v>
      </c>
      <c r="B5" s="46">
        <v>5155</v>
      </c>
      <c r="C5" s="46">
        <v>4762</v>
      </c>
      <c r="D5" s="46">
        <v>2248</v>
      </c>
      <c r="E5" s="46">
        <v>2124</v>
      </c>
      <c r="F5" s="46">
        <v>2770.3</v>
      </c>
      <c r="G5" s="46">
        <v>1.86</v>
      </c>
      <c r="H5" s="46">
        <v>1750</v>
      </c>
      <c r="I5" s="46">
        <v>1400</v>
      </c>
      <c r="J5" s="46">
        <v>190</v>
      </c>
      <c r="K5" s="46">
        <v>80</v>
      </c>
      <c r="L5" s="46">
        <v>45</v>
      </c>
      <c r="M5" s="46">
        <v>0</v>
      </c>
      <c r="N5" s="46">
        <v>30</v>
      </c>
    </row>
    <row r="6" spans="1:14">
      <c r="A6" s="46" t="s">
        <v>225</v>
      </c>
      <c r="B6" s="46">
        <v>4430</v>
      </c>
      <c r="C6" s="46">
        <v>4501</v>
      </c>
      <c r="D6" s="46">
        <v>1651</v>
      </c>
      <c r="E6" s="46">
        <v>1614</v>
      </c>
      <c r="F6" s="46">
        <v>3021.8</v>
      </c>
      <c r="G6" s="46">
        <v>1.47</v>
      </c>
      <c r="H6" s="46">
        <v>1535</v>
      </c>
      <c r="I6" s="46">
        <v>1295</v>
      </c>
      <c r="J6" s="46">
        <v>140</v>
      </c>
      <c r="K6" s="46">
        <v>50</v>
      </c>
      <c r="L6" s="46">
        <v>25</v>
      </c>
      <c r="M6" s="46">
        <v>0</v>
      </c>
      <c r="N6" s="46">
        <v>20</v>
      </c>
    </row>
    <row r="7" spans="1:14">
      <c r="A7" s="46" t="s">
        <v>226</v>
      </c>
      <c r="B7" s="46">
        <v>3831</v>
      </c>
      <c r="C7" s="46">
        <v>3818</v>
      </c>
      <c r="D7" s="46">
        <v>1336</v>
      </c>
      <c r="E7" s="46">
        <v>1319</v>
      </c>
      <c r="F7" s="46">
        <v>1562.2</v>
      </c>
      <c r="G7" s="46">
        <v>2.4500000000000002</v>
      </c>
      <c r="H7" s="46">
        <v>1295</v>
      </c>
      <c r="I7" s="46">
        <v>1150</v>
      </c>
      <c r="J7" s="46">
        <v>95</v>
      </c>
      <c r="K7" s="46">
        <v>10</v>
      </c>
      <c r="L7" s="46">
        <v>10</v>
      </c>
      <c r="M7" s="46">
        <v>0</v>
      </c>
      <c r="N7" s="46">
        <v>30</v>
      </c>
    </row>
    <row r="8" spans="1:14">
      <c r="A8" s="46" t="s">
        <v>227</v>
      </c>
      <c r="B8" s="46">
        <v>4181</v>
      </c>
      <c r="C8" s="46">
        <v>4236</v>
      </c>
      <c r="D8" s="46">
        <v>1571</v>
      </c>
      <c r="E8" s="46">
        <v>1546</v>
      </c>
      <c r="F8" s="46">
        <v>2516.1999999999998</v>
      </c>
      <c r="G8" s="46">
        <v>1.66</v>
      </c>
      <c r="H8" s="46">
        <v>1285</v>
      </c>
      <c r="I8" s="46">
        <v>1145</v>
      </c>
      <c r="J8" s="46">
        <v>85</v>
      </c>
      <c r="K8" s="46">
        <v>15</v>
      </c>
      <c r="L8" s="46">
        <v>30</v>
      </c>
      <c r="M8" s="46">
        <v>0</v>
      </c>
      <c r="N8" s="46">
        <v>10</v>
      </c>
    </row>
    <row r="9" spans="1:14">
      <c r="A9" s="46" t="s">
        <v>228</v>
      </c>
      <c r="B9" s="46">
        <v>3899</v>
      </c>
      <c r="C9" s="46">
        <v>4095</v>
      </c>
      <c r="D9" s="46">
        <v>1761</v>
      </c>
      <c r="E9" s="46">
        <v>1704</v>
      </c>
      <c r="F9" s="46">
        <v>925.1</v>
      </c>
      <c r="G9" s="46">
        <v>4.21</v>
      </c>
      <c r="H9" s="46">
        <v>1220</v>
      </c>
      <c r="I9" s="46">
        <v>1010</v>
      </c>
      <c r="J9" s="46">
        <v>105</v>
      </c>
      <c r="K9" s="46">
        <v>35</v>
      </c>
      <c r="L9" s="46">
        <v>35</v>
      </c>
      <c r="M9" s="46">
        <v>0</v>
      </c>
      <c r="N9" s="46">
        <v>30</v>
      </c>
    </row>
    <row r="10" spans="1:14">
      <c r="A10" s="46" t="s">
        <v>229</v>
      </c>
      <c r="B10" s="46">
        <v>4118</v>
      </c>
      <c r="C10" s="46">
        <v>3455</v>
      </c>
      <c r="D10" s="46">
        <v>2829</v>
      </c>
      <c r="E10" s="46">
        <v>2349</v>
      </c>
      <c r="F10" s="46">
        <v>3260</v>
      </c>
      <c r="G10" s="46">
        <v>1.26</v>
      </c>
      <c r="H10" s="46">
        <v>1225</v>
      </c>
      <c r="I10" s="46">
        <v>715</v>
      </c>
      <c r="J10" s="46">
        <v>145</v>
      </c>
      <c r="K10" s="46">
        <v>110</v>
      </c>
      <c r="L10" s="46">
        <v>200</v>
      </c>
      <c r="M10" s="46">
        <v>25</v>
      </c>
      <c r="N10" s="46">
        <v>35</v>
      </c>
    </row>
    <row r="11" spans="1:14">
      <c r="A11" s="46" t="s">
        <v>230</v>
      </c>
      <c r="B11" s="46">
        <v>2007</v>
      </c>
      <c r="C11" s="46">
        <v>1901</v>
      </c>
      <c r="D11" s="46">
        <v>873</v>
      </c>
      <c r="E11" s="46">
        <v>826</v>
      </c>
      <c r="F11" s="46">
        <v>878.5</v>
      </c>
      <c r="G11" s="46">
        <v>2.2799999999999998</v>
      </c>
      <c r="H11" s="46">
        <v>605</v>
      </c>
      <c r="I11" s="46">
        <v>510</v>
      </c>
      <c r="J11" s="46">
        <v>50</v>
      </c>
      <c r="K11" s="46">
        <v>0</v>
      </c>
      <c r="L11" s="46">
        <v>25</v>
      </c>
      <c r="M11" s="46">
        <v>0</v>
      </c>
      <c r="N11" s="46">
        <v>15</v>
      </c>
    </row>
    <row r="12" spans="1:14">
      <c r="A12" s="46" t="s">
        <v>231</v>
      </c>
      <c r="B12" s="46">
        <v>4874</v>
      </c>
      <c r="C12" s="46">
        <v>4672</v>
      </c>
      <c r="D12" s="46">
        <v>2210</v>
      </c>
      <c r="E12" s="46">
        <v>2102</v>
      </c>
      <c r="F12" s="46">
        <v>2022.5</v>
      </c>
      <c r="G12" s="46">
        <v>2.41</v>
      </c>
      <c r="H12" s="46">
        <v>1745</v>
      </c>
      <c r="I12" s="46">
        <v>1435</v>
      </c>
      <c r="J12" s="46">
        <v>180</v>
      </c>
      <c r="K12" s="46">
        <v>55</v>
      </c>
      <c r="L12" s="46">
        <v>40</v>
      </c>
      <c r="M12" s="46">
        <v>15</v>
      </c>
      <c r="N12" s="46">
        <v>25</v>
      </c>
    </row>
    <row r="13" spans="1:14">
      <c r="A13" s="46" t="s">
        <v>232</v>
      </c>
      <c r="B13" s="46">
        <v>5896</v>
      </c>
      <c r="C13" s="46">
        <v>5582</v>
      </c>
      <c r="D13" s="46">
        <v>2305</v>
      </c>
      <c r="E13" s="46">
        <v>2244</v>
      </c>
      <c r="F13" s="46">
        <v>1398.3</v>
      </c>
      <c r="G13" s="46">
        <v>4.22</v>
      </c>
      <c r="H13" s="46">
        <v>2260</v>
      </c>
      <c r="I13" s="46">
        <v>1905</v>
      </c>
      <c r="J13" s="46">
        <v>215</v>
      </c>
      <c r="K13" s="46">
        <v>55</v>
      </c>
      <c r="L13" s="46">
        <v>35</v>
      </c>
      <c r="M13" s="46">
        <v>15</v>
      </c>
      <c r="N13" s="46">
        <v>45</v>
      </c>
    </row>
    <row r="14" spans="1:14">
      <c r="A14" s="46" t="s">
        <v>233</v>
      </c>
      <c r="B14" s="46">
        <v>2659</v>
      </c>
      <c r="C14" s="46">
        <v>2579</v>
      </c>
      <c r="D14" s="46">
        <v>1264</v>
      </c>
      <c r="E14" s="46">
        <v>1211</v>
      </c>
      <c r="F14" s="46">
        <v>1150.5999999999999</v>
      </c>
      <c r="G14" s="46">
        <v>2.31</v>
      </c>
      <c r="H14" s="46">
        <v>955</v>
      </c>
      <c r="I14" s="46">
        <v>735</v>
      </c>
      <c r="J14" s="46">
        <v>135</v>
      </c>
      <c r="K14" s="46">
        <v>30</v>
      </c>
      <c r="L14" s="46">
        <v>20</v>
      </c>
      <c r="M14" s="46">
        <v>0</v>
      </c>
      <c r="N14" s="46">
        <v>25</v>
      </c>
    </row>
    <row r="15" spans="1:14">
      <c r="A15" s="46" t="s">
        <v>234</v>
      </c>
      <c r="B15" s="46">
        <v>6871</v>
      </c>
      <c r="C15" s="46">
        <v>6642</v>
      </c>
      <c r="D15" s="46">
        <v>3771</v>
      </c>
      <c r="E15" s="46">
        <v>3451</v>
      </c>
      <c r="F15" s="46">
        <v>3082</v>
      </c>
      <c r="G15" s="46">
        <v>2.23</v>
      </c>
      <c r="H15" s="46">
        <v>2260</v>
      </c>
      <c r="I15" s="46">
        <v>1630</v>
      </c>
      <c r="J15" s="46">
        <v>285</v>
      </c>
      <c r="K15" s="46">
        <v>90</v>
      </c>
      <c r="L15" s="46">
        <v>140</v>
      </c>
      <c r="M15" s="46">
        <v>45</v>
      </c>
      <c r="N15" s="46">
        <v>65</v>
      </c>
    </row>
    <row r="16" spans="1:14">
      <c r="A16" s="46" t="s">
        <v>235</v>
      </c>
      <c r="B16" s="46">
        <v>3743</v>
      </c>
      <c r="C16" s="46">
        <v>3568</v>
      </c>
      <c r="D16" s="46">
        <v>2012</v>
      </c>
      <c r="E16" s="46">
        <v>1895</v>
      </c>
      <c r="F16" s="46">
        <v>3235.9</v>
      </c>
      <c r="G16" s="46">
        <v>1.1599999999999999</v>
      </c>
      <c r="H16" s="46">
        <v>1340</v>
      </c>
      <c r="I16" s="46">
        <v>1035</v>
      </c>
      <c r="J16" s="46">
        <v>115</v>
      </c>
      <c r="K16" s="46">
        <v>75</v>
      </c>
      <c r="L16" s="46">
        <v>90</v>
      </c>
      <c r="M16" s="46">
        <v>15</v>
      </c>
      <c r="N16" s="46">
        <v>15</v>
      </c>
    </row>
    <row r="17" spans="1:14">
      <c r="A17" s="46" t="s">
        <v>236</v>
      </c>
      <c r="B17" s="46">
        <v>7332</v>
      </c>
      <c r="C17" s="46">
        <v>7248</v>
      </c>
      <c r="D17" s="46">
        <v>3395</v>
      </c>
      <c r="E17" s="46">
        <v>3248</v>
      </c>
      <c r="F17" s="46">
        <v>2795.2</v>
      </c>
      <c r="G17" s="46">
        <v>2.62</v>
      </c>
      <c r="H17" s="46">
        <v>2675</v>
      </c>
      <c r="I17" s="46">
        <v>2105</v>
      </c>
      <c r="J17" s="46">
        <v>210</v>
      </c>
      <c r="K17" s="46">
        <v>130</v>
      </c>
      <c r="L17" s="46">
        <v>135</v>
      </c>
      <c r="M17" s="46">
        <v>25</v>
      </c>
      <c r="N17" s="46">
        <v>65</v>
      </c>
    </row>
    <row r="18" spans="1:14">
      <c r="A18" s="46" t="s">
        <v>237</v>
      </c>
      <c r="B18" s="46">
        <v>4228</v>
      </c>
      <c r="C18" s="46">
        <v>4356</v>
      </c>
      <c r="D18" s="46">
        <v>2144</v>
      </c>
      <c r="E18" s="46">
        <v>2084</v>
      </c>
      <c r="F18" s="46">
        <v>2736</v>
      </c>
      <c r="G18" s="46">
        <v>1.55</v>
      </c>
      <c r="H18" s="46">
        <v>1300</v>
      </c>
      <c r="I18" s="46">
        <v>1050</v>
      </c>
      <c r="J18" s="46">
        <v>85</v>
      </c>
      <c r="K18" s="46">
        <v>55</v>
      </c>
      <c r="L18" s="46">
        <v>75</v>
      </c>
      <c r="M18" s="46">
        <v>10</v>
      </c>
      <c r="N18" s="46">
        <v>25</v>
      </c>
    </row>
    <row r="19" spans="1:14">
      <c r="A19" s="46" t="s">
        <v>238</v>
      </c>
      <c r="B19" s="46">
        <v>6197</v>
      </c>
      <c r="C19" s="46">
        <v>6024</v>
      </c>
      <c r="D19" s="46">
        <v>2845</v>
      </c>
      <c r="E19" s="46">
        <v>2758</v>
      </c>
      <c r="F19" s="46">
        <v>3050.3</v>
      </c>
      <c r="G19" s="46">
        <v>2.0299999999999998</v>
      </c>
      <c r="H19" s="46">
        <v>1920</v>
      </c>
      <c r="I19" s="46">
        <v>1605</v>
      </c>
      <c r="J19" s="46">
        <v>150</v>
      </c>
      <c r="K19" s="46">
        <v>35</v>
      </c>
      <c r="L19" s="46">
        <v>75</v>
      </c>
      <c r="M19" s="46">
        <v>10</v>
      </c>
      <c r="N19" s="46">
        <v>45</v>
      </c>
    </row>
    <row r="20" spans="1:14">
      <c r="A20" s="46" t="s">
        <v>239</v>
      </c>
      <c r="B20" s="46">
        <v>4711</v>
      </c>
      <c r="C20" s="46">
        <v>4577</v>
      </c>
      <c r="D20" s="46">
        <v>2295</v>
      </c>
      <c r="E20" s="46">
        <v>2166</v>
      </c>
      <c r="F20" s="46">
        <v>3380.2</v>
      </c>
      <c r="G20" s="46">
        <v>1.39</v>
      </c>
      <c r="H20" s="46">
        <v>1770</v>
      </c>
      <c r="I20" s="46">
        <v>1355</v>
      </c>
      <c r="J20" s="46">
        <v>155</v>
      </c>
      <c r="K20" s="46">
        <v>95</v>
      </c>
      <c r="L20" s="46">
        <v>105</v>
      </c>
      <c r="M20" s="46">
        <v>40</v>
      </c>
      <c r="N20" s="46">
        <v>20</v>
      </c>
    </row>
    <row r="21" spans="1:14">
      <c r="A21" s="46" t="s">
        <v>240</v>
      </c>
      <c r="B21" s="46">
        <v>5201</v>
      </c>
      <c r="C21" s="46">
        <v>4860</v>
      </c>
      <c r="D21" s="46">
        <v>2208</v>
      </c>
      <c r="E21" s="46">
        <v>2148</v>
      </c>
      <c r="F21" s="46">
        <v>1669</v>
      </c>
      <c r="G21" s="46">
        <v>3.12</v>
      </c>
      <c r="H21" s="46">
        <v>1625</v>
      </c>
      <c r="I21" s="46">
        <v>1290</v>
      </c>
      <c r="J21" s="46">
        <v>135</v>
      </c>
      <c r="K21" s="46">
        <v>100</v>
      </c>
      <c r="L21" s="46">
        <v>65</v>
      </c>
      <c r="M21" s="46">
        <v>15</v>
      </c>
      <c r="N21" s="46">
        <v>15</v>
      </c>
    </row>
    <row r="22" spans="1:14">
      <c r="A22" s="46" t="s">
        <v>241</v>
      </c>
      <c r="B22" s="46">
        <v>3844</v>
      </c>
      <c r="C22" s="46">
        <v>3762</v>
      </c>
      <c r="D22" s="46">
        <v>1800</v>
      </c>
      <c r="E22" s="46">
        <v>1758</v>
      </c>
      <c r="F22" s="46">
        <v>2992.1</v>
      </c>
      <c r="G22" s="46">
        <v>1.28</v>
      </c>
      <c r="H22" s="46">
        <v>1075</v>
      </c>
      <c r="I22" s="46">
        <v>885</v>
      </c>
      <c r="J22" s="46">
        <v>60</v>
      </c>
      <c r="K22" s="46">
        <v>40</v>
      </c>
      <c r="L22" s="46">
        <v>45</v>
      </c>
      <c r="M22" s="46">
        <v>20</v>
      </c>
      <c r="N22" s="46">
        <v>20</v>
      </c>
    </row>
    <row r="23" spans="1:14">
      <c r="A23" s="46" t="s">
        <v>242</v>
      </c>
      <c r="B23" s="46">
        <v>5281</v>
      </c>
      <c r="C23" s="46">
        <v>5148</v>
      </c>
      <c r="D23" s="46">
        <v>2249</v>
      </c>
      <c r="E23" s="46">
        <v>2206</v>
      </c>
      <c r="F23" s="46">
        <v>2596.1999999999998</v>
      </c>
      <c r="G23" s="46">
        <v>2.0299999999999998</v>
      </c>
      <c r="H23" s="46">
        <v>1665</v>
      </c>
      <c r="I23" s="46">
        <v>1490</v>
      </c>
      <c r="J23" s="46">
        <v>70</v>
      </c>
      <c r="K23" s="46">
        <v>35</v>
      </c>
      <c r="L23" s="46">
        <v>35</v>
      </c>
      <c r="M23" s="46">
        <v>15</v>
      </c>
      <c r="N23" s="46">
        <v>20</v>
      </c>
    </row>
    <row r="24" spans="1:14">
      <c r="A24" s="46" t="s">
        <v>243</v>
      </c>
      <c r="B24" s="46">
        <v>3235</v>
      </c>
      <c r="C24" s="46">
        <v>3128</v>
      </c>
      <c r="D24" s="46">
        <v>1547</v>
      </c>
      <c r="E24" s="46">
        <v>1509</v>
      </c>
      <c r="F24" s="46">
        <v>2837.5</v>
      </c>
      <c r="G24" s="46">
        <v>1.1399999999999999</v>
      </c>
      <c r="H24" s="46">
        <v>1000</v>
      </c>
      <c r="I24" s="46">
        <v>895</v>
      </c>
      <c r="J24" s="46">
        <v>55</v>
      </c>
      <c r="K24" s="46">
        <v>0</v>
      </c>
      <c r="L24" s="46">
        <v>35</v>
      </c>
      <c r="M24" s="46">
        <v>0</v>
      </c>
      <c r="N24" s="46">
        <v>10</v>
      </c>
    </row>
    <row r="25" spans="1:14">
      <c r="A25" s="46" t="s">
        <v>244</v>
      </c>
      <c r="B25" s="46">
        <v>875</v>
      </c>
      <c r="C25" s="46">
        <v>851</v>
      </c>
      <c r="D25" s="46">
        <v>418</v>
      </c>
      <c r="E25" s="46">
        <v>401</v>
      </c>
      <c r="F25" s="46">
        <v>337.1</v>
      </c>
      <c r="G25" s="46">
        <v>2.6</v>
      </c>
      <c r="H25" s="46">
        <v>240</v>
      </c>
      <c r="I25" s="46">
        <v>190</v>
      </c>
      <c r="J25" s="46">
        <v>20</v>
      </c>
      <c r="K25" s="46">
        <v>0</v>
      </c>
      <c r="L25" s="46">
        <v>0</v>
      </c>
      <c r="M25" s="46">
        <v>0</v>
      </c>
      <c r="N25" s="46">
        <v>0</v>
      </c>
    </row>
    <row r="26" spans="1:14">
      <c r="A26" s="46" t="s">
        <v>245</v>
      </c>
      <c r="B26" s="46">
        <v>4999</v>
      </c>
      <c r="C26" s="46">
        <v>4910</v>
      </c>
      <c r="D26" s="46">
        <v>2196</v>
      </c>
      <c r="E26" s="46">
        <v>1939</v>
      </c>
      <c r="F26" s="46">
        <v>2678.3</v>
      </c>
      <c r="G26" s="46">
        <v>1.87</v>
      </c>
      <c r="H26" s="46">
        <v>1635</v>
      </c>
      <c r="I26" s="46">
        <v>1420</v>
      </c>
      <c r="J26" s="46">
        <v>120</v>
      </c>
      <c r="K26" s="46">
        <v>35</v>
      </c>
      <c r="L26" s="46">
        <v>25</v>
      </c>
      <c r="M26" s="46">
        <v>0</v>
      </c>
      <c r="N26" s="46">
        <v>25</v>
      </c>
    </row>
    <row r="27" spans="1:14">
      <c r="A27" s="46" t="s">
        <v>246</v>
      </c>
      <c r="B27" s="46">
        <v>4418</v>
      </c>
      <c r="C27" s="46">
        <v>4366</v>
      </c>
      <c r="D27" s="46">
        <v>1841</v>
      </c>
      <c r="E27" s="46">
        <v>1806</v>
      </c>
      <c r="F27" s="46">
        <v>2020</v>
      </c>
      <c r="G27" s="46">
        <v>2.19</v>
      </c>
      <c r="H27" s="46">
        <v>1480</v>
      </c>
      <c r="I27" s="46">
        <v>1290</v>
      </c>
      <c r="J27" s="46">
        <v>80</v>
      </c>
      <c r="K27" s="46">
        <v>30</v>
      </c>
      <c r="L27" s="46">
        <v>30</v>
      </c>
      <c r="M27" s="46">
        <v>15</v>
      </c>
      <c r="N27" s="46">
        <v>35</v>
      </c>
    </row>
    <row r="28" spans="1:14">
      <c r="A28" s="46" t="s">
        <v>247</v>
      </c>
      <c r="B28" s="46">
        <v>3817</v>
      </c>
      <c r="C28" s="46">
        <v>3740</v>
      </c>
      <c r="D28" s="46">
        <v>1535</v>
      </c>
      <c r="E28" s="46">
        <v>1503</v>
      </c>
      <c r="F28" s="46">
        <v>2013.3</v>
      </c>
      <c r="G28" s="46">
        <v>1.9</v>
      </c>
      <c r="H28" s="46">
        <v>1350</v>
      </c>
      <c r="I28" s="46">
        <v>1225</v>
      </c>
      <c r="J28" s="46">
        <v>60</v>
      </c>
      <c r="K28" s="46">
        <v>10</v>
      </c>
      <c r="L28" s="46">
        <v>25</v>
      </c>
      <c r="M28" s="46">
        <v>0</v>
      </c>
      <c r="N28" s="46">
        <v>30</v>
      </c>
    </row>
    <row r="29" spans="1:14">
      <c r="A29" s="46" t="s">
        <v>248</v>
      </c>
      <c r="B29" s="46">
        <v>4345</v>
      </c>
      <c r="C29" s="46">
        <v>4376</v>
      </c>
      <c r="D29" s="46">
        <v>1914</v>
      </c>
      <c r="E29" s="46">
        <v>1873</v>
      </c>
      <c r="F29" s="46">
        <v>2567.1999999999998</v>
      </c>
      <c r="G29" s="46">
        <v>1.69</v>
      </c>
      <c r="H29" s="46">
        <v>1270</v>
      </c>
      <c r="I29" s="46">
        <v>1065</v>
      </c>
      <c r="J29" s="46">
        <v>75</v>
      </c>
      <c r="K29" s="46">
        <v>15</v>
      </c>
      <c r="L29" s="46">
        <v>50</v>
      </c>
      <c r="M29" s="46">
        <v>0</v>
      </c>
      <c r="N29" s="46">
        <v>50</v>
      </c>
    </row>
    <row r="30" spans="1:14">
      <c r="A30" s="46" t="s">
        <v>249</v>
      </c>
      <c r="B30" s="46">
        <v>4975</v>
      </c>
      <c r="C30" s="46">
        <v>4876</v>
      </c>
      <c r="D30" s="46">
        <v>2136</v>
      </c>
      <c r="E30" s="46">
        <v>2078</v>
      </c>
      <c r="F30" s="46">
        <v>2959.2</v>
      </c>
      <c r="G30" s="46">
        <v>1.68</v>
      </c>
      <c r="H30" s="46">
        <v>1420</v>
      </c>
      <c r="I30" s="46">
        <v>1180</v>
      </c>
      <c r="J30" s="46">
        <v>120</v>
      </c>
      <c r="K30" s="46">
        <v>35</v>
      </c>
      <c r="L30" s="46">
        <v>65</v>
      </c>
      <c r="M30" s="46">
        <v>10</v>
      </c>
      <c r="N30" s="46">
        <v>10</v>
      </c>
    </row>
    <row r="31" spans="1:14">
      <c r="A31" s="46" t="s">
        <v>250</v>
      </c>
      <c r="B31" s="46">
        <v>4703</v>
      </c>
      <c r="C31" s="46">
        <v>4811</v>
      </c>
      <c r="D31" s="46">
        <v>1907</v>
      </c>
      <c r="E31" s="46">
        <v>1856</v>
      </c>
      <c r="F31" s="46">
        <v>2210</v>
      </c>
      <c r="G31" s="46">
        <v>2.13</v>
      </c>
      <c r="H31" s="46">
        <v>1330</v>
      </c>
      <c r="I31" s="46">
        <v>1125</v>
      </c>
      <c r="J31" s="46">
        <v>80</v>
      </c>
      <c r="K31" s="46">
        <v>15</v>
      </c>
      <c r="L31" s="46">
        <v>70</v>
      </c>
      <c r="M31" s="46">
        <v>0</v>
      </c>
      <c r="N31" s="46">
        <v>50</v>
      </c>
    </row>
    <row r="32" spans="1:14">
      <c r="A32" s="46" t="s">
        <v>251</v>
      </c>
      <c r="B32" s="46">
        <v>3653</v>
      </c>
      <c r="C32" s="46">
        <v>3735</v>
      </c>
      <c r="D32" s="46">
        <v>1692</v>
      </c>
      <c r="E32" s="46">
        <v>1628</v>
      </c>
      <c r="F32" s="46">
        <v>1787.6</v>
      </c>
      <c r="G32" s="46">
        <v>2.04</v>
      </c>
      <c r="H32" s="46">
        <v>1130</v>
      </c>
      <c r="I32" s="46">
        <v>950</v>
      </c>
      <c r="J32" s="46">
        <v>70</v>
      </c>
      <c r="K32" s="46">
        <v>0</v>
      </c>
      <c r="L32" s="46">
        <v>45</v>
      </c>
      <c r="M32" s="46">
        <v>15</v>
      </c>
      <c r="N32" s="46">
        <v>45</v>
      </c>
    </row>
    <row r="33" spans="1:14">
      <c r="A33" s="46" t="s">
        <v>252</v>
      </c>
      <c r="B33" s="46">
        <v>1267</v>
      </c>
      <c r="C33" s="46">
        <v>1226</v>
      </c>
      <c r="D33" s="46">
        <v>459</v>
      </c>
      <c r="E33" s="46">
        <v>441</v>
      </c>
      <c r="F33" s="46">
        <v>111</v>
      </c>
      <c r="G33" s="46">
        <v>11.42</v>
      </c>
      <c r="H33" s="46">
        <v>470</v>
      </c>
      <c r="I33" s="46">
        <v>375</v>
      </c>
      <c r="J33" s="46">
        <v>50</v>
      </c>
      <c r="K33" s="46">
        <v>0</v>
      </c>
      <c r="L33" s="46">
        <v>40</v>
      </c>
      <c r="M33" s="46">
        <v>0</v>
      </c>
      <c r="N33" s="46">
        <v>0</v>
      </c>
    </row>
    <row r="34" spans="1:14">
      <c r="A34" s="46" t="s">
        <v>253</v>
      </c>
      <c r="B34" s="46">
        <v>629</v>
      </c>
      <c r="C34" s="46">
        <v>598</v>
      </c>
      <c r="D34" s="46">
        <v>248</v>
      </c>
      <c r="E34" s="46">
        <v>232</v>
      </c>
      <c r="F34" s="46">
        <v>41.6</v>
      </c>
      <c r="G34" s="46">
        <v>15.13</v>
      </c>
      <c r="H34" s="46">
        <v>230</v>
      </c>
      <c r="I34" s="46">
        <v>205</v>
      </c>
      <c r="J34" s="46">
        <v>0</v>
      </c>
      <c r="K34" s="46">
        <v>0</v>
      </c>
      <c r="L34" s="46">
        <v>10</v>
      </c>
      <c r="M34" s="46">
        <v>0</v>
      </c>
      <c r="N34" s="46">
        <v>15</v>
      </c>
    </row>
    <row r="35" spans="1:14">
      <c r="A35" s="46" t="s">
        <v>254</v>
      </c>
      <c r="B35" s="46">
        <v>3125</v>
      </c>
      <c r="C35" s="46">
        <v>2898</v>
      </c>
      <c r="D35" s="46">
        <v>1703</v>
      </c>
      <c r="E35" s="46">
        <v>1564</v>
      </c>
      <c r="F35" s="46">
        <v>2159.1999999999998</v>
      </c>
      <c r="G35" s="46">
        <v>1.45</v>
      </c>
      <c r="H35" s="46">
        <v>1015</v>
      </c>
      <c r="I35" s="46">
        <v>790</v>
      </c>
      <c r="J35" s="46">
        <v>100</v>
      </c>
      <c r="K35" s="46">
        <v>40</v>
      </c>
      <c r="L35" s="46">
        <v>85</v>
      </c>
      <c r="M35" s="46">
        <v>0</v>
      </c>
      <c r="N35" s="46">
        <v>0</v>
      </c>
    </row>
    <row r="36" spans="1:14">
      <c r="A36" s="46" t="s">
        <v>255</v>
      </c>
      <c r="B36" s="46">
        <v>6056</v>
      </c>
      <c r="C36" s="46">
        <v>5624</v>
      </c>
      <c r="D36" s="46">
        <v>2676</v>
      </c>
      <c r="E36" s="46">
        <v>2513</v>
      </c>
      <c r="F36" s="46">
        <v>2466.9</v>
      </c>
      <c r="G36" s="46">
        <v>2.4500000000000002</v>
      </c>
      <c r="H36" s="46">
        <v>2055</v>
      </c>
      <c r="I36" s="46">
        <v>1740</v>
      </c>
      <c r="J36" s="46">
        <v>160</v>
      </c>
      <c r="K36" s="46">
        <v>65</v>
      </c>
      <c r="L36" s="46">
        <v>35</v>
      </c>
      <c r="M36" s="46">
        <v>0</v>
      </c>
      <c r="N36" s="46">
        <v>55</v>
      </c>
    </row>
    <row r="37" spans="1:14">
      <c r="A37" s="46" t="s">
        <v>256</v>
      </c>
      <c r="B37" s="46">
        <v>6315</v>
      </c>
      <c r="C37" s="46">
        <v>5493</v>
      </c>
      <c r="D37" s="46">
        <v>2413</v>
      </c>
      <c r="E37" s="46">
        <v>2115</v>
      </c>
      <c r="F37" s="46">
        <v>1203.7</v>
      </c>
      <c r="G37" s="46">
        <v>5.25</v>
      </c>
      <c r="H37" s="46">
        <v>2335</v>
      </c>
      <c r="I37" s="46">
        <v>2015</v>
      </c>
      <c r="J37" s="46">
        <v>145</v>
      </c>
      <c r="K37" s="46">
        <v>70</v>
      </c>
      <c r="L37" s="46">
        <v>35</v>
      </c>
      <c r="M37" s="46">
        <v>15</v>
      </c>
      <c r="N37" s="46">
        <v>55</v>
      </c>
    </row>
    <row r="38" spans="1:14">
      <c r="A38" s="46" t="s">
        <v>257</v>
      </c>
      <c r="B38" s="46">
        <v>4530</v>
      </c>
      <c r="C38" s="46">
        <v>3546</v>
      </c>
      <c r="D38" s="46">
        <v>1656</v>
      </c>
      <c r="E38" s="46">
        <v>1598</v>
      </c>
      <c r="F38" s="46">
        <v>170.5</v>
      </c>
      <c r="G38" s="46">
        <v>26.57</v>
      </c>
      <c r="H38" s="46">
        <v>1645</v>
      </c>
      <c r="I38" s="46">
        <v>1500</v>
      </c>
      <c r="J38" s="46">
        <v>100</v>
      </c>
      <c r="K38" s="46">
        <v>20</v>
      </c>
      <c r="L38" s="46">
        <v>10</v>
      </c>
      <c r="M38" s="46">
        <v>0</v>
      </c>
      <c r="N38" s="46">
        <v>20</v>
      </c>
    </row>
    <row r="39" spans="1:14">
      <c r="A39" s="46" t="s">
        <v>258</v>
      </c>
      <c r="B39" s="46">
        <v>3790</v>
      </c>
      <c r="C39" s="46">
        <v>1240</v>
      </c>
      <c r="D39" s="46">
        <v>1408</v>
      </c>
      <c r="E39" s="46">
        <v>1305</v>
      </c>
      <c r="F39" s="46">
        <v>79.7</v>
      </c>
      <c r="G39" s="46">
        <v>47.58</v>
      </c>
      <c r="H39" s="46">
        <v>1180</v>
      </c>
      <c r="I39" s="46">
        <v>1060</v>
      </c>
      <c r="J39" s="46">
        <v>55</v>
      </c>
      <c r="K39" s="46">
        <v>0</v>
      </c>
      <c r="L39" s="46">
        <v>40</v>
      </c>
      <c r="M39" s="46">
        <v>0</v>
      </c>
      <c r="N39" s="46">
        <v>15</v>
      </c>
    </row>
    <row r="40" spans="1:14">
      <c r="A40" s="46" t="s">
        <v>259</v>
      </c>
      <c r="B40" s="46">
        <v>4495</v>
      </c>
      <c r="C40" s="46">
        <v>4024</v>
      </c>
      <c r="D40" s="46">
        <v>2518</v>
      </c>
      <c r="E40" s="46">
        <v>2146</v>
      </c>
      <c r="F40" s="46">
        <v>619.20000000000005</v>
      </c>
      <c r="G40" s="46">
        <v>7.26</v>
      </c>
      <c r="H40" s="46">
        <v>755</v>
      </c>
      <c r="I40" s="46">
        <v>620</v>
      </c>
      <c r="J40" s="46">
        <v>50</v>
      </c>
      <c r="K40" s="46">
        <v>0</v>
      </c>
      <c r="L40" s="46">
        <v>50</v>
      </c>
      <c r="M40" s="46">
        <v>0</v>
      </c>
      <c r="N40" s="46">
        <v>35</v>
      </c>
    </row>
    <row r="41" spans="1:14">
      <c r="A41" s="46" t="s">
        <v>260</v>
      </c>
      <c r="B41" s="46">
        <v>7550</v>
      </c>
      <c r="C41" s="46">
        <v>7298</v>
      </c>
      <c r="D41" s="46">
        <v>3192</v>
      </c>
      <c r="E41" s="46">
        <v>2998</v>
      </c>
      <c r="F41" s="46">
        <v>151.30000000000001</v>
      </c>
      <c r="G41" s="46">
        <v>49.91</v>
      </c>
      <c r="H41" s="46">
        <v>1775</v>
      </c>
      <c r="I41" s="46">
        <v>1460</v>
      </c>
      <c r="J41" s="46">
        <v>105</v>
      </c>
      <c r="K41" s="46">
        <v>0</v>
      </c>
      <c r="L41" s="46">
        <v>95</v>
      </c>
      <c r="M41" s="46">
        <v>0</v>
      </c>
      <c r="N41" s="46">
        <v>105</v>
      </c>
    </row>
    <row r="42" spans="1:14">
      <c r="A42" s="46" t="s">
        <v>261</v>
      </c>
      <c r="B42" s="46">
        <v>7043</v>
      </c>
      <c r="C42" s="46">
        <v>6189</v>
      </c>
      <c r="D42" s="46">
        <v>2868</v>
      </c>
      <c r="E42" s="46">
        <v>2713</v>
      </c>
      <c r="F42" s="46">
        <v>95</v>
      </c>
      <c r="G42" s="46">
        <v>74.180000000000007</v>
      </c>
      <c r="H42" s="46">
        <v>2170</v>
      </c>
      <c r="I42" s="46">
        <v>1875</v>
      </c>
      <c r="J42" s="46">
        <v>130</v>
      </c>
      <c r="K42" s="46">
        <v>25</v>
      </c>
      <c r="L42" s="46">
        <v>65</v>
      </c>
      <c r="M42" s="46">
        <v>10</v>
      </c>
      <c r="N42" s="46">
        <v>70</v>
      </c>
    </row>
    <row r="43" spans="1:14">
      <c r="A43" s="46" t="s">
        <v>262</v>
      </c>
      <c r="B43" s="46">
        <v>4143</v>
      </c>
      <c r="C43" s="46">
        <v>3187</v>
      </c>
      <c r="D43" s="46">
        <v>1629</v>
      </c>
      <c r="E43" s="46">
        <v>1552</v>
      </c>
      <c r="F43" s="46">
        <v>38.299999999999997</v>
      </c>
      <c r="G43" s="46">
        <v>108.21</v>
      </c>
      <c r="H43" s="46">
        <v>1350</v>
      </c>
      <c r="I43" s="46">
        <v>1250</v>
      </c>
      <c r="J43" s="46">
        <v>55</v>
      </c>
      <c r="K43" s="46">
        <v>10</v>
      </c>
      <c r="L43" s="46">
        <v>10</v>
      </c>
      <c r="M43" s="46">
        <v>0</v>
      </c>
      <c r="N43" s="46">
        <v>25</v>
      </c>
    </row>
    <row r="44" spans="1:14">
      <c r="A44" s="46" t="s">
        <v>263</v>
      </c>
      <c r="B44" s="46">
        <v>4811</v>
      </c>
      <c r="C44" s="46">
        <v>5068</v>
      </c>
      <c r="D44" s="46">
        <v>2057</v>
      </c>
      <c r="E44" s="46">
        <v>1991</v>
      </c>
      <c r="F44" s="46">
        <v>662.1</v>
      </c>
      <c r="G44" s="46">
        <v>7.27</v>
      </c>
      <c r="H44" s="46">
        <v>1535</v>
      </c>
      <c r="I44" s="46">
        <v>1340</v>
      </c>
      <c r="J44" s="46">
        <v>90</v>
      </c>
      <c r="K44" s="46">
        <v>20</v>
      </c>
      <c r="L44" s="46">
        <v>40</v>
      </c>
      <c r="M44" s="46">
        <v>0</v>
      </c>
      <c r="N44" s="46">
        <v>45</v>
      </c>
    </row>
    <row r="45" spans="1:14">
      <c r="A45" s="46" t="s">
        <v>264</v>
      </c>
      <c r="B45" s="46">
        <v>3867</v>
      </c>
      <c r="C45" s="46">
        <v>1137</v>
      </c>
      <c r="D45" s="46">
        <v>1224</v>
      </c>
      <c r="E45" s="46">
        <v>1143</v>
      </c>
      <c r="F45" s="46">
        <v>226.5</v>
      </c>
      <c r="G45" s="46">
        <v>17.07</v>
      </c>
      <c r="H45" s="46">
        <v>995</v>
      </c>
      <c r="I45" s="46">
        <v>825</v>
      </c>
      <c r="J45" s="46">
        <v>95</v>
      </c>
      <c r="K45" s="46">
        <v>40</v>
      </c>
      <c r="L45" s="46">
        <v>15</v>
      </c>
      <c r="M45" s="46">
        <v>0</v>
      </c>
      <c r="N45" s="46">
        <v>15</v>
      </c>
    </row>
    <row r="46" spans="1:14">
      <c r="A46" s="46" t="s">
        <v>265</v>
      </c>
      <c r="B46" s="46">
        <v>5376</v>
      </c>
      <c r="C46" s="46">
        <v>5282</v>
      </c>
      <c r="D46" s="46">
        <v>2443</v>
      </c>
      <c r="E46" s="46">
        <v>2323</v>
      </c>
      <c r="F46" s="46">
        <v>1983</v>
      </c>
      <c r="G46" s="46">
        <v>2.71</v>
      </c>
      <c r="H46" s="46">
        <v>1575</v>
      </c>
      <c r="I46" s="46">
        <v>1250</v>
      </c>
      <c r="J46" s="46">
        <v>155</v>
      </c>
      <c r="K46" s="46">
        <v>30</v>
      </c>
      <c r="L46" s="46">
        <v>95</v>
      </c>
      <c r="M46" s="46">
        <v>20</v>
      </c>
      <c r="N46" s="46">
        <v>25</v>
      </c>
    </row>
    <row r="47" spans="1:14">
      <c r="A47" s="46" t="s">
        <v>266</v>
      </c>
      <c r="B47" s="46">
        <v>5287</v>
      </c>
      <c r="C47" s="46">
        <v>3549</v>
      </c>
      <c r="D47" s="46">
        <v>2032</v>
      </c>
      <c r="E47" s="46">
        <v>1929</v>
      </c>
      <c r="F47" s="46">
        <v>2591.9</v>
      </c>
      <c r="G47" s="46">
        <v>2.04</v>
      </c>
      <c r="H47" s="46">
        <v>1790</v>
      </c>
      <c r="I47" s="46">
        <v>1425</v>
      </c>
      <c r="J47" s="46">
        <v>200</v>
      </c>
      <c r="K47" s="46">
        <v>40</v>
      </c>
      <c r="L47" s="46">
        <v>40</v>
      </c>
      <c r="M47" s="46">
        <v>25</v>
      </c>
      <c r="N47" s="46">
        <v>65</v>
      </c>
    </row>
    <row r="48" spans="1:14">
      <c r="A48" s="46" t="s">
        <v>267</v>
      </c>
      <c r="B48" s="46">
        <v>6920</v>
      </c>
      <c r="C48" s="46">
        <v>6780</v>
      </c>
      <c r="D48" s="46">
        <v>3383</v>
      </c>
      <c r="E48" s="46">
        <v>3140</v>
      </c>
      <c r="F48" s="46">
        <v>2243.6</v>
      </c>
      <c r="G48" s="46">
        <v>3.08</v>
      </c>
      <c r="H48" s="46">
        <v>2110</v>
      </c>
      <c r="I48" s="46">
        <v>1580</v>
      </c>
      <c r="J48" s="46">
        <v>210</v>
      </c>
      <c r="K48" s="46">
        <v>90</v>
      </c>
      <c r="L48" s="46">
        <v>160</v>
      </c>
      <c r="M48" s="46">
        <v>15</v>
      </c>
      <c r="N48" s="46">
        <v>55</v>
      </c>
    </row>
    <row r="49" spans="1:14">
      <c r="A49" s="46" t="s">
        <v>268</v>
      </c>
      <c r="B49" s="46">
        <v>1422</v>
      </c>
      <c r="C49" s="46">
        <v>1545</v>
      </c>
      <c r="D49" s="46">
        <v>804</v>
      </c>
      <c r="E49" s="46">
        <v>643</v>
      </c>
      <c r="F49" s="46">
        <v>668.6</v>
      </c>
      <c r="G49" s="46">
        <v>2.13</v>
      </c>
      <c r="H49" s="46">
        <v>430</v>
      </c>
      <c r="I49" s="46">
        <v>290</v>
      </c>
      <c r="J49" s="46">
        <v>70</v>
      </c>
      <c r="K49" s="46">
        <v>10</v>
      </c>
      <c r="L49" s="46">
        <v>50</v>
      </c>
      <c r="M49" s="46">
        <v>0</v>
      </c>
      <c r="N49" s="46">
        <v>0</v>
      </c>
    </row>
    <row r="50" spans="1:14">
      <c r="A50" s="46" t="s">
        <v>269</v>
      </c>
      <c r="B50" s="46">
        <v>4878</v>
      </c>
      <c r="C50" s="46">
        <v>4983</v>
      </c>
      <c r="D50" s="46">
        <v>2425</v>
      </c>
      <c r="E50" s="46">
        <v>2189</v>
      </c>
      <c r="F50" s="46">
        <v>3145.9</v>
      </c>
      <c r="G50" s="46">
        <v>1.55</v>
      </c>
      <c r="H50" s="46">
        <v>1440</v>
      </c>
      <c r="I50" s="46">
        <v>1065</v>
      </c>
      <c r="J50" s="46">
        <v>200</v>
      </c>
      <c r="K50" s="46">
        <v>50</v>
      </c>
      <c r="L50" s="46">
        <v>75</v>
      </c>
      <c r="M50" s="46">
        <v>25</v>
      </c>
      <c r="N50" s="46">
        <v>20</v>
      </c>
    </row>
    <row r="51" spans="1:14">
      <c r="A51" s="46" t="s">
        <v>270</v>
      </c>
      <c r="B51" s="46">
        <v>6152</v>
      </c>
      <c r="C51" s="46">
        <v>5806</v>
      </c>
      <c r="D51" s="46">
        <v>2941</v>
      </c>
      <c r="E51" s="46">
        <v>2741</v>
      </c>
      <c r="F51" s="46">
        <v>2028.8</v>
      </c>
      <c r="G51" s="46">
        <v>3.03</v>
      </c>
      <c r="H51" s="46">
        <v>1950</v>
      </c>
      <c r="I51" s="46">
        <v>1525</v>
      </c>
      <c r="J51" s="46">
        <v>210</v>
      </c>
      <c r="K51" s="46">
        <v>65</v>
      </c>
      <c r="L51" s="46">
        <v>130</v>
      </c>
      <c r="M51" s="46">
        <v>10</v>
      </c>
      <c r="N51" s="46">
        <v>20</v>
      </c>
    </row>
    <row r="52" spans="1:14">
      <c r="A52" s="46" t="s">
        <v>271</v>
      </c>
      <c r="B52" s="46">
        <v>6071</v>
      </c>
      <c r="C52" s="46">
        <v>5803</v>
      </c>
      <c r="D52" s="46">
        <v>2754</v>
      </c>
      <c r="E52" s="46">
        <v>2661</v>
      </c>
      <c r="F52" s="46">
        <v>1550.7</v>
      </c>
      <c r="G52" s="46">
        <v>3.92</v>
      </c>
      <c r="H52" s="46">
        <v>1905</v>
      </c>
      <c r="I52" s="46">
        <v>1650</v>
      </c>
      <c r="J52" s="46">
        <v>150</v>
      </c>
      <c r="K52" s="46">
        <v>20</v>
      </c>
      <c r="L52" s="46">
        <v>40</v>
      </c>
      <c r="M52" s="46">
        <v>0</v>
      </c>
      <c r="N52" s="46">
        <v>35</v>
      </c>
    </row>
    <row r="53" spans="1:14">
      <c r="A53" s="46" t="s">
        <v>272</v>
      </c>
      <c r="B53" s="46">
        <v>5242</v>
      </c>
      <c r="C53" s="46">
        <v>5306</v>
      </c>
      <c r="D53" s="46">
        <v>1883</v>
      </c>
      <c r="E53" s="46">
        <v>1849</v>
      </c>
      <c r="F53" s="46">
        <v>1937.4</v>
      </c>
      <c r="G53" s="46">
        <v>2.71</v>
      </c>
      <c r="H53" s="46">
        <v>1535</v>
      </c>
      <c r="I53" s="46">
        <v>1265</v>
      </c>
      <c r="J53" s="46">
        <v>120</v>
      </c>
      <c r="K53" s="46">
        <v>55</v>
      </c>
      <c r="L53" s="46">
        <v>35</v>
      </c>
      <c r="M53" s="46">
        <v>0</v>
      </c>
      <c r="N53" s="46">
        <v>50</v>
      </c>
    </row>
    <row r="54" spans="1:14">
      <c r="A54" s="46" t="s">
        <v>273</v>
      </c>
      <c r="B54" s="46">
        <v>3464</v>
      </c>
      <c r="C54" s="46">
        <v>3509</v>
      </c>
      <c r="D54" s="46">
        <v>1275</v>
      </c>
      <c r="E54" s="46">
        <v>1241</v>
      </c>
      <c r="F54" s="46">
        <v>1530.6</v>
      </c>
      <c r="G54" s="46">
        <v>2.2599999999999998</v>
      </c>
      <c r="H54" s="46">
        <v>1150</v>
      </c>
      <c r="I54" s="46">
        <v>945</v>
      </c>
      <c r="J54" s="46">
        <v>100</v>
      </c>
      <c r="K54" s="46">
        <v>45</v>
      </c>
      <c r="L54" s="46">
        <v>25</v>
      </c>
      <c r="M54" s="46">
        <v>10</v>
      </c>
      <c r="N54" s="46">
        <v>25</v>
      </c>
    </row>
    <row r="55" spans="1:14">
      <c r="A55" s="46" t="s">
        <v>274</v>
      </c>
      <c r="B55" s="46">
        <v>6505</v>
      </c>
      <c r="C55" s="46">
        <v>6396</v>
      </c>
      <c r="D55" s="46">
        <v>2463</v>
      </c>
      <c r="E55" s="46">
        <v>2424</v>
      </c>
      <c r="F55" s="46">
        <v>2332.5</v>
      </c>
      <c r="G55" s="46">
        <v>2.79</v>
      </c>
      <c r="H55" s="46">
        <v>2340</v>
      </c>
      <c r="I55" s="46">
        <v>2080</v>
      </c>
      <c r="J55" s="46">
        <v>185</v>
      </c>
      <c r="K55" s="46">
        <v>20</v>
      </c>
      <c r="L55" s="46">
        <v>25</v>
      </c>
      <c r="M55" s="46">
        <v>0</v>
      </c>
      <c r="N55" s="46">
        <v>25</v>
      </c>
    </row>
    <row r="56" spans="1:14">
      <c r="A56" s="46" t="s">
        <v>275</v>
      </c>
      <c r="B56" s="46">
        <v>2908</v>
      </c>
      <c r="C56" s="46">
        <v>2973</v>
      </c>
      <c r="D56" s="46">
        <v>1247</v>
      </c>
      <c r="E56" s="46">
        <v>1221</v>
      </c>
      <c r="F56" s="46">
        <v>1677.5</v>
      </c>
      <c r="G56" s="46">
        <v>1.73</v>
      </c>
      <c r="H56" s="46">
        <v>785</v>
      </c>
      <c r="I56" s="46">
        <v>730</v>
      </c>
      <c r="J56" s="46">
        <v>45</v>
      </c>
      <c r="K56" s="46">
        <v>0</v>
      </c>
      <c r="L56" s="46">
        <v>0</v>
      </c>
      <c r="M56" s="46">
        <v>0</v>
      </c>
      <c r="N56" s="46">
        <v>0</v>
      </c>
    </row>
    <row r="57" spans="1:14">
      <c r="A57" s="46" t="s">
        <v>276</v>
      </c>
      <c r="B57" s="46">
        <v>3312</v>
      </c>
      <c r="C57" s="46">
        <v>2946</v>
      </c>
      <c r="D57" s="46">
        <v>1224</v>
      </c>
      <c r="E57" s="46">
        <v>1192</v>
      </c>
      <c r="F57" s="46">
        <v>101.5</v>
      </c>
      <c r="G57" s="46">
        <v>32.630000000000003</v>
      </c>
      <c r="H57" s="46">
        <v>945</v>
      </c>
      <c r="I57" s="46">
        <v>825</v>
      </c>
      <c r="J57" s="46">
        <v>45</v>
      </c>
      <c r="K57" s="46">
        <v>0</v>
      </c>
      <c r="L57" s="46">
        <v>30</v>
      </c>
      <c r="M57" s="46">
        <v>0</v>
      </c>
      <c r="N57" s="46">
        <v>45</v>
      </c>
    </row>
    <row r="58" spans="1:14">
      <c r="A58" s="46" t="s">
        <v>277</v>
      </c>
      <c r="B58" s="46">
        <v>6127</v>
      </c>
      <c r="C58" s="46">
        <v>5831</v>
      </c>
      <c r="D58" s="46">
        <v>1856</v>
      </c>
      <c r="E58" s="46">
        <v>1822</v>
      </c>
      <c r="F58" s="46">
        <v>1035.0999999999999</v>
      </c>
      <c r="G58" s="46">
        <v>5.92</v>
      </c>
      <c r="H58" s="46">
        <v>1910</v>
      </c>
      <c r="I58" s="46">
        <v>1675</v>
      </c>
      <c r="J58" s="46">
        <v>145</v>
      </c>
      <c r="K58" s="46">
        <v>20</v>
      </c>
      <c r="L58" s="46">
        <v>25</v>
      </c>
      <c r="M58" s="46">
        <v>25</v>
      </c>
      <c r="N58" s="46">
        <v>20</v>
      </c>
    </row>
    <row r="59" spans="1:14">
      <c r="A59" s="46" t="s">
        <v>278</v>
      </c>
      <c r="B59" s="46">
        <v>4212</v>
      </c>
      <c r="C59" s="46">
        <v>4261</v>
      </c>
      <c r="D59" s="46">
        <v>1606</v>
      </c>
      <c r="E59" s="46">
        <v>1581</v>
      </c>
      <c r="F59" s="46">
        <v>1972.8</v>
      </c>
      <c r="G59" s="46">
        <v>2.14</v>
      </c>
      <c r="H59" s="46">
        <v>1210</v>
      </c>
      <c r="I59" s="46">
        <v>1080</v>
      </c>
      <c r="J59" s="46">
        <v>60</v>
      </c>
      <c r="K59" s="46">
        <v>0</v>
      </c>
      <c r="L59" s="46">
        <v>10</v>
      </c>
      <c r="M59" s="46">
        <v>0</v>
      </c>
      <c r="N59" s="46">
        <v>50</v>
      </c>
    </row>
    <row r="60" spans="1:14">
      <c r="A60" s="46" t="s">
        <v>279</v>
      </c>
      <c r="B60" s="46">
        <v>1913</v>
      </c>
      <c r="C60" s="46">
        <v>1916</v>
      </c>
      <c r="D60" s="46">
        <v>1022</v>
      </c>
      <c r="E60" s="46">
        <v>986</v>
      </c>
      <c r="F60" s="46">
        <v>2231.6999999999998</v>
      </c>
      <c r="G60" s="46">
        <v>0.86</v>
      </c>
      <c r="H60" s="46">
        <v>545</v>
      </c>
      <c r="I60" s="46">
        <v>455</v>
      </c>
      <c r="J60" s="46">
        <v>20</v>
      </c>
      <c r="K60" s="46">
        <v>20</v>
      </c>
      <c r="L60" s="46">
        <v>20</v>
      </c>
      <c r="M60" s="46">
        <v>0</v>
      </c>
      <c r="N60" s="46">
        <v>30</v>
      </c>
    </row>
    <row r="61" spans="1:14">
      <c r="A61" s="46" t="s">
        <v>280</v>
      </c>
      <c r="B61" s="46">
        <v>3036</v>
      </c>
      <c r="C61" s="46">
        <v>2980</v>
      </c>
      <c r="D61" s="46">
        <v>1214</v>
      </c>
      <c r="E61" s="46">
        <v>1187</v>
      </c>
      <c r="F61" s="46">
        <v>1816.7</v>
      </c>
      <c r="G61" s="46">
        <v>1.67</v>
      </c>
      <c r="H61" s="46">
        <v>965</v>
      </c>
      <c r="I61" s="46">
        <v>845</v>
      </c>
      <c r="J61" s="46">
        <v>90</v>
      </c>
      <c r="K61" s="46">
        <v>0</v>
      </c>
      <c r="L61" s="46">
        <v>0</v>
      </c>
      <c r="M61" s="46">
        <v>0</v>
      </c>
      <c r="N61" s="46">
        <v>20</v>
      </c>
    </row>
    <row r="62" spans="1:14">
      <c r="A62" s="46" t="s">
        <v>281</v>
      </c>
      <c r="B62" s="46">
        <v>4441</v>
      </c>
      <c r="C62" s="46">
        <v>4539</v>
      </c>
      <c r="D62" s="46">
        <v>1983</v>
      </c>
      <c r="E62" s="46">
        <v>1930</v>
      </c>
      <c r="F62" s="46">
        <v>1879.6</v>
      </c>
      <c r="G62" s="46">
        <v>2.36</v>
      </c>
      <c r="H62" s="46">
        <v>1535</v>
      </c>
      <c r="I62" s="46">
        <v>1350</v>
      </c>
      <c r="J62" s="46">
        <v>110</v>
      </c>
      <c r="K62" s="46">
        <v>25</v>
      </c>
      <c r="L62" s="46">
        <v>30</v>
      </c>
      <c r="M62" s="46">
        <v>10</v>
      </c>
      <c r="N62" s="46">
        <v>15</v>
      </c>
    </row>
    <row r="63" spans="1:14">
      <c r="A63" s="46" t="s">
        <v>282</v>
      </c>
      <c r="B63" s="46">
        <v>4328</v>
      </c>
      <c r="C63" s="46">
        <v>4274</v>
      </c>
      <c r="D63" s="46">
        <v>2313</v>
      </c>
      <c r="E63" s="46">
        <v>2048</v>
      </c>
      <c r="F63" s="46">
        <v>1035.9000000000001</v>
      </c>
      <c r="G63" s="46">
        <v>4.18</v>
      </c>
      <c r="H63" s="46">
        <v>1295</v>
      </c>
      <c r="I63" s="46">
        <v>1060</v>
      </c>
      <c r="J63" s="46">
        <v>125</v>
      </c>
      <c r="K63" s="46">
        <v>30</v>
      </c>
      <c r="L63" s="46">
        <v>25</v>
      </c>
      <c r="M63" s="46">
        <v>15</v>
      </c>
      <c r="N63" s="46">
        <v>45</v>
      </c>
    </row>
    <row r="64" spans="1:14">
      <c r="A64" s="46" t="s">
        <v>283</v>
      </c>
      <c r="B64" s="46">
        <v>6089</v>
      </c>
      <c r="C64" s="46">
        <v>5908</v>
      </c>
      <c r="D64" s="46">
        <v>2343</v>
      </c>
      <c r="E64" s="46">
        <v>2312</v>
      </c>
      <c r="F64" s="46">
        <v>897.1</v>
      </c>
      <c r="G64" s="46">
        <v>6.79</v>
      </c>
      <c r="H64" s="46">
        <v>1770</v>
      </c>
      <c r="I64" s="46">
        <v>1660</v>
      </c>
      <c r="J64" s="46">
        <v>65</v>
      </c>
      <c r="K64" s="46">
        <v>0</v>
      </c>
      <c r="L64" s="46">
        <v>10</v>
      </c>
      <c r="M64" s="46">
        <v>0</v>
      </c>
      <c r="N64" s="46">
        <v>20</v>
      </c>
    </row>
    <row r="65" spans="1:14">
      <c r="A65" s="46" t="s">
        <v>284</v>
      </c>
      <c r="B65" s="46">
        <v>5895</v>
      </c>
      <c r="C65" s="46">
        <v>5178</v>
      </c>
      <c r="D65" s="46">
        <v>2456</v>
      </c>
      <c r="E65" s="46">
        <v>2395</v>
      </c>
      <c r="F65" s="46">
        <v>659.9</v>
      </c>
      <c r="G65" s="46">
        <v>8.93</v>
      </c>
      <c r="H65" s="46">
        <v>1695</v>
      </c>
      <c r="I65" s="46">
        <v>1450</v>
      </c>
      <c r="J65" s="46">
        <v>110</v>
      </c>
      <c r="K65" s="46">
        <v>0</v>
      </c>
      <c r="L65" s="46">
        <v>85</v>
      </c>
      <c r="M65" s="46">
        <v>0</v>
      </c>
      <c r="N65" s="46">
        <v>50</v>
      </c>
    </row>
    <row r="66" spans="1:14">
      <c r="A66" s="46" t="s">
        <v>285</v>
      </c>
      <c r="B66" s="46">
        <v>6208</v>
      </c>
      <c r="C66" s="46">
        <v>6024</v>
      </c>
      <c r="D66" s="46">
        <v>2324</v>
      </c>
      <c r="E66" s="46">
        <v>2252</v>
      </c>
      <c r="F66" s="46">
        <v>56.1</v>
      </c>
      <c r="G66" s="46">
        <v>110.62</v>
      </c>
      <c r="H66" s="46">
        <v>2110</v>
      </c>
      <c r="I66" s="46">
        <v>1925</v>
      </c>
      <c r="J66" s="46">
        <v>110</v>
      </c>
      <c r="K66" s="46">
        <v>0</v>
      </c>
      <c r="L66" s="46">
        <v>45</v>
      </c>
      <c r="M66" s="46">
        <v>15</v>
      </c>
      <c r="N66" s="46">
        <v>10</v>
      </c>
    </row>
    <row r="67" spans="1:14">
      <c r="A67" s="46" t="s">
        <v>286</v>
      </c>
      <c r="B67" s="46">
        <v>6887</v>
      </c>
      <c r="C67" s="46">
        <v>6372</v>
      </c>
      <c r="D67" s="46">
        <v>3116</v>
      </c>
      <c r="E67" s="46">
        <v>2615</v>
      </c>
      <c r="F67" s="46">
        <v>31.7</v>
      </c>
      <c r="G67" s="46">
        <v>217.53</v>
      </c>
      <c r="H67" s="46">
        <v>2500</v>
      </c>
      <c r="I67" s="46">
        <v>2300</v>
      </c>
      <c r="J67" s="46">
        <v>115</v>
      </c>
      <c r="K67" s="46">
        <v>0</v>
      </c>
      <c r="L67" s="46">
        <v>50</v>
      </c>
      <c r="M67" s="46">
        <v>0</v>
      </c>
      <c r="N67" s="46">
        <v>30</v>
      </c>
    </row>
    <row r="68" spans="1:14">
      <c r="A68" s="46" t="s">
        <v>287</v>
      </c>
      <c r="B68" s="46">
        <v>4176</v>
      </c>
      <c r="C68" s="46">
        <v>4104</v>
      </c>
      <c r="D68" s="46">
        <v>1620</v>
      </c>
      <c r="E68" s="46">
        <v>1541</v>
      </c>
      <c r="F68" s="46">
        <v>94</v>
      </c>
      <c r="G68" s="46">
        <v>44.4</v>
      </c>
      <c r="H68" s="46">
        <v>1415</v>
      </c>
      <c r="I68" s="46">
        <v>1235</v>
      </c>
      <c r="J68" s="46">
        <v>80</v>
      </c>
      <c r="K68" s="46">
        <v>10</v>
      </c>
      <c r="L68" s="46">
        <v>60</v>
      </c>
      <c r="M68" s="46">
        <v>10</v>
      </c>
      <c r="N68" s="46">
        <v>20</v>
      </c>
    </row>
    <row r="69" spans="1:14">
      <c r="A69" s="46" t="s">
        <v>288</v>
      </c>
      <c r="B69" s="46">
        <v>3770</v>
      </c>
      <c r="C69" s="46">
        <v>3639</v>
      </c>
      <c r="D69" s="46">
        <v>1600</v>
      </c>
      <c r="E69" s="46">
        <v>1569</v>
      </c>
      <c r="F69" s="46">
        <v>648.79999999999995</v>
      </c>
      <c r="G69" s="46">
        <v>5.81</v>
      </c>
      <c r="H69" s="46">
        <v>1090</v>
      </c>
      <c r="I69" s="46">
        <v>950</v>
      </c>
      <c r="J69" s="46">
        <v>40</v>
      </c>
      <c r="K69" s="46">
        <v>0</v>
      </c>
      <c r="L69" s="46">
        <v>55</v>
      </c>
      <c r="M69" s="46">
        <v>20</v>
      </c>
      <c r="N69" s="46">
        <v>10</v>
      </c>
    </row>
    <row r="70" spans="1:14">
      <c r="A70" s="46" t="s">
        <v>289</v>
      </c>
      <c r="B70" s="46">
        <v>2996</v>
      </c>
      <c r="C70" s="46">
        <v>2763</v>
      </c>
      <c r="D70" s="46">
        <v>1091</v>
      </c>
      <c r="E70" s="46">
        <v>1061</v>
      </c>
      <c r="F70" s="46">
        <v>36.9</v>
      </c>
      <c r="G70" s="46">
        <v>81.13</v>
      </c>
      <c r="H70" s="46">
        <v>970</v>
      </c>
      <c r="I70" s="46">
        <v>880</v>
      </c>
      <c r="J70" s="46">
        <v>55</v>
      </c>
      <c r="K70" s="46">
        <v>0</v>
      </c>
      <c r="L70" s="46">
        <v>20</v>
      </c>
      <c r="M70" s="46">
        <v>0</v>
      </c>
      <c r="N70" s="46">
        <v>0</v>
      </c>
    </row>
    <row r="71" spans="1:14">
      <c r="A71" s="46" t="s">
        <v>290</v>
      </c>
      <c r="B71" s="46">
        <v>6246</v>
      </c>
      <c r="C71" s="46">
        <v>4882</v>
      </c>
      <c r="D71" s="46">
        <v>2349</v>
      </c>
      <c r="E71" s="46">
        <v>2280</v>
      </c>
      <c r="F71" s="46">
        <v>350.3</v>
      </c>
      <c r="G71" s="46">
        <v>17.829999999999998</v>
      </c>
      <c r="H71" s="46">
        <v>2010</v>
      </c>
      <c r="I71" s="46">
        <v>1765</v>
      </c>
      <c r="J71" s="46">
        <v>135</v>
      </c>
      <c r="K71" s="46">
        <v>15</v>
      </c>
      <c r="L71" s="46">
        <v>50</v>
      </c>
      <c r="M71" s="46">
        <v>35</v>
      </c>
      <c r="N71" s="46">
        <v>15</v>
      </c>
    </row>
    <row r="72" spans="1:14">
      <c r="A72" s="46" t="s">
        <v>291</v>
      </c>
      <c r="B72" s="46">
        <v>3497</v>
      </c>
      <c r="C72" s="46">
        <v>3373</v>
      </c>
      <c r="D72" s="46">
        <v>1346</v>
      </c>
      <c r="E72" s="46">
        <v>1308</v>
      </c>
      <c r="F72" s="46">
        <v>400.4</v>
      </c>
      <c r="G72" s="46">
        <v>8.73</v>
      </c>
      <c r="H72" s="46">
        <v>1340</v>
      </c>
      <c r="I72" s="46">
        <v>1150</v>
      </c>
      <c r="J72" s="46">
        <v>80</v>
      </c>
      <c r="K72" s="46">
        <v>0</v>
      </c>
      <c r="L72" s="46">
        <v>80</v>
      </c>
      <c r="M72" s="46">
        <v>0</v>
      </c>
      <c r="N72" s="46">
        <v>25</v>
      </c>
    </row>
    <row r="73" spans="1:14">
      <c r="A73" s="46" t="s">
        <v>292</v>
      </c>
      <c r="B73" s="46">
        <v>5034</v>
      </c>
      <c r="C73" s="46">
        <v>5026</v>
      </c>
      <c r="D73" s="46">
        <v>1820</v>
      </c>
      <c r="E73" s="46">
        <v>1796</v>
      </c>
      <c r="F73" s="46">
        <v>1042.2</v>
      </c>
      <c r="G73" s="46">
        <v>4.83</v>
      </c>
      <c r="H73" s="46">
        <v>2085</v>
      </c>
      <c r="I73" s="46">
        <v>1810</v>
      </c>
      <c r="J73" s="46">
        <v>125</v>
      </c>
      <c r="K73" s="46">
        <v>0</v>
      </c>
      <c r="L73" s="46">
        <v>75</v>
      </c>
      <c r="M73" s="46">
        <v>0</v>
      </c>
      <c r="N73" s="46">
        <v>70</v>
      </c>
    </row>
    <row r="74" spans="1:14">
      <c r="A74" s="46" t="s">
        <v>293</v>
      </c>
      <c r="B74" s="46">
        <v>1379</v>
      </c>
      <c r="C74" s="46">
        <v>1348</v>
      </c>
      <c r="D74" s="46">
        <v>583</v>
      </c>
      <c r="E74" s="46">
        <v>575</v>
      </c>
      <c r="F74" s="46">
        <v>156.19999999999999</v>
      </c>
      <c r="G74" s="46">
        <v>8.83</v>
      </c>
      <c r="H74" s="46">
        <v>580</v>
      </c>
      <c r="I74" s="46">
        <v>510</v>
      </c>
      <c r="J74" s="46">
        <v>45</v>
      </c>
      <c r="K74" s="46">
        <v>10</v>
      </c>
      <c r="L74" s="46">
        <v>0</v>
      </c>
      <c r="M74" s="46">
        <v>0</v>
      </c>
      <c r="N74" s="46">
        <v>0</v>
      </c>
    </row>
    <row r="75" spans="1:14">
      <c r="A75" s="46" t="s">
        <v>294</v>
      </c>
      <c r="B75" s="46">
        <v>4873</v>
      </c>
      <c r="C75" s="46">
        <v>4820</v>
      </c>
      <c r="D75" s="46">
        <v>2302</v>
      </c>
      <c r="E75" s="46">
        <v>2230</v>
      </c>
      <c r="F75" s="46">
        <v>1014.2</v>
      </c>
      <c r="G75" s="46">
        <v>4.8</v>
      </c>
      <c r="H75" s="46">
        <v>1595</v>
      </c>
      <c r="I75" s="46">
        <v>1340</v>
      </c>
      <c r="J75" s="46">
        <v>135</v>
      </c>
      <c r="K75" s="46">
        <v>30</v>
      </c>
      <c r="L75" s="46">
        <v>60</v>
      </c>
      <c r="M75" s="46">
        <v>15</v>
      </c>
      <c r="N75" s="46">
        <v>15</v>
      </c>
    </row>
    <row r="76" spans="1:14">
      <c r="A76" s="46" t="s">
        <v>295</v>
      </c>
      <c r="B76" s="46">
        <v>3820</v>
      </c>
      <c r="C76" s="46">
        <v>3374</v>
      </c>
      <c r="D76" s="46">
        <v>1546</v>
      </c>
      <c r="E76" s="46">
        <v>1493</v>
      </c>
      <c r="F76" s="46">
        <v>1207.2</v>
      </c>
      <c r="G76" s="46">
        <v>3.16</v>
      </c>
      <c r="H76" s="46">
        <v>1285</v>
      </c>
      <c r="I76" s="46">
        <v>1100</v>
      </c>
      <c r="J76" s="46">
        <v>85</v>
      </c>
      <c r="K76" s="46">
        <v>40</v>
      </c>
      <c r="L76" s="46">
        <v>30</v>
      </c>
      <c r="M76" s="46">
        <v>0</v>
      </c>
      <c r="N76" s="46">
        <v>35</v>
      </c>
    </row>
    <row r="77" spans="1:14">
      <c r="A77" s="46" t="s">
        <v>296</v>
      </c>
      <c r="B77" s="46">
        <v>1619</v>
      </c>
      <c r="C77" s="46">
        <v>1502</v>
      </c>
      <c r="D77" s="46">
        <v>603</v>
      </c>
      <c r="E77" s="46">
        <v>590</v>
      </c>
      <c r="F77" s="46">
        <v>49.2</v>
      </c>
      <c r="G77" s="46">
        <v>32.9</v>
      </c>
      <c r="H77" s="46">
        <v>645</v>
      </c>
      <c r="I77" s="46">
        <v>610</v>
      </c>
      <c r="J77" s="46">
        <v>25</v>
      </c>
      <c r="K77" s="46">
        <v>0</v>
      </c>
      <c r="L77" s="46">
        <v>10</v>
      </c>
      <c r="M77" s="46">
        <v>0</v>
      </c>
      <c r="N77" s="46">
        <v>0</v>
      </c>
    </row>
    <row r="78" spans="1:14">
      <c r="A78" s="46" t="s">
        <v>297</v>
      </c>
      <c r="B78" s="46">
        <v>4243</v>
      </c>
      <c r="C78" s="46">
        <v>3926</v>
      </c>
      <c r="D78" s="46">
        <v>1930</v>
      </c>
      <c r="E78" s="46">
        <v>1876</v>
      </c>
      <c r="F78" s="46">
        <v>2006.3</v>
      </c>
      <c r="G78" s="46">
        <v>2.11</v>
      </c>
      <c r="H78" s="46">
        <v>1435</v>
      </c>
      <c r="I78" s="46">
        <v>1250</v>
      </c>
      <c r="J78" s="46">
        <v>55</v>
      </c>
      <c r="K78" s="46">
        <v>25</v>
      </c>
      <c r="L78" s="46">
        <v>30</v>
      </c>
      <c r="M78" s="46">
        <v>15</v>
      </c>
      <c r="N78" s="46">
        <v>55</v>
      </c>
    </row>
    <row r="79" spans="1:14">
      <c r="A79" s="46" t="s">
        <v>298</v>
      </c>
      <c r="B79" s="46">
        <v>2176</v>
      </c>
      <c r="C79" s="46">
        <v>2155</v>
      </c>
      <c r="D79" s="46">
        <v>1161</v>
      </c>
      <c r="E79" s="46">
        <v>1040</v>
      </c>
      <c r="F79" s="46">
        <v>2347.1</v>
      </c>
      <c r="G79" s="46">
        <v>0.93</v>
      </c>
      <c r="H79" s="46">
        <v>615</v>
      </c>
      <c r="I79" s="46">
        <v>480</v>
      </c>
      <c r="J79" s="46">
        <v>25</v>
      </c>
      <c r="K79" s="46">
        <v>20</v>
      </c>
      <c r="L79" s="46">
        <v>30</v>
      </c>
      <c r="M79" s="46">
        <v>20</v>
      </c>
      <c r="N79" s="46">
        <v>35</v>
      </c>
    </row>
    <row r="80" spans="1:14">
      <c r="A80" s="46" t="s">
        <v>299</v>
      </c>
      <c r="B80" s="46">
        <v>2391</v>
      </c>
      <c r="C80" s="46">
        <v>2258</v>
      </c>
      <c r="D80" s="46">
        <v>1328</v>
      </c>
      <c r="E80" s="46">
        <v>1218</v>
      </c>
      <c r="F80" s="46">
        <v>2861.1</v>
      </c>
      <c r="G80" s="46">
        <v>0.84</v>
      </c>
      <c r="H80" s="46">
        <v>825</v>
      </c>
      <c r="I80" s="46">
        <v>590</v>
      </c>
      <c r="J80" s="46">
        <v>85</v>
      </c>
      <c r="K80" s="46">
        <v>35</v>
      </c>
      <c r="L80" s="46">
        <v>95</v>
      </c>
      <c r="M80" s="46">
        <v>10</v>
      </c>
      <c r="N80" s="46">
        <v>20</v>
      </c>
    </row>
    <row r="81" spans="1:14">
      <c r="A81" s="46" t="s">
        <v>300</v>
      </c>
      <c r="B81" s="46">
        <v>5127</v>
      </c>
      <c r="C81" s="46">
        <v>4839</v>
      </c>
      <c r="D81" s="46">
        <v>2456</v>
      </c>
      <c r="E81" s="46">
        <v>2359</v>
      </c>
      <c r="F81" s="46">
        <v>2394.3000000000002</v>
      </c>
      <c r="G81" s="46">
        <v>2.14</v>
      </c>
      <c r="H81" s="46">
        <v>1770</v>
      </c>
      <c r="I81" s="46">
        <v>1415</v>
      </c>
      <c r="J81" s="46">
        <v>175</v>
      </c>
      <c r="K81" s="46">
        <v>40</v>
      </c>
      <c r="L81" s="46">
        <v>90</v>
      </c>
      <c r="M81" s="46">
        <v>10</v>
      </c>
      <c r="N81" s="46">
        <v>35</v>
      </c>
    </row>
    <row r="82" spans="1:14">
      <c r="A82" s="46" t="s">
        <v>301</v>
      </c>
      <c r="B82" s="46">
        <v>2414</v>
      </c>
      <c r="C82" s="46">
        <v>2048</v>
      </c>
      <c r="D82" s="46">
        <v>1121</v>
      </c>
      <c r="E82" s="46">
        <v>1071</v>
      </c>
      <c r="F82" s="46">
        <v>341.3</v>
      </c>
      <c r="G82" s="46">
        <v>7.07</v>
      </c>
      <c r="H82" s="46">
        <v>655</v>
      </c>
      <c r="I82" s="46">
        <v>515</v>
      </c>
      <c r="J82" s="46">
        <v>65</v>
      </c>
      <c r="K82" s="46">
        <v>25</v>
      </c>
      <c r="L82" s="46">
        <v>20</v>
      </c>
      <c r="M82" s="46">
        <v>0</v>
      </c>
      <c r="N82" s="46">
        <v>30</v>
      </c>
    </row>
    <row r="83" spans="1:14">
      <c r="A83" s="46" t="s">
        <v>302</v>
      </c>
      <c r="B83" s="46">
        <v>2642</v>
      </c>
      <c r="C83" s="46">
        <v>2592</v>
      </c>
      <c r="D83" s="46">
        <v>1205</v>
      </c>
      <c r="E83" s="46">
        <v>1161</v>
      </c>
      <c r="F83" s="46">
        <v>2109.4</v>
      </c>
      <c r="G83" s="46">
        <v>1.25</v>
      </c>
      <c r="H83" s="46">
        <v>835</v>
      </c>
      <c r="I83" s="46">
        <v>735</v>
      </c>
      <c r="J83" s="46">
        <v>55</v>
      </c>
      <c r="K83" s="46">
        <v>0</v>
      </c>
      <c r="L83" s="46">
        <v>15</v>
      </c>
      <c r="M83" s="46">
        <v>10</v>
      </c>
      <c r="N83" s="46">
        <v>20</v>
      </c>
    </row>
    <row r="84" spans="1:14">
      <c r="A84" s="46" t="s">
        <v>303</v>
      </c>
      <c r="B84" s="46">
        <v>3271</v>
      </c>
      <c r="C84" s="46">
        <v>3065</v>
      </c>
      <c r="D84" s="46">
        <v>1527</v>
      </c>
      <c r="E84" s="46">
        <v>1484</v>
      </c>
      <c r="F84" s="46">
        <v>2261.5</v>
      </c>
      <c r="G84" s="46">
        <v>1.45</v>
      </c>
      <c r="H84" s="46">
        <v>940</v>
      </c>
      <c r="I84" s="46">
        <v>810</v>
      </c>
      <c r="J84" s="46">
        <v>65</v>
      </c>
      <c r="K84" s="46">
        <v>0</v>
      </c>
      <c r="L84" s="46">
        <v>45</v>
      </c>
      <c r="M84" s="46">
        <v>10</v>
      </c>
      <c r="N84" s="46">
        <v>15</v>
      </c>
    </row>
    <row r="85" spans="1:14">
      <c r="A85" s="46" t="s">
        <v>304</v>
      </c>
      <c r="B85" s="46">
        <v>7973</v>
      </c>
      <c r="C85" s="46">
        <v>6730</v>
      </c>
      <c r="D85" s="46">
        <v>3190</v>
      </c>
      <c r="E85" s="46">
        <v>3134</v>
      </c>
      <c r="F85" s="46">
        <v>1435.4</v>
      </c>
      <c r="G85" s="46">
        <v>5.55</v>
      </c>
      <c r="H85" s="46">
        <v>2555</v>
      </c>
      <c r="I85" s="46">
        <v>2290</v>
      </c>
      <c r="J85" s="46">
        <v>160</v>
      </c>
      <c r="K85" s="46">
        <v>15</v>
      </c>
      <c r="L85" s="46">
        <v>45</v>
      </c>
      <c r="M85" s="46">
        <v>0</v>
      </c>
      <c r="N85" s="46">
        <v>40</v>
      </c>
    </row>
    <row r="86" spans="1:14">
      <c r="A86" s="46" t="s">
        <v>305</v>
      </c>
      <c r="B86" s="46">
        <v>5650</v>
      </c>
      <c r="C86" s="46">
        <v>5508</v>
      </c>
      <c r="D86" s="46">
        <v>2418</v>
      </c>
      <c r="E86" s="46">
        <v>2333</v>
      </c>
      <c r="F86" s="46">
        <v>1191.5999999999999</v>
      </c>
      <c r="G86" s="46">
        <v>4.74</v>
      </c>
      <c r="H86" s="46">
        <v>1985</v>
      </c>
      <c r="I86" s="46">
        <v>1720</v>
      </c>
      <c r="J86" s="46">
        <v>110</v>
      </c>
      <c r="K86" s="46">
        <v>35</v>
      </c>
      <c r="L86" s="46">
        <v>65</v>
      </c>
      <c r="M86" s="46">
        <v>20</v>
      </c>
      <c r="N86" s="46">
        <v>40</v>
      </c>
    </row>
    <row r="87" spans="1:14">
      <c r="A87" s="46" t="s">
        <v>306</v>
      </c>
      <c r="B87" s="46">
        <v>5122</v>
      </c>
      <c r="C87" s="46">
        <v>5096</v>
      </c>
      <c r="D87" s="46">
        <v>1918</v>
      </c>
      <c r="E87" s="46">
        <v>1881</v>
      </c>
      <c r="F87" s="46">
        <v>1269.3</v>
      </c>
      <c r="G87" s="46">
        <v>4.04</v>
      </c>
      <c r="H87" s="46">
        <v>1930</v>
      </c>
      <c r="I87" s="46">
        <v>1715</v>
      </c>
      <c r="J87" s="46">
        <v>135</v>
      </c>
      <c r="K87" s="46">
        <v>20</v>
      </c>
      <c r="L87" s="46">
        <v>40</v>
      </c>
      <c r="M87" s="46">
        <v>0</v>
      </c>
      <c r="N87" s="46">
        <v>10</v>
      </c>
    </row>
    <row r="88" spans="1:14">
      <c r="A88" s="46" t="s">
        <v>307</v>
      </c>
      <c r="B88" s="46">
        <v>3050</v>
      </c>
      <c r="C88" s="46">
        <v>3032</v>
      </c>
      <c r="D88" s="46">
        <v>1242</v>
      </c>
      <c r="E88" s="46">
        <v>1211</v>
      </c>
      <c r="F88" s="46">
        <v>2284.5</v>
      </c>
      <c r="G88" s="46">
        <v>1.34</v>
      </c>
      <c r="H88" s="46">
        <v>1020</v>
      </c>
      <c r="I88" s="46">
        <v>855</v>
      </c>
      <c r="J88" s="46">
        <v>100</v>
      </c>
      <c r="K88" s="46">
        <v>0</v>
      </c>
      <c r="L88" s="46">
        <v>20</v>
      </c>
      <c r="M88" s="46">
        <v>10</v>
      </c>
      <c r="N88" s="46">
        <v>25</v>
      </c>
    </row>
    <row r="89" spans="1:14">
      <c r="A89" s="46" t="s">
        <v>308</v>
      </c>
      <c r="B89" s="46">
        <v>3398</v>
      </c>
      <c r="C89" s="46">
        <v>3249</v>
      </c>
      <c r="D89" s="46">
        <v>1661</v>
      </c>
      <c r="E89" s="46">
        <v>1559</v>
      </c>
      <c r="F89" s="46">
        <v>594.20000000000005</v>
      </c>
      <c r="G89" s="46">
        <v>5.72</v>
      </c>
      <c r="H89" s="46">
        <v>1345</v>
      </c>
      <c r="I89" s="46">
        <v>1150</v>
      </c>
      <c r="J89" s="46">
        <v>125</v>
      </c>
      <c r="K89" s="46">
        <v>10</v>
      </c>
      <c r="L89" s="46">
        <v>30</v>
      </c>
      <c r="M89" s="46">
        <v>10</v>
      </c>
      <c r="N89" s="46">
        <v>20</v>
      </c>
    </row>
    <row r="90" spans="1:14">
      <c r="A90" s="46" t="s">
        <v>309</v>
      </c>
      <c r="B90" s="46">
        <v>4997</v>
      </c>
      <c r="C90" s="46">
        <v>4590</v>
      </c>
      <c r="D90" s="46">
        <v>2150</v>
      </c>
      <c r="E90" s="46">
        <v>2097</v>
      </c>
      <c r="F90" s="46">
        <v>1586.8</v>
      </c>
      <c r="G90" s="46">
        <v>3.15</v>
      </c>
      <c r="H90" s="46">
        <v>1480</v>
      </c>
      <c r="I90" s="46">
        <v>1280</v>
      </c>
      <c r="J90" s="46">
        <v>120</v>
      </c>
      <c r="K90" s="46">
        <v>0</v>
      </c>
      <c r="L90" s="46">
        <v>55</v>
      </c>
      <c r="M90" s="46">
        <v>15</v>
      </c>
      <c r="N90" s="46">
        <v>10</v>
      </c>
    </row>
    <row r="91" spans="1:14">
      <c r="A91" s="46" t="s">
        <v>310</v>
      </c>
      <c r="B91" s="46">
        <v>3722</v>
      </c>
      <c r="C91" s="46">
        <v>3567</v>
      </c>
      <c r="D91" s="46">
        <v>1865</v>
      </c>
      <c r="E91" s="46">
        <v>1798</v>
      </c>
      <c r="F91" s="46">
        <v>1382.1</v>
      </c>
      <c r="G91" s="46">
        <v>2.69</v>
      </c>
      <c r="H91" s="46">
        <v>1210</v>
      </c>
      <c r="I91" s="46">
        <v>1030</v>
      </c>
      <c r="J91" s="46">
        <v>60</v>
      </c>
      <c r="K91" s="46">
        <v>0</v>
      </c>
      <c r="L91" s="46">
        <v>85</v>
      </c>
      <c r="M91" s="46">
        <v>15</v>
      </c>
      <c r="N91" s="46">
        <v>15</v>
      </c>
    </row>
    <row r="92" spans="1:14">
      <c r="A92" s="46" t="s">
        <v>311</v>
      </c>
      <c r="B92" s="46">
        <v>3346</v>
      </c>
      <c r="C92" s="46">
        <v>3354</v>
      </c>
      <c r="D92" s="46">
        <v>1373</v>
      </c>
      <c r="E92" s="46">
        <v>1347</v>
      </c>
      <c r="F92" s="46">
        <v>215.2</v>
      </c>
      <c r="G92" s="46">
        <v>15.55</v>
      </c>
      <c r="H92" s="46">
        <v>1290</v>
      </c>
      <c r="I92" s="46">
        <v>1150</v>
      </c>
      <c r="J92" s="46">
        <v>60</v>
      </c>
      <c r="K92" s="46">
        <v>10</v>
      </c>
      <c r="L92" s="46">
        <v>35</v>
      </c>
      <c r="M92" s="46">
        <v>0</v>
      </c>
      <c r="N92" s="46">
        <v>25</v>
      </c>
    </row>
    <row r="93" spans="1:14">
      <c r="A93" s="46" t="s">
        <v>312</v>
      </c>
      <c r="B93" s="46">
        <v>4570</v>
      </c>
      <c r="C93" s="46">
        <v>3546</v>
      </c>
      <c r="D93" s="46">
        <v>3170</v>
      </c>
      <c r="E93" s="46">
        <v>1909</v>
      </c>
      <c r="F93" s="46">
        <v>48.2</v>
      </c>
      <c r="G93" s="46">
        <v>94.88</v>
      </c>
      <c r="H93" s="46">
        <v>1485</v>
      </c>
      <c r="I93" s="46">
        <v>1240</v>
      </c>
      <c r="J93" s="46">
        <v>95</v>
      </c>
      <c r="K93" s="46">
        <v>0</v>
      </c>
      <c r="L93" s="46">
        <v>55</v>
      </c>
      <c r="M93" s="46">
        <v>15</v>
      </c>
      <c r="N93" s="46">
        <v>75</v>
      </c>
    </row>
    <row r="94" spans="1:14">
      <c r="A94" s="46" t="s">
        <v>313</v>
      </c>
      <c r="B94" s="46">
        <v>4492</v>
      </c>
      <c r="C94" s="46">
        <v>4600</v>
      </c>
      <c r="D94" s="46">
        <v>2130</v>
      </c>
      <c r="E94" s="46">
        <v>1987</v>
      </c>
      <c r="F94" s="46">
        <v>1373.1</v>
      </c>
      <c r="G94" s="46">
        <v>3.27</v>
      </c>
      <c r="H94" s="46">
        <v>1250</v>
      </c>
      <c r="I94" s="46">
        <v>1065</v>
      </c>
      <c r="J94" s="46">
        <v>80</v>
      </c>
      <c r="K94" s="46">
        <v>0</v>
      </c>
      <c r="L94" s="46">
        <v>65</v>
      </c>
      <c r="M94" s="46">
        <v>0</v>
      </c>
      <c r="N94" s="46">
        <v>25</v>
      </c>
    </row>
    <row r="95" spans="1:14">
      <c r="A95" s="46" t="s">
        <v>314</v>
      </c>
      <c r="B95" s="46">
        <v>5324</v>
      </c>
      <c r="C95" s="46">
        <v>4809</v>
      </c>
      <c r="D95" s="46">
        <v>2272</v>
      </c>
      <c r="E95" s="46">
        <v>2116</v>
      </c>
      <c r="F95" s="46">
        <v>431.2</v>
      </c>
      <c r="G95" s="46">
        <v>12.35</v>
      </c>
      <c r="H95" s="46">
        <v>1860</v>
      </c>
      <c r="I95" s="46">
        <v>1670</v>
      </c>
      <c r="J95" s="46">
        <v>130</v>
      </c>
      <c r="K95" s="46">
        <v>0</v>
      </c>
      <c r="L95" s="46">
        <v>15</v>
      </c>
      <c r="M95" s="46">
        <v>15</v>
      </c>
      <c r="N95" s="46">
        <v>25</v>
      </c>
    </row>
    <row r="96" spans="1:14">
      <c r="A96" s="46" t="s">
        <v>315</v>
      </c>
      <c r="B96" s="46">
        <v>3738</v>
      </c>
      <c r="C96" s="46">
        <v>3476</v>
      </c>
      <c r="D96" s="46">
        <v>1687</v>
      </c>
      <c r="E96" s="46">
        <v>1611</v>
      </c>
      <c r="F96" s="46">
        <v>796.9</v>
      </c>
      <c r="G96" s="46">
        <v>4.6900000000000004</v>
      </c>
      <c r="H96" s="46">
        <v>1120</v>
      </c>
      <c r="I96" s="46">
        <v>975</v>
      </c>
      <c r="J96" s="46">
        <v>75</v>
      </c>
      <c r="K96" s="46">
        <v>10</v>
      </c>
      <c r="L96" s="46">
        <v>40</v>
      </c>
      <c r="M96" s="46">
        <v>15</v>
      </c>
      <c r="N96" s="46">
        <v>10</v>
      </c>
    </row>
    <row r="97" spans="1:14">
      <c r="A97" s="46" t="s">
        <v>316</v>
      </c>
      <c r="B97" s="46">
        <v>4292</v>
      </c>
      <c r="C97" s="46">
        <v>4169</v>
      </c>
      <c r="D97" s="46">
        <v>1891</v>
      </c>
      <c r="E97" s="46">
        <v>1763</v>
      </c>
      <c r="F97" s="46">
        <v>155.30000000000001</v>
      </c>
      <c r="G97" s="46">
        <v>27.64</v>
      </c>
      <c r="H97" s="46">
        <v>1465</v>
      </c>
      <c r="I97" s="46">
        <v>1180</v>
      </c>
      <c r="J97" s="46">
        <v>145</v>
      </c>
      <c r="K97" s="46">
        <v>0</v>
      </c>
      <c r="L97" s="46">
        <v>80</v>
      </c>
      <c r="M97" s="46">
        <v>25</v>
      </c>
      <c r="N97" s="46">
        <v>25</v>
      </c>
    </row>
    <row r="98" spans="1:14">
      <c r="A98" s="46" t="s">
        <v>317</v>
      </c>
      <c r="B98" s="46">
        <v>3678</v>
      </c>
      <c r="C98" s="46">
        <v>3488</v>
      </c>
      <c r="D98" s="46">
        <v>1616</v>
      </c>
      <c r="E98" s="46">
        <v>1552</v>
      </c>
      <c r="F98" s="46">
        <v>50.9</v>
      </c>
      <c r="G98" s="46">
        <v>72.22</v>
      </c>
      <c r="H98" s="46">
        <v>1175</v>
      </c>
      <c r="I98" s="46">
        <v>1105</v>
      </c>
      <c r="J98" s="46">
        <v>45</v>
      </c>
      <c r="K98" s="46">
        <v>0</v>
      </c>
      <c r="L98" s="46">
        <v>15</v>
      </c>
      <c r="M98" s="46">
        <v>0</v>
      </c>
      <c r="N98" s="46">
        <v>10</v>
      </c>
    </row>
    <row r="99" spans="1:14">
      <c r="A99" s="46" t="s">
        <v>318</v>
      </c>
      <c r="B99" s="46">
        <v>6496</v>
      </c>
      <c r="C99" s="46">
        <v>5984</v>
      </c>
      <c r="D99" s="46">
        <v>3940</v>
      </c>
      <c r="E99" s="46">
        <v>2981</v>
      </c>
      <c r="F99" s="46">
        <v>247.4</v>
      </c>
      <c r="G99" s="46">
        <v>26.26</v>
      </c>
      <c r="H99" s="46">
        <v>1980</v>
      </c>
      <c r="I99" s="46">
        <v>1705</v>
      </c>
      <c r="J99" s="46">
        <v>130</v>
      </c>
      <c r="K99" s="46">
        <v>15</v>
      </c>
      <c r="L99" s="46">
        <v>70</v>
      </c>
      <c r="M99" s="46">
        <v>0</v>
      </c>
      <c r="N99" s="46">
        <v>60</v>
      </c>
    </row>
    <row r="100" spans="1:14">
      <c r="A100" s="46" t="s">
        <v>319</v>
      </c>
      <c r="B100" s="46">
        <v>4881</v>
      </c>
      <c r="C100" s="46">
        <v>4184</v>
      </c>
      <c r="D100" s="46">
        <v>2339</v>
      </c>
      <c r="E100" s="46">
        <v>2071</v>
      </c>
      <c r="F100" s="46">
        <v>246.2</v>
      </c>
      <c r="G100" s="46">
        <v>19.829999999999998</v>
      </c>
      <c r="H100" s="46">
        <v>1620</v>
      </c>
      <c r="I100" s="46">
        <v>1470</v>
      </c>
      <c r="J100" s="46">
        <v>95</v>
      </c>
      <c r="K100" s="46">
        <v>0</v>
      </c>
      <c r="L100" s="46">
        <v>20</v>
      </c>
      <c r="M100" s="46">
        <v>10</v>
      </c>
      <c r="N100" s="46">
        <v>25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110"/>
  <sheetViews>
    <sheetView tabSelected="1" zoomScale="85" zoomScaleNormal="85" workbookViewId="0">
      <pane ySplit="1" topLeftCell="A2" activePane="bottomLeft" state="frozen"/>
      <selection pane="bottomLeft" activeCell="F14" sqref="F14"/>
    </sheetView>
  </sheetViews>
  <sheetFormatPr defaultColWidth="17.140625" defaultRowHeight="12.75"/>
  <cols>
    <col min="1" max="1" width="15.7109375" style="149" customWidth="1"/>
    <col min="2" max="2" width="17.140625" style="31"/>
    <col min="3" max="3" width="17.140625" style="28"/>
    <col min="4" max="5" width="17.140625" style="22"/>
    <col min="6" max="8" width="17.140625" style="23"/>
    <col min="9" max="10" width="17.140625" style="150"/>
    <col min="11" max="11" width="17.140625" style="152"/>
    <col min="12" max="13" width="17.140625" style="37"/>
    <col min="14" max="14" width="17.140625" style="26"/>
    <col min="15" max="15" width="17.140625" style="9"/>
    <col min="16" max="16" width="17.140625" style="24"/>
    <col min="17" max="19" width="17.140625" style="23"/>
    <col min="20" max="20" width="17.140625" style="157"/>
    <col min="21" max="22" width="17.140625" style="27"/>
    <col min="23" max="23" width="17.140625" style="23"/>
    <col min="24" max="24" width="17.140625" style="9"/>
    <col min="25" max="25" width="17.140625" style="24"/>
    <col min="26" max="26" width="17.140625" style="29"/>
    <col min="27" max="27" width="17.140625" style="38"/>
    <col min="28" max="28" width="17.140625" style="29"/>
    <col min="29" max="29" width="17.140625" style="38"/>
    <col min="30" max="31" width="17.140625" style="23"/>
    <col min="32" max="32" width="17.140625" style="157"/>
    <col min="33" max="34" width="17.140625" style="27"/>
    <col min="35" max="35" width="17.140625" style="23"/>
    <col min="36" max="36" width="17.140625" style="9"/>
    <col min="37" max="37" width="17.140625" style="24"/>
    <col min="38" max="39" width="17.140625" style="23"/>
    <col min="40" max="40" width="17.140625" style="157"/>
    <col min="41" max="42" width="17.140625" style="27"/>
    <col min="43" max="43" width="17.140625" style="23"/>
    <col min="44" max="44" width="17.140625" style="148"/>
    <col min="45" max="45" width="17.140625" style="18"/>
    <col min="46" max="46" width="17.140625" style="148"/>
    <col min="47" max="47" width="17.140625" style="18"/>
    <col min="48" max="48" width="17.140625" style="39"/>
    <col min="49" max="51" width="17.140625" style="23"/>
    <col min="52" max="52" width="17.140625" style="18"/>
    <col min="53" max="53" width="17.140625" style="148"/>
    <col min="54" max="54" width="17.140625" style="23"/>
    <col min="55" max="55" width="17.140625" style="25"/>
    <col min="56" max="56" width="17.140625" style="148"/>
    <col min="57" max="59" width="17.140625" style="23"/>
    <col min="60" max="60" width="17.140625" style="25"/>
    <col min="61" max="61" width="17.140625" style="18"/>
    <col min="62" max="62" width="17.140625" style="30"/>
    <col min="63" max="63" width="17.140625" style="39"/>
    <col min="64" max="64" width="17.140625" style="21"/>
    <col min="65" max="65" width="17.140625" style="148"/>
    <col min="66" max="66" width="17.140625" style="18"/>
    <col min="67" max="67" width="17.140625" style="161"/>
    <col min="68" max="68" width="0" style="18" hidden="1" customWidth="1"/>
    <col min="69" max="16384" width="17.140625" style="18"/>
  </cols>
  <sheetData>
    <row r="1" spans="1:68" s="36" customFormat="1" ht="78" customHeight="1" thickTop="1" thickBot="1">
      <c r="A1" s="193" t="s">
        <v>196</v>
      </c>
      <c r="B1" s="194" t="s">
        <v>334</v>
      </c>
      <c r="C1" s="195" t="s">
        <v>197</v>
      </c>
      <c r="D1" s="196" t="s">
        <v>198</v>
      </c>
      <c r="E1" s="197" t="s">
        <v>199</v>
      </c>
      <c r="F1" s="198" t="s">
        <v>200</v>
      </c>
      <c r="G1" s="198" t="s">
        <v>201</v>
      </c>
      <c r="H1" s="198" t="s">
        <v>202</v>
      </c>
      <c r="I1" s="199" t="s">
        <v>203</v>
      </c>
      <c r="J1" s="200" t="s">
        <v>344</v>
      </c>
      <c r="K1" s="201" t="s">
        <v>335</v>
      </c>
      <c r="L1" s="199" t="s">
        <v>345</v>
      </c>
      <c r="M1" s="196" t="s">
        <v>346</v>
      </c>
      <c r="N1" s="202" t="s">
        <v>204</v>
      </c>
      <c r="O1" s="203" t="s">
        <v>205</v>
      </c>
      <c r="P1" s="204" t="s">
        <v>336</v>
      </c>
      <c r="Q1" s="205" t="s">
        <v>14</v>
      </c>
      <c r="R1" s="205" t="s">
        <v>337</v>
      </c>
      <c r="S1" s="205" t="s">
        <v>206</v>
      </c>
      <c r="T1" s="206" t="s">
        <v>12</v>
      </c>
      <c r="U1" s="205" t="s">
        <v>347</v>
      </c>
      <c r="V1" s="205" t="s">
        <v>348</v>
      </c>
      <c r="W1" s="198" t="s">
        <v>207</v>
      </c>
      <c r="X1" s="207" t="s">
        <v>208</v>
      </c>
      <c r="Y1" s="205" t="s">
        <v>349</v>
      </c>
      <c r="Z1" s="208" t="s">
        <v>209</v>
      </c>
      <c r="AA1" s="198" t="s">
        <v>344</v>
      </c>
      <c r="AB1" s="208" t="s">
        <v>338</v>
      </c>
      <c r="AC1" s="198" t="s">
        <v>350</v>
      </c>
      <c r="AD1" s="205" t="s">
        <v>21</v>
      </c>
      <c r="AE1" s="205" t="s">
        <v>339</v>
      </c>
      <c r="AF1" s="206" t="s">
        <v>19</v>
      </c>
      <c r="AG1" s="205" t="s">
        <v>340</v>
      </c>
      <c r="AH1" s="205" t="s">
        <v>341</v>
      </c>
      <c r="AI1" s="198" t="s">
        <v>210</v>
      </c>
      <c r="AJ1" s="206" t="s">
        <v>211</v>
      </c>
      <c r="AK1" s="209" t="s">
        <v>342</v>
      </c>
      <c r="AL1" s="205" t="s">
        <v>28</v>
      </c>
      <c r="AM1" s="205" t="s">
        <v>343</v>
      </c>
      <c r="AN1" s="206" t="s">
        <v>212</v>
      </c>
      <c r="AO1" s="205" t="s">
        <v>351</v>
      </c>
      <c r="AP1" s="205" t="s">
        <v>352</v>
      </c>
      <c r="AQ1" s="198" t="s">
        <v>213</v>
      </c>
      <c r="AR1" s="210" t="s">
        <v>214</v>
      </c>
      <c r="AS1" s="197" t="s">
        <v>353</v>
      </c>
      <c r="AT1" s="211" t="s">
        <v>215</v>
      </c>
      <c r="AU1" s="197" t="s">
        <v>354</v>
      </c>
      <c r="AV1" s="208" t="s">
        <v>216</v>
      </c>
      <c r="AW1" s="198" t="s">
        <v>370</v>
      </c>
      <c r="AX1" s="198" t="s">
        <v>369</v>
      </c>
      <c r="AY1" s="198" t="s">
        <v>365</v>
      </c>
      <c r="AZ1" s="197" t="s">
        <v>366</v>
      </c>
      <c r="BA1" s="211" t="s">
        <v>367</v>
      </c>
      <c r="BB1" s="198" t="s">
        <v>359</v>
      </c>
      <c r="BC1" s="197" t="s">
        <v>360</v>
      </c>
      <c r="BD1" s="211" t="s">
        <v>368</v>
      </c>
      <c r="BE1" s="198" t="s">
        <v>361</v>
      </c>
      <c r="BF1" s="198" t="s">
        <v>362</v>
      </c>
      <c r="BG1" s="198" t="s">
        <v>363</v>
      </c>
      <c r="BH1" s="197" t="s">
        <v>364</v>
      </c>
      <c r="BI1" s="197" t="s">
        <v>217</v>
      </c>
      <c r="BJ1" s="208" t="s">
        <v>218</v>
      </c>
      <c r="BK1" s="208" t="s">
        <v>355</v>
      </c>
      <c r="BL1" s="194" t="s">
        <v>219</v>
      </c>
      <c r="BM1" s="194" t="s">
        <v>220</v>
      </c>
      <c r="BN1" s="197" t="s">
        <v>357</v>
      </c>
      <c r="BO1" s="193" t="s">
        <v>356</v>
      </c>
      <c r="BP1" s="162"/>
    </row>
    <row r="2" spans="1:68" s="42" customFormat="1" ht="15.75" thickTop="1">
      <c r="A2" s="333"/>
      <c r="B2" s="212">
        <v>5390000</v>
      </c>
      <c r="C2" s="213">
        <v>5390000</v>
      </c>
      <c r="D2" s="214"/>
      <c r="E2" s="214"/>
      <c r="F2" s="215"/>
      <c r="G2" s="215"/>
      <c r="H2" s="344"/>
      <c r="I2" s="401">
        <v>5390000</v>
      </c>
      <c r="J2" s="216"/>
      <c r="K2" s="217">
        <v>1</v>
      </c>
      <c r="L2" s="334">
        <v>1397.09</v>
      </c>
      <c r="M2" s="218">
        <v>139709</v>
      </c>
      <c r="N2" s="335">
        <v>1397.49</v>
      </c>
      <c r="O2" s="219">
        <v>139749</v>
      </c>
      <c r="P2" s="334">
        <v>433604</v>
      </c>
      <c r="Q2" s="215">
        <v>406074</v>
      </c>
      <c r="R2" s="334">
        <v>406074</v>
      </c>
      <c r="S2" s="215">
        <v>392184</v>
      </c>
      <c r="T2" s="220">
        <v>390317</v>
      </c>
      <c r="U2" s="221">
        <v>27530</v>
      </c>
      <c r="V2" s="222">
        <v>6.7795524953579892E-2</v>
      </c>
      <c r="W2" s="215">
        <v>15757</v>
      </c>
      <c r="X2" s="223">
        <v>4.0369750741064317E-2</v>
      </c>
      <c r="Y2" s="334">
        <v>310.39999999999998</v>
      </c>
      <c r="Z2" s="224">
        <v>290.60000000000002</v>
      </c>
      <c r="AA2" s="225"/>
      <c r="AB2" s="226">
        <v>1</v>
      </c>
      <c r="AC2" s="334">
        <v>190878</v>
      </c>
      <c r="AD2" s="215">
        <v>180606</v>
      </c>
      <c r="AE2" s="215">
        <v>180606</v>
      </c>
      <c r="AF2" s="220">
        <v>166526</v>
      </c>
      <c r="AG2" s="221">
        <v>10272</v>
      </c>
      <c r="AH2" s="336">
        <v>5.687518687086808E-2</v>
      </c>
      <c r="AI2" s="215">
        <v>14080</v>
      </c>
      <c r="AJ2" s="223">
        <v>8.4551361348978532E-2</v>
      </c>
      <c r="AK2" s="334">
        <v>179224</v>
      </c>
      <c r="AL2" s="215">
        <v>168485</v>
      </c>
      <c r="AM2" s="215">
        <v>168485</v>
      </c>
      <c r="AN2" s="220">
        <v>156479</v>
      </c>
      <c r="AO2" s="221">
        <v>10739</v>
      </c>
      <c r="AP2" s="336">
        <v>6.3738611745852741E-2</v>
      </c>
      <c r="AQ2" s="215">
        <v>12006</v>
      </c>
      <c r="AR2" s="223">
        <v>7.6725950447024835E-2</v>
      </c>
      <c r="AS2" s="214">
        <v>1.2828378987753115</v>
      </c>
      <c r="AT2" s="227">
        <v>1.205625800542401</v>
      </c>
      <c r="AU2" s="334">
        <v>139790</v>
      </c>
      <c r="AV2" s="219">
        <v>174605</v>
      </c>
      <c r="AW2" s="334">
        <v>118275</v>
      </c>
      <c r="AX2" s="334">
        <v>10310</v>
      </c>
      <c r="AY2" s="215">
        <v>128585</v>
      </c>
      <c r="AZ2" s="228">
        <v>0.9198440517919737</v>
      </c>
      <c r="BA2" s="229">
        <v>0.9998304910782323</v>
      </c>
      <c r="BB2" s="334">
        <v>2595</v>
      </c>
      <c r="BC2" s="228">
        <v>1.8563559625152014E-2</v>
      </c>
      <c r="BD2" s="229">
        <v>0.99804084006193627</v>
      </c>
      <c r="BE2" s="334">
        <v>4795</v>
      </c>
      <c r="BF2" s="334">
        <v>945</v>
      </c>
      <c r="BG2" s="215">
        <v>5740</v>
      </c>
      <c r="BH2" s="228">
        <v>4.1061592388582875E-2</v>
      </c>
      <c r="BI2" s="214">
        <v>1.0015022533800702</v>
      </c>
      <c r="BJ2" s="230">
        <v>2875</v>
      </c>
      <c r="BK2" s="219" t="s">
        <v>140</v>
      </c>
      <c r="BL2" s="231" t="s">
        <v>140</v>
      </c>
      <c r="BM2" s="232" t="s">
        <v>140</v>
      </c>
      <c r="BN2" s="370"/>
      <c r="BO2" s="233"/>
      <c r="BP2" s="163"/>
    </row>
    <row r="3" spans="1:68" s="19" customFormat="1" ht="15.75">
      <c r="A3" s="234"/>
      <c r="B3" s="235" t="s">
        <v>222</v>
      </c>
      <c r="C3" s="236">
        <v>5390001</v>
      </c>
      <c r="D3" s="237"/>
      <c r="E3" s="20"/>
      <c r="F3" s="238"/>
      <c r="G3" s="238"/>
      <c r="H3" s="238"/>
      <c r="I3" s="239" t="s">
        <v>47</v>
      </c>
      <c r="J3" s="240">
        <v>5390001</v>
      </c>
      <c r="K3" s="241">
        <v>1</v>
      </c>
      <c r="L3" s="242">
        <v>2.79</v>
      </c>
      <c r="M3" s="243">
        <v>279</v>
      </c>
      <c r="N3" s="244">
        <v>2.8</v>
      </c>
      <c r="O3" s="245">
        <v>280</v>
      </c>
      <c r="P3" s="242">
        <v>4599</v>
      </c>
      <c r="Q3" s="238">
        <v>4347</v>
      </c>
      <c r="R3" s="242">
        <v>4347</v>
      </c>
      <c r="S3" s="238">
        <v>4042</v>
      </c>
      <c r="T3" s="246">
        <v>4212</v>
      </c>
      <c r="U3" s="247">
        <v>252</v>
      </c>
      <c r="V3" s="248">
        <v>5.7971014492753624E-2</v>
      </c>
      <c r="W3" s="249">
        <v>135</v>
      </c>
      <c r="X3" s="250">
        <v>3.2051282051282048E-2</v>
      </c>
      <c r="Y3" s="242">
        <v>1648</v>
      </c>
      <c r="Z3" s="251">
        <v>1555.3</v>
      </c>
      <c r="AA3" s="252">
        <v>5390001</v>
      </c>
      <c r="AB3" s="253">
        <v>1</v>
      </c>
      <c r="AC3" s="242">
        <v>2032</v>
      </c>
      <c r="AD3" s="238">
        <v>2032</v>
      </c>
      <c r="AE3" s="254">
        <v>2032</v>
      </c>
      <c r="AF3" s="246">
        <v>1936</v>
      </c>
      <c r="AG3" s="247">
        <v>0</v>
      </c>
      <c r="AH3" s="255">
        <v>0</v>
      </c>
      <c r="AI3" s="249">
        <v>96</v>
      </c>
      <c r="AJ3" s="250">
        <v>4.9586776859504134E-2</v>
      </c>
      <c r="AK3" s="242">
        <v>1911</v>
      </c>
      <c r="AL3" s="238">
        <v>1821</v>
      </c>
      <c r="AM3" s="254">
        <v>1821</v>
      </c>
      <c r="AN3" s="246">
        <v>1729</v>
      </c>
      <c r="AO3" s="256">
        <v>90</v>
      </c>
      <c r="AP3" s="255">
        <v>4.9423393739703461E-2</v>
      </c>
      <c r="AQ3" s="249">
        <v>92</v>
      </c>
      <c r="AR3" s="250">
        <v>5.320994794679005E-2</v>
      </c>
      <c r="AS3" s="257">
        <v>6.849462365591398</v>
      </c>
      <c r="AT3" s="258">
        <v>6.503571428571429</v>
      </c>
      <c r="AU3" s="242">
        <v>1640</v>
      </c>
      <c r="AV3" s="259">
        <v>2035</v>
      </c>
      <c r="AW3" s="242">
        <v>1375</v>
      </c>
      <c r="AX3" s="242">
        <v>120</v>
      </c>
      <c r="AY3" s="249">
        <v>1495</v>
      </c>
      <c r="AZ3" s="260">
        <v>0.91158536585365857</v>
      </c>
      <c r="BA3" s="261">
        <v>0.99085365853658536</v>
      </c>
      <c r="BB3" s="242">
        <v>45</v>
      </c>
      <c r="BC3" s="260">
        <v>2.7439024390243903E-2</v>
      </c>
      <c r="BD3" s="261">
        <v>1.4752163650668766</v>
      </c>
      <c r="BE3" s="242">
        <v>65</v>
      </c>
      <c r="BF3" s="242">
        <v>10</v>
      </c>
      <c r="BG3" s="249">
        <v>75</v>
      </c>
      <c r="BH3" s="260">
        <v>4.573170731707317E-2</v>
      </c>
      <c r="BI3" s="257">
        <v>1.1154074955383699</v>
      </c>
      <c r="BJ3" s="262">
        <v>25</v>
      </c>
      <c r="BK3" s="259" t="s">
        <v>4</v>
      </c>
      <c r="BL3" s="263" t="s">
        <v>4</v>
      </c>
      <c r="BM3" s="264" t="s">
        <v>4</v>
      </c>
      <c r="BN3" s="20"/>
      <c r="BO3" s="265"/>
      <c r="BP3" s="18"/>
    </row>
    <row r="4" spans="1:68" s="20" customFormat="1" ht="15.75">
      <c r="A4" s="234"/>
      <c r="B4" s="235" t="s">
        <v>223</v>
      </c>
      <c r="C4" s="236">
        <v>5390002</v>
      </c>
      <c r="D4" s="237"/>
      <c r="E4" s="237"/>
      <c r="F4" s="238"/>
      <c r="G4" s="238"/>
      <c r="H4" s="238"/>
      <c r="I4" s="239" t="s">
        <v>48</v>
      </c>
      <c r="J4" s="240">
        <v>5390002</v>
      </c>
      <c r="K4" s="241">
        <v>1</v>
      </c>
      <c r="L4" s="242">
        <v>8.08</v>
      </c>
      <c r="M4" s="243">
        <v>808</v>
      </c>
      <c r="N4" s="244">
        <v>8.09</v>
      </c>
      <c r="O4" s="245">
        <v>809</v>
      </c>
      <c r="P4" s="242">
        <v>6830</v>
      </c>
      <c r="Q4" s="238">
        <v>6363</v>
      </c>
      <c r="R4" s="242">
        <v>6363</v>
      </c>
      <c r="S4" s="238">
        <v>5931</v>
      </c>
      <c r="T4" s="246">
        <v>6572</v>
      </c>
      <c r="U4" s="247">
        <v>467</v>
      </c>
      <c r="V4" s="248">
        <v>7.3393053591073398E-2</v>
      </c>
      <c r="W4" s="249">
        <v>-209</v>
      </c>
      <c r="X4" s="250">
        <v>-3.1801582471089468E-2</v>
      </c>
      <c r="Y4" s="242">
        <v>845.6</v>
      </c>
      <c r="Z4" s="251">
        <v>786.5</v>
      </c>
      <c r="AA4" s="252">
        <v>5390002</v>
      </c>
      <c r="AB4" s="253">
        <v>1</v>
      </c>
      <c r="AC4" s="242">
        <v>3285</v>
      </c>
      <c r="AD4" s="238">
        <v>3375</v>
      </c>
      <c r="AE4" s="254">
        <v>3375</v>
      </c>
      <c r="AF4" s="246">
        <v>3306</v>
      </c>
      <c r="AG4" s="247">
        <v>-90</v>
      </c>
      <c r="AH4" s="255">
        <v>-2.6666666666666668E-2</v>
      </c>
      <c r="AI4" s="249">
        <v>69</v>
      </c>
      <c r="AJ4" s="250">
        <v>2.0871143375680582E-2</v>
      </c>
      <c r="AK4" s="242">
        <v>2973</v>
      </c>
      <c r="AL4" s="238">
        <v>2760</v>
      </c>
      <c r="AM4" s="254">
        <v>2760</v>
      </c>
      <c r="AN4" s="246">
        <v>2911</v>
      </c>
      <c r="AO4" s="256">
        <v>213</v>
      </c>
      <c r="AP4" s="255">
        <v>7.7173913043478259E-2</v>
      </c>
      <c r="AQ4" s="249">
        <v>-151</v>
      </c>
      <c r="AR4" s="250">
        <v>-5.18722088629337E-2</v>
      </c>
      <c r="AS4" s="257">
        <v>3.6794554455445545</v>
      </c>
      <c r="AT4" s="258">
        <v>3.4116192830655128</v>
      </c>
      <c r="AU4" s="242">
        <v>1915</v>
      </c>
      <c r="AV4" s="259">
        <v>2405</v>
      </c>
      <c r="AW4" s="242">
        <v>1560</v>
      </c>
      <c r="AX4" s="242">
        <v>130</v>
      </c>
      <c r="AY4" s="249">
        <v>1690</v>
      </c>
      <c r="AZ4" s="260">
        <v>0.88250652741514357</v>
      </c>
      <c r="BA4" s="261">
        <v>0.95924622545124294</v>
      </c>
      <c r="BB4" s="242">
        <v>70</v>
      </c>
      <c r="BC4" s="260">
        <v>3.6553524804177548E-2</v>
      </c>
      <c r="BD4" s="261">
        <v>1.9652432690418038</v>
      </c>
      <c r="BE4" s="242">
        <v>100</v>
      </c>
      <c r="BF4" s="242">
        <v>20</v>
      </c>
      <c r="BG4" s="249">
        <v>120</v>
      </c>
      <c r="BH4" s="260">
        <v>6.2663185378590072E-2</v>
      </c>
      <c r="BI4" s="257">
        <v>1.5283703750875626</v>
      </c>
      <c r="BJ4" s="262">
        <v>40</v>
      </c>
      <c r="BK4" s="259" t="s">
        <v>4</v>
      </c>
      <c r="BL4" s="263" t="s">
        <v>4</v>
      </c>
      <c r="BM4" s="264" t="s">
        <v>4</v>
      </c>
      <c r="BN4" s="33" t="s">
        <v>440</v>
      </c>
      <c r="BO4" s="265"/>
      <c r="BP4" s="18"/>
    </row>
    <row r="5" spans="1:68" s="19" customFormat="1" ht="15.75">
      <c r="A5" s="234" t="s">
        <v>142</v>
      </c>
      <c r="B5" s="235" t="s">
        <v>224</v>
      </c>
      <c r="C5" s="236">
        <v>5390003.0099999998</v>
      </c>
      <c r="D5" s="237"/>
      <c r="E5" s="20"/>
      <c r="F5" s="247"/>
      <c r="G5" s="247"/>
      <c r="H5" s="247"/>
      <c r="I5" s="239" t="s">
        <v>49</v>
      </c>
      <c r="J5" s="240">
        <v>5390003.0099999998</v>
      </c>
      <c r="K5" s="241">
        <v>1</v>
      </c>
      <c r="L5" s="242">
        <v>1.86</v>
      </c>
      <c r="M5" s="243">
        <v>186</v>
      </c>
      <c r="N5" s="244">
        <v>1.86</v>
      </c>
      <c r="O5" s="245">
        <v>186</v>
      </c>
      <c r="P5" s="242">
        <v>5155</v>
      </c>
      <c r="Q5" s="238">
        <v>4762</v>
      </c>
      <c r="R5" s="242">
        <v>4762</v>
      </c>
      <c r="S5" s="238">
        <v>4548</v>
      </c>
      <c r="T5" s="246">
        <v>4665</v>
      </c>
      <c r="U5" s="247">
        <v>393</v>
      </c>
      <c r="V5" s="248">
        <v>8.2528349433011336E-2</v>
      </c>
      <c r="W5" s="249">
        <v>97</v>
      </c>
      <c r="X5" s="250">
        <v>2.0793140407288316E-2</v>
      </c>
      <c r="Y5" s="242">
        <v>2770.3</v>
      </c>
      <c r="Z5" s="251">
        <v>2563.1999999999998</v>
      </c>
      <c r="AA5" s="252">
        <v>5390003.0099999998</v>
      </c>
      <c r="AB5" s="253">
        <v>1</v>
      </c>
      <c r="AC5" s="242">
        <v>2248</v>
      </c>
      <c r="AD5" s="238">
        <v>2167</v>
      </c>
      <c r="AE5" s="254">
        <v>2167</v>
      </c>
      <c r="AF5" s="246">
        <v>2124</v>
      </c>
      <c r="AG5" s="247">
        <v>81</v>
      </c>
      <c r="AH5" s="255">
        <v>3.7378864790032301E-2</v>
      </c>
      <c r="AI5" s="249">
        <v>43</v>
      </c>
      <c r="AJ5" s="250">
        <v>2.0244821092278719E-2</v>
      </c>
      <c r="AK5" s="242">
        <v>2124</v>
      </c>
      <c r="AL5" s="238">
        <v>1991</v>
      </c>
      <c r="AM5" s="254">
        <v>1991</v>
      </c>
      <c r="AN5" s="246">
        <v>1907</v>
      </c>
      <c r="AO5" s="256">
        <v>133</v>
      </c>
      <c r="AP5" s="255">
        <v>6.6800602712204921E-2</v>
      </c>
      <c r="AQ5" s="249">
        <v>84</v>
      </c>
      <c r="AR5" s="250">
        <v>4.4048243314105923E-2</v>
      </c>
      <c r="AS5" s="257">
        <v>11.419354838709678</v>
      </c>
      <c r="AT5" s="258">
        <v>10.704301075268818</v>
      </c>
      <c r="AU5" s="242">
        <v>1750</v>
      </c>
      <c r="AV5" s="259">
        <v>2050</v>
      </c>
      <c r="AW5" s="242">
        <v>1400</v>
      </c>
      <c r="AX5" s="242">
        <v>190</v>
      </c>
      <c r="AY5" s="249">
        <v>1590</v>
      </c>
      <c r="AZ5" s="260">
        <v>0.90857142857142859</v>
      </c>
      <c r="BA5" s="261">
        <v>0.98757763975155277</v>
      </c>
      <c r="BB5" s="242">
        <v>80</v>
      </c>
      <c r="BC5" s="260">
        <v>4.5714285714285714E-2</v>
      </c>
      <c r="BD5" s="261">
        <v>2.4577572964669741</v>
      </c>
      <c r="BE5" s="242">
        <v>45</v>
      </c>
      <c r="BF5" s="242">
        <v>0</v>
      </c>
      <c r="BG5" s="249">
        <v>45</v>
      </c>
      <c r="BH5" s="260">
        <v>2.5714285714285714E-2</v>
      </c>
      <c r="BI5" s="257">
        <v>0.62717770034843201</v>
      </c>
      <c r="BJ5" s="262">
        <v>30</v>
      </c>
      <c r="BK5" s="259" t="s">
        <v>4</v>
      </c>
      <c r="BL5" s="263" t="s">
        <v>4</v>
      </c>
      <c r="BM5" s="264" t="s">
        <v>4</v>
      </c>
      <c r="BN5" s="33" t="s">
        <v>371</v>
      </c>
      <c r="BO5" s="265"/>
      <c r="BP5" s="18"/>
    </row>
    <row r="6" spans="1:68" s="19" customFormat="1" ht="15">
      <c r="A6" s="234"/>
      <c r="B6" s="235" t="s">
        <v>225</v>
      </c>
      <c r="C6" s="236">
        <v>5390003.0199999996</v>
      </c>
      <c r="D6" s="237"/>
      <c r="E6" s="20"/>
      <c r="F6" s="247"/>
      <c r="G6" s="247"/>
      <c r="H6" s="247"/>
      <c r="I6" s="239" t="s">
        <v>50</v>
      </c>
      <c r="J6" s="240">
        <v>5390003.0300000003</v>
      </c>
      <c r="K6" s="253">
        <v>0.54105093000000004</v>
      </c>
      <c r="L6" s="242">
        <v>1.47</v>
      </c>
      <c r="M6" s="243">
        <v>147</v>
      </c>
      <c r="N6" s="244">
        <v>3.9</v>
      </c>
      <c r="O6" s="245">
        <v>390</v>
      </c>
      <c r="P6" s="242">
        <v>4430</v>
      </c>
      <c r="Q6" s="238">
        <v>8319</v>
      </c>
      <c r="R6" s="242">
        <v>4501</v>
      </c>
      <c r="S6" s="238">
        <v>8162</v>
      </c>
      <c r="T6" s="246">
        <v>7341</v>
      </c>
      <c r="U6" s="247">
        <v>-71</v>
      </c>
      <c r="V6" s="248">
        <v>-1.5774272383914687E-2</v>
      </c>
      <c r="W6" s="249">
        <v>978</v>
      </c>
      <c r="X6" s="250">
        <v>0.13322435635472007</v>
      </c>
      <c r="Y6" s="242">
        <v>3021.8</v>
      </c>
      <c r="Z6" s="251">
        <v>2131.3000000000002</v>
      </c>
      <c r="AA6" s="252">
        <v>5390003.0300000003</v>
      </c>
      <c r="AB6" s="253">
        <v>0.57007039000000004</v>
      </c>
      <c r="AC6" s="242">
        <v>1651</v>
      </c>
      <c r="AD6" s="238">
        <v>2840</v>
      </c>
      <c r="AE6" s="254">
        <v>1618.9999076000001</v>
      </c>
      <c r="AF6" s="246">
        <v>2503</v>
      </c>
      <c r="AG6" s="247">
        <v>32.000092399999858</v>
      </c>
      <c r="AH6" s="255">
        <v>1.9765345414649641E-2</v>
      </c>
      <c r="AI6" s="249">
        <v>337</v>
      </c>
      <c r="AJ6" s="250">
        <v>0.13463843387934479</v>
      </c>
      <c r="AK6" s="242">
        <v>1614</v>
      </c>
      <c r="AL6" s="238">
        <v>2820</v>
      </c>
      <c r="AM6" s="254">
        <v>1607.5984998000001</v>
      </c>
      <c r="AN6" s="246">
        <v>2419</v>
      </c>
      <c r="AO6" s="256">
        <v>6.4015001999998731</v>
      </c>
      <c r="AP6" s="255">
        <v>3.982026731672291E-3</v>
      </c>
      <c r="AQ6" s="249">
        <v>401</v>
      </c>
      <c r="AR6" s="250">
        <v>0.16577097974369573</v>
      </c>
      <c r="AS6" s="257">
        <v>10.979591836734693</v>
      </c>
      <c r="AT6" s="258">
        <v>7.2307692307692308</v>
      </c>
      <c r="AU6" s="242">
        <v>1535</v>
      </c>
      <c r="AV6" s="259">
        <v>3845</v>
      </c>
      <c r="AW6" s="242">
        <v>1295</v>
      </c>
      <c r="AX6" s="242">
        <v>140</v>
      </c>
      <c r="AY6" s="249">
        <v>1435</v>
      </c>
      <c r="AZ6" s="260">
        <v>0.93485342019543971</v>
      </c>
      <c r="BA6" s="261">
        <v>1.0161450219515649</v>
      </c>
      <c r="BB6" s="242">
        <v>50</v>
      </c>
      <c r="BC6" s="260">
        <v>3.2573289902280131E-2</v>
      </c>
      <c r="BD6" s="261">
        <v>1.7512521452838781</v>
      </c>
      <c r="BE6" s="242">
        <v>25</v>
      </c>
      <c r="BF6" s="242">
        <v>0</v>
      </c>
      <c r="BG6" s="249">
        <v>25</v>
      </c>
      <c r="BH6" s="260">
        <v>1.6286644951140065E-2</v>
      </c>
      <c r="BI6" s="257">
        <v>0.39723524271073329</v>
      </c>
      <c r="BJ6" s="262">
        <v>20</v>
      </c>
      <c r="BK6" s="259" t="s">
        <v>4</v>
      </c>
      <c r="BL6" s="263" t="s">
        <v>4</v>
      </c>
      <c r="BM6" s="264" t="s">
        <v>4</v>
      </c>
      <c r="BN6" s="33" t="s">
        <v>441</v>
      </c>
      <c r="BO6" s="265"/>
      <c r="BP6" s="18"/>
    </row>
    <row r="7" spans="1:68" s="19" customFormat="1" ht="15">
      <c r="A7" s="234"/>
      <c r="B7" s="235" t="s">
        <v>226</v>
      </c>
      <c r="C7" s="236"/>
      <c r="D7" s="237"/>
      <c r="E7" s="20"/>
      <c r="F7" s="247"/>
      <c r="G7" s="247"/>
      <c r="H7" s="247"/>
      <c r="I7" s="239"/>
      <c r="J7" s="240">
        <v>5390003.04</v>
      </c>
      <c r="K7" s="253">
        <v>0.45894907000000001</v>
      </c>
      <c r="L7" s="242">
        <v>2.4500000000000002</v>
      </c>
      <c r="M7" s="243">
        <v>245.00000000000003</v>
      </c>
      <c r="N7" s="244"/>
      <c r="O7" s="245"/>
      <c r="P7" s="242">
        <v>3831</v>
      </c>
      <c r="Q7" s="238"/>
      <c r="R7" s="242">
        <v>3818</v>
      </c>
      <c r="S7" s="238"/>
      <c r="T7" s="246"/>
      <c r="U7" s="247">
        <v>13</v>
      </c>
      <c r="V7" s="248">
        <v>3.4049240440020955E-3</v>
      </c>
      <c r="W7" s="249"/>
      <c r="X7" s="250"/>
      <c r="Y7" s="242">
        <v>1562.2</v>
      </c>
      <c r="Z7" s="251"/>
      <c r="AA7" s="252">
        <v>5390003.04</v>
      </c>
      <c r="AB7" s="253">
        <v>0.42992961000000002</v>
      </c>
      <c r="AC7" s="242">
        <v>1336</v>
      </c>
      <c r="AD7" s="238"/>
      <c r="AE7" s="254">
        <v>1221.0000924000001</v>
      </c>
      <c r="AF7" s="246"/>
      <c r="AG7" s="247">
        <v>114.99990759999991</v>
      </c>
      <c r="AH7" s="255">
        <v>9.4185011381904063E-2</v>
      </c>
      <c r="AI7" s="249"/>
      <c r="AJ7" s="250"/>
      <c r="AK7" s="242">
        <v>1319</v>
      </c>
      <c r="AL7" s="238"/>
      <c r="AM7" s="254">
        <v>1212.4015002000001</v>
      </c>
      <c r="AN7" s="246"/>
      <c r="AO7" s="256">
        <v>106.5984997999999</v>
      </c>
      <c r="AP7" s="255">
        <v>8.7923431126087526E-2</v>
      </c>
      <c r="AQ7" s="249"/>
      <c r="AR7" s="250"/>
      <c r="AS7" s="257">
        <v>5.3836734693877544</v>
      </c>
      <c r="AT7" s="258"/>
      <c r="AU7" s="242">
        <v>1295</v>
      </c>
      <c r="AV7" s="259"/>
      <c r="AW7" s="242">
        <v>1150</v>
      </c>
      <c r="AX7" s="242">
        <v>95</v>
      </c>
      <c r="AY7" s="249">
        <v>1245</v>
      </c>
      <c r="AZ7" s="260">
        <v>0.96138996138996136</v>
      </c>
      <c r="BA7" s="261">
        <v>1.0449890884673492</v>
      </c>
      <c r="BB7" s="242">
        <v>10</v>
      </c>
      <c r="BC7" s="260">
        <v>7.7220077220077222E-3</v>
      </c>
      <c r="BD7" s="261">
        <v>0.41516170548428616</v>
      </c>
      <c r="BE7" s="242">
        <v>10</v>
      </c>
      <c r="BF7" s="242">
        <v>0</v>
      </c>
      <c r="BG7" s="249">
        <v>10</v>
      </c>
      <c r="BH7" s="260">
        <v>7.7220077220077222E-3</v>
      </c>
      <c r="BI7" s="257">
        <v>0.18834165175628589</v>
      </c>
      <c r="BJ7" s="262">
        <v>30</v>
      </c>
      <c r="BK7" s="259" t="s">
        <v>4</v>
      </c>
      <c r="BL7" s="263"/>
      <c r="BM7" s="264"/>
      <c r="BN7" s="33" t="s">
        <v>141</v>
      </c>
      <c r="BO7" s="265"/>
      <c r="BP7" s="18"/>
    </row>
    <row r="8" spans="1:68" s="19" customFormat="1" ht="15.75">
      <c r="A8" s="234"/>
      <c r="B8" s="235" t="s">
        <v>227</v>
      </c>
      <c r="C8" s="236">
        <v>5390004.0099999998</v>
      </c>
      <c r="D8" s="237"/>
      <c r="E8" s="20"/>
      <c r="F8" s="247"/>
      <c r="G8" s="247"/>
      <c r="H8" s="247"/>
      <c r="I8" s="239" t="s">
        <v>51</v>
      </c>
      <c r="J8" s="240">
        <v>5390004.0099999998</v>
      </c>
      <c r="K8" s="241">
        <v>1</v>
      </c>
      <c r="L8" s="242">
        <v>1.66</v>
      </c>
      <c r="M8" s="243">
        <v>166</v>
      </c>
      <c r="N8" s="244">
        <v>1.66</v>
      </c>
      <c r="O8" s="245">
        <v>166</v>
      </c>
      <c r="P8" s="242">
        <v>4181</v>
      </c>
      <c r="Q8" s="238">
        <v>4236</v>
      </c>
      <c r="R8" s="242">
        <v>4236</v>
      </c>
      <c r="S8" s="238">
        <v>4314</v>
      </c>
      <c r="T8" s="246">
        <v>4267</v>
      </c>
      <c r="U8" s="247">
        <v>-55</v>
      </c>
      <c r="V8" s="248">
        <v>-1.2983947119924457E-2</v>
      </c>
      <c r="W8" s="249">
        <v>-31</v>
      </c>
      <c r="X8" s="250">
        <v>-7.2650574173892665E-3</v>
      </c>
      <c r="Y8" s="242">
        <v>2516.1999999999998</v>
      </c>
      <c r="Z8" s="251">
        <v>2552</v>
      </c>
      <c r="AA8" s="252">
        <v>5390004.0099999998</v>
      </c>
      <c r="AB8" s="253">
        <v>1</v>
      </c>
      <c r="AC8" s="242">
        <v>1571</v>
      </c>
      <c r="AD8" s="238">
        <v>1489</v>
      </c>
      <c r="AE8" s="254">
        <v>1489</v>
      </c>
      <c r="AF8" s="246">
        <v>1404</v>
      </c>
      <c r="AG8" s="247">
        <v>82</v>
      </c>
      <c r="AH8" s="255">
        <v>5.5070517125587644E-2</v>
      </c>
      <c r="AI8" s="249">
        <v>85</v>
      </c>
      <c r="AJ8" s="250">
        <v>6.0541310541310539E-2</v>
      </c>
      <c r="AK8" s="242">
        <v>1546</v>
      </c>
      <c r="AL8" s="238">
        <v>1476</v>
      </c>
      <c r="AM8" s="254">
        <v>1476</v>
      </c>
      <c r="AN8" s="246">
        <v>1392</v>
      </c>
      <c r="AO8" s="256">
        <v>70</v>
      </c>
      <c r="AP8" s="255">
        <v>4.7425474254742549E-2</v>
      </c>
      <c r="AQ8" s="249">
        <v>84</v>
      </c>
      <c r="AR8" s="250">
        <v>6.0344827586206899E-2</v>
      </c>
      <c r="AS8" s="257">
        <v>9.3132530120481931</v>
      </c>
      <c r="AT8" s="258">
        <v>8.8915662650602414</v>
      </c>
      <c r="AU8" s="242">
        <v>1285</v>
      </c>
      <c r="AV8" s="259">
        <v>1890</v>
      </c>
      <c r="AW8" s="242">
        <v>1145</v>
      </c>
      <c r="AX8" s="242">
        <v>85</v>
      </c>
      <c r="AY8" s="249">
        <v>1230</v>
      </c>
      <c r="AZ8" s="260">
        <v>0.95719844357976658</v>
      </c>
      <c r="BA8" s="261">
        <v>1.0404330908475723</v>
      </c>
      <c r="BB8" s="242">
        <v>15</v>
      </c>
      <c r="BC8" s="260">
        <v>1.1673151750972763E-2</v>
      </c>
      <c r="BD8" s="261">
        <v>0.62758880381574</v>
      </c>
      <c r="BE8" s="242">
        <v>30</v>
      </c>
      <c r="BF8" s="242">
        <v>0</v>
      </c>
      <c r="BG8" s="249">
        <v>30</v>
      </c>
      <c r="BH8" s="260">
        <v>2.3346303501945526E-2</v>
      </c>
      <c r="BI8" s="257">
        <v>0.56942203663281765</v>
      </c>
      <c r="BJ8" s="262">
        <v>10</v>
      </c>
      <c r="BK8" s="259" t="s">
        <v>4</v>
      </c>
      <c r="BL8" s="263" t="s">
        <v>4</v>
      </c>
      <c r="BM8" s="264" t="s">
        <v>4</v>
      </c>
      <c r="BN8" s="33"/>
      <c r="BO8" s="265"/>
      <c r="BP8" s="18"/>
    </row>
    <row r="9" spans="1:68" s="20" customFormat="1" ht="15.75">
      <c r="A9" s="234"/>
      <c r="B9" s="235" t="s">
        <v>228</v>
      </c>
      <c r="C9" s="236">
        <v>5390004.0199999996</v>
      </c>
      <c r="D9" s="237"/>
      <c r="F9" s="247"/>
      <c r="G9" s="247"/>
      <c r="H9" s="247"/>
      <c r="I9" s="239" t="s">
        <v>52</v>
      </c>
      <c r="J9" s="240">
        <v>5390004.0199999996</v>
      </c>
      <c r="K9" s="241">
        <v>1</v>
      </c>
      <c r="L9" s="242">
        <v>4.21</v>
      </c>
      <c r="M9" s="243">
        <v>421</v>
      </c>
      <c r="N9" s="244">
        <v>4.2</v>
      </c>
      <c r="O9" s="245">
        <v>420</v>
      </c>
      <c r="P9" s="242">
        <v>3899</v>
      </c>
      <c r="Q9" s="238">
        <v>4095</v>
      </c>
      <c r="R9" s="242">
        <v>4095</v>
      </c>
      <c r="S9" s="238">
        <v>3922</v>
      </c>
      <c r="T9" s="246">
        <v>3879</v>
      </c>
      <c r="U9" s="247">
        <v>-196</v>
      </c>
      <c r="V9" s="248">
        <v>-4.7863247863247867E-2</v>
      </c>
      <c r="W9" s="249">
        <v>216</v>
      </c>
      <c r="X9" s="250">
        <v>5.5684454756380508E-2</v>
      </c>
      <c r="Y9" s="242">
        <v>925.1</v>
      </c>
      <c r="Z9" s="251">
        <v>973.9</v>
      </c>
      <c r="AA9" s="252">
        <v>5390004.0199999996</v>
      </c>
      <c r="AB9" s="253">
        <v>1</v>
      </c>
      <c r="AC9" s="242">
        <v>1761</v>
      </c>
      <c r="AD9" s="238">
        <v>1695</v>
      </c>
      <c r="AE9" s="254">
        <v>1695</v>
      </c>
      <c r="AF9" s="246">
        <v>1606</v>
      </c>
      <c r="AG9" s="247">
        <v>66</v>
      </c>
      <c r="AH9" s="255">
        <v>3.8938053097345132E-2</v>
      </c>
      <c r="AI9" s="249">
        <v>89</v>
      </c>
      <c r="AJ9" s="250">
        <v>5.5417185554171855E-2</v>
      </c>
      <c r="AK9" s="242">
        <v>1704</v>
      </c>
      <c r="AL9" s="238">
        <v>1654</v>
      </c>
      <c r="AM9" s="254">
        <v>1654</v>
      </c>
      <c r="AN9" s="246">
        <v>1571</v>
      </c>
      <c r="AO9" s="256">
        <v>50</v>
      </c>
      <c r="AP9" s="255">
        <v>3.0229746070133012E-2</v>
      </c>
      <c r="AQ9" s="249">
        <v>83</v>
      </c>
      <c r="AR9" s="250">
        <v>5.2832590706556333E-2</v>
      </c>
      <c r="AS9" s="257">
        <v>4.0475059382422804</v>
      </c>
      <c r="AT9" s="258">
        <v>3.9380952380952383</v>
      </c>
      <c r="AU9" s="242">
        <v>1220</v>
      </c>
      <c r="AV9" s="259">
        <v>1610</v>
      </c>
      <c r="AW9" s="242">
        <v>1010</v>
      </c>
      <c r="AX9" s="242">
        <v>105</v>
      </c>
      <c r="AY9" s="249">
        <v>1115</v>
      </c>
      <c r="AZ9" s="260">
        <v>0.91393442622950816</v>
      </c>
      <c r="BA9" s="261">
        <v>0.99340698503207403</v>
      </c>
      <c r="BB9" s="242">
        <v>35</v>
      </c>
      <c r="BC9" s="260">
        <v>2.8688524590163935E-2</v>
      </c>
      <c r="BD9" s="261">
        <v>1.5423937951701041</v>
      </c>
      <c r="BE9" s="242">
        <v>35</v>
      </c>
      <c r="BF9" s="242">
        <v>0</v>
      </c>
      <c r="BG9" s="249">
        <v>35</v>
      </c>
      <c r="BH9" s="260">
        <v>2.8688524590163935E-2</v>
      </c>
      <c r="BI9" s="257">
        <v>0.69972011195521788</v>
      </c>
      <c r="BJ9" s="262">
        <v>30</v>
      </c>
      <c r="BK9" s="259" t="s">
        <v>4</v>
      </c>
      <c r="BL9" s="263" t="s">
        <v>4</v>
      </c>
      <c r="BM9" s="264" t="s">
        <v>4</v>
      </c>
      <c r="BN9" s="33" t="s">
        <v>441</v>
      </c>
      <c r="BO9" s="265"/>
      <c r="BP9" s="18"/>
    </row>
    <row r="10" spans="1:68" s="20" customFormat="1" ht="15.75">
      <c r="A10" s="266"/>
      <c r="B10" s="267" t="s">
        <v>229</v>
      </c>
      <c r="C10" s="268">
        <v>5390005</v>
      </c>
      <c r="D10" s="269"/>
      <c r="E10" s="269"/>
      <c r="F10" s="270"/>
      <c r="G10" s="270"/>
      <c r="H10" s="400"/>
      <c r="I10" s="271" t="s">
        <v>53</v>
      </c>
      <c r="J10" s="272">
        <v>5390005</v>
      </c>
      <c r="K10" s="273">
        <v>1</v>
      </c>
      <c r="L10" s="274">
        <v>1.26</v>
      </c>
      <c r="M10" s="275">
        <v>126</v>
      </c>
      <c r="N10" s="276">
        <v>1.27</v>
      </c>
      <c r="O10" s="277">
        <v>127</v>
      </c>
      <c r="P10" s="274">
        <v>4118</v>
      </c>
      <c r="Q10" s="270">
        <v>3455</v>
      </c>
      <c r="R10" s="274">
        <v>3455</v>
      </c>
      <c r="S10" s="270">
        <v>3329</v>
      </c>
      <c r="T10" s="278">
        <v>3247</v>
      </c>
      <c r="U10" s="279">
        <v>663</v>
      </c>
      <c r="V10" s="280">
        <v>0.1918958031837916</v>
      </c>
      <c r="W10" s="281">
        <v>208</v>
      </c>
      <c r="X10" s="282">
        <v>6.4059131506005548E-2</v>
      </c>
      <c r="Y10" s="274">
        <v>3260</v>
      </c>
      <c r="Z10" s="283">
        <v>2729.1</v>
      </c>
      <c r="AA10" s="284">
        <v>5390005</v>
      </c>
      <c r="AB10" s="285">
        <v>1</v>
      </c>
      <c r="AC10" s="274">
        <v>2829</v>
      </c>
      <c r="AD10" s="270">
        <v>2409</v>
      </c>
      <c r="AE10" s="286">
        <v>2409</v>
      </c>
      <c r="AF10" s="278">
        <v>2163</v>
      </c>
      <c r="AG10" s="279">
        <v>420</v>
      </c>
      <c r="AH10" s="287">
        <v>0.17434620174346202</v>
      </c>
      <c r="AI10" s="281">
        <v>246</v>
      </c>
      <c r="AJ10" s="282">
        <v>0.11373092926490985</v>
      </c>
      <c r="AK10" s="274">
        <v>2349</v>
      </c>
      <c r="AL10" s="270">
        <v>1988</v>
      </c>
      <c r="AM10" s="286">
        <v>1988</v>
      </c>
      <c r="AN10" s="278">
        <v>1824</v>
      </c>
      <c r="AO10" s="288">
        <v>361</v>
      </c>
      <c r="AP10" s="287">
        <v>0.18158953722334004</v>
      </c>
      <c r="AQ10" s="281">
        <v>164</v>
      </c>
      <c r="AR10" s="282">
        <v>8.9912280701754388E-2</v>
      </c>
      <c r="AS10" s="289">
        <v>18.642857142857142</v>
      </c>
      <c r="AT10" s="290">
        <v>15.653543307086615</v>
      </c>
      <c r="AU10" s="274">
        <v>1225</v>
      </c>
      <c r="AV10" s="291">
        <v>1365</v>
      </c>
      <c r="AW10" s="274">
        <v>715</v>
      </c>
      <c r="AX10" s="274">
        <v>145</v>
      </c>
      <c r="AY10" s="281">
        <v>860</v>
      </c>
      <c r="AZ10" s="292">
        <v>0.70204081632653059</v>
      </c>
      <c r="BA10" s="293">
        <v>0.7630878438331854</v>
      </c>
      <c r="BB10" s="274">
        <v>110</v>
      </c>
      <c r="BC10" s="292">
        <v>8.9795918367346933E-2</v>
      </c>
      <c r="BD10" s="293">
        <v>4.827737546631556</v>
      </c>
      <c r="BE10" s="274">
        <v>200</v>
      </c>
      <c r="BF10" s="274">
        <v>25</v>
      </c>
      <c r="BG10" s="281">
        <v>225</v>
      </c>
      <c r="BH10" s="292">
        <v>0.18367346938775511</v>
      </c>
      <c r="BI10" s="289">
        <v>4.4798407167745147</v>
      </c>
      <c r="BJ10" s="294">
        <v>35</v>
      </c>
      <c r="BK10" s="291" t="s">
        <v>2</v>
      </c>
      <c r="BL10" s="295" t="s">
        <v>2</v>
      </c>
      <c r="BM10" s="296" t="s">
        <v>2</v>
      </c>
      <c r="BN10" s="407"/>
      <c r="BO10" s="297"/>
      <c r="BP10" s="18"/>
    </row>
    <row r="11" spans="1:68" s="20" customFormat="1" ht="15.75">
      <c r="A11" s="234"/>
      <c r="B11" s="235" t="s">
        <v>230</v>
      </c>
      <c r="C11" s="236">
        <v>5390006</v>
      </c>
      <c r="D11" s="237"/>
      <c r="E11" s="237"/>
      <c r="F11" s="238"/>
      <c r="G11" s="238"/>
      <c r="H11" s="238"/>
      <c r="I11" s="239" t="s">
        <v>54</v>
      </c>
      <c r="J11" s="240">
        <v>5390006</v>
      </c>
      <c r="K11" s="241">
        <v>1</v>
      </c>
      <c r="L11" s="242">
        <v>2.2799999999999998</v>
      </c>
      <c r="M11" s="243">
        <v>227.99999999999997</v>
      </c>
      <c r="N11" s="244">
        <v>2.2999999999999998</v>
      </c>
      <c r="O11" s="245">
        <v>229.99999999999997</v>
      </c>
      <c r="P11" s="242">
        <v>2007</v>
      </c>
      <c r="Q11" s="238">
        <v>1901</v>
      </c>
      <c r="R11" s="242">
        <v>1901</v>
      </c>
      <c r="S11" s="238">
        <v>1889</v>
      </c>
      <c r="T11" s="246">
        <v>1965</v>
      </c>
      <c r="U11" s="247">
        <v>106</v>
      </c>
      <c r="V11" s="248">
        <v>5.576012624934245E-2</v>
      </c>
      <c r="W11" s="249">
        <v>-64</v>
      </c>
      <c r="X11" s="250">
        <v>-3.2569974554707379E-2</v>
      </c>
      <c r="Y11" s="242">
        <v>878.5</v>
      </c>
      <c r="Z11" s="251">
        <v>828.1</v>
      </c>
      <c r="AA11" s="252">
        <v>5390006</v>
      </c>
      <c r="AB11" s="253">
        <v>1</v>
      </c>
      <c r="AC11" s="242">
        <v>873</v>
      </c>
      <c r="AD11" s="238">
        <v>861</v>
      </c>
      <c r="AE11" s="254">
        <v>861</v>
      </c>
      <c r="AF11" s="246">
        <v>842</v>
      </c>
      <c r="AG11" s="247">
        <v>12</v>
      </c>
      <c r="AH11" s="255">
        <v>1.3937282229965157E-2</v>
      </c>
      <c r="AI11" s="249">
        <v>19</v>
      </c>
      <c r="AJ11" s="250">
        <v>2.2565320665083134E-2</v>
      </c>
      <c r="AK11" s="242">
        <v>826</v>
      </c>
      <c r="AL11" s="238">
        <v>807</v>
      </c>
      <c r="AM11" s="254">
        <v>807</v>
      </c>
      <c r="AN11" s="246">
        <v>792</v>
      </c>
      <c r="AO11" s="256">
        <v>19</v>
      </c>
      <c r="AP11" s="255">
        <v>2.3543990086741014E-2</v>
      </c>
      <c r="AQ11" s="249">
        <v>15</v>
      </c>
      <c r="AR11" s="250">
        <v>1.893939393939394E-2</v>
      </c>
      <c r="AS11" s="257">
        <v>3.62280701754386</v>
      </c>
      <c r="AT11" s="258">
        <v>3.5086956521739134</v>
      </c>
      <c r="AU11" s="242">
        <v>605</v>
      </c>
      <c r="AV11" s="259">
        <v>900</v>
      </c>
      <c r="AW11" s="242">
        <v>510</v>
      </c>
      <c r="AX11" s="242">
        <v>50</v>
      </c>
      <c r="AY11" s="249">
        <v>560</v>
      </c>
      <c r="AZ11" s="260">
        <v>0.92561983471074383</v>
      </c>
      <c r="BA11" s="261">
        <v>1.006108515989939</v>
      </c>
      <c r="BB11" s="242">
        <v>0</v>
      </c>
      <c r="BC11" s="260">
        <v>0</v>
      </c>
      <c r="BD11" s="261">
        <v>0</v>
      </c>
      <c r="BE11" s="242">
        <v>25</v>
      </c>
      <c r="BF11" s="242">
        <v>0</v>
      </c>
      <c r="BG11" s="249">
        <v>25</v>
      </c>
      <c r="BH11" s="260">
        <v>4.1322314049586778E-2</v>
      </c>
      <c r="BI11" s="257">
        <v>1.0078613182826044</v>
      </c>
      <c r="BJ11" s="262">
        <v>15</v>
      </c>
      <c r="BK11" s="259" t="s">
        <v>4</v>
      </c>
      <c r="BL11" s="263" t="s">
        <v>4</v>
      </c>
      <c r="BM11" s="264" t="s">
        <v>4</v>
      </c>
      <c r="BN11" s="33"/>
      <c r="BO11" s="265"/>
      <c r="BP11" s="18"/>
    </row>
    <row r="12" spans="1:68" s="41" customFormat="1" ht="15.75">
      <c r="A12" s="234"/>
      <c r="B12" s="235" t="s">
        <v>231</v>
      </c>
      <c r="C12" s="236">
        <v>5390007.0099999998</v>
      </c>
      <c r="D12" s="237"/>
      <c r="E12" s="237"/>
      <c r="F12" s="238"/>
      <c r="G12" s="238"/>
      <c r="H12" s="238"/>
      <c r="I12" s="239" t="s">
        <v>55</v>
      </c>
      <c r="J12" s="240">
        <v>5390007.0099999998</v>
      </c>
      <c r="K12" s="241">
        <v>1</v>
      </c>
      <c r="L12" s="242">
        <v>2.41</v>
      </c>
      <c r="M12" s="243">
        <v>241</v>
      </c>
      <c r="N12" s="244">
        <v>2.42</v>
      </c>
      <c r="O12" s="245">
        <v>242</v>
      </c>
      <c r="P12" s="242">
        <v>4874</v>
      </c>
      <c r="Q12" s="238">
        <v>4672</v>
      </c>
      <c r="R12" s="242">
        <v>4672</v>
      </c>
      <c r="S12" s="238">
        <v>4460</v>
      </c>
      <c r="T12" s="246">
        <v>4379</v>
      </c>
      <c r="U12" s="247">
        <v>202</v>
      </c>
      <c r="V12" s="248">
        <v>4.3236301369863013E-2</v>
      </c>
      <c r="W12" s="249">
        <v>293</v>
      </c>
      <c r="X12" s="250">
        <v>6.6910253482530255E-2</v>
      </c>
      <c r="Y12" s="242">
        <v>2022.5</v>
      </c>
      <c r="Z12" s="251">
        <v>1927.6</v>
      </c>
      <c r="AA12" s="252">
        <v>5390007.0099999998</v>
      </c>
      <c r="AB12" s="253">
        <v>1</v>
      </c>
      <c r="AC12" s="242">
        <v>2210</v>
      </c>
      <c r="AD12" s="238">
        <v>2059</v>
      </c>
      <c r="AE12" s="254">
        <v>2059</v>
      </c>
      <c r="AF12" s="246">
        <v>1866</v>
      </c>
      <c r="AG12" s="247">
        <v>151</v>
      </c>
      <c r="AH12" s="255">
        <v>7.3336571151044194E-2</v>
      </c>
      <c r="AI12" s="249">
        <v>193</v>
      </c>
      <c r="AJ12" s="250">
        <v>0.10342979635584137</v>
      </c>
      <c r="AK12" s="242">
        <v>2102</v>
      </c>
      <c r="AL12" s="238">
        <v>1992</v>
      </c>
      <c r="AM12" s="254">
        <v>1992</v>
      </c>
      <c r="AN12" s="246">
        <v>1761</v>
      </c>
      <c r="AO12" s="256">
        <v>110</v>
      </c>
      <c r="AP12" s="255">
        <v>5.5220883534136546E-2</v>
      </c>
      <c r="AQ12" s="249">
        <v>231</v>
      </c>
      <c r="AR12" s="250">
        <v>0.131175468483816</v>
      </c>
      <c r="AS12" s="257">
        <v>8.7219917012448125</v>
      </c>
      <c r="AT12" s="258">
        <v>8.2314049586776861</v>
      </c>
      <c r="AU12" s="242">
        <v>1745</v>
      </c>
      <c r="AV12" s="259">
        <v>2115</v>
      </c>
      <c r="AW12" s="242">
        <v>1435</v>
      </c>
      <c r="AX12" s="242">
        <v>180</v>
      </c>
      <c r="AY12" s="249">
        <v>1615</v>
      </c>
      <c r="AZ12" s="260">
        <v>0.92550143266475648</v>
      </c>
      <c r="BA12" s="261">
        <v>1.0059798181138657</v>
      </c>
      <c r="BB12" s="242">
        <v>55</v>
      </c>
      <c r="BC12" s="260">
        <v>3.151862464183381E-2</v>
      </c>
      <c r="BD12" s="261">
        <v>1.6945497119265491</v>
      </c>
      <c r="BE12" s="242">
        <v>40</v>
      </c>
      <c r="BF12" s="242">
        <v>15</v>
      </c>
      <c r="BG12" s="249">
        <v>55</v>
      </c>
      <c r="BH12" s="260">
        <v>3.151862464183381E-2</v>
      </c>
      <c r="BI12" s="257">
        <v>0.76874694248375142</v>
      </c>
      <c r="BJ12" s="262">
        <v>25</v>
      </c>
      <c r="BK12" s="259" t="s">
        <v>4</v>
      </c>
      <c r="BL12" s="263" t="s">
        <v>4</v>
      </c>
      <c r="BM12" s="264" t="s">
        <v>4</v>
      </c>
      <c r="BN12" s="33" t="s">
        <v>441</v>
      </c>
      <c r="BO12" s="265"/>
      <c r="BP12" s="163"/>
    </row>
    <row r="13" spans="1:68" s="20" customFormat="1" ht="15.75">
      <c r="A13" s="234"/>
      <c r="B13" s="235" t="s">
        <v>232</v>
      </c>
      <c r="C13" s="236">
        <v>5390007.0199999996</v>
      </c>
      <c r="D13" s="237"/>
      <c r="F13" s="238"/>
      <c r="G13" s="238"/>
      <c r="H13" s="238"/>
      <c r="I13" s="239" t="s">
        <v>56</v>
      </c>
      <c r="J13" s="240">
        <v>5390007.0199999996</v>
      </c>
      <c r="K13" s="241">
        <v>1</v>
      </c>
      <c r="L13" s="242">
        <v>4.22</v>
      </c>
      <c r="M13" s="243">
        <v>422</v>
      </c>
      <c r="N13" s="244">
        <v>4.1900000000000004</v>
      </c>
      <c r="O13" s="245">
        <v>419.00000000000006</v>
      </c>
      <c r="P13" s="242">
        <v>5896</v>
      </c>
      <c r="Q13" s="238">
        <v>5582</v>
      </c>
      <c r="R13" s="242">
        <v>5582</v>
      </c>
      <c r="S13" s="238">
        <v>5433</v>
      </c>
      <c r="T13" s="246">
        <v>5004</v>
      </c>
      <c r="U13" s="247">
        <v>314</v>
      </c>
      <c r="V13" s="248">
        <v>5.6252239340738086E-2</v>
      </c>
      <c r="W13" s="249">
        <v>578</v>
      </c>
      <c r="X13" s="250">
        <v>0.11550759392486011</v>
      </c>
      <c r="Y13" s="242">
        <v>1398.3</v>
      </c>
      <c r="Z13" s="251">
        <v>1331</v>
      </c>
      <c r="AA13" s="252">
        <v>5390007.0199999996</v>
      </c>
      <c r="AB13" s="253">
        <v>1</v>
      </c>
      <c r="AC13" s="242">
        <v>2305</v>
      </c>
      <c r="AD13" s="238">
        <v>2205</v>
      </c>
      <c r="AE13" s="254">
        <v>2205</v>
      </c>
      <c r="AF13" s="246">
        <v>1953</v>
      </c>
      <c r="AG13" s="247">
        <v>100</v>
      </c>
      <c r="AH13" s="255">
        <v>4.5351473922902494E-2</v>
      </c>
      <c r="AI13" s="249">
        <v>252</v>
      </c>
      <c r="AJ13" s="250">
        <v>0.12903225806451613</v>
      </c>
      <c r="AK13" s="242">
        <v>2244</v>
      </c>
      <c r="AL13" s="238">
        <v>2151</v>
      </c>
      <c r="AM13" s="254">
        <v>2151</v>
      </c>
      <c r="AN13" s="246">
        <v>1879</v>
      </c>
      <c r="AO13" s="256">
        <v>93</v>
      </c>
      <c r="AP13" s="255">
        <v>4.3235704323570434E-2</v>
      </c>
      <c r="AQ13" s="249">
        <v>272</v>
      </c>
      <c r="AR13" s="250">
        <v>0.1447578499201703</v>
      </c>
      <c r="AS13" s="257">
        <v>5.3175355450236967</v>
      </c>
      <c r="AT13" s="258">
        <v>5.1336515513126484</v>
      </c>
      <c r="AU13" s="242">
        <v>2260</v>
      </c>
      <c r="AV13" s="259">
        <v>2630</v>
      </c>
      <c r="AW13" s="242">
        <v>1905</v>
      </c>
      <c r="AX13" s="242">
        <v>215</v>
      </c>
      <c r="AY13" s="249">
        <v>2120</v>
      </c>
      <c r="AZ13" s="260">
        <v>0.93805309734513276</v>
      </c>
      <c r="BA13" s="261">
        <v>1.0196229318968835</v>
      </c>
      <c r="BB13" s="242">
        <v>55</v>
      </c>
      <c r="BC13" s="260">
        <v>2.4336283185840708E-2</v>
      </c>
      <c r="BD13" s="261">
        <v>1.308402321819393</v>
      </c>
      <c r="BE13" s="242">
        <v>35</v>
      </c>
      <c r="BF13" s="242">
        <v>15</v>
      </c>
      <c r="BG13" s="249">
        <v>50</v>
      </c>
      <c r="BH13" s="260">
        <v>2.2123893805309734E-2</v>
      </c>
      <c r="BI13" s="257">
        <v>0.53960716598316427</v>
      </c>
      <c r="BJ13" s="262">
        <v>45</v>
      </c>
      <c r="BK13" s="259" t="s">
        <v>4</v>
      </c>
      <c r="BL13" s="263" t="s">
        <v>4</v>
      </c>
      <c r="BM13" s="264" t="s">
        <v>4</v>
      </c>
      <c r="BN13" s="33"/>
      <c r="BO13" s="265"/>
      <c r="BP13" s="18"/>
    </row>
    <row r="14" spans="1:68" s="20" customFormat="1" ht="15.75">
      <c r="A14" s="234"/>
      <c r="B14" s="235" t="s">
        <v>233</v>
      </c>
      <c r="C14" s="236">
        <v>5390008</v>
      </c>
      <c r="D14" s="237"/>
      <c r="E14" s="237"/>
      <c r="F14" s="238"/>
      <c r="G14" s="238"/>
      <c r="H14" s="238"/>
      <c r="I14" s="239" t="s">
        <v>57</v>
      </c>
      <c r="J14" s="240">
        <v>5390008</v>
      </c>
      <c r="K14" s="241">
        <v>1</v>
      </c>
      <c r="L14" s="242">
        <v>2.31</v>
      </c>
      <c r="M14" s="243">
        <v>231</v>
      </c>
      <c r="N14" s="244">
        <v>2.3199999999999998</v>
      </c>
      <c r="O14" s="245">
        <v>231.99999999999997</v>
      </c>
      <c r="P14" s="242">
        <v>2659</v>
      </c>
      <c r="Q14" s="238">
        <v>2579</v>
      </c>
      <c r="R14" s="242">
        <v>2579</v>
      </c>
      <c r="S14" s="238">
        <v>2489</v>
      </c>
      <c r="T14" s="246">
        <v>2507</v>
      </c>
      <c r="U14" s="247">
        <v>80</v>
      </c>
      <c r="V14" s="248">
        <v>3.1019775106630478E-2</v>
      </c>
      <c r="W14" s="249">
        <v>72</v>
      </c>
      <c r="X14" s="250">
        <v>2.8719585161547666E-2</v>
      </c>
      <c r="Y14" s="242">
        <v>1150.5999999999999</v>
      </c>
      <c r="Z14" s="251">
        <v>1111.3</v>
      </c>
      <c r="AA14" s="252">
        <v>5390008</v>
      </c>
      <c r="AB14" s="253">
        <v>1</v>
      </c>
      <c r="AC14" s="242">
        <v>1264</v>
      </c>
      <c r="AD14" s="238">
        <v>1252</v>
      </c>
      <c r="AE14" s="254">
        <v>1252</v>
      </c>
      <c r="AF14" s="246">
        <v>1166</v>
      </c>
      <c r="AG14" s="247">
        <v>12</v>
      </c>
      <c r="AH14" s="255">
        <v>9.5846645367412137E-3</v>
      </c>
      <c r="AI14" s="249">
        <v>86</v>
      </c>
      <c r="AJ14" s="250">
        <v>7.375643224699828E-2</v>
      </c>
      <c r="AK14" s="242">
        <v>1211</v>
      </c>
      <c r="AL14" s="238">
        <v>1191</v>
      </c>
      <c r="AM14" s="254">
        <v>1191</v>
      </c>
      <c r="AN14" s="246">
        <v>1122</v>
      </c>
      <c r="AO14" s="256">
        <v>20</v>
      </c>
      <c r="AP14" s="255">
        <v>1.6792611251049538E-2</v>
      </c>
      <c r="AQ14" s="249">
        <v>69</v>
      </c>
      <c r="AR14" s="250">
        <v>6.1497326203208559E-2</v>
      </c>
      <c r="AS14" s="257">
        <v>5.2424242424242422</v>
      </c>
      <c r="AT14" s="258">
        <v>5.1336206896551735</v>
      </c>
      <c r="AU14" s="242">
        <v>955</v>
      </c>
      <c r="AV14" s="259">
        <v>1215</v>
      </c>
      <c r="AW14" s="242">
        <v>735</v>
      </c>
      <c r="AX14" s="242">
        <v>135</v>
      </c>
      <c r="AY14" s="249">
        <v>870</v>
      </c>
      <c r="AZ14" s="260">
        <v>0.91099476439790572</v>
      </c>
      <c r="BA14" s="261">
        <v>0.99021170043250617</v>
      </c>
      <c r="BB14" s="242">
        <v>30</v>
      </c>
      <c r="BC14" s="260">
        <v>3.1413612565445025E-2</v>
      </c>
      <c r="BD14" s="261">
        <v>1.6889039013680123</v>
      </c>
      <c r="BE14" s="242">
        <v>20</v>
      </c>
      <c r="BF14" s="242">
        <v>0</v>
      </c>
      <c r="BG14" s="249">
        <v>20</v>
      </c>
      <c r="BH14" s="260">
        <v>2.0942408376963352E-2</v>
      </c>
      <c r="BI14" s="257">
        <v>0.5107904482186183</v>
      </c>
      <c r="BJ14" s="262">
        <v>25</v>
      </c>
      <c r="BK14" s="259" t="s">
        <v>4</v>
      </c>
      <c r="BL14" s="263" t="s">
        <v>4</v>
      </c>
      <c r="BM14" s="264" t="s">
        <v>4</v>
      </c>
      <c r="BN14" s="33" t="s">
        <v>441</v>
      </c>
      <c r="BO14" s="265"/>
      <c r="BP14" s="18"/>
    </row>
    <row r="15" spans="1:68" s="20" customFormat="1" ht="15.75">
      <c r="A15" s="234"/>
      <c r="B15" s="235" t="s">
        <v>234</v>
      </c>
      <c r="C15" s="236">
        <v>5390009</v>
      </c>
      <c r="D15" s="237"/>
      <c r="E15" s="237"/>
      <c r="F15" s="238"/>
      <c r="G15" s="238"/>
      <c r="H15" s="238"/>
      <c r="I15" s="239" t="s">
        <v>58</v>
      </c>
      <c r="J15" s="240">
        <v>5390009</v>
      </c>
      <c r="K15" s="241">
        <v>1</v>
      </c>
      <c r="L15" s="242">
        <v>2.23</v>
      </c>
      <c r="M15" s="243">
        <v>223</v>
      </c>
      <c r="N15" s="244">
        <v>2.21</v>
      </c>
      <c r="O15" s="245">
        <v>221</v>
      </c>
      <c r="P15" s="242">
        <v>6871</v>
      </c>
      <c r="Q15" s="238">
        <v>6642</v>
      </c>
      <c r="R15" s="242">
        <v>6642</v>
      </c>
      <c r="S15" s="238">
        <v>6318</v>
      </c>
      <c r="T15" s="246">
        <v>6527</v>
      </c>
      <c r="U15" s="247">
        <v>229</v>
      </c>
      <c r="V15" s="248">
        <v>3.4477566997892201E-2</v>
      </c>
      <c r="W15" s="249">
        <v>115</v>
      </c>
      <c r="X15" s="250">
        <v>1.7619120576068639E-2</v>
      </c>
      <c r="Y15" s="242">
        <v>3082</v>
      </c>
      <c r="Z15" s="251">
        <v>3005.2</v>
      </c>
      <c r="AA15" s="252">
        <v>5390009</v>
      </c>
      <c r="AB15" s="253">
        <v>1</v>
      </c>
      <c r="AC15" s="242">
        <v>3771</v>
      </c>
      <c r="AD15" s="238">
        <v>3676</v>
      </c>
      <c r="AE15" s="254">
        <v>3676</v>
      </c>
      <c r="AF15" s="246">
        <v>3446</v>
      </c>
      <c r="AG15" s="247">
        <v>95</v>
      </c>
      <c r="AH15" s="255">
        <v>2.5843307943416757E-2</v>
      </c>
      <c r="AI15" s="249">
        <v>230</v>
      </c>
      <c r="AJ15" s="250">
        <v>6.6744051073708649E-2</v>
      </c>
      <c r="AK15" s="242">
        <v>3451</v>
      </c>
      <c r="AL15" s="238">
        <v>3347</v>
      </c>
      <c r="AM15" s="254">
        <v>3347</v>
      </c>
      <c r="AN15" s="246">
        <v>3138</v>
      </c>
      <c r="AO15" s="256">
        <v>104</v>
      </c>
      <c r="AP15" s="255">
        <v>3.1072602330445176E-2</v>
      </c>
      <c r="AQ15" s="249">
        <v>209</v>
      </c>
      <c r="AR15" s="250">
        <v>6.6602931803696627E-2</v>
      </c>
      <c r="AS15" s="257">
        <v>15.475336322869955</v>
      </c>
      <c r="AT15" s="258">
        <v>15.144796380090497</v>
      </c>
      <c r="AU15" s="242">
        <v>2260</v>
      </c>
      <c r="AV15" s="259">
        <v>2670</v>
      </c>
      <c r="AW15" s="242">
        <v>1630</v>
      </c>
      <c r="AX15" s="242">
        <v>285</v>
      </c>
      <c r="AY15" s="249">
        <v>1915</v>
      </c>
      <c r="AZ15" s="260">
        <v>0.84734513274336287</v>
      </c>
      <c r="BA15" s="261">
        <v>0.92102731819930739</v>
      </c>
      <c r="BB15" s="242">
        <v>90</v>
      </c>
      <c r="BC15" s="260">
        <v>3.9823008849557522E-2</v>
      </c>
      <c r="BD15" s="261">
        <v>2.1410219811590068</v>
      </c>
      <c r="BE15" s="242">
        <v>140</v>
      </c>
      <c r="BF15" s="242">
        <v>45</v>
      </c>
      <c r="BG15" s="249">
        <v>185</v>
      </c>
      <c r="BH15" s="260">
        <v>8.185840707964602E-2</v>
      </c>
      <c r="BI15" s="257">
        <v>1.9965465141377077</v>
      </c>
      <c r="BJ15" s="262">
        <v>65</v>
      </c>
      <c r="BK15" s="259" t="s">
        <v>4</v>
      </c>
      <c r="BL15" s="263" t="s">
        <v>2</v>
      </c>
      <c r="BM15" s="264" t="s">
        <v>3</v>
      </c>
      <c r="BN15" s="33" t="s">
        <v>376</v>
      </c>
      <c r="BO15" s="265"/>
      <c r="BP15" s="18"/>
    </row>
    <row r="16" spans="1:68" s="20" customFormat="1" ht="15.75">
      <c r="A16" s="266"/>
      <c r="B16" s="267" t="s">
        <v>235</v>
      </c>
      <c r="C16" s="268">
        <v>5390010</v>
      </c>
      <c r="D16" s="269"/>
      <c r="E16" s="19"/>
      <c r="F16" s="279"/>
      <c r="G16" s="279"/>
      <c r="H16" s="279"/>
      <c r="I16" s="271" t="s">
        <v>59</v>
      </c>
      <c r="J16" s="272">
        <v>5390010</v>
      </c>
      <c r="K16" s="273">
        <v>1</v>
      </c>
      <c r="L16" s="274">
        <v>1.1599999999999999</v>
      </c>
      <c r="M16" s="275">
        <v>115.99999999999999</v>
      </c>
      <c r="N16" s="276">
        <v>1.1599999999999999</v>
      </c>
      <c r="O16" s="277">
        <v>115.99999999999999</v>
      </c>
      <c r="P16" s="274">
        <v>3743</v>
      </c>
      <c r="Q16" s="270">
        <v>3568</v>
      </c>
      <c r="R16" s="274">
        <v>3568</v>
      </c>
      <c r="S16" s="270">
        <v>3695</v>
      </c>
      <c r="T16" s="278">
        <v>3798</v>
      </c>
      <c r="U16" s="279">
        <v>175</v>
      </c>
      <c r="V16" s="280">
        <v>4.9047085201793725E-2</v>
      </c>
      <c r="W16" s="281">
        <v>-230</v>
      </c>
      <c r="X16" s="282">
        <v>-6.055818852027383E-2</v>
      </c>
      <c r="Y16" s="274">
        <v>3235.9</v>
      </c>
      <c r="Z16" s="283">
        <v>3084.4</v>
      </c>
      <c r="AA16" s="284">
        <v>5390010</v>
      </c>
      <c r="AB16" s="285">
        <v>1</v>
      </c>
      <c r="AC16" s="274">
        <v>2012</v>
      </c>
      <c r="AD16" s="270">
        <v>1999</v>
      </c>
      <c r="AE16" s="286">
        <v>1999</v>
      </c>
      <c r="AF16" s="278">
        <v>1974</v>
      </c>
      <c r="AG16" s="279">
        <v>13</v>
      </c>
      <c r="AH16" s="287">
        <v>6.5032516258129065E-3</v>
      </c>
      <c r="AI16" s="281">
        <v>25</v>
      </c>
      <c r="AJ16" s="282">
        <v>1.2664640324214792E-2</v>
      </c>
      <c r="AK16" s="274">
        <v>1895</v>
      </c>
      <c r="AL16" s="270">
        <v>1869</v>
      </c>
      <c r="AM16" s="286">
        <v>1869</v>
      </c>
      <c r="AN16" s="278">
        <v>1845</v>
      </c>
      <c r="AO16" s="288">
        <v>26</v>
      </c>
      <c r="AP16" s="287">
        <v>1.3911182450508293E-2</v>
      </c>
      <c r="AQ16" s="281">
        <v>24</v>
      </c>
      <c r="AR16" s="282">
        <v>1.3008130081300813E-2</v>
      </c>
      <c r="AS16" s="289">
        <v>16.336206896551726</v>
      </c>
      <c r="AT16" s="290">
        <v>16.112068965517242</v>
      </c>
      <c r="AU16" s="274">
        <v>1340</v>
      </c>
      <c r="AV16" s="291">
        <v>1810</v>
      </c>
      <c r="AW16" s="274">
        <v>1035</v>
      </c>
      <c r="AX16" s="274">
        <v>115</v>
      </c>
      <c r="AY16" s="281">
        <v>1150</v>
      </c>
      <c r="AZ16" s="292">
        <v>0.85820895522388063</v>
      </c>
      <c r="BA16" s="293">
        <v>0.93283582089552242</v>
      </c>
      <c r="BB16" s="274">
        <v>75</v>
      </c>
      <c r="BC16" s="292">
        <v>5.5970149253731345E-2</v>
      </c>
      <c r="BD16" s="293">
        <v>3.0091478093403952</v>
      </c>
      <c r="BE16" s="274">
        <v>90</v>
      </c>
      <c r="BF16" s="274">
        <v>15</v>
      </c>
      <c r="BG16" s="281">
        <v>105</v>
      </c>
      <c r="BH16" s="292">
        <v>7.8358208955223885E-2</v>
      </c>
      <c r="BI16" s="289">
        <v>1.9111758281761921</v>
      </c>
      <c r="BJ16" s="294">
        <v>15</v>
      </c>
      <c r="BK16" s="291" t="s">
        <v>2</v>
      </c>
      <c r="BL16" s="295" t="s">
        <v>2</v>
      </c>
      <c r="BM16" s="296" t="s">
        <v>2</v>
      </c>
      <c r="BN16" s="32" t="s">
        <v>373</v>
      </c>
      <c r="BO16" s="297"/>
      <c r="BP16" s="18"/>
    </row>
    <row r="17" spans="1:68" s="20" customFormat="1" ht="15.75">
      <c r="A17" s="234" t="s">
        <v>143</v>
      </c>
      <c r="B17" s="235" t="s">
        <v>236</v>
      </c>
      <c r="C17" s="236">
        <v>5390011</v>
      </c>
      <c r="D17" s="237"/>
      <c r="F17" s="247"/>
      <c r="G17" s="247"/>
      <c r="H17" s="247"/>
      <c r="I17" s="239" t="s">
        <v>60</v>
      </c>
      <c r="J17" s="240">
        <v>5390011</v>
      </c>
      <c r="K17" s="241">
        <v>1</v>
      </c>
      <c r="L17" s="242">
        <v>2.62</v>
      </c>
      <c r="M17" s="243">
        <v>262</v>
      </c>
      <c r="N17" s="244">
        <v>2.61</v>
      </c>
      <c r="O17" s="245">
        <v>261</v>
      </c>
      <c r="P17" s="242">
        <v>7332</v>
      </c>
      <c r="Q17" s="238">
        <v>7248</v>
      </c>
      <c r="R17" s="242">
        <v>7248</v>
      </c>
      <c r="S17" s="238">
        <v>7165</v>
      </c>
      <c r="T17" s="246">
        <v>7103</v>
      </c>
      <c r="U17" s="247">
        <v>84</v>
      </c>
      <c r="V17" s="248">
        <v>1.1589403973509934E-2</v>
      </c>
      <c r="W17" s="249">
        <v>145</v>
      </c>
      <c r="X17" s="250">
        <v>2.0413909615655357E-2</v>
      </c>
      <c r="Y17" s="242">
        <v>2795.2</v>
      </c>
      <c r="Z17" s="251">
        <v>2777</v>
      </c>
      <c r="AA17" s="252">
        <v>5390011</v>
      </c>
      <c r="AB17" s="253">
        <v>1</v>
      </c>
      <c r="AC17" s="242">
        <v>3395</v>
      </c>
      <c r="AD17" s="238">
        <v>3357</v>
      </c>
      <c r="AE17" s="254">
        <v>3357</v>
      </c>
      <c r="AF17" s="246">
        <v>3210</v>
      </c>
      <c r="AG17" s="247">
        <v>38</v>
      </c>
      <c r="AH17" s="255">
        <v>1.1319630622579685E-2</v>
      </c>
      <c r="AI17" s="249">
        <v>147</v>
      </c>
      <c r="AJ17" s="250">
        <v>4.5794392523364487E-2</v>
      </c>
      <c r="AK17" s="242">
        <v>3248</v>
      </c>
      <c r="AL17" s="238">
        <v>3193</v>
      </c>
      <c r="AM17" s="254">
        <v>3193</v>
      </c>
      <c r="AN17" s="246">
        <v>2982</v>
      </c>
      <c r="AO17" s="256">
        <v>55</v>
      </c>
      <c r="AP17" s="255">
        <v>1.7225180081428124E-2</v>
      </c>
      <c r="AQ17" s="249">
        <v>211</v>
      </c>
      <c r="AR17" s="250">
        <v>7.0757880617035543E-2</v>
      </c>
      <c r="AS17" s="257">
        <v>12.396946564885496</v>
      </c>
      <c r="AT17" s="258">
        <v>12.233716475095786</v>
      </c>
      <c r="AU17" s="242">
        <v>2675</v>
      </c>
      <c r="AV17" s="259">
        <v>3485</v>
      </c>
      <c r="AW17" s="242">
        <v>2105</v>
      </c>
      <c r="AX17" s="242">
        <v>210</v>
      </c>
      <c r="AY17" s="249">
        <v>2315</v>
      </c>
      <c r="AZ17" s="260">
        <v>0.8654205607476636</v>
      </c>
      <c r="BA17" s="261">
        <v>0.94067452255180828</v>
      </c>
      <c r="BB17" s="242">
        <v>130</v>
      </c>
      <c r="BC17" s="260">
        <v>4.8598130841121495E-2</v>
      </c>
      <c r="BD17" s="261">
        <v>2.6128027333936288</v>
      </c>
      <c r="BE17" s="242">
        <v>135</v>
      </c>
      <c r="BF17" s="242">
        <v>25</v>
      </c>
      <c r="BG17" s="249">
        <v>160</v>
      </c>
      <c r="BH17" s="260">
        <v>5.9813084112149535E-2</v>
      </c>
      <c r="BI17" s="257">
        <v>1.4588557100524275</v>
      </c>
      <c r="BJ17" s="262">
        <v>65</v>
      </c>
      <c r="BK17" s="259" t="s">
        <v>4</v>
      </c>
      <c r="BL17" s="263" t="s">
        <v>4</v>
      </c>
      <c r="BM17" s="264" t="s">
        <v>2</v>
      </c>
      <c r="BN17" s="33" t="s">
        <v>371</v>
      </c>
      <c r="BO17" s="265"/>
      <c r="BP17" s="18"/>
    </row>
    <row r="18" spans="1:68" s="20" customFormat="1" ht="15.75">
      <c r="A18" s="234" t="s">
        <v>375</v>
      </c>
      <c r="B18" s="235" t="s">
        <v>237</v>
      </c>
      <c r="C18" s="236">
        <v>5390012.0099999998</v>
      </c>
      <c r="D18" s="237"/>
      <c r="E18" s="237"/>
      <c r="F18" s="238"/>
      <c r="G18" s="238"/>
      <c r="H18" s="238"/>
      <c r="I18" s="239" t="s">
        <v>61</v>
      </c>
      <c r="J18" s="240">
        <v>5390012.0099999998</v>
      </c>
      <c r="K18" s="241">
        <v>1</v>
      </c>
      <c r="L18" s="242">
        <v>1.55</v>
      </c>
      <c r="M18" s="243">
        <v>155</v>
      </c>
      <c r="N18" s="244">
        <v>1.55</v>
      </c>
      <c r="O18" s="245">
        <v>155</v>
      </c>
      <c r="P18" s="242">
        <v>4228</v>
      </c>
      <c r="Q18" s="238">
        <v>4356</v>
      </c>
      <c r="R18" s="242">
        <v>4356</v>
      </c>
      <c r="S18" s="238">
        <v>4328</v>
      </c>
      <c r="T18" s="246">
        <v>4395</v>
      </c>
      <c r="U18" s="247">
        <v>-128</v>
      </c>
      <c r="V18" s="248">
        <v>-2.938475665748393E-2</v>
      </c>
      <c r="W18" s="249">
        <v>-39</v>
      </c>
      <c r="X18" s="250">
        <v>-8.8737201365187719E-3</v>
      </c>
      <c r="Y18" s="242">
        <v>2736</v>
      </c>
      <c r="Z18" s="251">
        <v>2819.1</v>
      </c>
      <c r="AA18" s="252">
        <v>5390012.0099999998</v>
      </c>
      <c r="AB18" s="253">
        <v>1</v>
      </c>
      <c r="AC18" s="242">
        <v>2144</v>
      </c>
      <c r="AD18" s="238">
        <v>2144</v>
      </c>
      <c r="AE18" s="254">
        <v>2144</v>
      </c>
      <c r="AF18" s="246">
        <v>2090</v>
      </c>
      <c r="AG18" s="247">
        <v>0</v>
      </c>
      <c r="AH18" s="255">
        <v>0</v>
      </c>
      <c r="AI18" s="249">
        <v>54</v>
      </c>
      <c r="AJ18" s="250">
        <v>2.583732057416268E-2</v>
      </c>
      <c r="AK18" s="242">
        <v>2084</v>
      </c>
      <c r="AL18" s="238">
        <v>2104</v>
      </c>
      <c r="AM18" s="254">
        <v>2104</v>
      </c>
      <c r="AN18" s="246">
        <v>2033</v>
      </c>
      <c r="AO18" s="256">
        <v>-20</v>
      </c>
      <c r="AP18" s="255">
        <v>-9.5057034220532317E-3</v>
      </c>
      <c r="AQ18" s="249">
        <v>71</v>
      </c>
      <c r="AR18" s="250">
        <v>3.4923757993113626E-2</v>
      </c>
      <c r="AS18" s="257">
        <v>13.445161290322581</v>
      </c>
      <c r="AT18" s="258">
        <v>13.574193548387097</v>
      </c>
      <c r="AU18" s="242">
        <v>1300</v>
      </c>
      <c r="AV18" s="259">
        <v>1695</v>
      </c>
      <c r="AW18" s="242">
        <v>1050</v>
      </c>
      <c r="AX18" s="242">
        <v>85</v>
      </c>
      <c r="AY18" s="249">
        <v>1135</v>
      </c>
      <c r="AZ18" s="260">
        <v>0.87307692307692308</v>
      </c>
      <c r="BA18" s="261">
        <v>0.94899665551839463</v>
      </c>
      <c r="BB18" s="242">
        <v>55</v>
      </c>
      <c r="BC18" s="260">
        <v>4.230769230769231E-2</v>
      </c>
      <c r="BD18" s="261">
        <v>2.2746071133167911</v>
      </c>
      <c r="BE18" s="242">
        <v>75</v>
      </c>
      <c r="BF18" s="242">
        <v>10</v>
      </c>
      <c r="BG18" s="249">
        <v>85</v>
      </c>
      <c r="BH18" s="260">
        <v>6.5384615384615388E-2</v>
      </c>
      <c r="BI18" s="257">
        <v>1.5947467166979363</v>
      </c>
      <c r="BJ18" s="262">
        <v>25</v>
      </c>
      <c r="BK18" s="259" t="s">
        <v>4</v>
      </c>
      <c r="BL18" s="263" t="s">
        <v>4</v>
      </c>
      <c r="BM18" s="264" t="s">
        <v>4</v>
      </c>
      <c r="BN18" s="33" t="s">
        <v>371</v>
      </c>
      <c r="BO18" s="265"/>
      <c r="BP18" s="18"/>
    </row>
    <row r="19" spans="1:68" s="20" customFormat="1" ht="15.75">
      <c r="A19" s="234"/>
      <c r="B19" s="235" t="s">
        <v>238</v>
      </c>
      <c r="C19" s="236">
        <v>5390012.0199999996</v>
      </c>
      <c r="D19" s="237"/>
      <c r="E19" s="237"/>
      <c r="F19" s="238"/>
      <c r="G19" s="238"/>
      <c r="H19" s="238"/>
      <c r="I19" s="239" t="s">
        <v>62</v>
      </c>
      <c r="J19" s="240">
        <v>5390012.0199999996</v>
      </c>
      <c r="K19" s="241">
        <v>1</v>
      </c>
      <c r="L19" s="242">
        <v>2.0299999999999998</v>
      </c>
      <c r="M19" s="243">
        <v>202.99999999999997</v>
      </c>
      <c r="N19" s="244">
        <v>2.0299999999999998</v>
      </c>
      <c r="O19" s="245">
        <v>202.99999999999997</v>
      </c>
      <c r="P19" s="242">
        <v>6197</v>
      </c>
      <c r="Q19" s="238">
        <v>6024</v>
      </c>
      <c r="R19" s="242">
        <v>6024</v>
      </c>
      <c r="S19" s="238">
        <v>5976</v>
      </c>
      <c r="T19" s="246">
        <v>6112</v>
      </c>
      <c r="U19" s="247">
        <v>173</v>
      </c>
      <c r="V19" s="248">
        <v>2.8718459495351924E-2</v>
      </c>
      <c r="W19" s="249">
        <v>-88</v>
      </c>
      <c r="X19" s="250">
        <v>-1.4397905759162303E-2</v>
      </c>
      <c r="Y19" s="242">
        <v>3050.3</v>
      </c>
      <c r="Z19" s="251">
        <v>2964.9</v>
      </c>
      <c r="AA19" s="252">
        <v>5390012.0199999996</v>
      </c>
      <c r="AB19" s="253">
        <v>1</v>
      </c>
      <c r="AC19" s="242">
        <v>2845</v>
      </c>
      <c r="AD19" s="238">
        <v>2800</v>
      </c>
      <c r="AE19" s="254">
        <v>2800</v>
      </c>
      <c r="AF19" s="246">
        <v>2764</v>
      </c>
      <c r="AG19" s="247">
        <v>45</v>
      </c>
      <c r="AH19" s="255">
        <v>1.607142857142857E-2</v>
      </c>
      <c r="AI19" s="249">
        <v>36</v>
      </c>
      <c r="AJ19" s="250">
        <v>1.3024602026049204E-2</v>
      </c>
      <c r="AK19" s="242">
        <v>2758</v>
      </c>
      <c r="AL19" s="238">
        <v>2718</v>
      </c>
      <c r="AM19" s="254">
        <v>2718</v>
      </c>
      <c r="AN19" s="246">
        <v>2689</v>
      </c>
      <c r="AO19" s="256">
        <v>40</v>
      </c>
      <c r="AP19" s="255">
        <v>1.4716703458425313E-2</v>
      </c>
      <c r="AQ19" s="249">
        <v>29</v>
      </c>
      <c r="AR19" s="250">
        <v>1.0784678319077723E-2</v>
      </c>
      <c r="AS19" s="257">
        <v>13.586206896551726</v>
      </c>
      <c r="AT19" s="258">
        <v>13.389162561576356</v>
      </c>
      <c r="AU19" s="242">
        <v>1920</v>
      </c>
      <c r="AV19" s="259">
        <v>2520</v>
      </c>
      <c r="AW19" s="242">
        <v>1605</v>
      </c>
      <c r="AX19" s="242">
        <v>150</v>
      </c>
      <c r="AY19" s="249">
        <v>1755</v>
      </c>
      <c r="AZ19" s="260">
        <v>0.9140625</v>
      </c>
      <c r="BA19" s="261">
        <v>0.99354619565217384</v>
      </c>
      <c r="BB19" s="242">
        <v>35</v>
      </c>
      <c r="BC19" s="260">
        <v>1.8229166666666668E-2</v>
      </c>
      <c r="BD19" s="261">
        <v>0.98006272401433703</v>
      </c>
      <c r="BE19" s="242">
        <v>75</v>
      </c>
      <c r="BF19" s="242">
        <v>10</v>
      </c>
      <c r="BG19" s="249">
        <v>85</v>
      </c>
      <c r="BH19" s="260">
        <v>4.4270833333333336E-2</v>
      </c>
      <c r="BI19" s="257">
        <v>1.0797764227642277</v>
      </c>
      <c r="BJ19" s="262">
        <v>45</v>
      </c>
      <c r="BK19" s="259" t="s">
        <v>4</v>
      </c>
      <c r="BL19" s="263" t="s">
        <v>4</v>
      </c>
      <c r="BM19" s="264" t="s">
        <v>4</v>
      </c>
      <c r="BN19" s="33"/>
      <c r="BO19" s="265"/>
      <c r="BP19" s="18"/>
    </row>
    <row r="20" spans="1:68" s="20" customFormat="1" ht="15.75">
      <c r="A20" s="234" t="s">
        <v>372</v>
      </c>
      <c r="B20" s="235" t="s">
        <v>239</v>
      </c>
      <c r="C20" s="236">
        <v>5390013.0099999998</v>
      </c>
      <c r="D20" s="237"/>
      <c r="E20" s="237"/>
      <c r="F20" s="238"/>
      <c r="G20" s="238"/>
      <c r="H20" s="238"/>
      <c r="I20" s="239" t="s">
        <v>63</v>
      </c>
      <c r="J20" s="240">
        <v>5390013.0099999998</v>
      </c>
      <c r="K20" s="241">
        <v>1</v>
      </c>
      <c r="L20" s="242">
        <v>1.39</v>
      </c>
      <c r="M20" s="243">
        <v>139</v>
      </c>
      <c r="N20" s="244">
        <v>1.39</v>
      </c>
      <c r="O20" s="245">
        <v>139</v>
      </c>
      <c r="P20" s="242">
        <v>4711</v>
      </c>
      <c r="Q20" s="238">
        <v>4577</v>
      </c>
      <c r="R20" s="242">
        <v>4577</v>
      </c>
      <c r="S20" s="238">
        <v>4666</v>
      </c>
      <c r="T20" s="246">
        <v>4698</v>
      </c>
      <c r="U20" s="247">
        <v>134</v>
      </c>
      <c r="V20" s="248">
        <v>2.9276818876993665E-2</v>
      </c>
      <c r="W20" s="249">
        <v>-121</v>
      </c>
      <c r="X20" s="250">
        <v>-2.5755640698169435E-2</v>
      </c>
      <c r="Y20" s="242">
        <v>3380.2</v>
      </c>
      <c r="Z20" s="251">
        <v>3284.5</v>
      </c>
      <c r="AA20" s="252">
        <v>5390013.0099999998</v>
      </c>
      <c r="AB20" s="253">
        <v>1</v>
      </c>
      <c r="AC20" s="242">
        <v>2295</v>
      </c>
      <c r="AD20" s="238">
        <v>2259</v>
      </c>
      <c r="AE20" s="254">
        <v>2259</v>
      </c>
      <c r="AF20" s="246">
        <v>2231</v>
      </c>
      <c r="AG20" s="247">
        <v>36</v>
      </c>
      <c r="AH20" s="255">
        <v>1.5936254980079681E-2</v>
      </c>
      <c r="AI20" s="249">
        <v>28</v>
      </c>
      <c r="AJ20" s="250">
        <v>1.2550425818018825E-2</v>
      </c>
      <c r="AK20" s="242">
        <v>2166</v>
      </c>
      <c r="AL20" s="238">
        <v>2145</v>
      </c>
      <c r="AM20" s="254">
        <v>2145</v>
      </c>
      <c r="AN20" s="246">
        <v>2114</v>
      </c>
      <c r="AO20" s="256">
        <v>21</v>
      </c>
      <c r="AP20" s="255">
        <v>9.7902097902097911E-3</v>
      </c>
      <c r="AQ20" s="249">
        <v>31</v>
      </c>
      <c r="AR20" s="250">
        <v>1.466414380321665E-2</v>
      </c>
      <c r="AS20" s="257">
        <v>15.582733812949641</v>
      </c>
      <c r="AT20" s="258">
        <v>15.431654676258994</v>
      </c>
      <c r="AU20" s="242">
        <v>1770</v>
      </c>
      <c r="AV20" s="259">
        <v>2035</v>
      </c>
      <c r="AW20" s="242">
        <v>1355</v>
      </c>
      <c r="AX20" s="242">
        <v>155</v>
      </c>
      <c r="AY20" s="249">
        <v>1510</v>
      </c>
      <c r="AZ20" s="260">
        <v>0.85310734463276838</v>
      </c>
      <c r="BA20" s="261">
        <v>0.92729059199213948</v>
      </c>
      <c r="BB20" s="242">
        <v>95</v>
      </c>
      <c r="BC20" s="260">
        <v>5.3672316384180789E-2</v>
      </c>
      <c r="BD20" s="261">
        <v>2.8856084077516555</v>
      </c>
      <c r="BE20" s="242">
        <v>105</v>
      </c>
      <c r="BF20" s="242">
        <v>40</v>
      </c>
      <c r="BG20" s="249">
        <v>145</v>
      </c>
      <c r="BH20" s="260">
        <v>8.1920903954802254E-2</v>
      </c>
      <c r="BI20" s="257">
        <v>1.9980708281659085</v>
      </c>
      <c r="BJ20" s="262">
        <v>20</v>
      </c>
      <c r="BK20" s="259" t="s">
        <v>4</v>
      </c>
      <c r="BL20" s="263" t="s">
        <v>4</v>
      </c>
      <c r="BM20" s="264" t="s">
        <v>4</v>
      </c>
      <c r="BN20" s="33" t="s">
        <v>371</v>
      </c>
      <c r="BO20" s="265"/>
      <c r="BP20" s="18"/>
    </row>
    <row r="21" spans="1:68" s="20" customFormat="1" ht="15.75">
      <c r="A21" s="234" t="s">
        <v>374</v>
      </c>
      <c r="B21" s="235" t="s">
        <v>240</v>
      </c>
      <c r="C21" s="236">
        <v>5390013.0199999996</v>
      </c>
      <c r="D21" s="237"/>
      <c r="E21" s="237"/>
      <c r="F21" s="238"/>
      <c r="G21" s="238"/>
      <c r="H21" s="238"/>
      <c r="I21" s="239" t="s">
        <v>64</v>
      </c>
      <c r="J21" s="240">
        <v>5390013.0199999996</v>
      </c>
      <c r="K21" s="241">
        <v>1</v>
      </c>
      <c r="L21" s="242">
        <v>3.12</v>
      </c>
      <c r="M21" s="243">
        <v>312</v>
      </c>
      <c r="N21" s="244">
        <v>3.1</v>
      </c>
      <c r="O21" s="245">
        <v>310</v>
      </c>
      <c r="P21" s="242">
        <v>5201</v>
      </c>
      <c r="Q21" s="238">
        <v>4860</v>
      </c>
      <c r="R21" s="242">
        <v>4860</v>
      </c>
      <c r="S21" s="238">
        <v>4910</v>
      </c>
      <c r="T21" s="246">
        <v>4957</v>
      </c>
      <c r="U21" s="247">
        <v>341</v>
      </c>
      <c r="V21" s="248">
        <v>7.0164609053497945E-2</v>
      </c>
      <c r="W21" s="249">
        <v>-97</v>
      </c>
      <c r="X21" s="250">
        <v>-1.9568287270526528E-2</v>
      </c>
      <c r="Y21" s="242">
        <v>1669</v>
      </c>
      <c r="Z21" s="251">
        <v>1567.1</v>
      </c>
      <c r="AA21" s="252">
        <v>5390013.0199999996</v>
      </c>
      <c r="AB21" s="253">
        <v>1</v>
      </c>
      <c r="AC21" s="242">
        <v>2208</v>
      </c>
      <c r="AD21" s="238">
        <v>2074</v>
      </c>
      <c r="AE21" s="254">
        <v>2074</v>
      </c>
      <c r="AF21" s="246">
        <v>2048</v>
      </c>
      <c r="AG21" s="247">
        <v>134</v>
      </c>
      <c r="AH21" s="255">
        <v>6.4609450337512059E-2</v>
      </c>
      <c r="AI21" s="249">
        <v>26</v>
      </c>
      <c r="AJ21" s="250">
        <v>1.26953125E-2</v>
      </c>
      <c r="AK21" s="242">
        <v>2148</v>
      </c>
      <c r="AL21" s="238">
        <v>1995</v>
      </c>
      <c r="AM21" s="254">
        <v>1995</v>
      </c>
      <c r="AN21" s="246">
        <v>1972</v>
      </c>
      <c r="AO21" s="256">
        <v>153</v>
      </c>
      <c r="AP21" s="255">
        <v>7.6691729323308269E-2</v>
      </c>
      <c r="AQ21" s="249">
        <v>23</v>
      </c>
      <c r="AR21" s="250">
        <v>1.1663286004056795E-2</v>
      </c>
      <c r="AS21" s="257">
        <v>6.884615384615385</v>
      </c>
      <c r="AT21" s="258">
        <v>6.435483870967742</v>
      </c>
      <c r="AU21" s="242">
        <v>1625</v>
      </c>
      <c r="AV21" s="259">
        <v>2105</v>
      </c>
      <c r="AW21" s="242">
        <v>1290</v>
      </c>
      <c r="AX21" s="242">
        <v>135</v>
      </c>
      <c r="AY21" s="249">
        <v>1425</v>
      </c>
      <c r="AZ21" s="260">
        <v>0.87692307692307692</v>
      </c>
      <c r="BA21" s="261">
        <v>0.95317725752508353</v>
      </c>
      <c r="BB21" s="242">
        <v>100</v>
      </c>
      <c r="BC21" s="260">
        <v>6.1538461538461542E-2</v>
      </c>
      <c r="BD21" s="261">
        <v>3.3085194375516962</v>
      </c>
      <c r="BE21" s="242">
        <v>65</v>
      </c>
      <c r="BF21" s="242">
        <v>15</v>
      </c>
      <c r="BG21" s="249">
        <v>80</v>
      </c>
      <c r="BH21" s="260">
        <v>4.9230769230769231E-2</v>
      </c>
      <c r="BI21" s="257">
        <v>1.2007504690431519</v>
      </c>
      <c r="BJ21" s="262">
        <v>15</v>
      </c>
      <c r="BK21" s="259" t="s">
        <v>4</v>
      </c>
      <c r="BL21" s="263" t="s">
        <v>4</v>
      </c>
      <c r="BM21" s="264" t="s">
        <v>4</v>
      </c>
      <c r="BN21" s="33" t="s">
        <v>371</v>
      </c>
      <c r="BO21" s="265"/>
      <c r="BP21" s="18"/>
    </row>
    <row r="22" spans="1:68" s="20" customFormat="1" ht="15.75">
      <c r="A22" s="234"/>
      <c r="B22" s="235" t="s">
        <v>241</v>
      </c>
      <c r="C22" s="236">
        <v>5390014.0099999998</v>
      </c>
      <c r="D22" s="237"/>
      <c r="E22" s="237"/>
      <c r="F22" s="238"/>
      <c r="G22" s="238"/>
      <c r="H22" s="238"/>
      <c r="I22" s="239" t="s">
        <v>65</v>
      </c>
      <c r="J22" s="240">
        <v>5390014.0099999998</v>
      </c>
      <c r="K22" s="241">
        <v>1</v>
      </c>
      <c r="L22" s="242">
        <v>1.28</v>
      </c>
      <c r="M22" s="243">
        <v>128</v>
      </c>
      <c r="N22" s="244">
        <v>1.28</v>
      </c>
      <c r="O22" s="245">
        <v>128</v>
      </c>
      <c r="P22" s="242">
        <v>3844</v>
      </c>
      <c r="Q22" s="238">
        <v>3762</v>
      </c>
      <c r="R22" s="242">
        <v>3762</v>
      </c>
      <c r="S22" s="238">
        <v>3714</v>
      </c>
      <c r="T22" s="246">
        <v>3842</v>
      </c>
      <c r="U22" s="247">
        <v>82</v>
      </c>
      <c r="V22" s="248">
        <v>2.1796916533758637E-2</v>
      </c>
      <c r="W22" s="249">
        <v>-80</v>
      </c>
      <c r="X22" s="250">
        <v>-2.0822488287350338E-2</v>
      </c>
      <c r="Y22" s="242">
        <v>2992.1</v>
      </c>
      <c r="Z22" s="251">
        <v>2928.3</v>
      </c>
      <c r="AA22" s="252">
        <v>5390014.0099999998</v>
      </c>
      <c r="AB22" s="253">
        <v>1</v>
      </c>
      <c r="AC22" s="242">
        <v>1800</v>
      </c>
      <c r="AD22" s="238">
        <v>1794</v>
      </c>
      <c r="AE22" s="254">
        <v>1794</v>
      </c>
      <c r="AF22" s="246">
        <v>1760</v>
      </c>
      <c r="AG22" s="247">
        <v>6</v>
      </c>
      <c r="AH22" s="255">
        <v>3.3444816053511705E-3</v>
      </c>
      <c r="AI22" s="249">
        <v>34</v>
      </c>
      <c r="AJ22" s="250">
        <v>1.9318181818181818E-2</v>
      </c>
      <c r="AK22" s="242">
        <v>1758</v>
      </c>
      <c r="AL22" s="238">
        <v>1750</v>
      </c>
      <c r="AM22" s="254">
        <v>1750</v>
      </c>
      <c r="AN22" s="246">
        <v>1695</v>
      </c>
      <c r="AO22" s="256">
        <v>8</v>
      </c>
      <c r="AP22" s="255">
        <v>4.5714285714285718E-3</v>
      </c>
      <c r="AQ22" s="249">
        <v>55</v>
      </c>
      <c r="AR22" s="250">
        <v>3.2448377581120944E-2</v>
      </c>
      <c r="AS22" s="257">
        <v>13.734375</v>
      </c>
      <c r="AT22" s="258">
        <v>13.671875</v>
      </c>
      <c r="AU22" s="242">
        <v>1075</v>
      </c>
      <c r="AV22" s="259">
        <v>1345</v>
      </c>
      <c r="AW22" s="242">
        <v>885</v>
      </c>
      <c r="AX22" s="242">
        <v>60</v>
      </c>
      <c r="AY22" s="249">
        <v>945</v>
      </c>
      <c r="AZ22" s="260">
        <v>0.87906976744186049</v>
      </c>
      <c r="BA22" s="261">
        <v>0.9555106167846309</v>
      </c>
      <c r="BB22" s="242">
        <v>40</v>
      </c>
      <c r="BC22" s="260">
        <v>3.7209302325581395E-2</v>
      </c>
      <c r="BD22" s="261">
        <v>2.000500125031258</v>
      </c>
      <c r="BE22" s="242">
        <v>45</v>
      </c>
      <c r="BF22" s="242">
        <v>20</v>
      </c>
      <c r="BG22" s="249">
        <v>65</v>
      </c>
      <c r="BH22" s="260">
        <v>6.0465116279069767E-2</v>
      </c>
      <c r="BI22" s="257">
        <v>1.474758933635848</v>
      </c>
      <c r="BJ22" s="262">
        <v>20</v>
      </c>
      <c r="BK22" s="259" t="s">
        <v>4</v>
      </c>
      <c r="BL22" s="263" t="s">
        <v>4</v>
      </c>
      <c r="BM22" s="264" t="s">
        <v>4</v>
      </c>
      <c r="BN22" s="33" t="s">
        <v>441</v>
      </c>
      <c r="BO22" s="265"/>
      <c r="BP22" s="18"/>
    </row>
    <row r="23" spans="1:68" s="20" customFormat="1" ht="15.75">
      <c r="A23" s="234"/>
      <c r="B23" s="235" t="s">
        <v>242</v>
      </c>
      <c r="C23" s="236">
        <v>5390014.0199999996</v>
      </c>
      <c r="D23" s="237"/>
      <c r="E23" s="237"/>
      <c r="F23" s="238"/>
      <c r="G23" s="238"/>
      <c r="H23" s="238"/>
      <c r="I23" s="239" t="s">
        <v>66</v>
      </c>
      <c r="J23" s="240">
        <v>5390014.0199999996</v>
      </c>
      <c r="K23" s="241">
        <v>1</v>
      </c>
      <c r="L23" s="242">
        <v>2.0299999999999998</v>
      </c>
      <c r="M23" s="243">
        <v>202.99999999999997</v>
      </c>
      <c r="N23" s="244">
        <v>2.0299999999999998</v>
      </c>
      <c r="O23" s="245">
        <v>202.99999999999997</v>
      </c>
      <c r="P23" s="242">
        <v>5281</v>
      </c>
      <c r="Q23" s="238">
        <v>5148</v>
      </c>
      <c r="R23" s="242">
        <v>5148</v>
      </c>
      <c r="S23" s="238">
        <v>5000</v>
      </c>
      <c r="T23" s="246">
        <v>5131</v>
      </c>
      <c r="U23" s="247">
        <v>133</v>
      </c>
      <c r="V23" s="248">
        <v>2.5835275835275836E-2</v>
      </c>
      <c r="W23" s="249">
        <v>17</v>
      </c>
      <c r="X23" s="250">
        <v>3.3131943091015397E-3</v>
      </c>
      <c r="Y23" s="242">
        <v>2596.1999999999998</v>
      </c>
      <c r="Z23" s="251">
        <v>2531.6999999999998</v>
      </c>
      <c r="AA23" s="252">
        <v>5390014.0199999996</v>
      </c>
      <c r="AB23" s="253">
        <v>1</v>
      </c>
      <c r="AC23" s="242">
        <v>2249</v>
      </c>
      <c r="AD23" s="238">
        <v>2216</v>
      </c>
      <c r="AE23" s="254">
        <v>2216</v>
      </c>
      <c r="AF23" s="246">
        <v>2127</v>
      </c>
      <c r="AG23" s="247">
        <v>33</v>
      </c>
      <c r="AH23" s="255">
        <v>1.4891696750902527E-2</v>
      </c>
      <c r="AI23" s="249">
        <v>89</v>
      </c>
      <c r="AJ23" s="250">
        <v>4.1842971321109541E-2</v>
      </c>
      <c r="AK23" s="242">
        <v>2206</v>
      </c>
      <c r="AL23" s="238">
        <v>2182</v>
      </c>
      <c r="AM23" s="254">
        <v>2182</v>
      </c>
      <c r="AN23" s="246">
        <v>2071</v>
      </c>
      <c r="AO23" s="256">
        <v>24</v>
      </c>
      <c r="AP23" s="255">
        <v>1.0999083409715857E-2</v>
      </c>
      <c r="AQ23" s="249">
        <v>111</v>
      </c>
      <c r="AR23" s="250">
        <v>5.3597295992274266E-2</v>
      </c>
      <c r="AS23" s="257">
        <v>10.866995073891626</v>
      </c>
      <c r="AT23" s="258">
        <v>10.748768472906406</v>
      </c>
      <c r="AU23" s="242">
        <v>1665</v>
      </c>
      <c r="AV23" s="259">
        <v>2165</v>
      </c>
      <c r="AW23" s="242">
        <v>1490</v>
      </c>
      <c r="AX23" s="242">
        <v>70</v>
      </c>
      <c r="AY23" s="249">
        <v>1560</v>
      </c>
      <c r="AZ23" s="260">
        <v>0.93693693693693691</v>
      </c>
      <c r="BA23" s="261">
        <v>1.018409714061888</v>
      </c>
      <c r="BB23" s="242">
        <v>35</v>
      </c>
      <c r="BC23" s="260">
        <v>2.1021021021021023E-2</v>
      </c>
      <c r="BD23" s="261">
        <v>1.1301624204850014</v>
      </c>
      <c r="BE23" s="242">
        <v>35</v>
      </c>
      <c r="BF23" s="242">
        <v>15</v>
      </c>
      <c r="BG23" s="249">
        <v>50</v>
      </c>
      <c r="BH23" s="260">
        <v>3.003003003003003E-2</v>
      </c>
      <c r="BI23" s="257">
        <v>0.73243975683000073</v>
      </c>
      <c r="BJ23" s="262">
        <v>20</v>
      </c>
      <c r="BK23" s="259" t="s">
        <v>4</v>
      </c>
      <c r="BL23" s="263" t="s">
        <v>4</v>
      </c>
      <c r="BM23" s="264" t="s">
        <v>4</v>
      </c>
      <c r="BN23" s="33"/>
      <c r="BO23" s="265"/>
      <c r="BP23" s="18"/>
    </row>
    <row r="24" spans="1:68" s="20" customFormat="1" ht="15.75">
      <c r="A24" s="234"/>
      <c r="B24" s="235" t="s">
        <v>243</v>
      </c>
      <c r="C24" s="236">
        <v>5390014.0300000003</v>
      </c>
      <c r="D24" s="237"/>
      <c r="F24" s="238"/>
      <c r="G24" s="238"/>
      <c r="H24" s="238"/>
      <c r="I24" s="239" t="s">
        <v>67</v>
      </c>
      <c r="J24" s="240">
        <v>5390014.0300000003</v>
      </c>
      <c r="K24" s="241">
        <v>1</v>
      </c>
      <c r="L24" s="242">
        <v>1.1399999999999999</v>
      </c>
      <c r="M24" s="243">
        <v>113.99999999999999</v>
      </c>
      <c r="N24" s="244">
        <v>1.1399999999999999</v>
      </c>
      <c r="O24" s="245">
        <v>113.99999999999999</v>
      </c>
      <c r="P24" s="242">
        <v>3235</v>
      </c>
      <c r="Q24" s="238">
        <v>3128</v>
      </c>
      <c r="R24" s="242">
        <v>3128</v>
      </c>
      <c r="S24" s="238">
        <v>3202</v>
      </c>
      <c r="T24" s="246">
        <v>3161</v>
      </c>
      <c r="U24" s="247">
        <v>107</v>
      </c>
      <c r="V24" s="248">
        <v>3.4207161125319692E-2</v>
      </c>
      <c r="W24" s="249">
        <v>-33</v>
      </c>
      <c r="X24" s="250">
        <v>-1.0439734261309713E-2</v>
      </c>
      <c r="Y24" s="242">
        <v>2837.5</v>
      </c>
      <c r="Z24" s="251">
        <v>2737.6</v>
      </c>
      <c r="AA24" s="252">
        <v>5390014.0300000003</v>
      </c>
      <c r="AB24" s="253">
        <v>1</v>
      </c>
      <c r="AC24" s="242">
        <v>1547</v>
      </c>
      <c r="AD24" s="238">
        <v>1453</v>
      </c>
      <c r="AE24" s="254">
        <v>1453</v>
      </c>
      <c r="AF24" s="246">
        <v>1441</v>
      </c>
      <c r="AG24" s="247">
        <v>94</v>
      </c>
      <c r="AH24" s="255">
        <v>6.4693737095664144E-2</v>
      </c>
      <c r="AI24" s="249">
        <v>12</v>
      </c>
      <c r="AJ24" s="250">
        <v>8.3275503122831364E-3</v>
      </c>
      <c r="AK24" s="242">
        <v>1509</v>
      </c>
      <c r="AL24" s="238">
        <v>1436</v>
      </c>
      <c r="AM24" s="254">
        <v>1436</v>
      </c>
      <c r="AN24" s="246">
        <v>1405</v>
      </c>
      <c r="AO24" s="256">
        <v>73</v>
      </c>
      <c r="AP24" s="255">
        <v>5.0835654596100281E-2</v>
      </c>
      <c r="AQ24" s="249">
        <v>31</v>
      </c>
      <c r="AR24" s="250">
        <v>2.206405693950178E-2</v>
      </c>
      <c r="AS24" s="257">
        <v>13.236842105263159</v>
      </c>
      <c r="AT24" s="258">
        <v>12.596491228070176</v>
      </c>
      <c r="AU24" s="242">
        <v>1000</v>
      </c>
      <c r="AV24" s="259">
        <v>1500</v>
      </c>
      <c r="AW24" s="242">
        <v>895</v>
      </c>
      <c r="AX24" s="242">
        <v>55</v>
      </c>
      <c r="AY24" s="249">
        <v>950</v>
      </c>
      <c r="AZ24" s="260">
        <v>0.95</v>
      </c>
      <c r="BA24" s="261">
        <v>1.0326086956521738</v>
      </c>
      <c r="BB24" s="242">
        <v>0</v>
      </c>
      <c r="BC24" s="260">
        <v>0</v>
      </c>
      <c r="BD24" s="261">
        <v>0</v>
      </c>
      <c r="BE24" s="242">
        <v>35</v>
      </c>
      <c r="BF24" s="242">
        <v>0</v>
      </c>
      <c r="BG24" s="249">
        <v>35</v>
      </c>
      <c r="BH24" s="260">
        <v>3.5000000000000003E-2</v>
      </c>
      <c r="BI24" s="257">
        <v>0.85365853658536595</v>
      </c>
      <c r="BJ24" s="262">
        <v>10</v>
      </c>
      <c r="BK24" s="259" t="s">
        <v>4</v>
      </c>
      <c r="BL24" s="263" t="s">
        <v>4</v>
      </c>
      <c r="BM24" s="264" t="s">
        <v>4</v>
      </c>
      <c r="BN24" s="33"/>
      <c r="BO24" s="265"/>
      <c r="BP24" s="18"/>
    </row>
    <row r="25" spans="1:68" s="20" customFormat="1" ht="15.75">
      <c r="A25" s="234" t="s">
        <v>144</v>
      </c>
      <c r="B25" s="235" t="s">
        <v>244</v>
      </c>
      <c r="C25" s="236">
        <v>5390015</v>
      </c>
      <c r="D25" s="237"/>
      <c r="F25" s="238"/>
      <c r="G25" s="238"/>
      <c r="H25" s="238"/>
      <c r="I25" s="239" t="s">
        <v>68</v>
      </c>
      <c r="J25" s="240">
        <v>5390015</v>
      </c>
      <c r="K25" s="241">
        <v>1</v>
      </c>
      <c r="L25" s="242">
        <v>2.6</v>
      </c>
      <c r="M25" s="243">
        <v>260</v>
      </c>
      <c r="N25" s="244">
        <v>2.5499999999999998</v>
      </c>
      <c r="O25" s="245">
        <v>254.99999999999997</v>
      </c>
      <c r="P25" s="242">
        <v>875</v>
      </c>
      <c r="Q25" s="238">
        <v>851</v>
      </c>
      <c r="R25" s="242">
        <v>851</v>
      </c>
      <c r="S25" s="238">
        <v>698</v>
      </c>
      <c r="T25" s="246">
        <v>789</v>
      </c>
      <c r="U25" s="247">
        <v>24</v>
      </c>
      <c r="V25" s="248">
        <v>2.8202115158636899E-2</v>
      </c>
      <c r="W25" s="249">
        <v>62</v>
      </c>
      <c r="X25" s="250">
        <v>7.8580481622306714E-2</v>
      </c>
      <c r="Y25" s="242">
        <v>337.1</v>
      </c>
      <c r="Z25" s="251">
        <v>334.2</v>
      </c>
      <c r="AA25" s="252">
        <v>5390015</v>
      </c>
      <c r="AB25" s="253">
        <v>1</v>
      </c>
      <c r="AC25" s="242">
        <v>418</v>
      </c>
      <c r="AD25" s="238">
        <v>394</v>
      </c>
      <c r="AE25" s="254">
        <v>394</v>
      </c>
      <c r="AF25" s="246">
        <v>299</v>
      </c>
      <c r="AG25" s="247">
        <v>24</v>
      </c>
      <c r="AH25" s="255">
        <v>6.0913705583756347E-2</v>
      </c>
      <c r="AI25" s="249">
        <v>95</v>
      </c>
      <c r="AJ25" s="250">
        <v>0.31772575250836121</v>
      </c>
      <c r="AK25" s="242">
        <v>401</v>
      </c>
      <c r="AL25" s="238">
        <v>377</v>
      </c>
      <c r="AM25" s="254">
        <v>377</v>
      </c>
      <c r="AN25" s="246">
        <v>285</v>
      </c>
      <c r="AO25" s="256">
        <v>24</v>
      </c>
      <c r="AP25" s="255">
        <v>6.3660477453580902E-2</v>
      </c>
      <c r="AQ25" s="249">
        <v>92</v>
      </c>
      <c r="AR25" s="250">
        <v>0.32280701754385965</v>
      </c>
      <c r="AS25" s="257">
        <v>1.5423076923076924</v>
      </c>
      <c r="AT25" s="258">
        <v>1.4784313725490197</v>
      </c>
      <c r="AU25" s="242">
        <v>240</v>
      </c>
      <c r="AV25" s="259">
        <v>420</v>
      </c>
      <c r="AW25" s="242">
        <v>190</v>
      </c>
      <c r="AX25" s="242">
        <v>20</v>
      </c>
      <c r="AY25" s="249">
        <v>210</v>
      </c>
      <c r="AZ25" s="260">
        <v>0.875</v>
      </c>
      <c r="BA25" s="261">
        <v>0.95108695652173914</v>
      </c>
      <c r="BB25" s="242">
        <v>0</v>
      </c>
      <c r="BC25" s="260">
        <v>0</v>
      </c>
      <c r="BD25" s="261">
        <v>0</v>
      </c>
      <c r="BE25" s="242">
        <v>0</v>
      </c>
      <c r="BF25" s="242">
        <v>0</v>
      </c>
      <c r="BG25" s="249">
        <v>0</v>
      </c>
      <c r="BH25" s="260">
        <v>0</v>
      </c>
      <c r="BI25" s="257">
        <v>0</v>
      </c>
      <c r="BJ25" s="262">
        <v>0</v>
      </c>
      <c r="BK25" s="259" t="s">
        <v>4</v>
      </c>
      <c r="BL25" s="263" t="s">
        <v>4</v>
      </c>
      <c r="BM25" s="264" t="s">
        <v>2</v>
      </c>
      <c r="BN25" s="33"/>
      <c r="BO25" s="265"/>
      <c r="BP25" s="18"/>
    </row>
    <row r="26" spans="1:68" s="20" customFormat="1" ht="15.75">
      <c r="A26" s="234"/>
      <c r="B26" s="235" t="s">
        <v>245</v>
      </c>
      <c r="C26" s="236">
        <v>5390016.0099999998</v>
      </c>
      <c r="D26" s="237"/>
      <c r="F26" s="247"/>
      <c r="G26" s="247"/>
      <c r="H26" s="247"/>
      <c r="I26" s="239" t="s">
        <v>69</v>
      </c>
      <c r="J26" s="240">
        <v>5390016.0099999998</v>
      </c>
      <c r="K26" s="241">
        <v>1</v>
      </c>
      <c r="L26" s="242">
        <v>1.87</v>
      </c>
      <c r="M26" s="243">
        <v>187</v>
      </c>
      <c r="N26" s="244">
        <v>1.86</v>
      </c>
      <c r="O26" s="245">
        <v>186</v>
      </c>
      <c r="P26" s="242">
        <v>4999</v>
      </c>
      <c r="Q26" s="238">
        <v>4910</v>
      </c>
      <c r="R26" s="242">
        <v>4910</v>
      </c>
      <c r="S26" s="238">
        <v>4933</v>
      </c>
      <c r="T26" s="246">
        <v>4976</v>
      </c>
      <c r="U26" s="247">
        <v>89</v>
      </c>
      <c r="V26" s="248">
        <v>1.8126272912423625E-2</v>
      </c>
      <c r="W26" s="249">
        <v>-66</v>
      </c>
      <c r="X26" s="250">
        <v>-1.3263665594855305E-2</v>
      </c>
      <c r="Y26" s="242">
        <v>2678.3</v>
      </c>
      <c r="Z26" s="251">
        <v>2635.3</v>
      </c>
      <c r="AA26" s="252">
        <v>5390016.0099999998</v>
      </c>
      <c r="AB26" s="253">
        <v>1</v>
      </c>
      <c r="AC26" s="242">
        <v>2196</v>
      </c>
      <c r="AD26" s="238">
        <v>1856</v>
      </c>
      <c r="AE26" s="254">
        <v>1856</v>
      </c>
      <c r="AF26" s="246">
        <v>2116</v>
      </c>
      <c r="AG26" s="247">
        <v>340</v>
      </c>
      <c r="AH26" s="255">
        <v>0.18318965517241378</v>
      </c>
      <c r="AI26" s="249">
        <v>-260</v>
      </c>
      <c r="AJ26" s="250">
        <v>-0.12287334593572778</v>
      </c>
      <c r="AK26" s="242">
        <v>1939</v>
      </c>
      <c r="AL26" s="238">
        <v>1840</v>
      </c>
      <c r="AM26" s="254">
        <v>1840</v>
      </c>
      <c r="AN26" s="246">
        <v>2066</v>
      </c>
      <c r="AO26" s="256">
        <v>99</v>
      </c>
      <c r="AP26" s="255">
        <v>5.3804347826086958E-2</v>
      </c>
      <c r="AQ26" s="249">
        <v>-226</v>
      </c>
      <c r="AR26" s="250">
        <v>-0.10939012584704744</v>
      </c>
      <c r="AS26" s="257">
        <v>10.368983957219251</v>
      </c>
      <c r="AT26" s="258">
        <v>9.89247311827957</v>
      </c>
      <c r="AU26" s="242">
        <v>1635</v>
      </c>
      <c r="AV26" s="259">
        <v>1845</v>
      </c>
      <c r="AW26" s="242">
        <v>1420</v>
      </c>
      <c r="AX26" s="242">
        <v>120</v>
      </c>
      <c r="AY26" s="249">
        <v>1540</v>
      </c>
      <c r="AZ26" s="260">
        <v>0.94189602446483178</v>
      </c>
      <c r="BA26" s="261">
        <v>1.0238000265922085</v>
      </c>
      <c r="BB26" s="242">
        <v>35</v>
      </c>
      <c r="BC26" s="260">
        <v>2.1406727828746176E-2</v>
      </c>
      <c r="BD26" s="261">
        <v>1.1508993456315149</v>
      </c>
      <c r="BE26" s="242">
        <v>25</v>
      </c>
      <c r="BF26" s="242">
        <v>0</v>
      </c>
      <c r="BG26" s="249">
        <v>25</v>
      </c>
      <c r="BH26" s="260">
        <v>1.5290519877675841E-2</v>
      </c>
      <c r="BI26" s="257">
        <v>0.37293950921160585</v>
      </c>
      <c r="BJ26" s="262">
        <v>25</v>
      </c>
      <c r="BK26" s="259" t="s">
        <v>4</v>
      </c>
      <c r="BL26" s="263" t="s">
        <v>4</v>
      </c>
      <c r="BM26" s="264" t="s">
        <v>4</v>
      </c>
      <c r="BN26" s="33"/>
      <c r="BO26" s="265"/>
      <c r="BP26" s="18"/>
    </row>
    <row r="27" spans="1:68" s="20" customFormat="1" ht="15.75">
      <c r="A27" s="234"/>
      <c r="B27" s="235" t="s">
        <v>246</v>
      </c>
      <c r="C27" s="236">
        <v>5390016.0199999996</v>
      </c>
      <c r="D27" s="237"/>
      <c r="F27" s="247"/>
      <c r="G27" s="247"/>
      <c r="H27" s="247"/>
      <c r="I27" s="239" t="s">
        <v>70</v>
      </c>
      <c r="J27" s="240">
        <v>5390016.0199999996</v>
      </c>
      <c r="K27" s="241">
        <v>1</v>
      </c>
      <c r="L27" s="242">
        <v>2.19</v>
      </c>
      <c r="M27" s="243">
        <v>219</v>
      </c>
      <c r="N27" s="244">
        <v>2.1800000000000002</v>
      </c>
      <c r="O27" s="245">
        <v>218.00000000000003</v>
      </c>
      <c r="P27" s="242">
        <v>4418</v>
      </c>
      <c r="Q27" s="238">
        <v>4366</v>
      </c>
      <c r="R27" s="242">
        <v>4366</v>
      </c>
      <c r="S27" s="238">
        <v>4401</v>
      </c>
      <c r="T27" s="246">
        <v>4391</v>
      </c>
      <c r="U27" s="247">
        <v>52</v>
      </c>
      <c r="V27" s="248">
        <v>1.1910215300045808E-2</v>
      </c>
      <c r="W27" s="249">
        <v>-25</v>
      </c>
      <c r="X27" s="250">
        <v>-5.6934639034388525E-3</v>
      </c>
      <c r="Y27" s="242">
        <v>2020</v>
      </c>
      <c r="Z27" s="251">
        <v>2003.5</v>
      </c>
      <c r="AA27" s="252">
        <v>5390016.0199999996</v>
      </c>
      <c r="AB27" s="253">
        <v>1</v>
      </c>
      <c r="AC27" s="242">
        <v>1841</v>
      </c>
      <c r="AD27" s="238">
        <v>1824</v>
      </c>
      <c r="AE27" s="254">
        <v>1824</v>
      </c>
      <c r="AF27" s="246">
        <v>1759</v>
      </c>
      <c r="AG27" s="247">
        <v>17</v>
      </c>
      <c r="AH27" s="255">
        <v>9.3201754385964907E-3</v>
      </c>
      <c r="AI27" s="249">
        <v>65</v>
      </c>
      <c r="AJ27" s="250">
        <v>3.6952814098919838E-2</v>
      </c>
      <c r="AK27" s="242">
        <v>1806</v>
      </c>
      <c r="AL27" s="238">
        <v>1792</v>
      </c>
      <c r="AM27" s="254">
        <v>1792</v>
      </c>
      <c r="AN27" s="246">
        <v>1708</v>
      </c>
      <c r="AO27" s="256">
        <v>14</v>
      </c>
      <c r="AP27" s="255">
        <v>7.8125E-3</v>
      </c>
      <c r="AQ27" s="249">
        <v>84</v>
      </c>
      <c r="AR27" s="250">
        <v>4.9180327868852458E-2</v>
      </c>
      <c r="AS27" s="257">
        <v>8.2465753424657535</v>
      </c>
      <c r="AT27" s="258">
        <v>8.2201834862385308</v>
      </c>
      <c r="AU27" s="242">
        <v>1480</v>
      </c>
      <c r="AV27" s="259">
        <v>2025</v>
      </c>
      <c r="AW27" s="242">
        <v>1290</v>
      </c>
      <c r="AX27" s="242">
        <v>80</v>
      </c>
      <c r="AY27" s="249">
        <v>1370</v>
      </c>
      <c r="AZ27" s="260">
        <v>0.92567567567567566</v>
      </c>
      <c r="BA27" s="261">
        <v>1.0061692126909518</v>
      </c>
      <c r="BB27" s="242">
        <v>30</v>
      </c>
      <c r="BC27" s="260">
        <v>2.0270270270270271E-2</v>
      </c>
      <c r="BD27" s="261">
        <v>1.0897994768962513</v>
      </c>
      <c r="BE27" s="242">
        <v>30</v>
      </c>
      <c r="BF27" s="242">
        <v>15</v>
      </c>
      <c r="BG27" s="249">
        <v>45</v>
      </c>
      <c r="BH27" s="260">
        <v>3.0405405405405407E-2</v>
      </c>
      <c r="BI27" s="257">
        <v>0.74159525379037572</v>
      </c>
      <c r="BJ27" s="262">
        <v>35</v>
      </c>
      <c r="BK27" s="259" t="s">
        <v>4</v>
      </c>
      <c r="BL27" s="263" t="s">
        <v>4</v>
      </c>
      <c r="BM27" s="264" t="s">
        <v>4</v>
      </c>
      <c r="BN27" s="33"/>
      <c r="BO27" s="265"/>
      <c r="BP27" s="18"/>
    </row>
    <row r="28" spans="1:68" s="20" customFormat="1" ht="15.75">
      <c r="A28" s="234"/>
      <c r="B28" s="235" t="s">
        <v>247</v>
      </c>
      <c r="C28" s="236">
        <v>5390017.0099999998</v>
      </c>
      <c r="D28" s="237"/>
      <c r="E28" s="237"/>
      <c r="F28" s="238"/>
      <c r="G28" s="238"/>
      <c r="H28" s="238"/>
      <c r="I28" s="239" t="s">
        <v>71</v>
      </c>
      <c r="J28" s="240">
        <v>5390017.0099999998</v>
      </c>
      <c r="K28" s="241">
        <v>1</v>
      </c>
      <c r="L28" s="242">
        <v>1.9</v>
      </c>
      <c r="M28" s="243">
        <v>190</v>
      </c>
      <c r="N28" s="244">
        <v>1.9</v>
      </c>
      <c r="O28" s="245">
        <v>190</v>
      </c>
      <c r="P28" s="242">
        <v>3817</v>
      </c>
      <c r="Q28" s="238">
        <v>3740</v>
      </c>
      <c r="R28" s="242">
        <v>3740</v>
      </c>
      <c r="S28" s="238">
        <v>3769</v>
      </c>
      <c r="T28" s="246">
        <v>3824</v>
      </c>
      <c r="U28" s="247">
        <v>77</v>
      </c>
      <c r="V28" s="248">
        <v>2.0588235294117647E-2</v>
      </c>
      <c r="W28" s="249">
        <v>-84</v>
      </c>
      <c r="X28" s="250">
        <v>-2.1966527196652718E-2</v>
      </c>
      <c r="Y28" s="242">
        <v>2013.3</v>
      </c>
      <c r="Z28" s="251">
        <v>1971.7</v>
      </c>
      <c r="AA28" s="252">
        <v>5390017.0099999998</v>
      </c>
      <c r="AB28" s="253">
        <v>1</v>
      </c>
      <c r="AC28" s="242">
        <v>1535</v>
      </c>
      <c r="AD28" s="238">
        <v>1492</v>
      </c>
      <c r="AE28" s="254">
        <v>1492</v>
      </c>
      <c r="AF28" s="246">
        <v>1474</v>
      </c>
      <c r="AG28" s="247">
        <v>43</v>
      </c>
      <c r="AH28" s="255">
        <v>2.8820375335120642E-2</v>
      </c>
      <c r="AI28" s="249">
        <v>18</v>
      </c>
      <c r="AJ28" s="250">
        <v>1.2211668928086838E-2</v>
      </c>
      <c r="AK28" s="242">
        <v>1503</v>
      </c>
      <c r="AL28" s="238">
        <v>1479</v>
      </c>
      <c r="AM28" s="254">
        <v>1479</v>
      </c>
      <c r="AN28" s="246">
        <v>1459</v>
      </c>
      <c r="AO28" s="256">
        <v>24</v>
      </c>
      <c r="AP28" s="255">
        <v>1.6227180527383367E-2</v>
      </c>
      <c r="AQ28" s="249">
        <v>20</v>
      </c>
      <c r="AR28" s="250">
        <v>1.3708019191226868E-2</v>
      </c>
      <c r="AS28" s="257">
        <v>7.9105263157894736</v>
      </c>
      <c r="AT28" s="258">
        <v>7.7842105263157899</v>
      </c>
      <c r="AU28" s="242">
        <v>1350</v>
      </c>
      <c r="AV28" s="259">
        <v>1700</v>
      </c>
      <c r="AW28" s="242">
        <v>1225</v>
      </c>
      <c r="AX28" s="242">
        <v>60</v>
      </c>
      <c r="AY28" s="249">
        <v>1285</v>
      </c>
      <c r="AZ28" s="260">
        <v>0.95185185185185184</v>
      </c>
      <c r="BA28" s="261">
        <v>1.0346215780998389</v>
      </c>
      <c r="BB28" s="242">
        <v>10</v>
      </c>
      <c r="BC28" s="260">
        <v>7.4074074074074077E-3</v>
      </c>
      <c r="BD28" s="261">
        <v>0.39824771007566712</v>
      </c>
      <c r="BE28" s="242">
        <v>25</v>
      </c>
      <c r="BF28" s="242">
        <v>0</v>
      </c>
      <c r="BG28" s="249">
        <v>25</v>
      </c>
      <c r="BH28" s="260">
        <v>1.8518518518518517E-2</v>
      </c>
      <c r="BI28" s="257">
        <v>0.45167118337850043</v>
      </c>
      <c r="BJ28" s="262">
        <v>30</v>
      </c>
      <c r="BK28" s="259" t="s">
        <v>4</v>
      </c>
      <c r="BL28" s="263" t="s">
        <v>4</v>
      </c>
      <c r="BM28" s="264" t="s">
        <v>4</v>
      </c>
      <c r="BN28" s="33"/>
      <c r="BO28" s="265"/>
      <c r="BP28" s="18"/>
    </row>
    <row r="29" spans="1:68" s="20" customFormat="1" ht="15.75">
      <c r="A29" s="234"/>
      <c r="B29" s="235" t="s">
        <v>248</v>
      </c>
      <c r="C29" s="236">
        <v>5390017.0199999996</v>
      </c>
      <c r="D29" s="237"/>
      <c r="F29" s="238"/>
      <c r="G29" s="238"/>
      <c r="H29" s="238"/>
      <c r="I29" s="239" t="s">
        <v>72</v>
      </c>
      <c r="J29" s="240">
        <v>5390017.0199999996</v>
      </c>
      <c r="K29" s="241">
        <v>1</v>
      </c>
      <c r="L29" s="242">
        <v>1.69</v>
      </c>
      <c r="M29" s="243">
        <v>169</v>
      </c>
      <c r="N29" s="244">
        <v>1.69</v>
      </c>
      <c r="O29" s="245">
        <v>169</v>
      </c>
      <c r="P29" s="242">
        <v>4345</v>
      </c>
      <c r="Q29" s="238">
        <v>4376</v>
      </c>
      <c r="R29" s="242">
        <v>4376</v>
      </c>
      <c r="S29" s="238">
        <v>4506</v>
      </c>
      <c r="T29" s="246">
        <v>4520</v>
      </c>
      <c r="U29" s="247">
        <v>-31</v>
      </c>
      <c r="V29" s="248">
        <v>-7.0840950639853746E-3</v>
      </c>
      <c r="W29" s="249">
        <v>-144</v>
      </c>
      <c r="X29" s="250">
        <v>-3.1858407079646017E-2</v>
      </c>
      <c r="Y29" s="242">
        <v>2567.1999999999998</v>
      </c>
      <c r="Z29" s="251">
        <v>2584.3000000000002</v>
      </c>
      <c r="AA29" s="252">
        <v>5390017.0199999996</v>
      </c>
      <c r="AB29" s="253">
        <v>1</v>
      </c>
      <c r="AC29" s="242">
        <v>1914</v>
      </c>
      <c r="AD29" s="238">
        <v>1880</v>
      </c>
      <c r="AE29" s="254">
        <v>1880</v>
      </c>
      <c r="AF29" s="246">
        <v>1850</v>
      </c>
      <c r="AG29" s="247">
        <v>34</v>
      </c>
      <c r="AH29" s="255">
        <v>1.8085106382978722E-2</v>
      </c>
      <c r="AI29" s="249">
        <v>30</v>
      </c>
      <c r="AJ29" s="250">
        <v>1.6216216216216217E-2</v>
      </c>
      <c r="AK29" s="242">
        <v>1873</v>
      </c>
      <c r="AL29" s="238">
        <v>1854</v>
      </c>
      <c r="AM29" s="254">
        <v>1854</v>
      </c>
      <c r="AN29" s="246">
        <v>1813</v>
      </c>
      <c r="AO29" s="256">
        <v>19</v>
      </c>
      <c r="AP29" s="255">
        <v>1.0248112189859764E-2</v>
      </c>
      <c r="AQ29" s="249">
        <v>41</v>
      </c>
      <c r="AR29" s="250">
        <v>2.2614451185879757E-2</v>
      </c>
      <c r="AS29" s="257">
        <v>11.082840236686391</v>
      </c>
      <c r="AT29" s="258">
        <v>10.970414201183432</v>
      </c>
      <c r="AU29" s="242">
        <v>1270</v>
      </c>
      <c r="AV29" s="259">
        <v>1735</v>
      </c>
      <c r="AW29" s="242">
        <v>1065</v>
      </c>
      <c r="AX29" s="242">
        <v>75</v>
      </c>
      <c r="AY29" s="249">
        <v>1140</v>
      </c>
      <c r="AZ29" s="260">
        <v>0.89763779527559051</v>
      </c>
      <c r="BA29" s="261">
        <v>0.97569325573433752</v>
      </c>
      <c r="BB29" s="242">
        <v>15</v>
      </c>
      <c r="BC29" s="260">
        <v>1.1811023622047244E-2</v>
      </c>
      <c r="BD29" s="261">
        <v>0.63500127000254003</v>
      </c>
      <c r="BE29" s="242">
        <v>50</v>
      </c>
      <c r="BF29" s="242">
        <v>0</v>
      </c>
      <c r="BG29" s="249">
        <v>50</v>
      </c>
      <c r="BH29" s="260">
        <v>3.937007874015748E-2</v>
      </c>
      <c r="BI29" s="257">
        <v>0.96024582293067018</v>
      </c>
      <c r="BJ29" s="262">
        <v>50</v>
      </c>
      <c r="BK29" s="259" t="s">
        <v>4</v>
      </c>
      <c r="BL29" s="263" t="s">
        <v>4</v>
      </c>
      <c r="BM29" s="264" t="s">
        <v>4</v>
      </c>
      <c r="BN29" s="33"/>
      <c r="BO29" s="265"/>
      <c r="BP29" s="18"/>
    </row>
    <row r="30" spans="1:68" s="20" customFormat="1" ht="15.75">
      <c r="A30" s="234"/>
      <c r="B30" s="235" t="s">
        <v>249</v>
      </c>
      <c r="C30" s="236">
        <v>5390018.0099999998</v>
      </c>
      <c r="D30" s="237"/>
      <c r="F30" s="247"/>
      <c r="G30" s="247"/>
      <c r="H30" s="247"/>
      <c r="I30" s="239" t="s">
        <v>73</v>
      </c>
      <c r="J30" s="240">
        <v>5390018.0099999998</v>
      </c>
      <c r="K30" s="241">
        <v>1</v>
      </c>
      <c r="L30" s="242">
        <v>1.68</v>
      </c>
      <c r="M30" s="243">
        <v>168</v>
      </c>
      <c r="N30" s="244">
        <v>1.68</v>
      </c>
      <c r="O30" s="245">
        <v>168</v>
      </c>
      <c r="P30" s="242">
        <v>4975</v>
      </c>
      <c r="Q30" s="238">
        <v>4876</v>
      </c>
      <c r="R30" s="242">
        <v>4876</v>
      </c>
      <c r="S30" s="238">
        <v>4871</v>
      </c>
      <c r="T30" s="246">
        <v>4923</v>
      </c>
      <c r="U30" s="247">
        <v>99</v>
      </c>
      <c r="V30" s="248">
        <v>2.0303527481542249E-2</v>
      </c>
      <c r="W30" s="249">
        <v>-47</v>
      </c>
      <c r="X30" s="250">
        <v>-9.5470241722526907E-3</v>
      </c>
      <c r="Y30" s="242">
        <v>2959.2</v>
      </c>
      <c r="Z30" s="251">
        <v>2907.6</v>
      </c>
      <c r="AA30" s="252">
        <v>5390018.0099999998</v>
      </c>
      <c r="AB30" s="253">
        <v>1</v>
      </c>
      <c r="AC30" s="242">
        <v>2136</v>
      </c>
      <c r="AD30" s="238">
        <v>2033</v>
      </c>
      <c r="AE30" s="254">
        <v>2033</v>
      </c>
      <c r="AF30" s="246">
        <v>2135</v>
      </c>
      <c r="AG30" s="247">
        <v>103</v>
      </c>
      <c r="AH30" s="255">
        <v>5.0664043285784555E-2</v>
      </c>
      <c r="AI30" s="249">
        <v>-102</v>
      </c>
      <c r="AJ30" s="250">
        <v>-4.7775175644028105E-2</v>
      </c>
      <c r="AK30" s="242">
        <v>2078</v>
      </c>
      <c r="AL30" s="238">
        <v>2002</v>
      </c>
      <c r="AM30" s="254">
        <v>2002</v>
      </c>
      <c r="AN30" s="246">
        <v>2083</v>
      </c>
      <c r="AO30" s="256">
        <v>76</v>
      </c>
      <c r="AP30" s="255">
        <v>3.796203796203796E-2</v>
      </c>
      <c r="AQ30" s="249">
        <v>-81</v>
      </c>
      <c r="AR30" s="250">
        <v>-3.8886221795487279E-2</v>
      </c>
      <c r="AS30" s="257">
        <v>12.369047619047619</v>
      </c>
      <c r="AT30" s="258">
        <v>11.916666666666666</v>
      </c>
      <c r="AU30" s="242">
        <v>1420</v>
      </c>
      <c r="AV30" s="259">
        <v>1945</v>
      </c>
      <c r="AW30" s="242">
        <v>1180</v>
      </c>
      <c r="AX30" s="242">
        <v>120</v>
      </c>
      <c r="AY30" s="249">
        <v>1300</v>
      </c>
      <c r="AZ30" s="260">
        <v>0.91549295774647887</v>
      </c>
      <c r="BA30" s="261">
        <v>0.99510104102878139</v>
      </c>
      <c r="BB30" s="242">
        <v>35</v>
      </c>
      <c r="BC30" s="260">
        <v>2.464788732394366E-2</v>
      </c>
      <c r="BD30" s="261">
        <v>1.3251552324700895</v>
      </c>
      <c r="BE30" s="242">
        <v>65</v>
      </c>
      <c r="BF30" s="242">
        <v>10</v>
      </c>
      <c r="BG30" s="249">
        <v>75</v>
      </c>
      <c r="BH30" s="260">
        <v>5.2816901408450703E-2</v>
      </c>
      <c r="BI30" s="257">
        <v>1.2882171075231879</v>
      </c>
      <c r="BJ30" s="262">
        <v>10</v>
      </c>
      <c r="BK30" s="259" t="s">
        <v>4</v>
      </c>
      <c r="BL30" s="263" t="s">
        <v>4</v>
      </c>
      <c r="BM30" s="264" t="s">
        <v>4</v>
      </c>
      <c r="BN30" s="33"/>
      <c r="BO30" s="265"/>
      <c r="BP30" s="18"/>
    </row>
    <row r="31" spans="1:68" s="20" customFormat="1" ht="15.75">
      <c r="A31" s="234"/>
      <c r="B31" s="235" t="s">
        <v>250</v>
      </c>
      <c r="C31" s="236">
        <v>5390018.0199999996</v>
      </c>
      <c r="D31" s="237"/>
      <c r="F31" s="247"/>
      <c r="G31" s="247"/>
      <c r="H31" s="247"/>
      <c r="I31" s="239" t="s">
        <v>74</v>
      </c>
      <c r="J31" s="240">
        <v>5390018.0199999996</v>
      </c>
      <c r="K31" s="241">
        <v>1</v>
      </c>
      <c r="L31" s="242">
        <v>2.13</v>
      </c>
      <c r="M31" s="243">
        <v>213</v>
      </c>
      <c r="N31" s="244">
        <v>2.12</v>
      </c>
      <c r="O31" s="245">
        <v>212</v>
      </c>
      <c r="P31" s="242">
        <v>4703</v>
      </c>
      <c r="Q31" s="238">
        <v>4811</v>
      </c>
      <c r="R31" s="242">
        <v>4811</v>
      </c>
      <c r="S31" s="238">
        <v>4887</v>
      </c>
      <c r="T31" s="246">
        <v>4871</v>
      </c>
      <c r="U31" s="247">
        <v>-108</v>
      </c>
      <c r="V31" s="248">
        <v>-2.2448555393889003E-2</v>
      </c>
      <c r="W31" s="249">
        <v>-60</v>
      </c>
      <c r="X31" s="250">
        <v>-1.2317799219872716E-2</v>
      </c>
      <c r="Y31" s="242">
        <v>2210</v>
      </c>
      <c r="Z31" s="251">
        <v>2266.1</v>
      </c>
      <c r="AA31" s="252">
        <v>5390018.0199999996</v>
      </c>
      <c r="AB31" s="253">
        <v>1</v>
      </c>
      <c r="AC31" s="242">
        <v>1907</v>
      </c>
      <c r="AD31" s="238">
        <v>1861</v>
      </c>
      <c r="AE31" s="254">
        <v>1861</v>
      </c>
      <c r="AF31" s="246">
        <v>1844</v>
      </c>
      <c r="AG31" s="247">
        <v>46</v>
      </c>
      <c r="AH31" s="255">
        <v>2.4717893605588393E-2</v>
      </c>
      <c r="AI31" s="249">
        <v>17</v>
      </c>
      <c r="AJ31" s="250">
        <v>9.2190889370932748E-3</v>
      </c>
      <c r="AK31" s="242">
        <v>1856</v>
      </c>
      <c r="AL31" s="238">
        <v>1839</v>
      </c>
      <c r="AM31" s="254">
        <v>1839</v>
      </c>
      <c r="AN31" s="246">
        <v>1814</v>
      </c>
      <c r="AO31" s="256">
        <v>17</v>
      </c>
      <c r="AP31" s="255">
        <v>9.2441544317563885E-3</v>
      </c>
      <c r="AQ31" s="249">
        <v>25</v>
      </c>
      <c r="AR31" s="250">
        <v>1.3781697905181918E-2</v>
      </c>
      <c r="AS31" s="257">
        <v>8.713615023474178</v>
      </c>
      <c r="AT31" s="258">
        <v>8.6745283018867916</v>
      </c>
      <c r="AU31" s="242">
        <v>1330</v>
      </c>
      <c r="AV31" s="259">
        <v>1945</v>
      </c>
      <c r="AW31" s="242">
        <v>1125</v>
      </c>
      <c r="AX31" s="242">
        <v>80</v>
      </c>
      <c r="AY31" s="249">
        <v>1205</v>
      </c>
      <c r="AZ31" s="260">
        <v>0.90601503759398494</v>
      </c>
      <c r="BA31" s="261">
        <v>0.98479895390650529</v>
      </c>
      <c r="BB31" s="242">
        <v>15</v>
      </c>
      <c r="BC31" s="260">
        <v>1.1278195488721804E-2</v>
      </c>
      <c r="BD31" s="261">
        <v>0.60635459616783893</v>
      </c>
      <c r="BE31" s="242">
        <v>70</v>
      </c>
      <c r="BF31" s="242">
        <v>0</v>
      </c>
      <c r="BG31" s="249">
        <v>70</v>
      </c>
      <c r="BH31" s="260">
        <v>5.2631578947368418E-2</v>
      </c>
      <c r="BI31" s="257">
        <v>1.2836970474967906</v>
      </c>
      <c r="BJ31" s="262">
        <v>50</v>
      </c>
      <c r="BK31" s="259" t="s">
        <v>4</v>
      </c>
      <c r="BL31" s="263" t="s">
        <v>4</v>
      </c>
      <c r="BM31" s="264" t="s">
        <v>4</v>
      </c>
      <c r="BN31" s="33"/>
      <c r="BO31" s="265"/>
      <c r="BP31" s="18"/>
    </row>
    <row r="32" spans="1:68" s="20" customFormat="1" ht="15.75">
      <c r="A32" s="234"/>
      <c r="B32" s="235" t="s">
        <v>251</v>
      </c>
      <c r="C32" s="236">
        <v>5390018.0300000003</v>
      </c>
      <c r="D32" s="237"/>
      <c r="F32" s="247"/>
      <c r="G32" s="247"/>
      <c r="H32" s="247"/>
      <c r="I32" s="239" t="s">
        <v>75</v>
      </c>
      <c r="J32" s="240">
        <v>5390018.0300000003</v>
      </c>
      <c r="K32" s="241">
        <v>1</v>
      </c>
      <c r="L32" s="242">
        <v>2.04</v>
      </c>
      <c r="M32" s="243">
        <v>204</v>
      </c>
      <c r="N32" s="244">
        <v>2</v>
      </c>
      <c r="O32" s="245">
        <v>200</v>
      </c>
      <c r="P32" s="242">
        <v>3653</v>
      </c>
      <c r="Q32" s="238">
        <v>3735</v>
      </c>
      <c r="R32" s="242">
        <v>3735</v>
      </c>
      <c r="S32" s="238">
        <v>3839</v>
      </c>
      <c r="T32" s="246">
        <v>3922</v>
      </c>
      <c r="U32" s="247">
        <v>-82</v>
      </c>
      <c r="V32" s="248">
        <v>-2.1954484605087015E-2</v>
      </c>
      <c r="W32" s="249">
        <v>-187</v>
      </c>
      <c r="X32" s="250">
        <v>-4.7679755226925039E-2</v>
      </c>
      <c r="Y32" s="242">
        <v>1787.6</v>
      </c>
      <c r="Z32" s="251">
        <v>1868.1</v>
      </c>
      <c r="AA32" s="252">
        <v>5390018.0300000003</v>
      </c>
      <c r="AB32" s="253">
        <v>1</v>
      </c>
      <c r="AC32" s="242">
        <v>1692</v>
      </c>
      <c r="AD32" s="238">
        <v>1673</v>
      </c>
      <c r="AE32" s="254">
        <v>1673</v>
      </c>
      <c r="AF32" s="246">
        <v>1660</v>
      </c>
      <c r="AG32" s="247">
        <v>19</v>
      </c>
      <c r="AH32" s="255">
        <v>1.1356843992827256E-2</v>
      </c>
      <c r="AI32" s="249">
        <v>13</v>
      </c>
      <c r="AJ32" s="250">
        <v>7.8313253012048199E-3</v>
      </c>
      <c r="AK32" s="242">
        <v>1628</v>
      </c>
      <c r="AL32" s="238">
        <v>1624</v>
      </c>
      <c r="AM32" s="254">
        <v>1624</v>
      </c>
      <c r="AN32" s="246">
        <v>1599</v>
      </c>
      <c r="AO32" s="256">
        <v>4</v>
      </c>
      <c r="AP32" s="255">
        <v>2.4630541871921183E-3</v>
      </c>
      <c r="AQ32" s="249">
        <v>25</v>
      </c>
      <c r="AR32" s="250">
        <v>1.5634771732332707E-2</v>
      </c>
      <c r="AS32" s="257">
        <v>7.9803921568627452</v>
      </c>
      <c r="AT32" s="258">
        <v>8.1199999999999992</v>
      </c>
      <c r="AU32" s="242">
        <v>1130</v>
      </c>
      <c r="AV32" s="259">
        <v>1775</v>
      </c>
      <c r="AW32" s="242">
        <v>950</v>
      </c>
      <c r="AX32" s="242">
        <v>70</v>
      </c>
      <c r="AY32" s="249">
        <v>1020</v>
      </c>
      <c r="AZ32" s="260">
        <v>0.90265486725663713</v>
      </c>
      <c r="BA32" s="261">
        <v>0.98114659484417077</v>
      </c>
      <c r="BB32" s="242">
        <v>0</v>
      </c>
      <c r="BC32" s="260">
        <v>0</v>
      </c>
      <c r="BD32" s="261">
        <v>0</v>
      </c>
      <c r="BE32" s="242">
        <v>45</v>
      </c>
      <c r="BF32" s="242">
        <v>15</v>
      </c>
      <c r="BG32" s="249">
        <v>60</v>
      </c>
      <c r="BH32" s="260">
        <v>5.3097345132743362E-2</v>
      </c>
      <c r="BI32" s="257">
        <v>1.2950571983595942</v>
      </c>
      <c r="BJ32" s="262">
        <v>45</v>
      </c>
      <c r="BK32" s="259" t="s">
        <v>4</v>
      </c>
      <c r="BL32" s="263" t="s">
        <v>4</v>
      </c>
      <c r="BM32" s="264" t="s">
        <v>4</v>
      </c>
      <c r="BN32" s="33"/>
      <c r="BO32" s="265"/>
      <c r="BP32" s="18"/>
    </row>
    <row r="33" spans="1:68" s="20" customFormat="1" ht="15.75">
      <c r="A33" s="298"/>
      <c r="B33" s="299" t="s">
        <v>252</v>
      </c>
      <c r="C33" s="28">
        <v>5390019</v>
      </c>
      <c r="D33" s="22"/>
      <c r="E33" s="22"/>
      <c r="F33" s="23"/>
      <c r="G33" s="23"/>
      <c r="H33" s="23"/>
      <c r="I33" s="300" t="s">
        <v>76</v>
      </c>
      <c r="J33" s="301">
        <v>5390019</v>
      </c>
      <c r="K33" s="302">
        <v>1</v>
      </c>
      <c r="L33" s="1">
        <v>11.42</v>
      </c>
      <c r="M33" s="303">
        <v>1142</v>
      </c>
      <c r="N33" s="26">
        <v>11.44</v>
      </c>
      <c r="O33" s="304">
        <v>1144</v>
      </c>
      <c r="P33" s="1">
        <v>1267</v>
      </c>
      <c r="Q33" s="23">
        <v>1226</v>
      </c>
      <c r="R33" s="1">
        <v>1226</v>
      </c>
      <c r="S33" s="23">
        <v>1262</v>
      </c>
      <c r="T33" s="305">
        <v>1328</v>
      </c>
      <c r="U33" s="306">
        <v>41</v>
      </c>
      <c r="V33" s="307">
        <v>3.3442088091353996E-2</v>
      </c>
      <c r="W33" s="308">
        <v>-102</v>
      </c>
      <c r="X33" s="309">
        <v>-7.6807228915662648E-2</v>
      </c>
      <c r="Y33" s="1">
        <v>111</v>
      </c>
      <c r="Z33" s="29">
        <v>107.2</v>
      </c>
      <c r="AA33" s="310">
        <v>5390019</v>
      </c>
      <c r="AB33" s="311">
        <v>1</v>
      </c>
      <c r="AC33" s="1">
        <v>459</v>
      </c>
      <c r="AD33" s="23">
        <v>464</v>
      </c>
      <c r="AE33" s="312">
        <v>464</v>
      </c>
      <c r="AF33" s="305">
        <v>440</v>
      </c>
      <c r="AG33" s="306">
        <v>-5</v>
      </c>
      <c r="AH33" s="313">
        <v>-1.0775862068965518E-2</v>
      </c>
      <c r="AI33" s="308">
        <v>24</v>
      </c>
      <c r="AJ33" s="309">
        <v>5.4545454545454543E-2</v>
      </c>
      <c r="AK33" s="1">
        <v>441</v>
      </c>
      <c r="AL33" s="23">
        <v>442</v>
      </c>
      <c r="AM33" s="312">
        <v>442</v>
      </c>
      <c r="AN33" s="305">
        <v>433</v>
      </c>
      <c r="AO33" s="314">
        <v>-1</v>
      </c>
      <c r="AP33" s="313">
        <v>-2.2624434389140274E-3</v>
      </c>
      <c r="AQ33" s="308">
        <v>9</v>
      </c>
      <c r="AR33" s="309">
        <v>2.0785219399538105E-2</v>
      </c>
      <c r="AS33" s="315">
        <v>0.38616462346760072</v>
      </c>
      <c r="AT33" s="316">
        <v>0.38636363636363635</v>
      </c>
      <c r="AU33" s="1">
        <v>470</v>
      </c>
      <c r="AV33" s="39">
        <v>555</v>
      </c>
      <c r="AW33" s="1">
        <v>375</v>
      </c>
      <c r="AX33" s="1">
        <v>50</v>
      </c>
      <c r="AY33" s="308">
        <v>425</v>
      </c>
      <c r="AZ33" s="317">
        <v>0.9042553191489362</v>
      </c>
      <c r="BA33" s="318">
        <v>0.98288621646623497</v>
      </c>
      <c r="BB33" s="1">
        <v>0</v>
      </c>
      <c r="BC33" s="317">
        <v>0</v>
      </c>
      <c r="BD33" s="318">
        <v>0</v>
      </c>
      <c r="BE33" s="1">
        <v>40</v>
      </c>
      <c r="BF33" s="1">
        <v>0</v>
      </c>
      <c r="BG33" s="308">
        <v>40</v>
      </c>
      <c r="BH33" s="317">
        <v>8.5106382978723402E-2</v>
      </c>
      <c r="BI33" s="315">
        <v>2.0757654385054489</v>
      </c>
      <c r="BJ33" s="319">
        <v>0</v>
      </c>
      <c r="BK33" s="39" t="s">
        <v>0</v>
      </c>
      <c r="BL33" s="21" t="s">
        <v>0</v>
      </c>
      <c r="BM33" s="320" t="s">
        <v>0</v>
      </c>
      <c r="BN33" s="16"/>
      <c r="BO33" s="154"/>
      <c r="BP33" s="18"/>
    </row>
    <row r="34" spans="1:68" s="20" customFormat="1" ht="15.75">
      <c r="A34" s="298"/>
      <c r="B34" s="299" t="s">
        <v>253</v>
      </c>
      <c r="C34" s="28">
        <v>5390020</v>
      </c>
      <c r="D34" s="22"/>
      <c r="E34" s="22"/>
      <c r="F34" s="23"/>
      <c r="G34" s="23"/>
      <c r="H34" s="23"/>
      <c r="I34" s="300" t="s">
        <v>77</v>
      </c>
      <c r="J34" s="301">
        <v>5390020</v>
      </c>
      <c r="K34" s="302">
        <v>1</v>
      </c>
      <c r="L34" s="1">
        <v>15.13</v>
      </c>
      <c r="M34" s="303">
        <v>1513</v>
      </c>
      <c r="N34" s="26">
        <v>15.19</v>
      </c>
      <c r="O34" s="304">
        <v>1519</v>
      </c>
      <c r="P34" s="1">
        <v>629</v>
      </c>
      <c r="Q34" s="23">
        <v>598</v>
      </c>
      <c r="R34" s="1">
        <v>598</v>
      </c>
      <c r="S34" s="23">
        <v>741</v>
      </c>
      <c r="T34" s="305">
        <v>683</v>
      </c>
      <c r="U34" s="306">
        <v>31</v>
      </c>
      <c r="V34" s="330">
        <v>5.1839464882943144E-2</v>
      </c>
      <c r="W34" s="308">
        <v>-85</v>
      </c>
      <c r="X34" s="309">
        <v>-0.12445095168374817</v>
      </c>
      <c r="Y34" s="1">
        <v>41.6</v>
      </c>
      <c r="Z34" s="29">
        <v>39.4</v>
      </c>
      <c r="AA34" s="310">
        <v>5390020</v>
      </c>
      <c r="AB34" s="311">
        <v>1</v>
      </c>
      <c r="AC34" s="1">
        <v>248</v>
      </c>
      <c r="AD34" s="23">
        <v>246</v>
      </c>
      <c r="AE34" s="308">
        <v>246</v>
      </c>
      <c r="AF34" s="305">
        <v>253</v>
      </c>
      <c r="AG34" s="306">
        <v>2</v>
      </c>
      <c r="AH34" s="331">
        <v>8.130081300813009E-3</v>
      </c>
      <c r="AI34" s="308">
        <v>-7</v>
      </c>
      <c r="AJ34" s="309">
        <v>-2.766798418972332E-2</v>
      </c>
      <c r="AK34" s="1">
        <v>232</v>
      </c>
      <c r="AL34" s="23">
        <v>234</v>
      </c>
      <c r="AM34" s="308">
        <v>234</v>
      </c>
      <c r="AN34" s="305">
        <v>250</v>
      </c>
      <c r="AO34" s="332">
        <v>-2</v>
      </c>
      <c r="AP34" s="331">
        <v>-8.5470085470085479E-3</v>
      </c>
      <c r="AQ34" s="308">
        <v>-16</v>
      </c>
      <c r="AR34" s="309">
        <v>-6.4000000000000001E-2</v>
      </c>
      <c r="AS34" s="315">
        <v>0.1533377395902181</v>
      </c>
      <c r="AT34" s="316">
        <v>0.15404871626069783</v>
      </c>
      <c r="AU34" s="1">
        <v>230</v>
      </c>
      <c r="AV34" s="39">
        <v>285</v>
      </c>
      <c r="AW34" s="1">
        <v>205</v>
      </c>
      <c r="AX34" s="1">
        <v>0</v>
      </c>
      <c r="AY34" s="308">
        <v>205</v>
      </c>
      <c r="AZ34" s="317">
        <v>0.89130434782608692</v>
      </c>
      <c r="BA34" s="318">
        <v>0.96880907372400749</v>
      </c>
      <c r="BB34" s="1">
        <v>0</v>
      </c>
      <c r="BC34" s="317">
        <v>0</v>
      </c>
      <c r="BD34" s="318">
        <v>0</v>
      </c>
      <c r="BE34" s="1">
        <v>10</v>
      </c>
      <c r="BF34" s="1">
        <v>0</v>
      </c>
      <c r="BG34" s="308">
        <v>10</v>
      </c>
      <c r="BH34" s="317">
        <v>4.3478260869565216E-2</v>
      </c>
      <c r="BI34" s="315">
        <v>1.0604453870625663</v>
      </c>
      <c r="BJ34" s="319">
        <v>15</v>
      </c>
      <c r="BK34" s="39" t="s">
        <v>0</v>
      </c>
      <c r="BL34" s="21" t="s">
        <v>0</v>
      </c>
      <c r="BM34" s="320" t="s">
        <v>0</v>
      </c>
      <c r="BN34" s="16"/>
      <c r="BO34" s="154"/>
      <c r="BP34" s="18"/>
    </row>
    <row r="35" spans="1:68" s="20" customFormat="1" ht="15.75">
      <c r="A35" s="234"/>
      <c r="B35" s="235" t="s">
        <v>254</v>
      </c>
      <c r="C35" s="236">
        <v>5390100</v>
      </c>
      <c r="D35" s="237"/>
      <c r="E35" s="237"/>
      <c r="F35" s="238"/>
      <c r="G35" s="238"/>
      <c r="H35" s="238"/>
      <c r="I35" s="239" t="s">
        <v>78</v>
      </c>
      <c r="J35" s="240">
        <v>5390100</v>
      </c>
      <c r="K35" s="241">
        <v>1</v>
      </c>
      <c r="L35" s="242">
        <v>1.45</v>
      </c>
      <c r="M35" s="243">
        <v>145</v>
      </c>
      <c r="N35" s="244">
        <v>1.44</v>
      </c>
      <c r="O35" s="245">
        <v>144</v>
      </c>
      <c r="P35" s="242">
        <v>3125</v>
      </c>
      <c r="Q35" s="238">
        <v>2898</v>
      </c>
      <c r="R35" s="242">
        <v>2898</v>
      </c>
      <c r="S35" s="238">
        <v>2845</v>
      </c>
      <c r="T35" s="246">
        <v>2927</v>
      </c>
      <c r="U35" s="247">
        <v>227</v>
      </c>
      <c r="V35" s="248">
        <v>7.8329882677708768E-2</v>
      </c>
      <c r="W35" s="249">
        <v>-29</v>
      </c>
      <c r="X35" s="250">
        <v>-9.9077553809361115E-3</v>
      </c>
      <c r="Y35" s="242">
        <v>2159.1999999999998</v>
      </c>
      <c r="Z35" s="251">
        <v>2014.9</v>
      </c>
      <c r="AA35" s="252">
        <v>5390100</v>
      </c>
      <c r="AB35" s="253">
        <v>1</v>
      </c>
      <c r="AC35" s="242">
        <v>1703</v>
      </c>
      <c r="AD35" s="238">
        <v>1581</v>
      </c>
      <c r="AE35" s="254">
        <v>1581</v>
      </c>
      <c r="AF35" s="246">
        <v>1510</v>
      </c>
      <c r="AG35" s="247">
        <v>122</v>
      </c>
      <c r="AH35" s="255">
        <v>7.7166350411132192E-2</v>
      </c>
      <c r="AI35" s="249">
        <v>71</v>
      </c>
      <c r="AJ35" s="250">
        <v>4.7019867549668873E-2</v>
      </c>
      <c r="AK35" s="242">
        <v>1564</v>
      </c>
      <c r="AL35" s="238">
        <v>1436</v>
      </c>
      <c r="AM35" s="254">
        <v>1436</v>
      </c>
      <c r="AN35" s="246">
        <v>1367</v>
      </c>
      <c r="AO35" s="256">
        <v>128</v>
      </c>
      <c r="AP35" s="255">
        <v>8.9136490250696379E-2</v>
      </c>
      <c r="AQ35" s="249">
        <v>69</v>
      </c>
      <c r="AR35" s="250">
        <v>5.0475493782004388E-2</v>
      </c>
      <c r="AS35" s="257">
        <v>10.786206896551723</v>
      </c>
      <c r="AT35" s="258">
        <v>9.9722222222222214</v>
      </c>
      <c r="AU35" s="242">
        <v>1015</v>
      </c>
      <c r="AV35" s="259">
        <v>1290</v>
      </c>
      <c r="AW35" s="242">
        <v>790</v>
      </c>
      <c r="AX35" s="242">
        <v>100</v>
      </c>
      <c r="AY35" s="249">
        <v>890</v>
      </c>
      <c r="AZ35" s="260">
        <v>0.87684729064039413</v>
      </c>
      <c r="BA35" s="261">
        <v>0.95309488113086316</v>
      </c>
      <c r="BB35" s="242">
        <v>40</v>
      </c>
      <c r="BC35" s="260">
        <v>3.9408866995073892E-2</v>
      </c>
      <c r="BD35" s="261">
        <v>2.1187562900577364</v>
      </c>
      <c r="BE35" s="242">
        <v>85</v>
      </c>
      <c r="BF35" s="242">
        <v>0</v>
      </c>
      <c r="BG35" s="249">
        <v>85</v>
      </c>
      <c r="BH35" s="260">
        <v>8.3743842364532015E-2</v>
      </c>
      <c r="BI35" s="257">
        <v>2.0425327405983418</v>
      </c>
      <c r="BJ35" s="262">
        <v>0</v>
      </c>
      <c r="BK35" s="259" t="s">
        <v>4</v>
      </c>
      <c r="BL35" s="263" t="s">
        <v>4</v>
      </c>
      <c r="BM35" s="264" t="s">
        <v>4</v>
      </c>
      <c r="BN35" s="33" t="s">
        <v>398</v>
      </c>
      <c r="BO35" s="265"/>
      <c r="BP35" s="18"/>
    </row>
    <row r="36" spans="1:68" s="20" customFormat="1" ht="15.75">
      <c r="A36" s="234"/>
      <c r="B36" s="235" t="s">
        <v>255</v>
      </c>
      <c r="C36" s="236">
        <v>5390101</v>
      </c>
      <c r="D36" s="237"/>
      <c r="F36" s="247"/>
      <c r="G36" s="247"/>
      <c r="H36" s="247"/>
      <c r="I36" s="239" t="s">
        <v>79</v>
      </c>
      <c r="J36" s="240">
        <v>5390101</v>
      </c>
      <c r="K36" s="241">
        <v>1</v>
      </c>
      <c r="L36" s="242">
        <v>2.4500000000000002</v>
      </c>
      <c r="M36" s="243">
        <v>245.00000000000003</v>
      </c>
      <c r="N36" s="244">
        <v>2.4500000000000002</v>
      </c>
      <c r="O36" s="245">
        <v>245.00000000000003</v>
      </c>
      <c r="P36" s="242">
        <v>6056</v>
      </c>
      <c r="Q36" s="238">
        <v>5624</v>
      </c>
      <c r="R36" s="242">
        <v>5624</v>
      </c>
      <c r="S36" s="238">
        <v>5525</v>
      </c>
      <c r="T36" s="246">
        <v>5890</v>
      </c>
      <c r="U36" s="247">
        <v>432</v>
      </c>
      <c r="V36" s="248">
        <v>7.6813655761024183E-2</v>
      </c>
      <c r="W36" s="249">
        <v>-266</v>
      </c>
      <c r="X36" s="250">
        <v>-4.5161290322580643E-2</v>
      </c>
      <c r="Y36" s="242">
        <v>2466.9</v>
      </c>
      <c r="Z36" s="251">
        <v>2290.9</v>
      </c>
      <c r="AA36" s="252">
        <v>5390101</v>
      </c>
      <c r="AB36" s="253">
        <v>1</v>
      </c>
      <c r="AC36" s="242">
        <v>2676</v>
      </c>
      <c r="AD36" s="238">
        <v>2647</v>
      </c>
      <c r="AE36" s="254">
        <v>2647</v>
      </c>
      <c r="AF36" s="246">
        <v>2575</v>
      </c>
      <c r="AG36" s="247">
        <v>29</v>
      </c>
      <c r="AH36" s="255">
        <v>1.095579901775595E-2</v>
      </c>
      <c r="AI36" s="249">
        <v>72</v>
      </c>
      <c r="AJ36" s="250">
        <v>2.796116504854369E-2</v>
      </c>
      <c r="AK36" s="242">
        <v>2513</v>
      </c>
      <c r="AL36" s="238">
        <v>2350</v>
      </c>
      <c r="AM36" s="254">
        <v>2350</v>
      </c>
      <c r="AN36" s="246">
        <v>2370</v>
      </c>
      <c r="AO36" s="256">
        <v>163</v>
      </c>
      <c r="AP36" s="255">
        <v>6.9361702127659575E-2</v>
      </c>
      <c r="AQ36" s="249">
        <v>-20</v>
      </c>
      <c r="AR36" s="250">
        <v>-8.4388185654008432E-3</v>
      </c>
      <c r="AS36" s="257">
        <v>10.257142857142856</v>
      </c>
      <c r="AT36" s="258">
        <v>9.5918367346938762</v>
      </c>
      <c r="AU36" s="242">
        <v>2055</v>
      </c>
      <c r="AV36" s="259">
        <v>2525</v>
      </c>
      <c r="AW36" s="242">
        <v>1740</v>
      </c>
      <c r="AX36" s="242">
        <v>160</v>
      </c>
      <c r="AY36" s="249">
        <v>1900</v>
      </c>
      <c r="AZ36" s="260">
        <v>0.92457420924574207</v>
      </c>
      <c r="BA36" s="261">
        <v>1.0049719665714587</v>
      </c>
      <c r="BB36" s="242">
        <v>65</v>
      </c>
      <c r="BC36" s="260">
        <v>3.1630170316301706E-2</v>
      </c>
      <c r="BD36" s="261">
        <v>1.7005467911990166</v>
      </c>
      <c r="BE36" s="242">
        <v>35</v>
      </c>
      <c r="BF36" s="242">
        <v>0</v>
      </c>
      <c r="BG36" s="249">
        <v>35</v>
      </c>
      <c r="BH36" s="260">
        <v>1.7031630170316302E-2</v>
      </c>
      <c r="BI36" s="257">
        <v>0.41540561391015368</v>
      </c>
      <c r="BJ36" s="262">
        <v>55</v>
      </c>
      <c r="BK36" s="259" t="s">
        <v>4</v>
      </c>
      <c r="BL36" s="263" t="s">
        <v>4</v>
      </c>
      <c r="BM36" s="264" t="s">
        <v>4</v>
      </c>
      <c r="BN36" s="33" t="s">
        <v>441</v>
      </c>
      <c r="BO36" s="265"/>
      <c r="BP36" s="18"/>
    </row>
    <row r="37" spans="1:68" s="20" customFormat="1" ht="15.75">
      <c r="A37" s="234" t="s">
        <v>145</v>
      </c>
      <c r="B37" s="235" t="s">
        <v>256</v>
      </c>
      <c r="C37" s="236">
        <v>5390102.0099999998</v>
      </c>
      <c r="D37" s="237"/>
      <c r="F37" s="247"/>
      <c r="G37" s="247"/>
      <c r="H37" s="247"/>
      <c r="I37" s="239" t="s">
        <v>80</v>
      </c>
      <c r="J37" s="240">
        <v>5390102.0099999998</v>
      </c>
      <c r="K37" s="241">
        <v>1</v>
      </c>
      <c r="L37" s="242">
        <v>5.25</v>
      </c>
      <c r="M37" s="243">
        <v>525</v>
      </c>
      <c r="N37" s="244">
        <v>5.25</v>
      </c>
      <c r="O37" s="245">
        <v>525</v>
      </c>
      <c r="P37" s="242">
        <v>6315</v>
      </c>
      <c r="Q37" s="238">
        <v>5493</v>
      </c>
      <c r="R37" s="242">
        <v>5493</v>
      </c>
      <c r="S37" s="238">
        <v>4838</v>
      </c>
      <c r="T37" s="246">
        <v>4861</v>
      </c>
      <c r="U37" s="247">
        <v>822</v>
      </c>
      <c r="V37" s="248">
        <v>0.14964500273074824</v>
      </c>
      <c r="W37" s="249">
        <v>632</v>
      </c>
      <c r="X37" s="250">
        <v>0.13001440032915038</v>
      </c>
      <c r="Y37" s="242">
        <v>1203.7</v>
      </c>
      <c r="Z37" s="251">
        <v>1046.7</v>
      </c>
      <c r="AA37" s="252">
        <v>5390102.0099999998</v>
      </c>
      <c r="AB37" s="253">
        <v>1</v>
      </c>
      <c r="AC37" s="242">
        <v>2413</v>
      </c>
      <c r="AD37" s="238">
        <v>2393</v>
      </c>
      <c r="AE37" s="254">
        <v>2393</v>
      </c>
      <c r="AF37" s="246">
        <v>1815</v>
      </c>
      <c r="AG37" s="247">
        <v>20</v>
      </c>
      <c r="AH37" s="255">
        <v>8.3577099874634353E-3</v>
      </c>
      <c r="AI37" s="249">
        <v>578</v>
      </c>
      <c r="AJ37" s="250">
        <v>0.31845730027548208</v>
      </c>
      <c r="AK37" s="242">
        <v>2115</v>
      </c>
      <c r="AL37" s="238">
        <v>1848</v>
      </c>
      <c r="AM37" s="254">
        <v>1848</v>
      </c>
      <c r="AN37" s="246">
        <v>1626</v>
      </c>
      <c r="AO37" s="256">
        <v>267</v>
      </c>
      <c r="AP37" s="255">
        <v>0.14448051948051949</v>
      </c>
      <c r="AQ37" s="249">
        <v>222</v>
      </c>
      <c r="AR37" s="250">
        <v>0.13653136531365315</v>
      </c>
      <c r="AS37" s="257">
        <v>4.0285714285714285</v>
      </c>
      <c r="AT37" s="258">
        <v>3.52</v>
      </c>
      <c r="AU37" s="242">
        <v>2335</v>
      </c>
      <c r="AV37" s="259">
        <v>2735</v>
      </c>
      <c r="AW37" s="242">
        <v>2015</v>
      </c>
      <c r="AX37" s="242">
        <v>145</v>
      </c>
      <c r="AY37" s="249">
        <v>2160</v>
      </c>
      <c r="AZ37" s="260">
        <v>0.92505353319057815</v>
      </c>
      <c r="BA37" s="261">
        <v>1.0054929708593241</v>
      </c>
      <c r="BB37" s="242">
        <v>70</v>
      </c>
      <c r="BC37" s="260">
        <v>2.9978586723768737E-2</v>
      </c>
      <c r="BD37" s="261">
        <v>1.6117519743961688</v>
      </c>
      <c r="BE37" s="242">
        <v>35</v>
      </c>
      <c r="BF37" s="242">
        <v>15</v>
      </c>
      <c r="BG37" s="249">
        <v>50</v>
      </c>
      <c r="BH37" s="260">
        <v>2.1413276231263382E-2</v>
      </c>
      <c r="BI37" s="257">
        <v>0.52227503003081421</v>
      </c>
      <c r="BJ37" s="262">
        <v>55</v>
      </c>
      <c r="BK37" s="259" t="s">
        <v>4</v>
      </c>
      <c r="BL37" s="263" t="s">
        <v>4</v>
      </c>
      <c r="BM37" s="264" t="s">
        <v>4</v>
      </c>
      <c r="BN37" s="33" t="s">
        <v>441</v>
      </c>
      <c r="BO37" s="265"/>
      <c r="BP37" s="18"/>
    </row>
    <row r="38" spans="1:68" s="20" customFormat="1" ht="15.75">
      <c r="A38" s="234" t="s">
        <v>380</v>
      </c>
      <c r="B38" s="235" t="s">
        <v>257</v>
      </c>
      <c r="C38" s="236">
        <v>5390102.0199999996</v>
      </c>
      <c r="D38" s="237"/>
      <c r="F38" s="247"/>
      <c r="G38" s="247"/>
      <c r="H38" s="247"/>
      <c r="I38" s="239" t="s">
        <v>81</v>
      </c>
      <c r="J38" s="240">
        <v>5390102.0199999996</v>
      </c>
      <c r="K38" s="241">
        <v>1</v>
      </c>
      <c r="L38" s="242">
        <v>26.57</v>
      </c>
      <c r="M38" s="243">
        <v>2657</v>
      </c>
      <c r="N38" s="244">
        <v>26.31</v>
      </c>
      <c r="O38" s="245">
        <v>2631</v>
      </c>
      <c r="P38" s="242">
        <v>4530</v>
      </c>
      <c r="Q38" s="238">
        <v>3546</v>
      </c>
      <c r="R38" s="242">
        <v>3546</v>
      </c>
      <c r="S38" s="238">
        <v>3464</v>
      </c>
      <c r="T38" s="246">
        <v>3244</v>
      </c>
      <c r="U38" s="247">
        <v>984</v>
      </c>
      <c r="V38" s="248">
        <v>0.27749576988155666</v>
      </c>
      <c r="W38" s="249">
        <v>302</v>
      </c>
      <c r="X38" s="250">
        <v>9.3094944512946975E-2</v>
      </c>
      <c r="Y38" s="242">
        <v>170.5</v>
      </c>
      <c r="Z38" s="251">
        <v>134.80000000000001</v>
      </c>
      <c r="AA38" s="252">
        <v>5390102.0199999996</v>
      </c>
      <c r="AB38" s="253">
        <v>1</v>
      </c>
      <c r="AC38" s="242">
        <v>1656</v>
      </c>
      <c r="AD38" s="238">
        <v>1365</v>
      </c>
      <c r="AE38" s="254">
        <v>1365</v>
      </c>
      <c r="AF38" s="246">
        <v>1266</v>
      </c>
      <c r="AG38" s="247">
        <v>291</v>
      </c>
      <c r="AH38" s="255">
        <v>0.21318681318681318</v>
      </c>
      <c r="AI38" s="249">
        <v>99</v>
      </c>
      <c r="AJ38" s="250">
        <v>7.8199052132701424E-2</v>
      </c>
      <c r="AK38" s="242">
        <v>1598</v>
      </c>
      <c r="AL38" s="238">
        <v>1333</v>
      </c>
      <c r="AM38" s="254">
        <v>1333</v>
      </c>
      <c r="AN38" s="246">
        <v>1202</v>
      </c>
      <c r="AO38" s="256">
        <v>265</v>
      </c>
      <c r="AP38" s="255">
        <v>0.19879969992498125</v>
      </c>
      <c r="AQ38" s="249">
        <v>131</v>
      </c>
      <c r="AR38" s="250">
        <v>0.10898502495840266</v>
      </c>
      <c r="AS38" s="257">
        <v>0.60143018441851714</v>
      </c>
      <c r="AT38" s="258">
        <v>0.50665146332193078</v>
      </c>
      <c r="AU38" s="242">
        <v>1645</v>
      </c>
      <c r="AV38" s="259">
        <v>1630</v>
      </c>
      <c r="AW38" s="242">
        <v>1500</v>
      </c>
      <c r="AX38" s="242">
        <v>100</v>
      </c>
      <c r="AY38" s="249">
        <v>1600</v>
      </c>
      <c r="AZ38" s="260">
        <v>0.97264437689969607</v>
      </c>
      <c r="BA38" s="261">
        <v>1.0572221488040174</v>
      </c>
      <c r="BB38" s="242">
        <v>20</v>
      </c>
      <c r="BC38" s="260">
        <v>1.2158054711246201E-2</v>
      </c>
      <c r="BD38" s="261">
        <v>0.65365885544334412</v>
      </c>
      <c r="BE38" s="242">
        <v>10</v>
      </c>
      <c r="BF38" s="242">
        <v>0</v>
      </c>
      <c r="BG38" s="249">
        <v>10</v>
      </c>
      <c r="BH38" s="260">
        <v>6.0790273556231003E-3</v>
      </c>
      <c r="BI38" s="257">
        <v>0.14826895989324634</v>
      </c>
      <c r="BJ38" s="262">
        <v>20</v>
      </c>
      <c r="BK38" s="259" t="s">
        <v>4</v>
      </c>
      <c r="BL38" s="263" t="s">
        <v>0</v>
      </c>
      <c r="BM38" s="264" t="s">
        <v>0</v>
      </c>
      <c r="BN38" s="33" t="s">
        <v>381</v>
      </c>
      <c r="BO38" s="265"/>
      <c r="BP38" s="18"/>
    </row>
    <row r="39" spans="1:68" s="20" customFormat="1" ht="15.75">
      <c r="A39" s="298"/>
      <c r="B39" s="299" t="s">
        <v>258</v>
      </c>
      <c r="C39" s="28">
        <v>5390102.0300000003</v>
      </c>
      <c r="D39" s="22"/>
      <c r="E39" s="18"/>
      <c r="F39" s="306"/>
      <c r="G39" s="306"/>
      <c r="H39" s="306"/>
      <c r="I39" s="300" t="s">
        <v>82</v>
      </c>
      <c r="J39" s="301">
        <v>5390102.0300000003</v>
      </c>
      <c r="K39" s="302">
        <v>1</v>
      </c>
      <c r="L39" s="1">
        <v>47.58</v>
      </c>
      <c r="M39" s="303">
        <v>4758</v>
      </c>
      <c r="N39" s="26">
        <v>47.54</v>
      </c>
      <c r="O39" s="304">
        <v>4754</v>
      </c>
      <c r="P39" s="1">
        <v>3790</v>
      </c>
      <c r="Q39" s="23">
        <v>1240</v>
      </c>
      <c r="R39" s="1">
        <v>1240</v>
      </c>
      <c r="S39" s="23">
        <v>1259</v>
      </c>
      <c r="T39" s="305">
        <v>1302</v>
      </c>
      <c r="U39" s="306">
        <v>2550</v>
      </c>
      <c r="V39" s="307">
        <v>2.056451612903226</v>
      </c>
      <c r="W39" s="308">
        <v>-62</v>
      </c>
      <c r="X39" s="309">
        <v>-4.7619047619047616E-2</v>
      </c>
      <c r="Y39" s="1">
        <v>79.7</v>
      </c>
      <c r="Z39" s="29">
        <v>26.1</v>
      </c>
      <c r="AA39" s="310">
        <v>5390102.0300000003</v>
      </c>
      <c r="AB39" s="311">
        <v>1</v>
      </c>
      <c r="AC39" s="1">
        <v>1408</v>
      </c>
      <c r="AD39" s="23">
        <v>512</v>
      </c>
      <c r="AE39" s="312">
        <v>512</v>
      </c>
      <c r="AF39" s="305">
        <v>512</v>
      </c>
      <c r="AG39" s="306">
        <v>896</v>
      </c>
      <c r="AH39" s="313">
        <v>1.75</v>
      </c>
      <c r="AI39" s="308">
        <v>0</v>
      </c>
      <c r="AJ39" s="309">
        <v>0</v>
      </c>
      <c r="AK39" s="1">
        <v>1305</v>
      </c>
      <c r="AL39" s="23">
        <v>499</v>
      </c>
      <c r="AM39" s="312">
        <v>499</v>
      </c>
      <c r="AN39" s="305">
        <v>494</v>
      </c>
      <c r="AO39" s="314">
        <v>806</v>
      </c>
      <c r="AP39" s="313">
        <v>1.6152304609218437</v>
      </c>
      <c r="AQ39" s="308">
        <v>5</v>
      </c>
      <c r="AR39" s="309">
        <v>1.0121457489878543E-2</v>
      </c>
      <c r="AS39" s="315">
        <v>0.27427490542244642</v>
      </c>
      <c r="AT39" s="316">
        <v>0.10496424063946151</v>
      </c>
      <c r="AU39" s="1">
        <v>1180</v>
      </c>
      <c r="AV39" s="39">
        <v>635</v>
      </c>
      <c r="AW39" s="1">
        <v>1060</v>
      </c>
      <c r="AX39" s="1">
        <v>55</v>
      </c>
      <c r="AY39" s="308">
        <v>1115</v>
      </c>
      <c r="AZ39" s="317">
        <v>0.94491525423728817</v>
      </c>
      <c r="BA39" s="318">
        <v>1.0270817980840088</v>
      </c>
      <c r="BB39" s="1">
        <v>0</v>
      </c>
      <c r="BC39" s="317">
        <v>0</v>
      </c>
      <c r="BD39" s="318">
        <v>0</v>
      </c>
      <c r="BE39" s="1">
        <v>40</v>
      </c>
      <c r="BF39" s="1">
        <v>0</v>
      </c>
      <c r="BG39" s="308">
        <v>40</v>
      </c>
      <c r="BH39" s="317">
        <v>3.3898305084745763E-2</v>
      </c>
      <c r="BI39" s="315">
        <v>0.82678792889623809</v>
      </c>
      <c r="BJ39" s="319">
        <v>15</v>
      </c>
      <c r="BK39" s="39" t="s">
        <v>0</v>
      </c>
      <c r="BL39" s="21" t="s">
        <v>0</v>
      </c>
      <c r="BM39" s="320" t="s">
        <v>0</v>
      </c>
      <c r="BN39" s="16"/>
      <c r="BO39" s="154"/>
      <c r="BP39" s="18"/>
    </row>
    <row r="40" spans="1:68" s="19" customFormat="1" ht="15.75">
      <c r="A40" s="266" t="s">
        <v>146</v>
      </c>
      <c r="B40" s="267" t="s">
        <v>259</v>
      </c>
      <c r="C40" s="268">
        <v>5390110</v>
      </c>
      <c r="D40" s="269"/>
      <c r="E40" s="269"/>
      <c r="F40" s="270"/>
      <c r="G40" s="270"/>
      <c r="H40" s="270"/>
      <c r="I40" s="271" t="s">
        <v>83</v>
      </c>
      <c r="J40" s="272">
        <v>5390110</v>
      </c>
      <c r="K40" s="273">
        <v>1</v>
      </c>
      <c r="L40" s="274">
        <v>7.26</v>
      </c>
      <c r="M40" s="275">
        <v>726</v>
      </c>
      <c r="N40" s="276">
        <v>7.8</v>
      </c>
      <c r="O40" s="277">
        <v>780</v>
      </c>
      <c r="P40" s="274">
        <v>4495</v>
      </c>
      <c r="Q40" s="270">
        <v>4024</v>
      </c>
      <c r="R40" s="274">
        <v>4024</v>
      </c>
      <c r="S40" s="270">
        <v>3868</v>
      </c>
      <c r="T40" s="278">
        <v>3908</v>
      </c>
      <c r="U40" s="279">
        <v>471</v>
      </c>
      <c r="V40" s="280">
        <v>0.11704771371769383</v>
      </c>
      <c r="W40" s="281">
        <v>116</v>
      </c>
      <c r="X40" s="282">
        <v>2.9682702149437051E-2</v>
      </c>
      <c r="Y40" s="274">
        <v>619.20000000000005</v>
      </c>
      <c r="Z40" s="283">
        <v>515.9</v>
      </c>
      <c r="AA40" s="284">
        <v>5390110</v>
      </c>
      <c r="AB40" s="285">
        <v>1</v>
      </c>
      <c r="AC40" s="274">
        <v>2518</v>
      </c>
      <c r="AD40" s="270">
        <v>2305</v>
      </c>
      <c r="AE40" s="286">
        <v>2305</v>
      </c>
      <c r="AF40" s="278">
        <v>1942</v>
      </c>
      <c r="AG40" s="279">
        <v>213</v>
      </c>
      <c r="AH40" s="287">
        <v>9.2407809110629069E-2</v>
      </c>
      <c r="AI40" s="281">
        <v>363</v>
      </c>
      <c r="AJ40" s="282">
        <v>0.18692070030895983</v>
      </c>
      <c r="AK40" s="274">
        <v>2146</v>
      </c>
      <c r="AL40" s="270">
        <v>1894</v>
      </c>
      <c r="AM40" s="286">
        <v>1894</v>
      </c>
      <c r="AN40" s="278">
        <v>1631</v>
      </c>
      <c r="AO40" s="288">
        <v>252</v>
      </c>
      <c r="AP40" s="287">
        <v>0.13305174234424499</v>
      </c>
      <c r="AQ40" s="281">
        <v>263</v>
      </c>
      <c r="AR40" s="282">
        <v>0.16125076640098099</v>
      </c>
      <c r="AS40" s="289">
        <v>2.9559228650137741</v>
      </c>
      <c r="AT40" s="290">
        <v>2.428205128205128</v>
      </c>
      <c r="AU40" s="274">
        <v>755</v>
      </c>
      <c r="AV40" s="291">
        <v>1230</v>
      </c>
      <c r="AW40" s="274">
        <v>620</v>
      </c>
      <c r="AX40" s="274">
        <v>50</v>
      </c>
      <c r="AY40" s="281">
        <v>670</v>
      </c>
      <c r="AZ40" s="292">
        <v>0.88741721854304634</v>
      </c>
      <c r="BA40" s="293">
        <v>0.96458393319896341</v>
      </c>
      <c r="BB40" s="274">
        <v>0</v>
      </c>
      <c r="BC40" s="292">
        <v>0</v>
      </c>
      <c r="BD40" s="293">
        <v>0</v>
      </c>
      <c r="BE40" s="274">
        <v>50</v>
      </c>
      <c r="BF40" s="274">
        <v>0</v>
      </c>
      <c r="BG40" s="281">
        <v>50</v>
      </c>
      <c r="BH40" s="292">
        <v>6.6225165562913912E-2</v>
      </c>
      <c r="BI40" s="289">
        <v>1.6152479405588758</v>
      </c>
      <c r="BJ40" s="294">
        <v>35</v>
      </c>
      <c r="BK40" s="291" t="s">
        <v>2</v>
      </c>
      <c r="BL40" s="295" t="s">
        <v>2</v>
      </c>
      <c r="BM40" s="321" t="s">
        <v>2</v>
      </c>
      <c r="BN40" s="32" t="s">
        <v>373</v>
      </c>
      <c r="BO40" s="297"/>
      <c r="BP40" s="18"/>
    </row>
    <row r="41" spans="1:68" s="20" customFormat="1" ht="15.75">
      <c r="A41" s="234" t="s">
        <v>379</v>
      </c>
      <c r="B41" s="235" t="s">
        <v>260</v>
      </c>
      <c r="C41" s="236">
        <v>5390111</v>
      </c>
      <c r="D41" s="237"/>
      <c r="E41" s="237"/>
      <c r="F41" s="238"/>
      <c r="G41" s="238"/>
      <c r="H41" s="238"/>
      <c r="I41" s="239" t="s">
        <v>84</v>
      </c>
      <c r="J41" s="240">
        <v>5390111</v>
      </c>
      <c r="K41" s="241">
        <v>1</v>
      </c>
      <c r="L41" s="242">
        <v>49.91</v>
      </c>
      <c r="M41" s="243">
        <v>4991</v>
      </c>
      <c r="N41" s="244">
        <v>50.72</v>
      </c>
      <c r="O41" s="245">
        <v>5072</v>
      </c>
      <c r="P41" s="242">
        <v>7550</v>
      </c>
      <c r="Q41" s="238">
        <v>7298</v>
      </c>
      <c r="R41" s="242">
        <v>7298</v>
      </c>
      <c r="S41" s="238">
        <v>6634</v>
      </c>
      <c r="T41" s="246">
        <v>6246</v>
      </c>
      <c r="U41" s="247">
        <v>252</v>
      </c>
      <c r="V41" s="248">
        <v>3.4530008221430528E-2</v>
      </c>
      <c r="W41" s="249">
        <v>1052</v>
      </c>
      <c r="X41" s="250">
        <v>0.16842779378802433</v>
      </c>
      <c r="Y41" s="242">
        <v>151.30000000000001</v>
      </c>
      <c r="Z41" s="251">
        <v>143.9</v>
      </c>
      <c r="AA41" s="252">
        <v>5390111</v>
      </c>
      <c r="AB41" s="253">
        <v>1</v>
      </c>
      <c r="AC41" s="242">
        <v>3192</v>
      </c>
      <c r="AD41" s="238">
        <v>2938</v>
      </c>
      <c r="AE41" s="254">
        <v>2938</v>
      </c>
      <c r="AF41" s="246">
        <v>2293</v>
      </c>
      <c r="AG41" s="247">
        <v>254</v>
      </c>
      <c r="AH41" s="255">
        <v>8.6453369639210353E-2</v>
      </c>
      <c r="AI41" s="249">
        <v>645</v>
      </c>
      <c r="AJ41" s="250">
        <v>0.28129088530309637</v>
      </c>
      <c r="AK41" s="242">
        <v>2998</v>
      </c>
      <c r="AL41" s="238">
        <v>2765</v>
      </c>
      <c r="AM41" s="254">
        <v>2765</v>
      </c>
      <c r="AN41" s="246">
        <v>2145</v>
      </c>
      <c r="AO41" s="256">
        <v>233</v>
      </c>
      <c r="AP41" s="255">
        <v>8.4267631103074142E-2</v>
      </c>
      <c r="AQ41" s="249">
        <v>620</v>
      </c>
      <c r="AR41" s="250">
        <v>0.28904428904428903</v>
      </c>
      <c r="AS41" s="257">
        <v>0.6006812262071729</v>
      </c>
      <c r="AT41" s="258">
        <v>0.54514984227129337</v>
      </c>
      <c r="AU41" s="242">
        <v>1775</v>
      </c>
      <c r="AV41" s="259">
        <v>2825</v>
      </c>
      <c r="AW41" s="242">
        <v>1460</v>
      </c>
      <c r="AX41" s="242">
        <v>105</v>
      </c>
      <c r="AY41" s="249">
        <v>1565</v>
      </c>
      <c r="AZ41" s="260">
        <v>0.88169014084507047</v>
      </c>
      <c r="BA41" s="261">
        <v>0.95835884874464172</v>
      </c>
      <c r="BB41" s="242">
        <v>0</v>
      </c>
      <c r="BC41" s="260">
        <v>0</v>
      </c>
      <c r="BD41" s="261">
        <v>0</v>
      </c>
      <c r="BE41" s="242">
        <v>95</v>
      </c>
      <c r="BF41" s="242">
        <v>0</v>
      </c>
      <c r="BG41" s="249">
        <v>95</v>
      </c>
      <c r="BH41" s="260">
        <v>5.3521126760563378E-2</v>
      </c>
      <c r="BI41" s="257">
        <v>1.305393335623497</v>
      </c>
      <c r="BJ41" s="262">
        <v>105</v>
      </c>
      <c r="BK41" s="259" t="s">
        <v>4</v>
      </c>
      <c r="BL41" s="263" t="s">
        <v>0</v>
      </c>
      <c r="BM41" s="264" t="s">
        <v>0</v>
      </c>
      <c r="BN41" s="33" t="s">
        <v>378</v>
      </c>
      <c r="BO41" s="265"/>
      <c r="BP41" s="18"/>
    </row>
    <row r="42" spans="1:68" s="20" customFormat="1" ht="15.75">
      <c r="A42" s="298" t="s">
        <v>147</v>
      </c>
      <c r="B42" s="299" t="s">
        <v>261</v>
      </c>
      <c r="C42" s="28">
        <v>5390112</v>
      </c>
      <c r="D42" s="22"/>
      <c r="E42" s="22"/>
      <c r="F42" s="23"/>
      <c r="G42" s="23"/>
      <c r="H42" s="23"/>
      <c r="I42" s="300" t="s">
        <v>85</v>
      </c>
      <c r="J42" s="301">
        <v>5390112</v>
      </c>
      <c r="K42" s="302">
        <v>1</v>
      </c>
      <c r="L42" s="1">
        <v>74.180000000000007</v>
      </c>
      <c r="M42" s="303">
        <v>7418.0000000000009</v>
      </c>
      <c r="N42" s="26">
        <v>74.290000000000006</v>
      </c>
      <c r="O42" s="304">
        <v>7429.0000000000009</v>
      </c>
      <c r="P42" s="1">
        <v>7043</v>
      </c>
      <c r="Q42" s="23">
        <v>6189</v>
      </c>
      <c r="R42" s="1">
        <v>6189</v>
      </c>
      <c r="S42" s="23">
        <v>4898</v>
      </c>
      <c r="T42" s="305">
        <v>4433</v>
      </c>
      <c r="U42" s="306">
        <v>854</v>
      </c>
      <c r="V42" s="307">
        <v>0.13798675068670221</v>
      </c>
      <c r="W42" s="308">
        <v>1756</v>
      </c>
      <c r="X42" s="309">
        <v>0.39612000902323485</v>
      </c>
      <c r="Y42" s="1">
        <v>95</v>
      </c>
      <c r="Z42" s="29">
        <v>83.3</v>
      </c>
      <c r="AA42" s="310">
        <v>5390112</v>
      </c>
      <c r="AB42" s="311">
        <v>1</v>
      </c>
      <c r="AC42" s="1">
        <v>2868</v>
      </c>
      <c r="AD42" s="23">
        <v>2721</v>
      </c>
      <c r="AE42" s="312">
        <v>2721</v>
      </c>
      <c r="AF42" s="305">
        <v>1790</v>
      </c>
      <c r="AG42" s="306">
        <v>147</v>
      </c>
      <c r="AH42" s="313">
        <v>5.4024255788313123E-2</v>
      </c>
      <c r="AI42" s="308">
        <v>931</v>
      </c>
      <c r="AJ42" s="309">
        <v>0.5201117318435754</v>
      </c>
      <c r="AK42" s="1">
        <v>2713</v>
      </c>
      <c r="AL42" s="23">
        <v>2430</v>
      </c>
      <c r="AM42" s="312">
        <v>2430</v>
      </c>
      <c r="AN42" s="305">
        <v>1674</v>
      </c>
      <c r="AO42" s="314">
        <v>283</v>
      </c>
      <c r="AP42" s="313">
        <v>0.11646090534979424</v>
      </c>
      <c r="AQ42" s="308">
        <v>756</v>
      </c>
      <c r="AR42" s="309">
        <v>0.45161290322580644</v>
      </c>
      <c r="AS42" s="315">
        <v>0.36573200323537336</v>
      </c>
      <c r="AT42" s="316">
        <v>0.32709651366267328</v>
      </c>
      <c r="AU42" s="1">
        <v>2170</v>
      </c>
      <c r="AV42" s="39">
        <v>2515</v>
      </c>
      <c r="AW42" s="1">
        <v>1875</v>
      </c>
      <c r="AX42" s="1">
        <v>130</v>
      </c>
      <c r="AY42" s="308">
        <v>2005</v>
      </c>
      <c r="AZ42" s="317">
        <v>0.92396313364055305</v>
      </c>
      <c r="BA42" s="318">
        <v>1.0043077539571228</v>
      </c>
      <c r="BB42" s="1">
        <v>25</v>
      </c>
      <c r="BC42" s="317">
        <v>1.1520737327188941E-2</v>
      </c>
      <c r="BD42" s="318">
        <v>0.61939447995639474</v>
      </c>
      <c r="BE42" s="1">
        <v>65</v>
      </c>
      <c r="BF42" s="1">
        <v>10</v>
      </c>
      <c r="BG42" s="308">
        <v>75</v>
      </c>
      <c r="BH42" s="317">
        <v>3.4562211981566823E-2</v>
      </c>
      <c r="BI42" s="315">
        <v>0.84298078003821519</v>
      </c>
      <c r="BJ42" s="319">
        <v>70</v>
      </c>
      <c r="BK42" s="39" t="s">
        <v>0</v>
      </c>
      <c r="BL42" s="21" t="s">
        <v>0</v>
      </c>
      <c r="BM42" s="320" t="s">
        <v>0</v>
      </c>
      <c r="BN42" s="16"/>
      <c r="BO42" s="154"/>
      <c r="BP42" s="18"/>
    </row>
    <row r="43" spans="1:68" s="20" customFormat="1" ht="15.75">
      <c r="A43" s="298"/>
      <c r="B43" s="299" t="s">
        <v>262</v>
      </c>
      <c r="C43" s="28">
        <v>5390200</v>
      </c>
      <c r="D43" s="22"/>
      <c r="E43" s="22"/>
      <c r="F43" s="23"/>
      <c r="G43" s="23"/>
      <c r="H43" s="23"/>
      <c r="I43" s="300" t="s">
        <v>86</v>
      </c>
      <c r="J43" s="301">
        <v>5390200</v>
      </c>
      <c r="K43" s="302">
        <v>1</v>
      </c>
      <c r="L43" s="1">
        <v>108.21</v>
      </c>
      <c r="M43" s="303">
        <v>10821</v>
      </c>
      <c r="N43" s="26">
        <v>108.32</v>
      </c>
      <c r="O43" s="304">
        <v>10832</v>
      </c>
      <c r="P43" s="1">
        <v>4143</v>
      </c>
      <c r="Q43" s="23">
        <v>3187</v>
      </c>
      <c r="R43" s="1">
        <v>3187</v>
      </c>
      <c r="S43" s="23">
        <v>2775</v>
      </c>
      <c r="T43" s="305">
        <v>2722</v>
      </c>
      <c r="U43" s="306">
        <v>956</v>
      </c>
      <c r="V43" s="330">
        <v>0.29996862252902418</v>
      </c>
      <c r="W43" s="308">
        <v>465</v>
      </c>
      <c r="X43" s="309">
        <v>0.17083027185892727</v>
      </c>
      <c r="Y43" s="1">
        <v>38.299999999999997</v>
      </c>
      <c r="Z43" s="29">
        <v>29.4</v>
      </c>
      <c r="AA43" s="310">
        <v>5390200</v>
      </c>
      <c r="AB43" s="311">
        <v>1</v>
      </c>
      <c r="AC43" s="1">
        <v>1629</v>
      </c>
      <c r="AD43" s="23">
        <v>1269</v>
      </c>
      <c r="AE43" s="308">
        <v>1269</v>
      </c>
      <c r="AF43" s="305">
        <v>1051</v>
      </c>
      <c r="AG43" s="306">
        <v>360</v>
      </c>
      <c r="AH43" s="331">
        <v>0.28368794326241137</v>
      </c>
      <c r="AI43" s="308">
        <v>218</v>
      </c>
      <c r="AJ43" s="309">
        <v>0.20742150333016174</v>
      </c>
      <c r="AK43" s="1">
        <v>1552</v>
      </c>
      <c r="AL43" s="23">
        <v>1205</v>
      </c>
      <c r="AM43" s="308">
        <v>1205</v>
      </c>
      <c r="AN43" s="305">
        <v>1002</v>
      </c>
      <c r="AO43" s="332">
        <v>347</v>
      </c>
      <c r="AP43" s="331">
        <v>0.28796680497925309</v>
      </c>
      <c r="AQ43" s="308">
        <v>203</v>
      </c>
      <c r="AR43" s="309">
        <v>0.20259481037924151</v>
      </c>
      <c r="AS43" s="315">
        <v>0.14342482210516588</v>
      </c>
      <c r="AT43" s="316">
        <v>0.11124446085672082</v>
      </c>
      <c r="AU43" s="1">
        <v>1350</v>
      </c>
      <c r="AV43" s="39">
        <v>1340</v>
      </c>
      <c r="AW43" s="1">
        <v>1250</v>
      </c>
      <c r="AX43" s="1">
        <v>55</v>
      </c>
      <c r="AY43" s="308">
        <v>1305</v>
      </c>
      <c r="AZ43" s="317">
        <v>0.96666666666666667</v>
      </c>
      <c r="BA43" s="318">
        <v>1.0507246376811594</v>
      </c>
      <c r="BB43" s="1">
        <v>10</v>
      </c>
      <c r="BC43" s="317">
        <v>7.4074074074074077E-3</v>
      </c>
      <c r="BD43" s="318">
        <v>0.39824771007566712</v>
      </c>
      <c r="BE43" s="1">
        <v>10</v>
      </c>
      <c r="BF43" s="1">
        <v>0</v>
      </c>
      <c r="BG43" s="308">
        <v>10</v>
      </c>
      <c r="BH43" s="317">
        <v>7.4074074074074077E-3</v>
      </c>
      <c r="BI43" s="315">
        <v>0.18066847335140018</v>
      </c>
      <c r="BJ43" s="319">
        <v>25</v>
      </c>
      <c r="BK43" s="39" t="s">
        <v>0</v>
      </c>
      <c r="BL43" s="21" t="s">
        <v>0</v>
      </c>
      <c r="BM43" s="320" t="s">
        <v>0</v>
      </c>
      <c r="BN43" s="16"/>
      <c r="BO43" s="154"/>
      <c r="BP43" s="18"/>
    </row>
    <row r="44" spans="1:68" s="20" customFormat="1" ht="15.75">
      <c r="A44" s="234"/>
      <c r="B44" s="235" t="s">
        <v>263</v>
      </c>
      <c r="C44" s="236">
        <v>5390201</v>
      </c>
      <c r="D44" s="237"/>
      <c r="E44" s="237"/>
      <c r="F44" s="238"/>
      <c r="G44" s="238"/>
      <c r="H44" s="238"/>
      <c r="I44" s="239" t="s">
        <v>87</v>
      </c>
      <c r="J44" s="240">
        <v>5390201</v>
      </c>
      <c r="K44" s="241">
        <v>1</v>
      </c>
      <c r="L44" s="242">
        <v>7.27</v>
      </c>
      <c r="M44" s="243">
        <v>727</v>
      </c>
      <c r="N44" s="244">
        <v>7.25</v>
      </c>
      <c r="O44" s="245">
        <v>725</v>
      </c>
      <c r="P44" s="242">
        <v>4811</v>
      </c>
      <c r="Q44" s="238">
        <v>5068</v>
      </c>
      <c r="R44" s="242">
        <v>5068</v>
      </c>
      <c r="S44" s="238">
        <v>5095</v>
      </c>
      <c r="T44" s="246">
        <v>5179</v>
      </c>
      <c r="U44" s="247">
        <v>-257</v>
      </c>
      <c r="V44" s="248">
        <v>-5.0710339384372534E-2</v>
      </c>
      <c r="W44" s="249">
        <v>-111</v>
      </c>
      <c r="X44" s="250">
        <v>-2.1432709017184786E-2</v>
      </c>
      <c r="Y44" s="242">
        <v>662.1</v>
      </c>
      <c r="Z44" s="251">
        <v>698.8</v>
      </c>
      <c r="AA44" s="252">
        <v>5390201</v>
      </c>
      <c r="AB44" s="253">
        <v>1</v>
      </c>
      <c r="AC44" s="242">
        <v>2057</v>
      </c>
      <c r="AD44" s="238">
        <v>2048</v>
      </c>
      <c r="AE44" s="254">
        <v>2048</v>
      </c>
      <c r="AF44" s="246">
        <v>1999</v>
      </c>
      <c r="AG44" s="247">
        <v>9</v>
      </c>
      <c r="AH44" s="255">
        <v>4.39453125E-3</v>
      </c>
      <c r="AI44" s="249">
        <v>49</v>
      </c>
      <c r="AJ44" s="250">
        <v>2.4512256128064031E-2</v>
      </c>
      <c r="AK44" s="242">
        <v>1991</v>
      </c>
      <c r="AL44" s="238">
        <v>2007</v>
      </c>
      <c r="AM44" s="254">
        <v>2007</v>
      </c>
      <c r="AN44" s="246">
        <v>1937</v>
      </c>
      <c r="AO44" s="256">
        <v>-16</v>
      </c>
      <c r="AP44" s="255">
        <v>-7.9720976581963126E-3</v>
      </c>
      <c r="AQ44" s="249">
        <v>70</v>
      </c>
      <c r="AR44" s="250">
        <v>3.6138358286009295E-2</v>
      </c>
      <c r="AS44" s="257">
        <v>2.7386519944979368</v>
      </c>
      <c r="AT44" s="258">
        <v>2.7682758620689656</v>
      </c>
      <c r="AU44" s="242">
        <v>1535</v>
      </c>
      <c r="AV44" s="259">
        <v>2275</v>
      </c>
      <c r="AW44" s="242">
        <v>1340</v>
      </c>
      <c r="AX44" s="242">
        <v>90</v>
      </c>
      <c r="AY44" s="249">
        <v>1430</v>
      </c>
      <c r="AZ44" s="260">
        <v>0.9315960912052117</v>
      </c>
      <c r="BA44" s="261">
        <v>1.0126044469621867</v>
      </c>
      <c r="BB44" s="242">
        <v>20</v>
      </c>
      <c r="BC44" s="260">
        <v>1.3029315960912053E-2</v>
      </c>
      <c r="BD44" s="261">
        <v>0.70050085811355123</v>
      </c>
      <c r="BE44" s="242">
        <v>40</v>
      </c>
      <c r="BF44" s="242">
        <v>0</v>
      </c>
      <c r="BG44" s="249">
        <v>40</v>
      </c>
      <c r="BH44" s="260">
        <v>2.6058631921824105E-2</v>
      </c>
      <c r="BI44" s="257">
        <v>0.63557638833717323</v>
      </c>
      <c r="BJ44" s="262">
        <v>45</v>
      </c>
      <c r="BK44" s="259" t="s">
        <v>4</v>
      </c>
      <c r="BL44" s="263" t="s">
        <v>4</v>
      </c>
      <c r="BM44" s="264" t="s">
        <v>4</v>
      </c>
      <c r="BN44" s="33"/>
      <c r="BO44" s="265"/>
      <c r="BP44" s="18"/>
    </row>
    <row r="45" spans="1:68" s="20" customFormat="1" ht="15.75">
      <c r="A45" s="234" t="s">
        <v>148</v>
      </c>
      <c r="B45" s="235" t="s">
        <v>264</v>
      </c>
      <c r="C45" s="236">
        <v>5390202</v>
      </c>
      <c r="D45" s="237"/>
      <c r="E45" s="237"/>
      <c r="F45" s="238"/>
      <c r="G45" s="238"/>
      <c r="H45" s="238"/>
      <c r="I45" s="239" t="s">
        <v>88</v>
      </c>
      <c r="J45" s="240">
        <v>5390202</v>
      </c>
      <c r="K45" s="241">
        <v>1</v>
      </c>
      <c r="L45" s="242">
        <v>17.07</v>
      </c>
      <c r="M45" s="243">
        <v>1707</v>
      </c>
      <c r="N45" s="244">
        <v>16.43</v>
      </c>
      <c r="O45" s="245">
        <v>1643</v>
      </c>
      <c r="P45" s="242">
        <v>3867</v>
      </c>
      <c r="Q45" s="238">
        <v>1137</v>
      </c>
      <c r="R45" s="242">
        <v>1137</v>
      </c>
      <c r="S45" s="238">
        <v>194</v>
      </c>
      <c r="T45" s="246">
        <v>296</v>
      </c>
      <c r="U45" s="247">
        <v>2730</v>
      </c>
      <c r="V45" s="248">
        <v>2.4010554089709761</v>
      </c>
      <c r="W45" s="249">
        <v>841</v>
      </c>
      <c r="X45" s="250">
        <v>2.8412162162162162</v>
      </c>
      <c r="Y45" s="242">
        <v>226.5</v>
      </c>
      <c r="Z45" s="251">
        <v>69.2</v>
      </c>
      <c r="AA45" s="252">
        <v>5390202</v>
      </c>
      <c r="AB45" s="253">
        <v>1</v>
      </c>
      <c r="AC45" s="242">
        <v>1224</v>
      </c>
      <c r="AD45" s="238">
        <v>496</v>
      </c>
      <c r="AE45" s="254">
        <v>496</v>
      </c>
      <c r="AF45" s="246">
        <v>152</v>
      </c>
      <c r="AG45" s="247">
        <v>728</v>
      </c>
      <c r="AH45" s="255">
        <v>1.467741935483871</v>
      </c>
      <c r="AI45" s="249">
        <v>344</v>
      </c>
      <c r="AJ45" s="250">
        <v>2.263157894736842</v>
      </c>
      <c r="AK45" s="242">
        <v>1143</v>
      </c>
      <c r="AL45" s="238">
        <v>384</v>
      </c>
      <c r="AM45" s="254">
        <v>384</v>
      </c>
      <c r="AN45" s="246">
        <v>147</v>
      </c>
      <c r="AO45" s="256">
        <v>759</v>
      </c>
      <c r="AP45" s="255">
        <v>1.9765625</v>
      </c>
      <c r="AQ45" s="249">
        <v>237</v>
      </c>
      <c r="AR45" s="250">
        <v>1.6122448979591837</v>
      </c>
      <c r="AS45" s="257">
        <v>0.66959578207381376</v>
      </c>
      <c r="AT45" s="258">
        <v>0.23371880706025563</v>
      </c>
      <c r="AU45" s="242">
        <v>995</v>
      </c>
      <c r="AV45" s="259">
        <v>550</v>
      </c>
      <c r="AW45" s="242">
        <v>825</v>
      </c>
      <c r="AX45" s="242">
        <v>95</v>
      </c>
      <c r="AY45" s="249">
        <v>920</v>
      </c>
      <c r="AZ45" s="260">
        <v>0.92462311557788945</v>
      </c>
      <c r="BA45" s="261">
        <v>1.0050251256281406</v>
      </c>
      <c r="BB45" s="242">
        <v>40</v>
      </c>
      <c r="BC45" s="260">
        <v>4.0201005025125629E-2</v>
      </c>
      <c r="BD45" s="261">
        <v>2.16134435618955</v>
      </c>
      <c r="BE45" s="242">
        <v>15</v>
      </c>
      <c r="BF45" s="242">
        <v>0</v>
      </c>
      <c r="BG45" s="249">
        <v>15</v>
      </c>
      <c r="BH45" s="260">
        <v>1.507537688442211E-2</v>
      </c>
      <c r="BI45" s="257">
        <v>0.36769211913224659</v>
      </c>
      <c r="BJ45" s="262">
        <v>15</v>
      </c>
      <c r="BK45" s="259" t="s">
        <v>4</v>
      </c>
      <c r="BL45" s="263" t="s">
        <v>0</v>
      </c>
      <c r="BM45" s="264" t="s">
        <v>0</v>
      </c>
      <c r="BN45" s="33" t="s">
        <v>358</v>
      </c>
      <c r="BO45" s="265"/>
      <c r="BP45" s="18"/>
    </row>
    <row r="46" spans="1:68" s="20" customFormat="1" ht="15.75">
      <c r="A46" s="234"/>
      <c r="B46" s="235" t="s">
        <v>265</v>
      </c>
      <c r="C46" s="236">
        <v>5390203.0099999998</v>
      </c>
      <c r="D46" s="237"/>
      <c r="E46" s="237"/>
      <c r="F46" s="238"/>
      <c r="G46" s="238"/>
      <c r="H46" s="238"/>
      <c r="I46" s="239" t="s">
        <v>89</v>
      </c>
      <c r="J46" s="240">
        <v>5390203.0099999998</v>
      </c>
      <c r="K46" s="241">
        <v>1</v>
      </c>
      <c r="L46" s="242">
        <v>2.71</v>
      </c>
      <c r="M46" s="243">
        <v>271</v>
      </c>
      <c r="N46" s="244">
        <v>2.73</v>
      </c>
      <c r="O46" s="245">
        <v>273</v>
      </c>
      <c r="P46" s="242">
        <v>5376</v>
      </c>
      <c r="Q46" s="238">
        <v>5282</v>
      </c>
      <c r="R46" s="242">
        <v>5282</v>
      </c>
      <c r="S46" s="238">
        <v>5402</v>
      </c>
      <c r="T46" s="246">
        <v>5232</v>
      </c>
      <c r="U46" s="247">
        <v>94</v>
      </c>
      <c r="V46" s="248">
        <v>1.7796289284361985E-2</v>
      </c>
      <c r="W46" s="249">
        <v>50</v>
      </c>
      <c r="X46" s="250">
        <v>9.5565749235474E-3</v>
      </c>
      <c r="Y46" s="242">
        <v>1983</v>
      </c>
      <c r="Z46" s="251">
        <v>1935.9</v>
      </c>
      <c r="AA46" s="252">
        <v>5390203.0099999998</v>
      </c>
      <c r="AB46" s="253">
        <v>1</v>
      </c>
      <c r="AC46" s="242">
        <v>2443</v>
      </c>
      <c r="AD46" s="238">
        <v>2418</v>
      </c>
      <c r="AE46" s="254">
        <v>2418</v>
      </c>
      <c r="AF46" s="246">
        <v>2288</v>
      </c>
      <c r="AG46" s="247">
        <v>25</v>
      </c>
      <c r="AH46" s="255">
        <v>1.0339123242349049E-2</v>
      </c>
      <c r="AI46" s="249">
        <v>130</v>
      </c>
      <c r="AJ46" s="250">
        <v>5.6818181818181816E-2</v>
      </c>
      <c r="AK46" s="242">
        <v>2323</v>
      </c>
      <c r="AL46" s="238">
        <v>2326</v>
      </c>
      <c r="AM46" s="254">
        <v>2326</v>
      </c>
      <c r="AN46" s="246">
        <v>2207</v>
      </c>
      <c r="AO46" s="256">
        <v>-3</v>
      </c>
      <c r="AP46" s="255">
        <v>-1.2897678417884782E-3</v>
      </c>
      <c r="AQ46" s="249">
        <v>119</v>
      </c>
      <c r="AR46" s="250">
        <v>5.3919347530584506E-2</v>
      </c>
      <c r="AS46" s="257">
        <v>8.5719557195571952</v>
      </c>
      <c r="AT46" s="258">
        <v>8.5201465201465201</v>
      </c>
      <c r="AU46" s="242">
        <v>1575</v>
      </c>
      <c r="AV46" s="259">
        <v>2275</v>
      </c>
      <c r="AW46" s="242">
        <v>1250</v>
      </c>
      <c r="AX46" s="242">
        <v>155</v>
      </c>
      <c r="AY46" s="249">
        <v>1405</v>
      </c>
      <c r="AZ46" s="260">
        <v>0.89206349206349211</v>
      </c>
      <c r="BA46" s="261">
        <v>0.96963423050379571</v>
      </c>
      <c r="BB46" s="242">
        <v>30</v>
      </c>
      <c r="BC46" s="260">
        <v>1.9047619047619049E-2</v>
      </c>
      <c r="BD46" s="261">
        <v>1.0240655401945726</v>
      </c>
      <c r="BE46" s="242">
        <v>95</v>
      </c>
      <c r="BF46" s="242">
        <v>20</v>
      </c>
      <c r="BG46" s="249">
        <v>115</v>
      </c>
      <c r="BH46" s="260">
        <v>7.301587301587302E-2</v>
      </c>
      <c r="BI46" s="257">
        <v>1.7808749516066589</v>
      </c>
      <c r="BJ46" s="262">
        <v>25</v>
      </c>
      <c r="BK46" s="259" t="s">
        <v>4</v>
      </c>
      <c r="BL46" s="263" t="s">
        <v>4</v>
      </c>
      <c r="BM46" s="264" t="s">
        <v>4</v>
      </c>
      <c r="BN46" s="33"/>
      <c r="BO46" s="265"/>
      <c r="BP46" s="18"/>
    </row>
    <row r="47" spans="1:68" s="20" customFormat="1" ht="15.75">
      <c r="A47" s="234"/>
      <c r="B47" s="235" t="s">
        <v>266</v>
      </c>
      <c r="C47" s="236">
        <v>5390203.0199999996</v>
      </c>
      <c r="D47" s="237"/>
      <c r="E47" s="237"/>
      <c r="F47" s="238"/>
      <c r="G47" s="238"/>
      <c r="H47" s="238"/>
      <c r="I47" s="239" t="s">
        <v>90</v>
      </c>
      <c r="J47" s="240">
        <v>5390203.0199999996</v>
      </c>
      <c r="K47" s="241">
        <v>1</v>
      </c>
      <c r="L47" s="242">
        <v>2.04</v>
      </c>
      <c r="M47" s="243">
        <v>204</v>
      </c>
      <c r="N47" s="244">
        <v>2.04</v>
      </c>
      <c r="O47" s="245">
        <v>204</v>
      </c>
      <c r="P47" s="242">
        <v>5287</v>
      </c>
      <c r="Q47" s="238">
        <v>3549</v>
      </c>
      <c r="R47" s="242">
        <v>3549</v>
      </c>
      <c r="S47" s="238">
        <v>3468</v>
      </c>
      <c r="T47" s="246">
        <v>3661</v>
      </c>
      <c r="U47" s="247">
        <v>1738</v>
      </c>
      <c r="V47" s="248">
        <v>0.48971541279233588</v>
      </c>
      <c r="W47" s="249">
        <v>-112</v>
      </c>
      <c r="X47" s="250">
        <v>-3.0592734225621414E-2</v>
      </c>
      <c r="Y47" s="242">
        <v>2591.9</v>
      </c>
      <c r="Z47" s="251">
        <v>1742.2</v>
      </c>
      <c r="AA47" s="252">
        <v>5390203.0199999996</v>
      </c>
      <c r="AB47" s="253">
        <v>1</v>
      </c>
      <c r="AC47" s="242">
        <v>2032</v>
      </c>
      <c r="AD47" s="238">
        <v>1386</v>
      </c>
      <c r="AE47" s="254">
        <v>1386</v>
      </c>
      <c r="AF47" s="246">
        <v>1336</v>
      </c>
      <c r="AG47" s="247">
        <v>646</v>
      </c>
      <c r="AH47" s="255">
        <v>0.46608946608946611</v>
      </c>
      <c r="AI47" s="249">
        <v>50</v>
      </c>
      <c r="AJ47" s="250">
        <v>3.7425149700598799E-2</v>
      </c>
      <c r="AK47" s="242">
        <v>1929</v>
      </c>
      <c r="AL47" s="238">
        <v>1366</v>
      </c>
      <c r="AM47" s="254">
        <v>1366</v>
      </c>
      <c r="AN47" s="246">
        <v>1301</v>
      </c>
      <c r="AO47" s="256">
        <v>563</v>
      </c>
      <c r="AP47" s="255">
        <v>0.41215226939970717</v>
      </c>
      <c r="AQ47" s="249">
        <v>65</v>
      </c>
      <c r="AR47" s="250">
        <v>4.9961568024596462E-2</v>
      </c>
      <c r="AS47" s="257">
        <v>9.4558823529411757</v>
      </c>
      <c r="AT47" s="258">
        <v>6.6960784313725492</v>
      </c>
      <c r="AU47" s="242">
        <v>1790</v>
      </c>
      <c r="AV47" s="259">
        <v>1650</v>
      </c>
      <c r="AW47" s="242">
        <v>1425</v>
      </c>
      <c r="AX47" s="242">
        <v>200</v>
      </c>
      <c r="AY47" s="249">
        <v>1625</v>
      </c>
      <c r="AZ47" s="260">
        <v>0.90782122905027929</v>
      </c>
      <c r="BA47" s="261">
        <v>0.98676220548943394</v>
      </c>
      <c r="BB47" s="242">
        <v>40</v>
      </c>
      <c r="BC47" s="260">
        <v>2.23463687150838E-2</v>
      </c>
      <c r="BD47" s="261">
        <v>1.2014176728539678</v>
      </c>
      <c r="BE47" s="242">
        <v>40</v>
      </c>
      <c r="BF47" s="242">
        <v>25</v>
      </c>
      <c r="BG47" s="249">
        <v>65</v>
      </c>
      <c r="BH47" s="260">
        <v>3.6312849162011177E-2</v>
      </c>
      <c r="BI47" s="257">
        <v>0.88567924785393115</v>
      </c>
      <c r="BJ47" s="262">
        <v>65</v>
      </c>
      <c r="BK47" s="259" t="s">
        <v>4</v>
      </c>
      <c r="BL47" s="263" t="s">
        <v>4</v>
      </c>
      <c r="BM47" s="264" t="s">
        <v>4</v>
      </c>
      <c r="BN47" s="33"/>
      <c r="BO47" s="265"/>
      <c r="BP47" s="18"/>
    </row>
    <row r="48" spans="1:68" s="20" customFormat="1" ht="15.75">
      <c r="A48" s="266" t="s">
        <v>149</v>
      </c>
      <c r="B48" s="267" t="s">
        <v>267</v>
      </c>
      <c r="C48" s="268">
        <v>5390204</v>
      </c>
      <c r="D48" s="269"/>
      <c r="E48" s="269"/>
      <c r="F48" s="270"/>
      <c r="G48" s="270"/>
      <c r="H48" s="270"/>
      <c r="I48" s="271" t="s">
        <v>91</v>
      </c>
      <c r="J48" s="272">
        <v>5390204</v>
      </c>
      <c r="K48" s="273">
        <v>1</v>
      </c>
      <c r="L48" s="274">
        <v>3.08</v>
      </c>
      <c r="M48" s="275">
        <v>308</v>
      </c>
      <c r="N48" s="276">
        <v>3.1</v>
      </c>
      <c r="O48" s="277">
        <v>310</v>
      </c>
      <c r="P48" s="274">
        <v>6920</v>
      </c>
      <c r="Q48" s="270">
        <v>6780</v>
      </c>
      <c r="R48" s="274">
        <v>6780</v>
      </c>
      <c r="S48" s="270">
        <v>6740</v>
      </c>
      <c r="T48" s="278">
        <v>6720</v>
      </c>
      <c r="U48" s="279">
        <v>140</v>
      </c>
      <c r="V48" s="280">
        <v>2.0648967551622419E-2</v>
      </c>
      <c r="W48" s="281">
        <v>60</v>
      </c>
      <c r="X48" s="282">
        <v>8.9285714285714281E-3</v>
      </c>
      <c r="Y48" s="274">
        <v>2243.6</v>
      </c>
      <c r="Z48" s="283">
        <v>2184.6</v>
      </c>
      <c r="AA48" s="284">
        <v>5390204</v>
      </c>
      <c r="AB48" s="285">
        <v>1</v>
      </c>
      <c r="AC48" s="274">
        <v>3383</v>
      </c>
      <c r="AD48" s="270">
        <v>3253</v>
      </c>
      <c r="AE48" s="286">
        <v>3253</v>
      </c>
      <c r="AF48" s="278">
        <v>3157</v>
      </c>
      <c r="AG48" s="279">
        <v>130</v>
      </c>
      <c r="AH48" s="287">
        <v>3.9963110974485093E-2</v>
      </c>
      <c r="AI48" s="281">
        <v>96</v>
      </c>
      <c r="AJ48" s="282">
        <v>3.0408615774469433E-2</v>
      </c>
      <c r="AK48" s="274">
        <v>3140</v>
      </c>
      <c r="AL48" s="270">
        <v>3080</v>
      </c>
      <c r="AM48" s="286">
        <v>3080</v>
      </c>
      <c r="AN48" s="278">
        <v>2989</v>
      </c>
      <c r="AO48" s="288">
        <v>60</v>
      </c>
      <c r="AP48" s="287">
        <v>1.948051948051948E-2</v>
      </c>
      <c r="AQ48" s="281">
        <v>91</v>
      </c>
      <c r="AR48" s="282">
        <v>3.0444964871194378E-2</v>
      </c>
      <c r="AS48" s="289">
        <v>10.194805194805195</v>
      </c>
      <c r="AT48" s="290">
        <v>9.935483870967742</v>
      </c>
      <c r="AU48" s="274">
        <v>2110</v>
      </c>
      <c r="AV48" s="291">
        <v>2960</v>
      </c>
      <c r="AW48" s="274">
        <v>1580</v>
      </c>
      <c r="AX48" s="274">
        <v>210</v>
      </c>
      <c r="AY48" s="281">
        <v>1790</v>
      </c>
      <c r="AZ48" s="292">
        <v>0.84834123222748814</v>
      </c>
      <c r="BA48" s="293">
        <v>0.92211003502987843</v>
      </c>
      <c r="BB48" s="274">
        <v>90</v>
      </c>
      <c r="BC48" s="292">
        <v>4.2654028436018961E-2</v>
      </c>
      <c r="BD48" s="293">
        <v>2.2932273352698367</v>
      </c>
      <c r="BE48" s="274">
        <v>160</v>
      </c>
      <c r="BF48" s="274">
        <v>15</v>
      </c>
      <c r="BG48" s="281">
        <v>175</v>
      </c>
      <c r="BH48" s="292">
        <v>8.2938388625592413E-2</v>
      </c>
      <c r="BI48" s="289">
        <v>2.0228875274534732</v>
      </c>
      <c r="BJ48" s="294">
        <v>55</v>
      </c>
      <c r="BK48" s="291" t="s">
        <v>2</v>
      </c>
      <c r="BL48" s="295" t="s">
        <v>2</v>
      </c>
      <c r="BM48" s="321" t="s">
        <v>2</v>
      </c>
      <c r="BN48" s="32" t="s">
        <v>373</v>
      </c>
      <c r="BO48" s="297"/>
      <c r="BP48" s="18"/>
    </row>
    <row r="49" spans="1:68" s="20" customFormat="1" ht="15.75">
      <c r="A49" s="266" t="s">
        <v>150</v>
      </c>
      <c r="B49" s="267" t="s">
        <v>268</v>
      </c>
      <c r="C49" s="268">
        <v>5390205</v>
      </c>
      <c r="D49" s="269"/>
      <c r="E49" s="269"/>
      <c r="F49" s="270"/>
      <c r="G49" s="270"/>
      <c r="H49" s="270"/>
      <c r="I49" s="271" t="s">
        <v>92</v>
      </c>
      <c r="J49" s="272">
        <v>5390205</v>
      </c>
      <c r="K49" s="273">
        <v>1</v>
      </c>
      <c r="L49" s="274">
        <v>2.13</v>
      </c>
      <c r="M49" s="275">
        <v>213</v>
      </c>
      <c r="N49" s="276">
        <v>2.11</v>
      </c>
      <c r="O49" s="277">
        <v>211</v>
      </c>
      <c r="P49" s="274">
        <v>1422</v>
      </c>
      <c r="Q49" s="270">
        <v>1545</v>
      </c>
      <c r="R49" s="274">
        <v>1545</v>
      </c>
      <c r="S49" s="270">
        <v>1516</v>
      </c>
      <c r="T49" s="278">
        <v>1672</v>
      </c>
      <c r="U49" s="279">
        <v>-123</v>
      </c>
      <c r="V49" s="280">
        <v>-7.9611650485436891E-2</v>
      </c>
      <c r="W49" s="281">
        <v>-127</v>
      </c>
      <c r="X49" s="282">
        <v>-7.5956937799043056E-2</v>
      </c>
      <c r="Y49" s="274">
        <v>668.6</v>
      </c>
      <c r="Z49" s="283">
        <v>731.2</v>
      </c>
      <c r="AA49" s="284">
        <v>5390205</v>
      </c>
      <c r="AB49" s="285">
        <v>1</v>
      </c>
      <c r="AC49" s="274">
        <v>804</v>
      </c>
      <c r="AD49" s="270">
        <v>824</v>
      </c>
      <c r="AE49" s="286">
        <v>824</v>
      </c>
      <c r="AF49" s="278">
        <v>862</v>
      </c>
      <c r="AG49" s="279">
        <v>-20</v>
      </c>
      <c r="AH49" s="287">
        <v>-2.4271844660194174E-2</v>
      </c>
      <c r="AI49" s="281">
        <v>-38</v>
      </c>
      <c r="AJ49" s="282">
        <v>-4.4083526682134569E-2</v>
      </c>
      <c r="AK49" s="274">
        <v>643</v>
      </c>
      <c r="AL49" s="270">
        <v>691</v>
      </c>
      <c r="AM49" s="286">
        <v>691</v>
      </c>
      <c r="AN49" s="278">
        <v>750</v>
      </c>
      <c r="AO49" s="288">
        <v>-48</v>
      </c>
      <c r="AP49" s="287">
        <v>-6.9464544138929094E-2</v>
      </c>
      <c r="AQ49" s="281">
        <v>-59</v>
      </c>
      <c r="AR49" s="282">
        <v>-7.8666666666666663E-2</v>
      </c>
      <c r="AS49" s="289">
        <v>3.0187793427230045</v>
      </c>
      <c r="AT49" s="290">
        <v>3.2748815165876777</v>
      </c>
      <c r="AU49" s="274">
        <v>430</v>
      </c>
      <c r="AV49" s="291">
        <v>645</v>
      </c>
      <c r="AW49" s="274">
        <v>290</v>
      </c>
      <c r="AX49" s="274">
        <v>70</v>
      </c>
      <c r="AY49" s="281">
        <v>360</v>
      </c>
      <c r="AZ49" s="292">
        <v>0.83720930232558144</v>
      </c>
      <c r="BA49" s="293">
        <v>0.9100101112234581</v>
      </c>
      <c r="BB49" s="274">
        <v>10</v>
      </c>
      <c r="BC49" s="292">
        <v>2.3255813953488372E-2</v>
      </c>
      <c r="BD49" s="293">
        <v>1.2503125781445361</v>
      </c>
      <c r="BE49" s="274">
        <v>50</v>
      </c>
      <c r="BF49" s="274">
        <v>0</v>
      </c>
      <c r="BG49" s="281">
        <v>50</v>
      </c>
      <c r="BH49" s="292">
        <v>0.11627906976744186</v>
      </c>
      <c r="BI49" s="289">
        <v>2.8360748723766305</v>
      </c>
      <c r="BJ49" s="294">
        <v>0</v>
      </c>
      <c r="BK49" s="291" t="s">
        <v>2</v>
      </c>
      <c r="BL49" s="295" t="s">
        <v>2</v>
      </c>
      <c r="BM49" s="321" t="s">
        <v>2</v>
      </c>
      <c r="BN49" s="32"/>
      <c r="BO49" s="297"/>
      <c r="BP49" s="18"/>
    </row>
    <row r="50" spans="1:68" s="19" customFormat="1" ht="15.75">
      <c r="A50" s="266" t="s">
        <v>377</v>
      </c>
      <c r="B50" s="267" t="s">
        <v>269</v>
      </c>
      <c r="C50" s="268">
        <v>5390206</v>
      </c>
      <c r="D50" s="269"/>
      <c r="E50" s="269"/>
      <c r="F50" s="270"/>
      <c r="G50" s="270"/>
      <c r="H50" s="270"/>
      <c r="I50" s="271" t="s">
        <v>93</v>
      </c>
      <c r="J50" s="272">
        <v>5390206</v>
      </c>
      <c r="K50" s="273">
        <v>1</v>
      </c>
      <c r="L50" s="274">
        <v>1.55</v>
      </c>
      <c r="M50" s="275">
        <v>155</v>
      </c>
      <c r="N50" s="276">
        <v>1.54</v>
      </c>
      <c r="O50" s="277">
        <v>154</v>
      </c>
      <c r="P50" s="274">
        <v>4878</v>
      </c>
      <c r="Q50" s="270">
        <v>4983</v>
      </c>
      <c r="R50" s="274">
        <v>4983</v>
      </c>
      <c r="S50" s="270">
        <v>4892</v>
      </c>
      <c r="T50" s="278">
        <v>5156</v>
      </c>
      <c r="U50" s="279">
        <v>-105</v>
      </c>
      <c r="V50" s="280">
        <v>-2.1071643588199879E-2</v>
      </c>
      <c r="W50" s="281">
        <v>-173</v>
      </c>
      <c r="X50" s="282">
        <v>-3.3553141970519784E-2</v>
      </c>
      <c r="Y50" s="274">
        <v>3145.9</v>
      </c>
      <c r="Z50" s="283">
        <v>3226.9</v>
      </c>
      <c r="AA50" s="284">
        <v>5390206</v>
      </c>
      <c r="AB50" s="285">
        <v>1</v>
      </c>
      <c r="AC50" s="274">
        <v>2425</v>
      </c>
      <c r="AD50" s="270">
        <v>2475</v>
      </c>
      <c r="AE50" s="286">
        <v>2475</v>
      </c>
      <c r="AF50" s="278">
        <v>2444</v>
      </c>
      <c r="AG50" s="279">
        <v>-50</v>
      </c>
      <c r="AH50" s="287">
        <v>-2.0202020202020204E-2</v>
      </c>
      <c r="AI50" s="281">
        <v>31</v>
      </c>
      <c r="AJ50" s="282">
        <v>1.2684124386252046E-2</v>
      </c>
      <c r="AK50" s="274">
        <v>2189</v>
      </c>
      <c r="AL50" s="270">
        <v>2280</v>
      </c>
      <c r="AM50" s="286">
        <v>2280</v>
      </c>
      <c r="AN50" s="278">
        <v>2282</v>
      </c>
      <c r="AO50" s="288">
        <v>-91</v>
      </c>
      <c r="AP50" s="287">
        <v>-3.9912280701754385E-2</v>
      </c>
      <c r="AQ50" s="281">
        <v>-2</v>
      </c>
      <c r="AR50" s="282">
        <v>-8.7642418930762491E-4</v>
      </c>
      <c r="AS50" s="289">
        <v>14.122580645161291</v>
      </c>
      <c r="AT50" s="290">
        <v>14.805194805194805</v>
      </c>
      <c r="AU50" s="274">
        <v>1440</v>
      </c>
      <c r="AV50" s="291">
        <v>2240</v>
      </c>
      <c r="AW50" s="274">
        <v>1065</v>
      </c>
      <c r="AX50" s="274">
        <v>200</v>
      </c>
      <c r="AY50" s="281">
        <v>1265</v>
      </c>
      <c r="AZ50" s="292">
        <v>0.87847222222222221</v>
      </c>
      <c r="BA50" s="293">
        <v>0.95486111111111105</v>
      </c>
      <c r="BB50" s="274">
        <v>50</v>
      </c>
      <c r="BC50" s="292">
        <v>3.4722222222222224E-2</v>
      </c>
      <c r="BD50" s="293">
        <v>1.8667861409796895</v>
      </c>
      <c r="BE50" s="274">
        <v>75</v>
      </c>
      <c r="BF50" s="274">
        <v>25</v>
      </c>
      <c r="BG50" s="281">
        <v>100</v>
      </c>
      <c r="BH50" s="292">
        <v>6.9444444444444448E-2</v>
      </c>
      <c r="BI50" s="289">
        <v>1.6937669376693767</v>
      </c>
      <c r="BJ50" s="294">
        <v>20</v>
      </c>
      <c r="BK50" s="291" t="s">
        <v>2</v>
      </c>
      <c r="BL50" s="295" t="s">
        <v>2</v>
      </c>
      <c r="BM50" s="321" t="s">
        <v>2</v>
      </c>
      <c r="BN50" s="32" t="s">
        <v>373</v>
      </c>
      <c r="BO50" s="297"/>
      <c r="BP50" s="18"/>
    </row>
    <row r="51" spans="1:68" s="20" customFormat="1" ht="15.75">
      <c r="A51" s="234" t="s">
        <v>151</v>
      </c>
      <c r="B51" s="235" t="s">
        <v>270</v>
      </c>
      <c r="C51" s="236">
        <v>5390207</v>
      </c>
      <c r="D51" s="237"/>
      <c r="E51" s="237"/>
      <c r="F51" s="238"/>
      <c r="G51" s="238"/>
      <c r="H51" s="238"/>
      <c r="I51" s="239" t="s">
        <v>94</v>
      </c>
      <c r="J51" s="240">
        <v>5390207</v>
      </c>
      <c r="K51" s="241">
        <v>1</v>
      </c>
      <c r="L51" s="242">
        <v>3.03</v>
      </c>
      <c r="M51" s="243">
        <v>303</v>
      </c>
      <c r="N51" s="244">
        <v>3.05</v>
      </c>
      <c r="O51" s="245">
        <v>305</v>
      </c>
      <c r="P51" s="242">
        <v>6152</v>
      </c>
      <c r="Q51" s="238">
        <v>5806</v>
      </c>
      <c r="R51" s="242">
        <v>5806</v>
      </c>
      <c r="S51" s="238">
        <v>5592</v>
      </c>
      <c r="T51" s="246">
        <v>5732</v>
      </c>
      <c r="U51" s="247">
        <v>346</v>
      </c>
      <c r="V51" s="248">
        <v>5.9593523940750945E-2</v>
      </c>
      <c r="W51" s="249">
        <v>74</v>
      </c>
      <c r="X51" s="250">
        <v>1.2909979064898814E-2</v>
      </c>
      <c r="Y51" s="242">
        <v>2028.8</v>
      </c>
      <c r="Z51" s="251">
        <v>1904.2</v>
      </c>
      <c r="AA51" s="252">
        <v>5390207</v>
      </c>
      <c r="AB51" s="253">
        <v>1</v>
      </c>
      <c r="AC51" s="242">
        <v>2941</v>
      </c>
      <c r="AD51" s="238">
        <v>2831</v>
      </c>
      <c r="AE51" s="254">
        <v>2831</v>
      </c>
      <c r="AF51" s="246">
        <v>2746</v>
      </c>
      <c r="AG51" s="247">
        <v>110</v>
      </c>
      <c r="AH51" s="255">
        <v>3.8855528081949843E-2</v>
      </c>
      <c r="AI51" s="249">
        <v>85</v>
      </c>
      <c r="AJ51" s="250">
        <v>3.0954115076474872E-2</v>
      </c>
      <c r="AK51" s="242">
        <v>2741</v>
      </c>
      <c r="AL51" s="238">
        <v>2685</v>
      </c>
      <c r="AM51" s="254">
        <v>2685</v>
      </c>
      <c r="AN51" s="246">
        <v>2610</v>
      </c>
      <c r="AO51" s="256">
        <v>56</v>
      </c>
      <c r="AP51" s="255">
        <v>2.0856610800744878E-2</v>
      </c>
      <c r="AQ51" s="249">
        <v>75</v>
      </c>
      <c r="AR51" s="250">
        <v>2.8735632183908046E-2</v>
      </c>
      <c r="AS51" s="257">
        <v>9.0462046204620457</v>
      </c>
      <c r="AT51" s="258">
        <v>8.8032786885245908</v>
      </c>
      <c r="AU51" s="242">
        <v>1950</v>
      </c>
      <c r="AV51" s="259">
        <v>2580</v>
      </c>
      <c r="AW51" s="242">
        <v>1525</v>
      </c>
      <c r="AX51" s="242">
        <v>210</v>
      </c>
      <c r="AY51" s="249">
        <v>1735</v>
      </c>
      <c r="AZ51" s="260">
        <v>0.88974358974358969</v>
      </c>
      <c r="BA51" s="261">
        <v>0.9671125975473801</v>
      </c>
      <c r="BB51" s="242">
        <v>65</v>
      </c>
      <c r="BC51" s="260">
        <v>3.3333333333333333E-2</v>
      </c>
      <c r="BD51" s="261">
        <v>1.7921146953405018</v>
      </c>
      <c r="BE51" s="242">
        <v>130</v>
      </c>
      <c r="BF51" s="242">
        <v>10</v>
      </c>
      <c r="BG51" s="249">
        <v>140</v>
      </c>
      <c r="BH51" s="260">
        <v>7.179487179487179E-2</v>
      </c>
      <c r="BI51" s="257">
        <v>1.7510944340212631</v>
      </c>
      <c r="BJ51" s="262">
        <v>20</v>
      </c>
      <c r="BK51" s="259" t="s">
        <v>4</v>
      </c>
      <c r="BL51" s="263" t="s">
        <v>4</v>
      </c>
      <c r="BM51" s="264" t="s">
        <v>2</v>
      </c>
      <c r="BN51" s="33" t="s">
        <v>441</v>
      </c>
      <c r="BO51" s="265"/>
      <c r="BP51" s="18"/>
    </row>
    <row r="52" spans="1:68" s="20" customFormat="1" ht="15.75">
      <c r="A52" s="234"/>
      <c r="B52" s="235" t="s">
        <v>271</v>
      </c>
      <c r="C52" s="236">
        <v>5390208</v>
      </c>
      <c r="D52" s="237"/>
      <c r="E52" s="237"/>
      <c r="F52" s="238"/>
      <c r="G52" s="238"/>
      <c r="H52" s="238"/>
      <c r="I52" s="239" t="s">
        <v>95</v>
      </c>
      <c r="J52" s="240">
        <v>5390208</v>
      </c>
      <c r="K52" s="241">
        <v>1</v>
      </c>
      <c r="L52" s="242">
        <v>3.92</v>
      </c>
      <c r="M52" s="243">
        <v>392</v>
      </c>
      <c r="N52" s="244">
        <v>3.91</v>
      </c>
      <c r="O52" s="245">
        <v>391</v>
      </c>
      <c r="P52" s="242">
        <v>6071</v>
      </c>
      <c r="Q52" s="238">
        <v>5803</v>
      </c>
      <c r="R52" s="242">
        <v>5803</v>
      </c>
      <c r="S52" s="238">
        <v>5715</v>
      </c>
      <c r="T52" s="246">
        <v>5932</v>
      </c>
      <c r="U52" s="247">
        <v>268</v>
      </c>
      <c r="V52" s="248">
        <v>4.618300878855764E-2</v>
      </c>
      <c r="W52" s="249">
        <v>-129</v>
      </c>
      <c r="X52" s="250">
        <v>-2.1746459878624409E-2</v>
      </c>
      <c r="Y52" s="242">
        <v>1550.7</v>
      </c>
      <c r="Z52" s="251">
        <v>1484</v>
      </c>
      <c r="AA52" s="252">
        <v>5390208</v>
      </c>
      <c r="AB52" s="253">
        <v>1</v>
      </c>
      <c r="AC52" s="242">
        <v>2754</v>
      </c>
      <c r="AD52" s="238">
        <v>2591</v>
      </c>
      <c r="AE52" s="254">
        <v>2591</v>
      </c>
      <c r="AF52" s="246">
        <v>2514</v>
      </c>
      <c r="AG52" s="247">
        <v>163</v>
      </c>
      <c r="AH52" s="255">
        <v>6.2910073330760319E-2</v>
      </c>
      <c r="AI52" s="249">
        <v>77</v>
      </c>
      <c r="AJ52" s="250">
        <v>3.0628480509148768E-2</v>
      </c>
      <c r="AK52" s="242">
        <v>2661</v>
      </c>
      <c r="AL52" s="238">
        <v>2531</v>
      </c>
      <c r="AM52" s="254">
        <v>2531</v>
      </c>
      <c r="AN52" s="246">
        <v>2447</v>
      </c>
      <c r="AO52" s="256">
        <v>130</v>
      </c>
      <c r="AP52" s="255">
        <v>5.1363097589885422E-2</v>
      </c>
      <c r="AQ52" s="249">
        <v>84</v>
      </c>
      <c r="AR52" s="250">
        <v>3.43277482631794E-2</v>
      </c>
      <c r="AS52" s="257">
        <v>6.7882653061224492</v>
      </c>
      <c r="AT52" s="258">
        <v>6.4731457800511505</v>
      </c>
      <c r="AU52" s="242">
        <v>1905</v>
      </c>
      <c r="AV52" s="259">
        <v>2590</v>
      </c>
      <c r="AW52" s="242">
        <v>1650</v>
      </c>
      <c r="AX52" s="242">
        <v>150</v>
      </c>
      <c r="AY52" s="249">
        <v>1800</v>
      </c>
      <c r="AZ52" s="260">
        <v>0.94488188976377951</v>
      </c>
      <c r="BA52" s="261">
        <v>1.0270455323519343</v>
      </c>
      <c r="BB52" s="242">
        <v>20</v>
      </c>
      <c r="BC52" s="260">
        <v>1.0498687664041995E-2</v>
      </c>
      <c r="BD52" s="261">
        <v>0.5644455733355912</v>
      </c>
      <c r="BE52" s="242">
        <v>40</v>
      </c>
      <c r="BF52" s="242">
        <v>0</v>
      </c>
      <c r="BG52" s="249">
        <v>40</v>
      </c>
      <c r="BH52" s="260">
        <v>2.0997375328083989E-2</v>
      </c>
      <c r="BI52" s="257">
        <v>0.5121311055630241</v>
      </c>
      <c r="BJ52" s="262">
        <v>35</v>
      </c>
      <c r="BK52" s="259" t="s">
        <v>4</v>
      </c>
      <c r="BL52" s="263" t="s">
        <v>4</v>
      </c>
      <c r="BM52" s="264" t="s">
        <v>4</v>
      </c>
      <c r="BN52" s="33"/>
      <c r="BO52" s="265"/>
      <c r="BP52" s="18"/>
    </row>
    <row r="53" spans="1:68" s="20" customFormat="1" ht="15.75">
      <c r="A53" s="234"/>
      <c r="B53" s="235" t="s">
        <v>272</v>
      </c>
      <c r="C53" s="236">
        <v>5390209.0300000003</v>
      </c>
      <c r="D53" s="237"/>
      <c r="E53" s="237"/>
      <c r="F53" s="238"/>
      <c r="G53" s="238"/>
      <c r="H53" s="238"/>
      <c r="I53" s="239" t="s">
        <v>96</v>
      </c>
      <c r="J53" s="240">
        <v>5390209.0300000003</v>
      </c>
      <c r="K53" s="241">
        <v>1</v>
      </c>
      <c r="L53" s="242">
        <v>2.71</v>
      </c>
      <c r="M53" s="243">
        <v>271</v>
      </c>
      <c r="N53" s="244">
        <v>2.71</v>
      </c>
      <c r="O53" s="245">
        <v>271</v>
      </c>
      <c r="P53" s="242">
        <v>5242</v>
      </c>
      <c r="Q53" s="238">
        <v>5306</v>
      </c>
      <c r="R53" s="242">
        <v>5306</v>
      </c>
      <c r="S53" s="238">
        <v>5207</v>
      </c>
      <c r="T53" s="246">
        <v>5312</v>
      </c>
      <c r="U53" s="247">
        <v>-64</v>
      </c>
      <c r="V53" s="248">
        <v>-1.2061816811157181E-2</v>
      </c>
      <c r="W53" s="249">
        <v>-6</v>
      </c>
      <c r="X53" s="250">
        <v>-1.1295180722891566E-3</v>
      </c>
      <c r="Y53" s="242">
        <v>1937.4</v>
      </c>
      <c r="Z53" s="251">
        <v>1959.7</v>
      </c>
      <c r="AA53" s="252">
        <v>5390209.0300000003</v>
      </c>
      <c r="AB53" s="253">
        <v>1</v>
      </c>
      <c r="AC53" s="242">
        <v>1883</v>
      </c>
      <c r="AD53" s="238">
        <v>1811</v>
      </c>
      <c r="AE53" s="254">
        <v>1811</v>
      </c>
      <c r="AF53" s="246">
        <v>1820</v>
      </c>
      <c r="AG53" s="247">
        <v>72</v>
      </c>
      <c r="AH53" s="255">
        <v>3.9757040309221427E-2</v>
      </c>
      <c r="AI53" s="249">
        <v>-9</v>
      </c>
      <c r="AJ53" s="250">
        <v>-4.9450549450549448E-3</v>
      </c>
      <c r="AK53" s="242">
        <v>1849</v>
      </c>
      <c r="AL53" s="238">
        <v>1804</v>
      </c>
      <c r="AM53" s="254">
        <v>1804</v>
      </c>
      <c r="AN53" s="246">
        <v>1783</v>
      </c>
      <c r="AO53" s="256">
        <v>45</v>
      </c>
      <c r="AP53" s="255">
        <v>2.4944567627494457E-2</v>
      </c>
      <c r="AQ53" s="249">
        <v>21</v>
      </c>
      <c r="AR53" s="250">
        <v>1.1777902411665733E-2</v>
      </c>
      <c r="AS53" s="257">
        <v>6.8228782287822876</v>
      </c>
      <c r="AT53" s="258">
        <v>6.6568265682656831</v>
      </c>
      <c r="AU53" s="242">
        <v>1535</v>
      </c>
      <c r="AV53" s="259">
        <v>2350</v>
      </c>
      <c r="AW53" s="242">
        <v>1265</v>
      </c>
      <c r="AX53" s="242">
        <v>120</v>
      </c>
      <c r="AY53" s="249">
        <v>1385</v>
      </c>
      <c r="AZ53" s="260">
        <v>0.90228013029315957</v>
      </c>
      <c r="BA53" s="261">
        <v>0.98073927205778211</v>
      </c>
      <c r="BB53" s="242">
        <v>55</v>
      </c>
      <c r="BC53" s="260">
        <v>3.5830618892508145E-2</v>
      </c>
      <c r="BD53" s="261">
        <v>1.926377359812266</v>
      </c>
      <c r="BE53" s="242">
        <v>35</v>
      </c>
      <c r="BF53" s="242">
        <v>0</v>
      </c>
      <c r="BG53" s="249">
        <v>35</v>
      </c>
      <c r="BH53" s="260">
        <v>2.2801302931596091E-2</v>
      </c>
      <c r="BI53" s="257">
        <v>0.55612933979502654</v>
      </c>
      <c r="BJ53" s="262">
        <v>50</v>
      </c>
      <c r="BK53" s="259" t="s">
        <v>4</v>
      </c>
      <c r="BL53" s="263" t="s">
        <v>4</v>
      </c>
      <c r="BM53" s="264" t="s">
        <v>4</v>
      </c>
      <c r="BN53" s="33" t="s">
        <v>441</v>
      </c>
      <c r="BO53" s="265"/>
      <c r="BP53" s="18"/>
    </row>
    <row r="54" spans="1:68" s="20" customFormat="1" ht="15.75">
      <c r="A54" s="234"/>
      <c r="B54" s="235" t="s">
        <v>273</v>
      </c>
      <c r="C54" s="236">
        <v>5390209.04</v>
      </c>
      <c r="D54" s="237"/>
      <c r="E54" s="237"/>
      <c r="F54" s="238"/>
      <c r="G54" s="238"/>
      <c r="H54" s="238"/>
      <c r="I54" s="239" t="s">
        <v>97</v>
      </c>
      <c r="J54" s="240">
        <v>5390209.04</v>
      </c>
      <c r="K54" s="241">
        <v>1</v>
      </c>
      <c r="L54" s="242">
        <v>2.2599999999999998</v>
      </c>
      <c r="M54" s="243">
        <v>225.99999999999997</v>
      </c>
      <c r="N54" s="244">
        <v>2.27</v>
      </c>
      <c r="O54" s="245">
        <v>227</v>
      </c>
      <c r="P54" s="242">
        <v>3464</v>
      </c>
      <c r="Q54" s="238">
        <v>3509</v>
      </c>
      <c r="R54" s="242">
        <v>3509</v>
      </c>
      <c r="S54" s="238">
        <v>3449</v>
      </c>
      <c r="T54" s="246">
        <v>3398</v>
      </c>
      <c r="U54" s="247">
        <v>-45</v>
      </c>
      <c r="V54" s="248">
        <v>-1.2824166429182103E-2</v>
      </c>
      <c r="W54" s="249">
        <v>111</v>
      </c>
      <c r="X54" s="250">
        <v>3.2666274278987641E-2</v>
      </c>
      <c r="Y54" s="242">
        <v>1530.6</v>
      </c>
      <c r="Z54" s="251">
        <v>1543.8</v>
      </c>
      <c r="AA54" s="252">
        <v>5390209.04</v>
      </c>
      <c r="AB54" s="253">
        <v>1</v>
      </c>
      <c r="AC54" s="242">
        <v>1275</v>
      </c>
      <c r="AD54" s="238">
        <v>1275</v>
      </c>
      <c r="AE54" s="254">
        <v>1275</v>
      </c>
      <c r="AF54" s="246">
        <v>1225</v>
      </c>
      <c r="AG54" s="247">
        <v>0</v>
      </c>
      <c r="AH54" s="255">
        <v>0</v>
      </c>
      <c r="AI54" s="249">
        <v>50</v>
      </c>
      <c r="AJ54" s="250">
        <v>4.0816326530612242E-2</v>
      </c>
      <c r="AK54" s="242">
        <v>1241</v>
      </c>
      <c r="AL54" s="238">
        <v>1255</v>
      </c>
      <c r="AM54" s="254">
        <v>1255</v>
      </c>
      <c r="AN54" s="246">
        <v>1200</v>
      </c>
      <c r="AO54" s="256">
        <v>-14</v>
      </c>
      <c r="AP54" s="255">
        <v>-1.1155378486055778E-2</v>
      </c>
      <c r="AQ54" s="249">
        <v>55</v>
      </c>
      <c r="AR54" s="250">
        <v>4.583333333333333E-2</v>
      </c>
      <c r="AS54" s="257">
        <v>5.4911504424778768</v>
      </c>
      <c r="AT54" s="258">
        <v>5.5286343612334798</v>
      </c>
      <c r="AU54" s="242">
        <v>1150</v>
      </c>
      <c r="AV54" s="259">
        <v>1555</v>
      </c>
      <c r="AW54" s="242">
        <v>945</v>
      </c>
      <c r="AX54" s="242">
        <v>100</v>
      </c>
      <c r="AY54" s="249">
        <v>1045</v>
      </c>
      <c r="AZ54" s="260">
        <v>0.90869565217391302</v>
      </c>
      <c r="BA54" s="261">
        <v>0.9877126654064271</v>
      </c>
      <c r="BB54" s="242">
        <v>45</v>
      </c>
      <c r="BC54" s="260">
        <v>3.9130434782608699E-2</v>
      </c>
      <c r="BD54" s="261">
        <v>2.103786816269285</v>
      </c>
      <c r="BE54" s="242">
        <v>25</v>
      </c>
      <c r="BF54" s="242">
        <v>10</v>
      </c>
      <c r="BG54" s="249">
        <v>35</v>
      </c>
      <c r="BH54" s="260">
        <v>3.0434782608695653E-2</v>
      </c>
      <c r="BI54" s="257">
        <v>0.74231177094379641</v>
      </c>
      <c r="BJ54" s="262">
        <v>25</v>
      </c>
      <c r="BK54" s="259" t="s">
        <v>4</v>
      </c>
      <c r="BL54" s="263" t="s">
        <v>4</v>
      </c>
      <c r="BM54" s="264" t="s">
        <v>4</v>
      </c>
      <c r="BN54" s="33" t="s">
        <v>441</v>
      </c>
      <c r="BO54" s="265"/>
      <c r="BP54" s="18"/>
    </row>
    <row r="55" spans="1:68" s="20" customFormat="1" ht="15.75">
      <c r="A55" s="234"/>
      <c r="B55" s="235" t="s">
        <v>274</v>
      </c>
      <c r="C55" s="236">
        <v>5390209.0499999998</v>
      </c>
      <c r="D55" s="237"/>
      <c r="E55" s="237"/>
      <c r="F55" s="238"/>
      <c r="G55" s="238"/>
      <c r="H55" s="238"/>
      <c r="I55" s="239" t="s">
        <v>98</v>
      </c>
      <c r="J55" s="240">
        <v>5390209.0499999998</v>
      </c>
      <c r="K55" s="241">
        <v>1</v>
      </c>
      <c r="L55" s="242">
        <v>2.79</v>
      </c>
      <c r="M55" s="243">
        <v>279</v>
      </c>
      <c r="N55" s="244">
        <v>2.79</v>
      </c>
      <c r="O55" s="245">
        <v>279</v>
      </c>
      <c r="P55" s="242">
        <v>6505</v>
      </c>
      <c r="Q55" s="238">
        <v>6396</v>
      </c>
      <c r="R55" s="242">
        <v>6396</v>
      </c>
      <c r="S55" s="238">
        <v>6548</v>
      </c>
      <c r="T55" s="246">
        <v>6461</v>
      </c>
      <c r="U55" s="247">
        <v>109</v>
      </c>
      <c r="V55" s="248">
        <v>1.7041901188242652E-2</v>
      </c>
      <c r="W55" s="249">
        <v>-65</v>
      </c>
      <c r="X55" s="250">
        <v>-1.0060362173038229E-2</v>
      </c>
      <c r="Y55" s="242">
        <v>2332.5</v>
      </c>
      <c r="Z55" s="251">
        <v>2293.5</v>
      </c>
      <c r="AA55" s="252">
        <v>5390209.0499999998</v>
      </c>
      <c r="AB55" s="253">
        <v>1</v>
      </c>
      <c r="AC55" s="242">
        <v>2463</v>
      </c>
      <c r="AD55" s="238">
        <v>2356</v>
      </c>
      <c r="AE55" s="254">
        <v>2356</v>
      </c>
      <c r="AF55" s="246">
        <v>2248</v>
      </c>
      <c r="AG55" s="247">
        <v>107</v>
      </c>
      <c r="AH55" s="255">
        <v>4.5415959252971136E-2</v>
      </c>
      <c r="AI55" s="249">
        <v>108</v>
      </c>
      <c r="AJ55" s="250">
        <v>4.8042704626334518E-2</v>
      </c>
      <c r="AK55" s="242">
        <v>2424</v>
      </c>
      <c r="AL55" s="238">
        <v>2331</v>
      </c>
      <c r="AM55" s="254">
        <v>2331</v>
      </c>
      <c r="AN55" s="246">
        <v>2186</v>
      </c>
      <c r="AO55" s="256">
        <v>93</v>
      </c>
      <c r="AP55" s="255">
        <v>3.9897039897039896E-2</v>
      </c>
      <c r="AQ55" s="249">
        <v>145</v>
      </c>
      <c r="AR55" s="250">
        <v>6.6331198536139072E-2</v>
      </c>
      <c r="AS55" s="257">
        <v>8.6881720430107521</v>
      </c>
      <c r="AT55" s="258">
        <v>8.3548387096774199</v>
      </c>
      <c r="AU55" s="242">
        <v>2340</v>
      </c>
      <c r="AV55" s="259">
        <v>3235</v>
      </c>
      <c r="AW55" s="242">
        <v>2080</v>
      </c>
      <c r="AX55" s="242">
        <v>185</v>
      </c>
      <c r="AY55" s="249">
        <v>2265</v>
      </c>
      <c r="AZ55" s="260">
        <v>0.96794871794871795</v>
      </c>
      <c r="BA55" s="261">
        <v>1.0521181716833889</v>
      </c>
      <c r="BB55" s="242">
        <v>20</v>
      </c>
      <c r="BC55" s="260">
        <v>8.5470085470085479E-3</v>
      </c>
      <c r="BD55" s="261">
        <v>0.45951658854884669</v>
      </c>
      <c r="BE55" s="242">
        <v>25</v>
      </c>
      <c r="BF55" s="242">
        <v>0</v>
      </c>
      <c r="BG55" s="249">
        <v>25</v>
      </c>
      <c r="BH55" s="260">
        <v>1.0683760683760684E-2</v>
      </c>
      <c r="BI55" s="257">
        <v>0.26057952887221181</v>
      </c>
      <c r="BJ55" s="262">
        <v>25</v>
      </c>
      <c r="BK55" s="259" t="s">
        <v>4</v>
      </c>
      <c r="BL55" s="263" t="s">
        <v>4</v>
      </c>
      <c r="BM55" s="264" t="s">
        <v>4</v>
      </c>
      <c r="BN55" s="33"/>
      <c r="BO55" s="265"/>
      <c r="BP55" s="18"/>
    </row>
    <row r="56" spans="1:68" s="20" customFormat="1" ht="15.75">
      <c r="A56" s="234"/>
      <c r="B56" s="235" t="s">
        <v>275</v>
      </c>
      <c r="C56" s="236">
        <v>5390209.0599999996</v>
      </c>
      <c r="D56" s="237"/>
      <c r="E56" s="237"/>
      <c r="F56" s="238"/>
      <c r="G56" s="238"/>
      <c r="H56" s="238"/>
      <c r="I56" s="239" t="s">
        <v>99</v>
      </c>
      <c r="J56" s="240">
        <v>5390209.0599999996</v>
      </c>
      <c r="K56" s="241">
        <v>1</v>
      </c>
      <c r="L56" s="242">
        <v>1.73</v>
      </c>
      <c r="M56" s="243">
        <v>173</v>
      </c>
      <c r="N56" s="244">
        <v>1.73</v>
      </c>
      <c r="O56" s="245">
        <v>173</v>
      </c>
      <c r="P56" s="242">
        <v>2908</v>
      </c>
      <c r="Q56" s="238">
        <v>2973</v>
      </c>
      <c r="R56" s="242">
        <v>2973</v>
      </c>
      <c r="S56" s="238">
        <v>2916</v>
      </c>
      <c r="T56" s="246">
        <v>2964</v>
      </c>
      <c r="U56" s="247">
        <v>-65</v>
      </c>
      <c r="V56" s="248">
        <v>-2.1863437605112682E-2</v>
      </c>
      <c r="W56" s="249">
        <v>9</v>
      </c>
      <c r="X56" s="250">
        <v>3.0364372469635628E-3</v>
      </c>
      <c r="Y56" s="242">
        <v>1677.5</v>
      </c>
      <c r="Z56" s="251">
        <v>1714.6</v>
      </c>
      <c r="AA56" s="252">
        <v>5390209.0599999996</v>
      </c>
      <c r="AB56" s="253">
        <v>1</v>
      </c>
      <c r="AC56" s="242">
        <v>1247</v>
      </c>
      <c r="AD56" s="238">
        <v>1221</v>
      </c>
      <c r="AE56" s="254">
        <v>1221</v>
      </c>
      <c r="AF56" s="246">
        <v>1061</v>
      </c>
      <c r="AG56" s="247">
        <v>26</v>
      </c>
      <c r="AH56" s="255">
        <v>2.1294021294021293E-2</v>
      </c>
      <c r="AI56" s="249">
        <v>160</v>
      </c>
      <c r="AJ56" s="250">
        <v>0.15080113100848255</v>
      </c>
      <c r="AK56" s="242">
        <v>1221</v>
      </c>
      <c r="AL56" s="238">
        <v>1180</v>
      </c>
      <c r="AM56" s="254">
        <v>1180</v>
      </c>
      <c r="AN56" s="246">
        <v>1038</v>
      </c>
      <c r="AO56" s="256">
        <v>41</v>
      </c>
      <c r="AP56" s="255">
        <v>3.4745762711864407E-2</v>
      </c>
      <c r="AQ56" s="249">
        <v>142</v>
      </c>
      <c r="AR56" s="250">
        <v>0.13680154142581888</v>
      </c>
      <c r="AS56" s="257">
        <v>7.0578034682080926</v>
      </c>
      <c r="AT56" s="258">
        <v>6.8208092485549132</v>
      </c>
      <c r="AU56" s="242">
        <v>785</v>
      </c>
      <c r="AV56" s="259">
        <v>1295</v>
      </c>
      <c r="AW56" s="242">
        <v>730</v>
      </c>
      <c r="AX56" s="242">
        <v>45</v>
      </c>
      <c r="AY56" s="249">
        <v>775</v>
      </c>
      <c r="AZ56" s="260">
        <v>0.98726114649681529</v>
      </c>
      <c r="BA56" s="261">
        <v>1.0731099418443644</v>
      </c>
      <c r="BB56" s="242">
        <v>0</v>
      </c>
      <c r="BC56" s="260">
        <v>0</v>
      </c>
      <c r="BD56" s="261">
        <v>0</v>
      </c>
      <c r="BE56" s="242">
        <v>0</v>
      </c>
      <c r="BF56" s="242">
        <v>0</v>
      </c>
      <c r="BG56" s="249">
        <v>0</v>
      </c>
      <c r="BH56" s="260">
        <v>0</v>
      </c>
      <c r="BI56" s="257">
        <v>0</v>
      </c>
      <c r="BJ56" s="262">
        <v>0</v>
      </c>
      <c r="BK56" s="259" t="s">
        <v>4</v>
      </c>
      <c r="BL56" s="263" t="s">
        <v>4</v>
      </c>
      <c r="BM56" s="264" t="s">
        <v>4</v>
      </c>
      <c r="BN56" s="33"/>
      <c r="BO56" s="265"/>
      <c r="BP56" s="18"/>
    </row>
    <row r="57" spans="1:68" s="20" customFormat="1" ht="15.75">
      <c r="A57" s="298" t="s">
        <v>152</v>
      </c>
      <c r="B57" s="299" t="s">
        <v>276</v>
      </c>
      <c r="C57" s="28">
        <v>5390210</v>
      </c>
      <c r="D57" s="22"/>
      <c r="E57" s="18"/>
      <c r="F57" s="23"/>
      <c r="G57" s="23"/>
      <c r="H57" s="23"/>
      <c r="I57" s="300" t="s">
        <v>100</v>
      </c>
      <c r="J57" s="301">
        <v>5390210.0099999998</v>
      </c>
      <c r="K57" s="302">
        <v>0.33565063000000001</v>
      </c>
      <c r="L57" s="1">
        <v>32.630000000000003</v>
      </c>
      <c r="M57" s="303">
        <v>3263.0000000000005</v>
      </c>
      <c r="N57" s="26">
        <v>38.54</v>
      </c>
      <c r="O57" s="304">
        <v>3854</v>
      </c>
      <c r="P57" s="1">
        <v>3312</v>
      </c>
      <c r="Q57" s="23">
        <v>8777</v>
      </c>
      <c r="R57" s="1">
        <v>2946</v>
      </c>
      <c r="S57" s="23">
        <v>5694</v>
      </c>
      <c r="T57" s="305">
        <v>3124</v>
      </c>
      <c r="U57" s="306">
        <v>366</v>
      </c>
      <c r="V57" s="307">
        <v>0.12423625254582485</v>
      </c>
      <c r="W57" s="308">
        <v>5653</v>
      </c>
      <c r="X57" s="309">
        <v>1.8095390524967989</v>
      </c>
      <c r="Y57" s="1">
        <v>101.5</v>
      </c>
      <c r="Z57" s="29">
        <v>227.7</v>
      </c>
      <c r="AA57" s="310">
        <v>5390210.0099999998</v>
      </c>
      <c r="AB57" s="311">
        <v>0.39011871999999997</v>
      </c>
      <c r="AC57" s="1">
        <v>1224</v>
      </c>
      <c r="AD57" s="23">
        <v>2894</v>
      </c>
      <c r="AE57" s="312">
        <v>1129.0035756799998</v>
      </c>
      <c r="AF57" s="305">
        <v>1079</v>
      </c>
      <c r="AG57" s="306">
        <v>94.996424320000187</v>
      </c>
      <c r="AH57" s="313">
        <v>8.4141827684455078E-2</v>
      </c>
      <c r="AI57" s="308">
        <v>1815</v>
      </c>
      <c r="AJ57" s="309">
        <v>1.6821130676552363</v>
      </c>
      <c r="AK57" s="1">
        <v>1192</v>
      </c>
      <c r="AL57" s="23">
        <v>2830</v>
      </c>
      <c r="AM57" s="312">
        <v>1104.0359776</v>
      </c>
      <c r="AN57" s="305">
        <v>1030</v>
      </c>
      <c r="AO57" s="314">
        <v>87.964022399999976</v>
      </c>
      <c r="AP57" s="313">
        <v>7.9674960041809392E-2</v>
      </c>
      <c r="AQ57" s="308">
        <v>1800</v>
      </c>
      <c r="AR57" s="309">
        <v>1.7475728155339805</v>
      </c>
      <c r="AS57" s="315">
        <v>0.36530799877413417</v>
      </c>
      <c r="AT57" s="316">
        <v>0.7343020238713025</v>
      </c>
      <c r="AU57" s="1">
        <v>945</v>
      </c>
      <c r="AV57" s="39">
        <v>4045</v>
      </c>
      <c r="AW57" s="1">
        <v>825</v>
      </c>
      <c r="AX57" s="1">
        <v>45</v>
      </c>
      <c r="AY57" s="308">
        <v>870</v>
      </c>
      <c r="AZ57" s="317">
        <v>0.92063492063492058</v>
      </c>
      <c r="BA57" s="318">
        <v>1.0006901311249137</v>
      </c>
      <c r="BB57" s="1">
        <v>0</v>
      </c>
      <c r="BC57" s="317">
        <v>0</v>
      </c>
      <c r="BD57" s="318">
        <v>0</v>
      </c>
      <c r="BE57" s="1">
        <v>30</v>
      </c>
      <c r="BF57" s="1">
        <v>0</v>
      </c>
      <c r="BG57" s="308">
        <v>30</v>
      </c>
      <c r="BH57" s="317">
        <v>3.1746031746031744E-2</v>
      </c>
      <c r="BI57" s="315">
        <v>0.77429345722028642</v>
      </c>
      <c r="BJ57" s="319">
        <v>45</v>
      </c>
      <c r="BK57" s="39" t="s">
        <v>0</v>
      </c>
      <c r="BL57" s="21" t="s">
        <v>4</v>
      </c>
      <c r="BM57" s="320" t="s">
        <v>0</v>
      </c>
      <c r="BN57" s="16" t="s">
        <v>397</v>
      </c>
      <c r="BO57" s="154"/>
      <c r="BP57" s="18"/>
    </row>
    <row r="58" spans="1:68" s="20" customFormat="1" ht="15.75">
      <c r="A58" s="234"/>
      <c r="B58" s="235" t="s">
        <v>277</v>
      </c>
      <c r="C58" s="236"/>
      <c r="D58" s="237"/>
      <c r="F58" s="238"/>
      <c r="G58" s="238"/>
      <c r="H58" s="238"/>
      <c r="I58" s="239"/>
      <c r="J58" s="240">
        <v>5390210.0199999996</v>
      </c>
      <c r="K58" s="241">
        <v>0.66434937000000005</v>
      </c>
      <c r="L58" s="242">
        <v>5.92</v>
      </c>
      <c r="M58" s="243">
        <v>592</v>
      </c>
      <c r="N58" s="244"/>
      <c r="O58" s="245"/>
      <c r="P58" s="242">
        <v>6127</v>
      </c>
      <c r="Q58" s="238"/>
      <c r="R58" s="242">
        <v>5831</v>
      </c>
      <c r="S58" s="238"/>
      <c r="T58" s="246"/>
      <c r="U58" s="247">
        <v>296</v>
      </c>
      <c r="V58" s="248">
        <v>5.0763162407820271E-2</v>
      </c>
      <c r="W58" s="249"/>
      <c r="X58" s="250"/>
      <c r="Y58" s="242">
        <v>1035.0999999999999</v>
      </c>
      <c r="Z58" s="251"/>
      <c r="AA58" s="252">
        <v>5390210.0199999996</v>
      </c>
      <c r="AB58" s="253">
        <v>0.60988127999999997</v>
      </c>
      <c r="AC58" s="242">
        <v>1856</v>
      </c>
      <c r="AD58" s="238"/>
      <c r="AE58" s="254">
        <v>1764.99642432</v>
      </c>
      <c r="AF58" s="246"/>
      <c r="AG58" s="247">
        <v>91.00357568000004</v>
      </c>
      <c r="AH58" s="255">
        <v>5.156020399024943E-2</v>
      </c>
      <c r="AI58" s="249"/>
      <c r="AJ58" s="250"/>
      <c r="AK58" s="242">
        <v>1822</v>
      </c>
      <c r="AL58" s="238"/>
      <c r="AM58" s="254">
        <v>1725.9640224</v>
      </c>
      <c r="AN58" s="246"/>
      <c r="AO58" s="256">
        <v>96.035977600000024</v>
      </c>
      <c r="AP58" s="255">
        <v>5.5641934799115556E-2</v>
      </c>
      <c r="AQ58" s="249"/>
      <c r="AR58" s="250"/>
      <c r="AS58" s="257">
        <v>3.0777027027027026</v>
      </c>
      <c r="AT58" s="258"/>
      <c r="AU58" s="242">
        <v>1910</v>
      </c>
      <c r="AV58" s="259"/>
      <c r="AW58" s="242">
        <v>1675</v>
      </c>
      <c r="AX58" s="242">
        <v>145</v>
      </c>
      <c r="AY58" s="249">
        <v>1820</v>
      </c>
      <c r="AZ58" s="260">
        <v>0.95287958115183247</v>
      </c>
      <c r="BA58" s="261"/>
      <c r="BB58" s="242">
        <v>20</v>
      </c>
      <c r="BC58" s="260">
        <v>1.0471204188481676E-2</v>
      </c>
      <c r="BD58" s="261">
        <v>0.56296796712267083</v>
      </c>
      <c r="BE58" s="242">
        <v>25</v>
      </c>
      <c r="BF58" s="242">
        <v>25</v>
      </c>
      <c r="BG58" s="249"/>
      <c r="BH58" s="260">
        <v>0</v>
      </c>
      <c r="BI58" s="257"/>
      <c r="BJ58" s="262">
        <v>20</v>
      </c>
      <c r="BK58" s="259" t="s">
        <v>4</v>
      </c>
      <c r="BL58" s="263"/>
      <c r="BM58" s="264"/>
      <c r="BN58" s="33" t="s">
        <v>141</v>
      </c>
      <c r="BO58" s="265"/>
      <c r="BP58" s="18"/>
    </row>
    <row r="59" spans="1:68" s="20" customFormat="1" ht="15.75">
      <c r="A59" s="234"/>
      <c r="B59" s="235" t="s">
        <v>278</v>
      </c>
      <c r="C59" s="236">
        <v>5390211</v>
      </c>
      <c r="D59" s="237"/>
      <c r="F59" s="238"/>
      <c r="G59" s="238"/>
      <c r="H59" s="238"/>
      <c r="I59" s="239" t="s">
        <v>101</v>
      </c>
      <c r="J59" s="240">
        <v>5390211</v>
      </c>
      <c r="K59" s="241">
        <v>1</v>
      </c>
      <c r="L59" s="242">
        <v>2.14</v>
      </c>
      <c r="M59" s="243">
        <v>214</v>
      </c>
      <c r="N59" s="244">
        <v>2.14</v>
      </c>
      <c r="O59" s="245">
        <v>214</v>
      </c>
      <c r="P59" s="242">
        <v>4212</v>
      </c>
      <c r="Q59" s="238">
        <v>4261</v>
      </c>
      <c r="R59" s="242">
        <v>4261</v>
      </c>
      <c r="S59" s="238">
        <v>4362</v>
      </c>
      <c r="T59" s="246">
        <v>4555</v>
      </c>
      <c r="U59" s="247">
        <v>-49</v>
      </c>
      <c r="V59" s="248">
        <v>-1.1499647969960104E-2</v>
      </c>
      <c r="W59" s="249">
        <v>-294</v>
      </c>
      <c r="X59" s="250">
        <v>-6.4544456641053793E-2</v>
      </c>
      <c r="Y59" s="242">
        <v>1972.8</v>
      </c>
      <c r="Z59" s="251">
        <v>1995.5</v>
      </c>
      <c r="AA59" s="252">
        <v>5390211</v>
      </c>
      <c r="AB59" s="253">
        <v>1</v>
      </c>
      <c r="AC59" s="242">
        <v>1606</v>
      </c>
      <c r="AD59" s="238">
        <v>1600</v>
      </c>
      <c r="AE59" s="254">
        <v>1600</v>
      </c>
      <c r="AF59" s="246">
        <v>1597</v>
      </c>
      <c r="AG59" s="247">
        <v>6</v>
      </c>
      <c r="AH59" s="255">
        <v>3.7499999999999999E-3</v>
      </c>
      <c r="AI59" s="249">
        <v>3</v>
      </c>
      <c r="AJ59" s="250">
        <v>1.878522229179712E-3</v>
      </c>
      <c r="AK59" s="242">
        <v>1581</v>
      </c>
      <c r="AL59" s="238">
        <v>1594</v>
      </c>
      <c r="AM59" s="254">
        <v>1594</v>
      </c>
      <c r="AN59" s="246">
        <v>1575</v>
      </c>
      <c r="AO59" s="256">
        <v>-13</v>
      </c>
      <c r="AP59" s="255">
        <v>-8.1555834378920951E-3</v>
      </c>
      <c r="AQ59" s="249">
        <v>19</v>
      </c>
      <c r="AR59" s="250">
        <v>1.2063492063492064E-2</v>
      </c>
      <c r="AS59" s="257">
        <v>7.3878504672897201</v>
      </c>
      <c r="AT59" s="258">
        <v>7.4485981308411215</v>
      </c>
      <c r="AU59" s="242">
        <v>1210</v>
      </c>
      <c r="AV59" s="259">
        <v>1820</v>
      </c>
      <c r="AW59" s="242">
        <v>1080</v>
      </c>
      <c r="AX59" s="242">
        <v>60</v>
      </c>
      <c r="AY59" s="249">
        <v>1140</v>
      </c>
      <c r="AZ59" s="260">
        <v>0.94214876033057848</v>
      </c>
      <c r="BA59" s="261">
        <v>1.0376087668838969</v>
      </c>
      <c r="BB59" s="242">
        <v>0</v>
      </c>
      <c r="BC59" s="260">
        <v>0</v>
      </c>
      <c r="BD59" s="261">
        <v>0</v>
      </c>
      <c r="BE59" s="242">
        <v>10</v>
      </c>
      <c r="BF59" s="242">
        <v>0</v>
      </c>
      <c r="BG59" s="249">
        <v>10</v>
      </c>
      <c r="BH59" s="260">
        <v>8.2644628099173556E-3</v>
      </c>
      <c r="BI59" s="257">
        <v>0.15304560759106214</v>
      </c>
      <c r="BJ59" s="262">
        <v>50</v>
      </c>
      <c r="BK59" s="259" t="s">
        <v>4</v>
      </c>
      <c r="BL59" s="263" t="s">
        <v>4</v>
      </c>
      <c r="BM59" s="264" t="s">
        <v>4</v>
      </c>
      <c r="BN59" s="33"/>
      <c r="BO59" s="265"/>
      <c r="BP59" s="18"/>
    </row>
    <row r="60" spans="1:68" s="20" customFormat="1" ht="15.75">
      <c r="A60" s="234"/>
      <c r="B60" s="235" t="s">
        <v>279</v>
      </c>
      <c r="C60" s="236">
        <v>5390212</v>
      </c>
      <c r="D60" s="237"/>
      <c r="E60" s="237"/>
      <c r="F60" s="238"/>
      <c r="G60" s="238"/>
      <c r="H60" s="238"/>
      <c r="I60" s="239" t="s">
        <v>102</v>
      </c>
      <c r="J60" s="240">
        <v>5390212</v>
      </c>
      <c r="K60" s="241">
        <v>1</v>
      </c>
      <c r="L60" s="242">
        <v>0.86</v>
      </c>
      <c r="M60" s="243">
        <v>86</v>
      </c>
      <c r="N60" s="244">
        <v>0.86</v>
      </c>
      <c r="O60" s="245">
        <v>86</v>
      </c>
      <c r="P60" s="242">
        <v>1913</v>
      </c>
      <c r="Q60" s="238">
        <v>1916</v>
      </c>
      <c r="R60" s="242">
        <v>1916</v>
      </c>
      <c r="S60" s="238">
        <v>1846</v>
      </c>
      <c r="T60" s="246">
        <v>1944</v>
      </c>
      <c r="U60" s="247">
        <v>-3</v>
      </c>
      <c r="V60" s="248">
        <v>-1.5657620041753654E-3</v>
      </c>
      <c r="W60" s="249">
        <v>-28</v>
      </c>
      <c r="X60" s="250">
        <v>-1.4403292181069959E-2</v>
      </c>
      <c r="Y60" s="242">
        <v>2231.6999999999998</v>
      </c>
      <c r="Z60" s="251">
        <v>2234.9</v>
      </c>
      <c r="AA60" s="252">
        <v>5390212</v>
      </c>
      <c r="AB60" s="253">
        <v>1</v>
      </c>
      <c r="AC60" s="242">
        <v>1022</v>
      </c>
      <c r="AD60" s="238">
        <v>1024</v>
      </c>
      <c r="AE60" s="254">
        <v>1024</v>
      </c>
      <c r="AF60" s="246">
        <v>1017</v>
      </c>
      <c r="AG60" s="247">
        <v>-2</v>
      </c>
      <c r="AH60" s="255">
        <v>-1.953125E-3</v>
      </c>
      <c r="AI60" s="249">
        <v>7</v>
      </c>
      <c r="AJ60" s="250">
        <v>6.8829891838741398E-3</v>
      </c>
      <c r="AK60" s="242">
        <v>986</v>
      </c>
      <c r="AL60" s="238">
        <v>1000</v>
      </c>
      <c r="AM60" s="254">
        <v>1000</v>
      </c>
      <c r="AN60" s="246">
        <v>994</v>
      </c>
      <c r="AO60" s="256">
        <v>-14</v>
      </c>
      <c r="AP60" s="255">
        <v>-1.4E-2</v>
      </c>
      <c r="AQ60" s="249">
        <v>6</v>
      </c>
      <c r="AR60" s="250">
        <v>6.0362173038229373E-3</v>
      </c>
      <c r="AS60" s="257">
        <v>11.465116279069768</v>
      </c>
      <c r="AT60" s="258">
        <v>11.627906976744185</v>
      </c>
      <c r="AU60" s="242">
        <v>545</v>
      </c>
      <c r="AV60" s="259">
        <v>735</v>
      </c>
      <c r="AW60" s="242">
        <v>455</v>
      </c>
      <c r="AX60" s="242">
        <v>20</v>
      </c>
      <c r="AY60" s="249">
        <v>475</v>
      </c>
      <c r="AZ60" s="260">
        <v>0.87155963302752293</v>
      </c>
      <c r="BA60" s="261">
        <v>0.95986743725498114</v>
      </c>
      <c r="BB60" s="242">
        <v>20</v>
      </c>
      <c r="BC60" s="260">
        <v>3.669724770642202E-2</v>
      </c>
      <c r="BD60" s="261">
        <v>1.9729703067968829</v>
      </c>
      <c r="BE60" s="242">
        <v>20</v>
      </c>
      <c r="BF60" s="242">
        <v>0</v>
      </c>
      <c r="BG60" s="249">
        <v>20</v>
      </c>
      <c r="BH60" s="260">
        <v>3.669724770642202E-2</v>
      </c>
      <c r="BI60" s="257">
        <v>0.67957866123003741</v>
      </c>
      <c r="BJ60" s="262">
        <v>30</v>
      </c>
      <c r="BK60" s="259" t="s">
        <v>4</v>
      </c>
      <c r="BL60" s="263" t="s">
        <v>4</v>
      </c>
      <c r="BM60" s="264" t="s">
        <v>4</v>
      </c>
      <c r="BN60" s="33" t="s">
        <v>441</v>
      </c>
      <c r="BO60" s="265"/>
      <c r="BP60" s="18"/>
    </row>
    <row r="61" spans="1:68" s="20" customFormat="1" ht="15.75">
      <c r="A61" s="234"/>
      <c r="B61" s="235" t="s">
        <v>280</v>
      </c>
      <c r="C61" s="236">
        <v>5390213</v>
      </c>
      <c r="D61" s="237"/>
      <c r="E61" s="237"/>
      <c r="F61" s="238"/>
      <c r="G61" s="238"/>
      <c r="H61" s="238"/>
      <c r="I61" s="239" t="s">
        <v>103</v>
      </c>
      <c r="J61" s="240">
        <v>5390213</v>
      </c>
      <c r="K61" s="241">
        <v>1</v>
      </c>
      <c r="L61" s="242">
        <v>1.67</v>
      </c>
      <c r="M61" s="243">
        <v>167</v>
      </c>
      <c r="N61" s="244">
        <v>1.67</v>
      </c>
      <c r="O61" s="245">
        <v>167</v>
      </c>
      <c r="P61" s="242">
        <v>3036</v>
      </c>
      <c r="Q61" s="238">
        <v>2980</v>
      </c>
      <c r="R61" s="242">
        <v>2980</v>
      </c>
      <c r="S61" s="238">
        <v>2986</v>
      </c>
      <c r="T61" s="246">
        <v>2998</v>
      </c>
      <c r="U61" s="247">
        <v>56</v>
      </c>
      <c r="V61" s="248">
        <v>1.8791946308724831E-2</v>
      </c>
      <c r="W61" s="249">
        <v>-18</v>
      </c>
      <c r="X61" s="250">
        <v>-6.00400266844563E-3</v>
      </c>
      <c r="Y61" s="242">
        <v>1816.7</v>
      </c>
      <c r="Z61" s="251">
        <v>1783</v>
      </c>
      <c r="AA61" s="252">
        <v>5390213</v>
      </c>
      <c r="AB61" s="253">
        <v>1</v>
      </c>
      <c r="AC61" s="242">
        <v>1214</v>
      </c>
      <c r="AD61" s="238">
        <v>1211</v>
      </c>
      <c r="AE61" s="254">
        <v>1211</v>
      </c>
      <c r="AF61" s="246">
        <v>1131</v>
      </c>
      <c r="AG61" s="247">
        <v>3</v>
      </c>
      <c r="AH61" s="255">
        <v>2.477291494632535E-3</v>
      </c>
      <c r="AI61" s="249">
        <v>80</v>
      </c>
      <c r="AJ61" s="250">
        <v>7.0733863837312116E-2</v>
      </c>
      <c r="AK61" s="242">
        <v>1187</v>
      </c>
      <c r="AL61" s="238">
        <v>1207</v>
      </c>
      <c r="AM61" s="254">
        <v>1207</v>
      </c>
      <c r="AN61" s="246">
        <v>1107</v>
      </c>
      <c r="AO61" s="256">
        <v>-20</v>
      </c>
      <c r="AP61" s="255">
        <v>-1.6570008285004142E-2</v>
      </c>
      <c r="AQ61" s="249">
        <v>100</v>
      </c>
      <c r="AR61" s="250">
        <v>9.0334236675700091E-2</v>
      </c>
      <c r="AS61" s="257">
        <v>7.1077844311377243</v>
      </c>
      <c r="AT61" s="258">
        <v>7.227544910179641</v>
      </c>
      <c r="AU61" s="242">
        <v>965</v>
      </c>
      <c r="AV61" s="259">
        <v>1385</v>
      </c>
      <c r="AW61" s="242">
        <v>845</v>
      </c>
      <c r="AX61" s="242">
        <v>90</v>
      </c>
      <c r="AY61" s="249">
        <v>935</v>
      </c>
      <c r="AZ61" s="260">
        <v>0.9689119170984456</v>
      </c>
      <c r="BA61" s="261">
        <v>1.0670836091392573</v>
      </c>
      <c r="BB61" s="242">
        <v>0</v>
      </c>
      <c r="BC61" s="260">
        <v>0</v>
      </c>
      <c r="BD61" s="261">
        <v>0</v>
      </c>
      <c r="BE61" s="242">
        <v>0</v>
      </c>
      <c r="BF61" s="242">
        <v>0</v>
      </c>
      <c r="BG61" s="249">
        <v>0</v>
      </c>
      <c r="BH61" s="260">
        <v>0</v>
      </c>
      <c r="BI61" s="257">
        <v>0</v>
      </c>
      <c r="BJ61" s="262">
        <v>20</v>
      </c>
      <c r="BK61" s="259" t="s">
        <v>4</v>
      </c>
      <c r="BL61" s="263" t="s">
        <v>4</v>
      </c>
      <c r="BM61" s="264" t="s">
        <v>4</v>
      </c>
      <c r="BN61" s="33"/>
      <c r="BO61" s="265"/>
      <c r="BP61" s="18"/>
    </row>
    <row r="62" spans="1:68" s="20" customFormat="1" ht="15.75">
      <c r="A62" s="234"/>
      <c r="B62" s="235" t="s">
        <v>281</v>
      </c>
      <c r="C62" s="236">
        <v>5390214</v>
      </c>
      <c r="D62" s="237"/>
      <c r="F62" s="238"/>
      <c r="G62" s="238"/>
      <c r="H62" s="238"/>
      <c r="I62" s="239" t="s">
        <v>104</v>
      </c>
      <c r="J62" s="240">
        <v>5390214</v>
      </c>
      <c r="K62" s="241">
        <v>1</v>
      </c>
      <c r="L62" s="242">
        <v>2.36</v>
      </c>
      <c r="M62" s="243">
        <v>236</v>
      </c>
      <c r="N62" s="244">
        <v>2.36</v>
      </c>
      <c r="O62" s="245">
        <v>236</v>
      </c>
      <c r="P62" s="242">
        <v>4441</v>
      </c>
      <c r="Q62" s="238">
        <v>4539</v>
      </c>
      <c r="R62" s="242">
        <v>4539</v>
      </c>
      <c r="S62" s="238">
        <v>4654</v>
      </c>
      <c r="T62" s="246">
        <v>4734</v>
      </c>
      <c r="U62" s="247">
        <v>-98</v>
      </c>
      <c r="V62" s="248">
        <v>-2.1590658735404274E-2</v>
      </c>
      <c r="W62" s="249">
        <v>-195</v>
      </c>
      <c r="X62" s="250">
        <v>-4.1191381495564006E-2</v>
      </c>
      <c r="Y62" s="242">
        <v>1879.6</v>
      </c>
      <c r="Z62" s="251">
        <v>1920.6</v>
      </c>
      <c r="AA62" s="252">
        <v>5390214</v>
      </c>
      <c r="AB62" s="253">
        <v>1</v>
      </c>
      <c r="AC62" s="242">
        <v>1983</v>
      </c>
      <c r="AD62" s="238">
        <v>1983</v>
      </c>
      <c r="AE62" s="254">
        <v>1983</v>
      </c>
      <c r="AF62" s="246">
        <v>1961</v>
      </c>
      <c r="AG62" s="247">
        <v>0</v>
      </c>
      <c r="AH62" s="255">
        <v>0</v>
      </c>
      <c r="AI62" s="249">
        <v>22</v>
      </c>
      <c r="AJ62" s="250">
        <v>1.1218765935747067E-2</v>
      </c>
      <c r="AK62" s="242">
        <v>1930</v>
      </c>
      <c r="AL62" s="238">
        <v>1953</v>
      </c>
      <c r="AM62" s="254">
        <v>1953</v>
      </c>
      <c r="AN62" s="246">
        <v>1911</v>
      </c>
      <c r="AO62" s="256">
        <v>-23</v>
      </c>
      <c r="AP62" s="255">
        <v>-1.1776753712237584E-2</v>
      </c>
      <c r="AQ62" s="249">
        <v>42</v>
      </c>
      <c r="AR62" s="250">
        <v>2.197802197802198E-2</v>
      </c>
      <c r="AS62" s="257">
        <v>8.1779661016949152</v>
      </c>
      <c r="AT62" s="258">
        <v>8.2754237288135588</v>
      </c>
      <c r="AU62" s="242">
        <v>1535</v>
      </c>
      <c r="AV62" s="259">
        <v>2110</v>
      </c>
      <c r="AW62" s="242">
        <v>1350</v>
      </c>
      <c r="AX62" s="242">
        <v>110</v>
      </c>
      <c r="AY62" s="249">
        <v>1460</v>
      </c>
      <c r="AZ62" s="260">
        <v>0.95114006514657978</v>
      </c>
      <c r="BA62" s="261">
        <v>1.0475110849631935</v>
      </c>
      <c r="BB62" s="242">
        <v>25</v>
      </c>
      <c r="BC62" s="260">
        <v>1.6286644951140065E-2</v>
      </c>
      <c r="BD62" s="261">
        <v>0.87562607264193904</v>
      </c>
      <c r="BE62" s="242">
        <v>30</v>
      </c>
      <c r="BF62" s="242">
        <v>10</v>
      </c>
      <c r="BG62" s="249">
        <v>40</v>
      </c>
      <c r="BH62" s="260">
        <v>2.6058631921824105E-2</v>
      </c>
      <c r="BI62" s="257">
        <v>0.48256725781155752</v>
      </c>
      <c r="BJ62" s="262">
        <v>15</v>
      </c>
      <c r="BK62" s="259" t="s">
        <v>4</v>
      </c>
      <c r="BL62" s="263" t="s">
        <v>4</v>
      </c>
      <c r="BM62" s="264" t="s">
        <v>4</v>
      </c>
      <c r="BN62" s="33"/>
      <c r="BO62" s="265"/>
      <c r="BP62" s="18"/>
    </row>
    <row r="63" spans="1:68" s="19" customFormat="1" ht="15.75">
      <c r="A63" s="266" t="s">
        <v>153</v>
      </c>
      <c r="B63" s="267" t="s">
        <v>282</v>
      </c>
      <c r="C63" s="268">
        <v>5390215</v>
      </c>
      <c r="D63" s="269"/>
      <c r="F63" s="270"/>
      <c r="G63" s="270"/>
      <c r="H63" s="270"/>
      <c r="I63" s="271" t="s">
        <v>105</v>
      </c>
      <c r="J63" s="272">
        <v>5390215</v>
      </c>
      <c r="K63" s="273">
        <v>1</v>
      </c>
      <c r="L63" s="274">
        <v>4.18</v>
      </c>
      <c r="M63" s="275">
        <v>418</v>
      </c>
      <c r="N63" s="276">
        <v>4.18</v>
      </c>
      <c r="O63" s="277">
        <v>418</v>
      </c>
      <c r="P63" s="274">
        <v>4328</v>
      </c>
      <c r="Q63" s="270">
        <v>4274</v>
      </c>
      <c r="R63" s="274">
        <v>4274</v>
      </c>
      <c r="S63" s="270">
        <v>3946</v>
      </c>
      <c r="T63" s="278">
        <v>4392</v>
      </c>
      <c r="U63" s="279">
        <v>54</v>
      </c>
      <c r="V63" s="280">
        <v>1.2634534394010294E-2</v>
      </c>
      <c r="W63" s="281">
        <v>-118</v>
      </c>
      <c r="X63" s="282">
        <v>-2.6867030965391621E-2</v>
      </c>
      <c r="Y63" s="274">
        <v>1035.9000000000001</v>
      </c>
      <c r="Z63" s="283">
        <v>1022.9</v>
      </c>
      <c r="AA63" s="284">
        <v>5390215</v>
      </c>
      <c r="AB63" s="285">
        <v>1</v>
      </c>
      <c r="AC63" s="274">
        <v>2313</v>
      </c>
      <c r="AD63" s="270">
        <v>2299</v>
      </c>
      <c r="AE63" s="286">
        <v>2299</v>
      </c>
      <c r="AF63" s="278">
        <v>2183</v>
      </c>
      <c r="AG63" s="279">
        <v>14</v>
      </c>
      <c r="AH63" s="287">
        <v>6.0896041757285777E-3</v>
      </c>
      <c r="AI63" s="281">
        <v>116</v>
      </c>
      <c r="AJ63" s="282">
        <v>5.3137883646358221E-2</v>
      </c>
      <c r="AK63" s="274">
        <v>2048</v>
      </c>
      <c r="AL63" s="270">
        <v>2064</v>
      </c>
      <c r="AM63" s="286">
        <v>2064</v>
      </c>
      <c r="AN63" s="278">
        <v>2006</v>
      </c>
      <c r="AO63" s="288">
        <v>-16</v>
      </c>
      <c r="AP63" s="287">
        <v>-7.7519379844961239E-3</v>
      </c>
      <c r="AQ63" s="281">
        <v>58</v>
      </c>
      <c r="AR63" s="282">
        <v>2.8913260219341975E-2</v>
      </c>
      <c r="AS63" s="289">
        <v>4.8995215311004783</v>
      </c>
      <c r="AT63" s="290">
        <v>4.937799043062201</v>
      </c>
      <c r="AU63" s="274">
        <v>1295</v>
      </c>
      <c r="AV63" s="291">
        <v>1750</v>
      </c>
      <c r="AW63" s="274">
        <v>1060</v>
      </c>
      <c r="AX63" s="274">
        <v>125</v>
      </c>
      <c r="AY63" s="281">
        <v>1185</v>
      </c>
      <c r="AZ63" s="292">
        <v>0.91505791505791501</v>
      </c>
      <c r="BA63" s="293">
        <v>1.0077730342047522</v>
      </c>
      <c r="BB63" s="274">
        <v>30</v>
      </c>
      <c r="BC63" s="292">
        <v>2.3166023166023165E-2</v>
      </c>
      <c r="BD63" s="293">
        <v>1.2454851164528584</v>
      </c>
      <c r="BE63" s="274">
        <v>25</v>
      </c>
      <c r="BF63" s="274">
        <v>15</v>
      </c>
      <c r="BG63" s="281">
        <v>40</v>
      </c>
      <c r="BH63" s="292">
        <v>3.0888030888030889E-2</v>
      </c>
      <c r="BI63" s="289">
        <v>0.57200057200057197</v>
      </c>
      <c r="BJ63" s="294">
        <v>45</v>
      </c>
      <c r="BK63" s="291" t="s">
        <v>2</v>
      </c>
      <c r="BL63" s="295" t="s">
        <v>2</v>
      </c>
      <c r="BM63" s="321" t="s">
        <v>2</v>
      </c>
      <c r="BN63" s="32" t="s">
        <v>373</v>
      </c>
      <c r="BO63" s="297"/>
      <c r="BP63" s="18"/>
    </row>
    <row r="64" spans="1:68" s="20" customFormat="1" ht="15.75">
      <c r="A64" s="234"/>
      <c r="B64" s="235" t="s">
        <v>283</v>
      </c>
      <c r="C64" s="236">
        <v>5390220.0099999998</v>
      </c>
      <c r="D64" s="237"/>
      <c r="E64" s="237"/>
      <c r="F64" s="238"/>
      <c r="G64" s="238"/>
      <c r="H64" s="238"/>
      <c r="I64" s="239" t="s">
        <v>106</v>
      </c>
      <c r="J64" s="240">
        <v>5390220.0099999998</v>
      </c>
      <c r="K64" s="241">
        <v>1</v>
      </c>
      <c r="L64" s="242">
        <v>6.79</v>
      </c>
      <c r="M64" s="243">
        <v>679</v>
      </c>
      <c r="N64" s="244">
        <v>6.8</v>
      </c>
      <c r="O64" s="245">
        <v>680</v>
      </c>
      <c r="P64" s="242">
        <v>6089</v>
      </c>
      <c r="Q64" s="238">
        <v>5908</v>
      </c>
      <c r="R64" s="242">
        <v>5908</v>
      </c>
      <c r="S64" s="238">
        <v>6041</v>
      </c>
      <c r="T64" s="246">
        <v>5897</v>
      </c>
      <c r="U64" s="247">
        <v>181</v>
      </c>
      <c r="V64" s="248">
        <v>3.0636425186188219E-2</v>
      </c>
      <c r="W64" s="249">
        <v>11</v>
      </c>
      <c r="X64" s="250">
        <v>1.8653552653891809E-3</v>
      </c>
      <c r="Y64" s="242">
        <v>897.1</v>
      </c>
      <c r="Z64" s="251">
        <v>868.2</v>
      </c>
      <c r="AA64" s="252">
        <v>5390220.0099999998</v>
      </c>
      <c r="AB64" s="253">
        <v>1</v>
      </c>
      <c r="AC64" s="242">
        <v>2343</v>
      </c>
      <c r="AD64" s="238">
        <v>2156</v>
      </c>
      <c r="AE64" s="254">
        <v>2156</v>
      </c>
      <c r="AF64" s="246">
        <v>2020</v>
      </c>
      <c r="AG64" s="247">
        <v>187</v>
      </c>
      <c r="AH64" s="255">
        <v>8.673469387755102E-2</v>
      </c>
      <c r="AI64" s="249">
        <v>136</v>
      </c>
      <c r="AJ64" s="250">
        <v>6.7326732673267331E-2</v>
      </c>
      <c r="AK64" s="242">
        <v>2312</v>
      </c>
      <c r="AL64" s="238">
        <v>2141</v>
      </c>
      <c r="AM64" s="254">
        <v>2141</v>
      </c>
      <c r="AN64" s="246">
        <v>1988</v>
      </c>
      <c r="AO64" s="256">
        <v>171</v>
      </c>
      <c r="AP64" s="255">
        <v>7.9869219990658574E-2</v>
      </c>
      <c r="AQ64" s="249">
        <v>153</v>
      </c>
      <c r="AR64" s="250">
        <v>7.6961770623742459E-2</v>
      </c>
      <c r="AS64" s="257">
        <v>3.4050073637702503</v>
      </c>
      <c r="AT64" s="258">
        <v>3.1485294117647058</v>
      </c>
      <c r="AU64" s="242">
        <v>1770</v>
      </c>
      <c r="AV64" s="259">
        <v>2485</v>
      </c>
      <c r="AW64" s="242">
        <v>1660</v>
      </c>
      <c r="AX64" s="242">
        <v>65</v>
      </c>
      <c r="AY64" s="249">
        <v>1725</v>
      </c>
      <c r="AZ64" s="260">
        <v>0.97457627118644063</v>
      </c>
      <c r="BA64" s="261">
        <v>1.0733218845665646</v>
      </c>
      <c r="BB64" s="242">
        <v>0</v>
      </c>
      <c r="BC64" s="260">
        <v>0</v>
      </c>
      <c r="BD64" s="261">
        <v>0</v>
      </c>
      <c r="BE64" s="242">
        <v>10</v>
      </c>
      <c r="BF64" s="242">
        <v>0</v>
      </c>
      <c r="BG64" s="249">
        <v>10</v>
      </c>
      <c r="BH64" s="260">
        <v>5.6497175141242938E-3</v>
      </c>
      <c r="BI64" s="257">
        <v>0.10462439840970915</v>
      </c>
      <c r="BJ64" s="262">
        <v>20</v>
      </c>
      <c r="BK64" s="259" t="s">
        <v>4</v>
      </c>
      <c r="BL64" s="263" t="s">
        <v>4</v>
      </c>
      <c r="BM64" s="264" t="s">
        <v>4</v>
      </c>
      <c r="BN64" s="33"/>
      <c r="BO64" s="265"/>
      <c r="BP64" s="18"/>
    </row>
    <row r="65" spans="1:68" s="20" customFormat="1" ht="15.75">
      <c r="A65" s="234"/>
      <c r="B65" s="235" t="s">
        <v>284</v>
      </c>
      <c r="C65" s="236">
        <v>5390220.0199999996</v>
      </c>
      <c r="D65" s="237"/>
      <c r="E65" s="237"/>
      <c r="F65" s="238"/>
      <c r="G65" s="238"/>
      <c r="H65" s="238"/>
      <c r="I65" s="239" t="s">
        <v>107</v>
      </c>
      <c r="J65" s="240">
        <v>5390220.0199999996</v>
      </c>
      <c r="K65" s="241">
        <v>1</v>
      </c>
      <c r="L65" s="242">
        <v>8.93</v>
      </c>
      <c r="M65" s="243">
        <v>893</v>
      </c>
      <c r="N65" s="244">
        <v>8.93</v>
      </c>
      <c r="O65" s="245">
        <v>893</v>
      </c>
      <c r="P65" s="242">
        <v>5895</v>
      </c>
      <c r="Q65" s="238">
        <v>5178</v>
      </c>
      <c r="R65" s="242">
        <v>5178</v>
      </c>
      <c r="S65" s="238">
        <v>4847</v>
      </c>
      <c r="T65" s="246">
        <v>4483</v>
      </c>
      <c r="U65" s="247">
        <v>717</v>
      </c>
      <c r="V65" s="248">
        <v>0.13847045191193511</v>
      </c>
      <c r="W65" s="249">
        <v>695</v>
      </c>
      <c r="X65" s="250">
        <v>0.15503011376310508</v>
      </c>
      <c r="Y65" s="242">
        <v>659.9</v>
      </c>
      <c r="Z65" s="251">
        <v>579.70000000000005</v>
      </c>
      <c r="AA65" s="252">
        <v>5390220.0199999996</v>
      </c>
      <c r="AB65" s="253">
        <v>1</v>
      </c>
      <c r="AC65" s="242">
        <v>2456</v>
      </c>
      <c r="AD65" s="238">
        <v>2182</v>
      </c>
      <c r="AE65" s="254">
        <v>2182</v>
      </c>
      <c r="AF65" s="246">
        <v>1926</v>
      </c>
      <c r="AG65" s="247">
        <v>274</v>
      </c>
      <c r="AH65" s="255">
        <v>0.12557286892758937</v>
      </c>
      <c r="AI65" s="249">
        <v>256</v>
      </c>
      <c r="AJ65" s="250">
        <v>0.13291796469366562</v>
      </c>
      <c r="AK65" s="242">
        <v>2395</v>
      </c>
      <c r="AL65" s="238">
        <v>2133</v>
      </c>
      <c r="AM65" s="254">
        <v>2133</v>
      </c>
      <c r="AN65" s="246">
        <v>1895</v>
      </c>
      <c r="AO65" s="256">
        <v>262</v>
      </c>
      <c r="AP65" s="255">
        <v>0.12283169245194561</v>
      </c>
      <c r="AQ65" s="249">
        <v>238</v>
      </c>
      <c r="AR65" s="250">
        <v>0.12559366754617415</v>
      </c>
      <c r="AS65" s="257">
        <v>2.6819708846584547</v>
      </c>
      <c r="AT65" s="258">
        <v>2.3885778275475924</v>
      </c>
      <c r="AU65" s="242">
        <v>1695</v>
      </c>
      <c r="AV65" s="259">
        <v>1985</v>
      </c>
      <c r="AW65" s="242">
        <v>1450</v>
      </c>
      <c r="AX65" s="242">
        <v>110</v>
      </c>
      <c r="AY65" s="249">
        <v>1560</v>
      </c>
      <c r="AZ65" s="260">
        <v>0.92035398230088494</v>
      </c>
      <c r="BA65" s="261">
        <v>1.0136057073798292</v>
      </c>
      <c r="BB65" s="242">
        <v>0</v>
      </c>
      <c r="BC65" s="260">
        <v>0</v>
      </c>
      <c r="BD65" s="261">
        <v>0</v>
      </c>
      <c r="BE65" s="242">
        <v>85</v>
      </c>
      <c r="BF65" s="242">
        <v>0</v>
      </c>
      <c r="BG65" s="249">
        <v>85</v>
      </c>
      <c r="BH65" s="260">
        <v>5.0147492625368731E-2</v>
      </c>
      <c r="BI65" s="257">
        <v>0.9286572708401617</v>
      </c>
      <c r="BJ65" s="262">
        <v>50</v>
      </c>
      <c r="BK65" s="259" t="s">
        <v>4</v>
      </c>
      <c r="BL65" s="263" t="s">
        <v>4</v>
      </c>
      <c r="BM65" s="264" t="s">
        <v>4</v>
      </c>
      <c r="BN65" s="33"/>
      <c r="BO65" s="265"/>
      <c r="BP65" s="18"/>
    </row>
    <row r="66" spans="1:68" s="20" customFormat="1" ht="15.75">
      <c r="A66" s="298"/>
      <c r="B66" s="299" t="s">
        <v>285</v>
      </c>
      <c r="C66" s="28">
        <v>5390221</v>
      </c>
      <c r="D66" s="22"/>
      <c r="E66" s="22"/>
      <c r="F66" s="23"/>
      <c r="G66" s="23"/>
      <c r="H66" s="23"/>
      <c r="I66" s="300" t="s">
        <v>108</v>
      </c>
      <c r="J66" s="301">
        <v>5390221</v>
      </c>
      <c r="K66" s="302">
        <v>1</v>
      </c>
      <c r="L66" s="1">
        <v>110.62</v>
      </c>
      <c r="M66" s="303">
        <v>11062</v>
      </c>
      <c r="N66" s="26">
        <v>110.7</v>
      </c>
      <c r="O66" s="304">
        <v>11070</v>
      </c>
      <c r="P66" s="1">
        <v>6208</v>
      </c>
      <c r="Q66" s="23">
        <v>6024</v>
      </c>
      <c r="R66" s="1">
        <v>6024</v>
      </c>
      <c r="S66" s="23">
        <v>5710</v>
      </c>
      <c r="T66" s="305">
        <v>5775</v>
      </c>
      <c r="U66" s="306">
        <v>184</v>
      </c>
      <c r="V66" s="307">
        <v>3.054448871181939E-2</v>
      </c>
      <c r="W66" s="308">
        <v>249</v>
      </c>
      <c r="X66" s="309">
        <v>4.3116883116883116E-2</v>
      </c>
      <c r="Y66" s="1">
        <v>56.1</v>
      </c>
      <c r="Z66" s="29">
        <v>54.4</v>
      </c>
      <c r="AA66" s="310">
        <v>5390221</v>
      </c>
      <c r="AB66" s="311">
        <v>1</v>
      </c>
      <c r="AC66" s="1">
        <v>2324</v>
      </c>
      <c r="AD66" s="23">
        <v>2258</v>
      </c>
      <c r="AE66" s="312">
        <v>2258</v>
      </c>
      <c r="AF66" s="305">
        <v>2112</v>
      </c>
      <c r="AG66" s="306">
        <v>66</v>
      </c>
      <c r="AH66" s="313">
        <v>2.9229406554472984E-2</v>
      </c>
      <c r="AI66" s="308">
        <v>146</v>
      </c>
      <c r="AJ66" s="309">
        <v>6.9128787878787873E-2</v>
      </c>
      <c r="AK66" s="1">
        <v>2252</v>
      </c>
      <c r="AL66" s="23">
        <v>2195</v>
      </c>
      <c r="AM66" s="312">
        <v>2195</v>
      </c>
      <c r="AN66" s="305">
        <v>2053</v>
      </c>
      <c r="AO66" s="314">
        <v>57</v>
      </c>
      <c r="AP66" s="313">
        <v>2.5968109339407745E-2</v>
      </c>
      <c r="AQ66" s="308">
        <v>142</v>
      </c>
      <c r="AR66" s="309">
        <v>6.9167072576717004E-2</v>
      </c>
      <c r="AS66" s="315">
        <v>0.20357982281685047</v>
      </c>
      <c r="AT66" s="316">
        <v>0.19828364950316169</v>
      </c>
      <c r="AU66" s="1">
        <v>2110</v>
      </c>
      <c r="AV66" s="39">
        <v>2665</v>
      </c>
      <c r="AW66" s="1">
        <v>1925</v>
      </c>
      <c r="AX66" s="1">
        <v>110</v>
      </c>
      <c r="AY66" s="308">
        <v>2035</v>
      </c>
      <c r="AZ66" s="317">
        <v>0.96445497630331756</v>
      </c>
      <c r="BA66" s="318">
        <v>1.0621750840344906</v>
      </c>
      <c r="BB66" s="1">
        <v>0</v>
      </c>
      <c r="BC66" s="317">
        <v>0</v>
      </c>
      <c r="BD66" s="318">
        <v>0</v>
      </c>
      <c r="BE66" s="1">
        <v>45</v>
      </c>
      <c r="BF66" s="1">
        <v>15</v>
      </c>
      <c r="BG66" s="308">
        <v>60</v>
      </c>
      <c r="BH66" s="317">
        <v>2.843601895734597E-2</v>
      </c>
      <c r="BI66" s="315">
        <v>0.526592943654555</v>
      </c>
      <c r="BJ66" s="319">
        <v>10</v>
      </c>
      <c r="BK66" s="39" t="s">
        <v>0</v>
      </c>
      <c r="BL66" s="21" t="s">
        <v>0</v>
      </c>
      <c r="BM66" s="320" t="s">
        <v>0</v>
      </c>
      <c r="BN66" s="16"/>
      <c r="BO66" s="154"/>
      <c r="BP66" s="18"/>
    </row>
    <row r="67" spans="1:68" s="20" customFormat="1" ht="15.75">
      <c r="A67" s="298"/>
      <c r="B67" s="299" t="s">
        <v>286</v>
      </c>
      <c r="C67" s="28">
        <v>5390230</v>
      </c>
      <c r="D67" s="22"/>
      <c r="E67" s="22"/>
      <c r="F67" s="23"/>
      <c r="G67" s="23"/>
      <c r="H67" s="23"/>
      <c r="I67" s="300" t="s">
        <v>109</v>
      </c>
      <c r="J67" s="301">
        <v>5390230</v>
      </c>
      <c r="K67" s="302">
        <v>1</v>
      </c>
      <c r="L67" s="1">
        <v>217.53</v>
      </c>
      <c r="M67" s="303">
        <v>21753</v>
      </c>
      <c r="N67" s="26">
        <v>217.31</v>
      </c>
      <c r="O67" s="304">
        <v>21731</v>
      </c>
      <c r="P67" s="1">
        <v>6887</v>
      </c>
      <c r="Q67" s="23">
        <v>6372</v>
      </c>
      <c r="R67" s="1">
        <v>6372</v>
      </c>
      <c r="S67" s="23">
        <v>6356</v>
      </c>
      <c r="T67" s="305">
        <v>6601</v>
      </c>
      <c r="U67" s="306">
        <v>515</v>
      </c>
      <c r="V67" s="307">
        <v>8.0822347771500311E-2</v>
      </c>
      <c r="W67" s="308">
        <v>-229</v>
      </c>
      <c r="X67" s="309">
        <v>-3.4691713376761094E-2</v>
      </c>
      <c r="Y67" s="1">
        <v>31.7</v>
      </c>
      <c r="Z67" s="29">
        <v>29.3</v>
      </c>
      <c r="AA67" s="310">
        <v>5390230</v>
      </c>
      <c r="AB67" s="311">
        <v>1</v>
      </c>
      <c r="AC67" s="1">
        <v>3116</v>
      </c>
      <c r="AD67" s="23">
        <v>2977</v>
      </c>
      <c r="AE67" s="312">
        <v>2977</v>
      </c>
      <c r="AF67" s="305">
        <v>2916</v>
      </c>
      <c r="AG67" s="306">
        <v>139</v>
      </c>
      <c r="AH67" s="313">
        <v>4.6691299966409139E-2</v>
      </c>
      <c r="AI67" s="308">
        <v>61</v>
      </c>
      <c r="AJ67" s="309">
        <v>2.0919067215363511E-2</v>
      </c>
      <c r="AK67" s="1">
        <v>2615</v>
      </c>
      <c r="AL67" s="23">
        <v>2413</v>
      </c>
      <c r="AM67" s="312">
        <v>2413</v>
      </c>
      <c r="AN67" s="305">
        <v>2391</v>
      </c>
      <c r="AO67" s="314">
        <v>202</v>
      </c>
      <c r="AP67" s="313">
        <v>8.3713220058019067E-2</v>
      </c>
      <c r="AQ67" s="308">
        <v>22</v>
      </c>
      <c r="AR67" s="309">
        <v>9.2011710581346717E-3</v>
      </c>
      <c r="AS67" s="315">
        <v>0.12021330391210408</v>
      </c>
      <c r="AT67" s="316">
        <v>0.11103952878376513</v>
      </c>
      <c r="AU67" s="1">
        <v>2500</v>
      </c>
      <c r="AV67" s="39">
        <v>2835</v>
      </c>
      <c r="AW67" s="1">
        <v>2300</v>
      </c>
      <c r="AX67" s="1">
        <v>115</v>
      </c>
      <c r="AY67" s="308">
        <v>2415</v>
      </c>
      <c r="AZ67" s="317">
        <v>0.96599999999999997</v>
      </c>
      <c r="BA67" s="318">
        <v>1.0638766519823788</v>
      </c>
      <c r="BB67" s="1">
        <v>0</v>
      </c>
      <c r="BC67" s="317">
        <v>0</v>
      </c>
      <c r="BD67" s="318">
        <v>0</v>
      </c>
      <c r="BE67" s="1">
        <v>50</v>
      </c>
      <c r="BF67" s="1">
        <v>0</v>
      </c>
      <c r="BG67" s="308">
        <v>50</v>
      </c>
      <c r="BH67" s="317">
        <v>0.02</v>
      </c>
      <c r="BI67" s="315">
        <v>0.37037037037037041</v>
      </c>
      <c r="BJ67" s="319">
        <v>30</v>
      </c>
      <c r="BK67" s="39" t="s">
        <v>0</v>
      </c>
      <c r="BL67" s="21" t="s">
        <v>0</v>
      </c>
      <c r="BM67" s="320" t="s">
        <v>0</v>
      </c>
      <c r="BN67" s="16"/>
      <c r="BO67" s="154"/>
      <c r="BP67" s="18"/>
    </row>
    <row r="68" spans="1:68" s="20" customFormat="1" ht="15.75">
      <c r="A68" s="298"/>
      <c r="B68" s="299" t="s">
        <v>287</v>
      </c>
      <c r="C68" s="28">
        <v>5390240</v>
      </c>
      <c r="D68" s="22"/>
      <c r="E68" s="22"/>
      <c r="F68" s="23"/>
      <c r="G68" s="23"/>
      <c r="H68" s="23"/>
      <c r="I68" s="300" t="s">
        <v>110</v>
      </c>
      <c r="J68" s="301">
        <v>5390240.0099999998</v>
      </c>
      <c r="K68" s="302">
        <v>0.53002978999999995</v>
      </c>
      <c r="L68" s="1">
        <v>44.4</v>
      </c>
      <c r="M68" s="303">
        <v>4440</v>
      </c>
      <c r="N68" s="26">
        <v>50.26</v>
      </c>
      <c r="O68" s="304">
        <v>5026</v>
      </c>
      <c r="P68" s="1">
        <v>4176</v>
      </c>
      <c r="Q68" s="23">
        <v>7743</v>
      </c>
      <c r="R68" s="1">
        <v>4104</v>
      </c>
      <c r="S68" s="23">
        <v>7423</v>
      </c>
      <c r="T68" s="305">
        <v>7473</v>
      </c>
      <c r="U68" s="306">
        <v>72</v>
      </c>
      <c r="V68" s="307">
        <v>1.7543859649122806E-2</v>
      </c>
      <c r="W68" s="308">
        <v>270</v>
      </c>
      <c r="X68" s="309">
        <v>3.6130068245684467E-2</v>
      </c>
      <c r="Y68" s="1">
        <v>94</v>
      </c>
      <c r="Z68" s="29">
        <v>154</v>
      </c>
      <c r="AA68" s="310">
        <v>5390240.0099999998</v>
      </c>
      <c r="AB68" s="311">
        <v>0.52482454000000001</v>
      </c>
      <c r="AC68" s="1">
        <v>1620</v>
      </c>
      <c r="AD68" s="23">
        <v>3062</v>
      </c>
      <c r="AE68" s="312">
        <v>1607.0127414799999</v>
      </c>
      <c r="AF68" s="305">
        <v>2919</v>
      </c>
      <c r="AG68" s="306">
        <v>12.987258520000069</v>
      </c>
      <c r="AH68" s="313">
        <v>8.0816151513766338E-3</v>
      </c>
      <c r="AI68" s="308">
        <v>143</v>
      </c>
      <c r="AJ68" s="309">
        <v>4.8989379924631725E-2</v>
      </c>
      <c r="AK68" s="1">
        <v>1541</v>
      </c>
      <c r="AL68" s="23">
        <v>2972</v>
      </c>
      <c r="AM68" s="312">
        <v>1559.7785328800001</v>
      </c>
      <c r="AN68" s="305">
        <v>2790</v>
      </c>
      <c r="AO68" s="314">
        <v>-18.778532880000057</v>
      </c>
      <c r="AP68" s="313">
        <v>-1.2039230239518089E-2</v>
      </c>
      <c r="AQ68" s="308">
        <v>182</v>
      </c>
      <c r="AR68" s="309">
        <v>6.5232974910394259E-2</v>
      </c>
      <c r="AS68" s="315">
        <v>0.34707207207207208</v>
      </c>
      <c r="AT68" s="316">
        <v>0.59132510943095906</v>
      </c>
      <c r="AU68" s="1">
        <v>1415</v>
      </c>
      <c r="AV68" s="39">
        <v>2910</v>
      </c>
      <c r="AW68" s="1">
        <v>1235</v>
      </c>
      <c r="AX68" s="1">
        <v>80</v>
      </c>
      <c r="AY68" s="308">
        <v>1315</v>
      </c>
      <c r="AZ68" s="317">
        <v>0.92932862190812726</v>
      </c>
      <c r="BA68" s="318">
        <v>1.0234896717049859</v>
      </c>
      <c r="BB68" s="1">
        <v>10</v>
      </c>
      <c r="BC68" s="317">
        <v>7.0671378091872791E-3</v>
      </c>
      <c r="BD68" s="318">
        <v>0.3799536456552301</v>
      </c>
      <c r="BE68" s="1">
        <v>60</v>
      </c>
      <c r="BF68" s="1">
        <v>10</v>
      </c>
      <c r="BG68" s="308">
        <v>70</v>
      </c>
      <c r="BH68" s="317">
        <v>4.9469964664310952E-2</v>
      </c>
      <c r="BI68" s="315">
        <v>0.91611045674649916</v>
      </c>
      <c r="BJ68" s="319">
        <v>20</v>
      </c>
      <c r="BK68" s="39" t="s">
        <v>0</v>
      </c>
      <c r="BL68" s="21" t="s">
        <v>4</v>
      </c>
      <c r="BM68" s="320" t="s">
        <v>0</v>
      </c>
      <c r="BN68" s="16" t="s">
        <v>397</v>
      </c>
      <c r="BO68" s="154"/>
      <c r="BP68" s="18"/>
    </row>
    <row r="69" spans="1:68" s="20" customFormat="1" ht="15.75">
      <c r="A69" s="234"/>
      <c r="B69" s="235" t="s">
        <v>288</v>
      </c>
      <c r="C69" s="236"/>
      <c r="D69" s="237"/>
      <c r="E69" s="237"/>
      <c r="F69" s="238"/>
      <c r="G69" s="238"/>
      <c r="H69" s="238"/>
      <c r="I69" s="239"/>
      <c r="J69" s="240">
        <v>5390240.0199999996</v>
      </c>
      <c r="K69" s="241">
        <v>0.46997021</v>
      </c>
      <c r="L69" s="242">
        <v>5.81</v>
      </c>
      <c r="M69" s="243">
        <v>581</v>
      </c>
      <c r="N69" s="244"/>
      <c r="O69" s="245"/>
      <c r="P69" s="242">
        <v>3770</v>
      </c>
      <c r="Q69" s="238"/>
      <c r="R69" s="242">
        <v>3639</v>
      </c>
      <c r="S69" s="238"/>
      <c r="T69" s="246"/>
      <c r="U69" s="247">
        <v>131</v>
      </c>
      <c r="V69" s="327">
        <v>3.599890079692223E-2</v>
      </c>
      <c r="W69" s="249"/>
      <c r="X69" s="250"/>
      <c r="Y69" s="242">
        <v>648.79999999999995</v>
      </c>
      <c r="Z69" s="251"/>
      <c r="AA69" s="252">
        <v>5390240.0199999996</v>
      </c>
      <c r="AB69" s="253">
        <v>0.47517545999999999</v>
      </c>
      <c r="AC69" s="242">
        <v>1600</v>
      </c>
      <c r="AD69" s="238"/>
      <c r="AE69" s="249">
        <v>1454.9872585200001</v>
      </c>
      <c r="AF69" s="246"/>
      <c r="AG69" s="247">
        <v>145.01274147999993</v>
      </c>
      <c r="AH69" s="328">
        <v>9.966598719737628E-2</v>
      </c>
      <c r="AI69" s="249"/>
      <c r="AJ69" s="250"/>
      <c r="AK69" s="242">
        <v>1569</v>
      </c>
      <c r="AL69" s="238"/>
      <c r="AM69" s="249">
        <v>1412.2214671199999</v>
      </c>
      <c r="AN69" s="246"/>
      <c r="AO69" s="329">
        <v>156.77853288000006</v>
      </c>
      <c r="AP69" s="328">
        <v>0.11101554290894956</v>
      </c>
      <c r="AQ69" s="249"/>
      <c r="AR69" s="250"/>
      <c r="AS69" s="257">
        <v>2.7005163511187606</v>
      </c>
      <c r="AT69" s="258"/>
      <c r="AU69" s="242">
        <v>1090</v>
      </c>
      <c r="AV69" s="259"/>
      <c r="AW69" s="242">
        <v>950</v>
      </c>
      <c r="AX69" s="242">
        <v>40</v>
      </c>
      <c r="AY69" s="249">
        <v>990</v>
      </c>
      <c r="AZ69" s="260">
        <v>0.90825688073394495</v>
      </c>
      <c r="BA69" s="261"/>
      <c r="BB69" s="242">
        <v>0</v>
      </c>
      <c r="BC69" s="260">
        <v>0</v>
      </c>
      <c r="BD69" s="261">
        <v>0</v>
      </c>
      <c r="BE69" s="242">
        <v>55</v>
      </c>
      <c r="BF69" s="242">
        <v>20</v>
      </c>
      <c r="BG69" s="249"/>
      <c r="BH69" s="260">
        <v>0</v>
      </c>
      <c r="BI69" s="257"/>
      <c r="BJ69" s="262">
        <v>10</v>
      </c>
      <c r="BK69" s="259" t="s">
        <v>4</v>
      </c>
      <c r="BL69" s="263"/>
      <c r="BM69" s="264"/>
      <c r="BN69" s="33" t="s">
        <v>141</v>
      </c>
      <c r="BO69" s="265"/>
      <c r="BP69" s="18"/>
    </row>
    <row r="70" spans="1:68" s="20" customFormat="1" ht="15.75">
      <c r="A70" s="298"/>
      <c r="B70" s="299" t="s">
        <v>289</v>
      </c>
      <c r="C70" s="28">
        <v>5390241</v>
      </c>
      <c r="D70" s="22"/>
      <c r="E70" s="18"/>
      <c r="F70" s="23"/>
      <c r="G70" s="23"/>
      <c r="H70" s="23"/>
      <c r="I70" s="300" t="s">
        <v>111</v>
      </c>
      <c r="J70" s="301">
        <v>5390241</v>
      </c>
      <c r="K70" s="302">
        <v>1</v>
      </c>
      <c r="L70" s="1">
        <v>81.13</v>
      </c>
      <c r="M70" s="303">
        <v>8113</v>
      </c>
      <c r="N70" s="26">
        <v>81.16</v>
      </c>
      <c r="O70" s="304">
        <v>8116</v>
      </c>
      <c r="P70" s="1">
        <v>2996</v>
      </c>
      <c r="Q70" s="23">
        <v>2763</v>
      </c>
      <c r="R70" s="1">
        <v>2763</v>
      </c>
      <c r="S70" s="23">
        <v>2845</v>
      </c>
      <c r="T70" s="305">
        <v>2936</v>
      </c>
      <c r="U70" s="306">
        <v>233</v>
      </c>
      <c r="V70" s="307">
        <v>8.4328628302569666E-2</v>
      </c>
      <c r="W70" s="308">
        <v>-173</v>
      </c>
      <c r="X70" s="309">
        <v>-5.8923705722070847E-2</v>
      </c>
      <c r="Y70" s="1">
        <v>36.9</v>
      </c>
      <c r="Z70" s="29">
        <v>34</v>
      </c>
      <c r="AA70" s="310">
        <v>5390241</v>
      </c>
      <c r="AB70" s="311">
        <v>1</v>
      </c>
      <c r="AC70" s="1">
        <v>1091</v>
      </c>
      <c r="AD70" s="23">
        <v>1020</v>
      </c>
      <c r="AE70" s="312">
        <v>1020</v>
      </c>
      <c r="AF70" s="305">
        <v>950</v>
      </c>
      <c r="AG70" s="306">
        <v>71</v>
      </c>
      <c r="AH70" s="313">
        <v>6.9607843137254904E-2</v>
      </c>
      <c r="AI70" s="308">
        <v>70</v>
      </c>
      <c r="AJ70" s="309">
        <v>7.3684210526315783E-2</v>
      </c>
      <c r="AK70" s="1">
        <v>1061</v>
      </c>
      <c r="AL70" s="23">
        <v>985</v>
      </c>
      <c r="AM70" s="312">
        <v>985</v>
      </c>
      <c r="AN70" s="305">
        <v>932</v>
      </c>
      <c r="AO70" s="314">
        <v>76</v>
      </c>
      <c r="AP70" s="313">
        <v>7.7157360406091377E-2</v>
      </c>
      <c r="AQ70" s="308">
        <v>53</v>
      </c>
      <c r="AR70" s="309">
        <v>5.6866952789699568E-2</v>
      </c>
      <c r="AS70" s="315">
        <v>0.13077776408233699</v>
      </c>
      <c r="AT70" s="316">
        <v>0.12136520453425333</v>
      </c>
      <c r="AU70" s="1">
        <v>970</v>
      </c>
      <c r="AV70" s="39">
        <v>1270</v>
      </c>
      <c r="AW70" s="1">
        <v>880</v>
      </c>
      <c r="AX70" s="1">
        <v>55</v>
      </c>
      <c r="AY70" s="308">
        <v>935</v>
      </c>
      <c r="AZ70" s="317">
        <v>0.96391752577319589</v>
      </c>
      <c r="BA70" s="318">
        <v>1.0615831781643126</v>
      </c>
      <c r="BB70" s="1">
        <v>0</v>
      </c>
      <c r="BC70" s="317">
        <v>0</v>
      </c>
      <c r="BD70" s="318">
        <v>0</v>
      </c>
      <c r="BE70" s="1">
        <v>20</v>
      </c>
      <c r="BF70" s="1">
        <v>0</v>
      </c>
      <c r="BG70" s="308">
        <v>20</v>
      </c>
      <c r="BH70" s="317">
        <v>2.0618556701030927E-2</v>
      </c>
      <c r="BI70" s="315">
        <v>0.38182512409316532</v>
      </c>
      <c r="BJ70" s="319">
        <v>0</v>
      </c>
      <c r="BK70" s="39" t="s">
        <v>0</v>
      </c>
      <c r="BL70" s="21" t="s">
        <v>0</v>
      </c>
      <c r="BM70" s="320" t="s">
        <v>0</v>
      </c>
      <c r="BN70" s="16"/>
      <c r="BO70" s="154"/>
      <c r="BP70" s="18"/>
    </row>
    <row r="71" spans="1:68" s="20" customFormat="1" ht="15">
      <c r="A71" s="234" t="s">
        <v>154</v>
      </c>
      <c r="B71" s="235" t="s">
        <v>290</v>
      </c>
      <c r="C71" s="236">
        <v>5390242.0199999996</v>
      </c>
      <c r="D71" s="237"/>
      <c r="F71" s="238"/>
      <c r="G71" s="238"/>
      <c r="H71" s="238"/>
      <c r="I71" s="239"/>
      <c r="J71" s="322">
        <v>5390242.0199999996</v>
      </c>
      <c r="K71" s="323">
        <v>1</v>
      </c>
      <c r="L71" s="242">
        <v>17.829999999999998</v>
      </c>
      <c r="M71" s="243">
        <v>1782.9999999999998</v>
      </c>
      <c r="N71" s="244">
        <v>17.84</v>
      </c>
      <c r="O71" s="245">
        <v>1784</v>
      </c>
      <c r="P71" s="242">
        <v>6246</v>
      </c>
      <c r="Q71" s="238">
        <v>4882</v>
      </c>
      <c r="R71" s="242">
        <v>4882</v>
      </c>
      <c r="S71" s="238">
        <v>4704</v>
      </c>
      <c r="T71" s="246">
        <v>4267</v>
      </c>
      <c r="U71" s="247">
        <v>1364</v>
      </c>
      <c r="V71" s="248">
        <v>0.27939369111020074</v>
      </c>
      <c r="W71" s="249">
        <v>615</v>
      </c>
      <c r="X71" s="250">
        <v>0.1441293648933677</v>
      </c>
      <c r="Y71" s="242">
        <v>350.3</v>
      </c>
      <c r="Z71" s="251">
        <v>273.60000000000002</v>
      </c>
      <c r="AA71" s="242" t="s">
        <v>290</v>
      </c>
      <c r="AB71" s="253">
        <v>1</v>
      </c>
      <c r="AC71" s="242">
        <v>2349</v>
      </c>
      <c r="AD71" s="238">
        <v>1809</v>
      </c>
      <c r="AE71" s="254">
        <v>1809</v>
      </c>
      <c r="AF71" s="246">
        <v>1562</v>
      </c>
      <c r="AG71" s="247">
        <v>540</v>
      </c>
      <c r="AH71" s="255">
        <v>0.29850746268656714</v>
      </c>
      <c r="AI71" s="249">
        <v>247</v>
      </c>
      <c r="AJ71" s="250">
        <v>0.15813060179257363</v>
      </c>
      <c r="AK71" s="242">
        <v>2280</v>
      </c>
      <c r="AL71" s="238">
        <v>1757</v>
      </c>
      <c r="AM71" s="254">
        <v>1757</v>
      </c>
      <c r="AN71" s="246">
        <v>1510</v>
      </c>
      <c r="AO71" s="256">
        <v>523</v>
      </c>
      <c r="AP71" s="255">
        <v>0.29766647694934545</v>
      </c>
      <c r="AQ71" s="249">
        <v>247</v>
      </c>
      <c r="AR71" s="250">
        <v>0.16357615894039734</v>
      </c>
      <c r="AS71" s="257">
        <v>1.2787436904094225</v>
      </c>
      <c r="AT71" s="258">
        <v>0.98486547085201792</v>
      </c>
      <c r="AU71" s="242">
        <v>2010</v>
      </c>
      <c r="AV71" s="259">
        <v>2160</v>
      </c>
      <c r="AW71" s="242">
        <v>1765</v>
      </c>
      <c r="AX71" s="242">
        <v>135</v>
      </c>
      <c r="AY71" s="249">
        <v>1900</v>
      </c>
      <c r="AZ71" s="260">
        <v>0.94527363184079605</v>
      </c>
      <c r="BA71" s="261">
        <v>1.041050255331273</v>
      </c>
      <c r="BB71" s="242">
        <v>15</v>
      </c>
      <c r="BC71" s="260">
        <v>7.462686567164179E-3</v>
      </c>
      <c r="BD71" s="261">
        <v>0.40121970791205269</v>
      </c>
      <c r="BE71" s="242">
        <v>50</v>
      </c>
      <c r="BF71" s="242">
        <v>35</v>
      </c>
      <c r="BG71" s="249">
        <v>85</v>
      </c>
      <c r="BH71" s="260">
        <v>4.228855721393035E-2</v>
      </c>
      <c r="BI71" s="257">
        <v>0.78312142988759903</v>
      </c>
      <c r="BJ71" s="262">
        <v>15</v>
      </c>
      <c r="BK71" s="259" t="s">
        <v>4</v>
      </c>
      <c r="BL71" s="263" t="s">
        <v>4</v>
      </c>
      <c r="BM71" s="264" t="s">
        <v>4</v>
      </c>
      <c r="BN71" s="33"/>
      <c r="BO71" s="265"/>
      <c r="BP71" s="18"/>
    </row>
    <row r="72" spans="1:68" s="20" customFormat="1" ht="15">
      <c r="A72" s="234"/>
      <c r="B72" s="235" t="s">
        <v>291</v>
      </c>
      <c r="C72" s="236">
        <v>5390242.0099999998</v>
      </c>
      <c r="D72" s="237"/>
      <c r="F72" s="238"/>
      <c r="G72" s="238"/>
      <c r="H72" s="238"/>
      <c r="I72" s="239"/>
      <c r="J72" s="322">
        <v>5390242.0099999998</v>
      </c>
      <c r="K72" s="323">
        <v>0.40163378</v>
      </c>
      <c r="L72" s="242">
        <v>8.73</v>
      </c>
      <c r="M72" s="243">
        <v>873</v>
      </c>
      <c r="N72" s="244">
        <v>13.55</v>
      </c>
      <c r="O72" s="245">
        <v>1355</v>
      </c>
      <c r="P72" s="242">
        <v>3497</v>
      </c>
      <c r="Q72" s="238">
        <v>8399</v>
      </c>
      <c r="R72" s="242">
        <v>3373</v>
      </c>
      <c r="S72" s="238">
        <v>7515</v>
      </c>
      <c r="T72" s="246">
        <v>7046</v>
      </c>
      <c r="U72" s="247">
        <v>124</v>
      </c>
      <c r="V72" s="248">
        <v>3.676252594129855E-2</v>
      </c>
      <c r="W72" s="249">
        <v>1353</v>
      </c>
      <c r="X72" s="250">
        <v>0.19202384331535624</v>
      </c>
      <c r="Y72" s="242">
        <v>400.4</v>
      </c>
      <c r="Z72" s="251">
        <v>619.79999999999995</v>
      </c>
      <c r="AA72" s="324">
        <v>5390242.0300000003</v>
      </c>
      <c r="AB72" s="325">
        <v>0.40721291999999998</v>
      </c>
      <c r="AC72" s="242">
        <v>1346</v>
      </c>
      <c r="AD72" s="238">
        <v>3043</v>
      </c>
      <c r="AE72" s="254">
        <v>1239.14891556</v>
      </c>
      <c r="AF72" s="246">
        <v>2444</v>
      </c>
      <c r="AG72" s="247">
        <v>106.85108444000002</v>
      </c>
      <c r="AH72" s="255">
        <v>8.622941367116603E-2</v>
      </c>
      <c r="AI72" s="249">
        <v>599</v>
      </c>
      <c r="AJ72" s="250">
        <v>0.24509001636661212</v>
      </c>
      <c r="AK72" s="242">
        <v>1308</v>
      </c>
      <c r="AL72" s="238">
        <v>2996</v>
      </c>
      <c r="AM72" s="254">
        <v>1220.00990832</v>
      </c>
      <c r="AN72" s="246">
        <v>2395</v>
      </c>
      <c r="AO72" s="256">
        <v>87.990091679999978</v>
      </c>
      <c r="AP72" s="255">
        <v>7.2122440219494349E-2</v>
      </c>
      <c r="AQ72" s="249">
        <v>601</v>
      </c>
      <c r="AR72" s="250">
        <v>0.25093945720250521</v>
      </c>
      <c r="AS72" s="257">
        <v>1.4982817869415808</v>
      </c>
      <c r="AT72" s="258">
        <v>2.2110701107011068</v>
      </c>
      <c r="AU72" s="242">
        <v>1340</v>
      </c>
      <c r="AV72" s="259">
        <v>4370</v>
      </c>
      <c r="AW72" s="242">
        <v>1150</v>
      </c>
      <c r="AX72" s="242">
        <v>80</v>
      </c>
      <c r="AY72" s="249">
        <v>1230</v>
      </c>
      <c r="AZ72" s="260">
        <v>0.91791044776119401</v>
      </c>
      <c r="BA72" s="261">
        <v>1.0109145900453678</v>
      </c>
      <c r="BB72" s="242">
        <v>0</v>
      </c>
      <c r="BC72" s="260">
        <v>0</v>
      </c>
      <c r="BD72" s="261">
        <v>0</v>
      </c>
      <c r="BE72" s="242">
        <v>80</v>
      </c>
      <c r="BF72" s="242">
        <v>0</v>
      </c>
      <c r="BG72" s="249">
        <v>80</v>
      </c>
      <c r="BH72" s="260">
        <v>5.9701492537313432E-2</v>
      </c>
      <c r="BI72" s="257">
        <v>1.105583195135434</v>
      </c>
      <c r="BJ72" s="262">
        <v>25</v>
      </c>
      <c r="BK72" s="259" t="s">
        <v>4</v>
      </c>
      <c r="BL72" s="263" t="s">
        <v>4</v>
      </c>
      <c r="BM72" s="264" t="s">
        <v>4</v>
      </c>
      <c r="BN72" s="33"/>
      <c r="BO72" s="265"/>
      <c r="BP72" s="18"/>
    </row>
    <row r="73" spans="1:68" s="20" customFormat="1" ht="15">
      <c r="A73" s="234"/>
      <c r="B73" s="235" t="s">
        <v>292</v>
      </c>
      <c r="C73" s="236"/>
      <c r="D73" s="237"/>
      <c r="F73" s="238"/>
      <c r="G73" s="238"/>
      <c r="H73" s="238"/>
      <c r="I73" s="239"/>
      <c r="J73" s="322">
        <v>5390242.0099999998</v>
      </c>
      <c r="K73" s="323">
        <v>0.59836621999999995</v>
      </c>
      <c r="L73" s="242">
        <v>4.83</v>
      </c>
      <c r="M73" s="243">
        <v>483</v>
      </c>
      <c r="N73" s="244"/>
      <c r="O73" s="245"/>
      <c r="P73" s="242">
        <v>5034</v>
      </c>
      <c r="Q73" s="238"/>
      <c r="R73" s="242">
        <v>5026</v>
      </c>
      <c r="S73" s="238"/>
      <c r="T73" s="246"/>
      <c r="U73" s="247">
        <v>8</v>
      </c>
      <c r="V73" s="327">
        <v>1.5917230401910067E-3</v>
      </c>
      <c r="W73" s="249"/>
      <c r="X73" s="250"/>
      <c r="Y73" s="242">
        <v>1042.2</v>
      </c>
      <c r="Z73" s="251"/>
      <c r="AA73" s="324">
        <v>5390242.04</v>
      </c>
      <c r="AB73" s="325">
        <v>0.59278708000000002</v>
      </c>
      <c r="AC73" s="242">
        <v>1820</v>
      </c>
      <c r="AD73" s="238"/>
      <c r="AE73" s="249">
        <v>1803.85108444</v>
      </c>
      <c r="AF73" s="246"/>
      <c r="AG73" s="247">
        <v>16.148915559999978</v>
      </c>
      <c r="AH73" s="328">
        <v>8.9524660318694542E-3</v>
      </c>
      <c r="AI73" s="249"/>
      <c r="AJ73" s="250"/>
      <c r="AK73" s="242">
        <v>1796</v>
      </c>
      <c r="AL73" s="238"/>
      <c r="AM73" s="249">
        <v>1775.99009168</v>
      </c>
      <c r="AN73" s="246"/>
      <c r="AO73" s="329">
        <v>20.009908320000022</v>
      </c>
      <c r="AP73" s="328">
        <v>1.1266903128424341E-2</v>
      </c>
      <c r="AQ73" s="249"/>
      <c r="AR73" s="250"/>
      <c r="AS73" s="257">
        <v>3.7184265010351969</v>
      </c>
      <c r="AT73" s="258"/>
      <c r="AU73" s="242">
        <v>2085</v>
      </c>
      <c r="AV73" s="259"/>
      <c r="AW73" s="242">
        <v>1810</v>
      </c>
      <c r="AX73" s="242">
        <v>125</v>
      </c>
      <c r="AY73" s="249">
        <v>1935</v>
      </c>
      <c r="AZ73" s="260">
        <v>0.92805755395683454</v>
      </c>
      <c r="BA73" s="261">
        <v>1.0220898171330777</v>
      </c>
      <c r="BB73" s="242">
        <v>0</v>
      </c>
      <c r="BC73" s="260">
        <v>0</v>
      </c>
      <c r="BD73" s="261">
        <v>0</v>
      </c>
      <c r="BE73" s="242">
        <v>75</v>
      </c>
      <c r="BF73" s="242">
        <v>0</v>
      </c>
      <c r="BG73" s="249">
        <v>75</v>
      </c>
      <c r="BH73" s="260">
        <v>3.5971223021582732E-2</v>
      </c>
      <c r="BI73" s="257">
        <v>0.66613375965893951</v>
      </c>
      <c r="BJ73" s="262">
        <v>70</v>
      </c>
      <c r="BK73" s="259" t="s">
        <v>4</v>
      </c>
      <c r="BL73" s="263"/>
      <c r="BM73" s="264"/>
      <c r="BN73" s="33"/>
      <c r="BO73" s="265"/>
      <c r="BP73" s="18"/>
    </row>
    <row r="74" spans="1:68" s="20" customFormat="1" ht="15.75">
      <c r="A74" s="234"/>
      <c r="B74" s="235" t="s">
        <v>293</v>
      </c>
      <c r="C74" s="236">
        <v>5390300</v>
      </c>
      <c r="D74" s="237"/>
      <c r="F74" s="238"/>
      <c r="G74" s="238"/>
      <c r="H74" s="238"/>
      <c r="I74" s="239" t="s">
        <v>114</v>
      </c>
      <c r="J74" s="240">
        <v>5390300</v>
      </c>
      <c r="K74" s="241">
        <v>1</v>
      </c>
      <c r="L74" s="242">
        <v>8.83</v>
      </c>
      <c r="M74" s="243">
        <v>883</v>
      </c>
      <c r="N74" s="244">
        <v>8.7899999999999991</v>
      </c>
      <c r="O74" s="245">
        <v>878.99999999999989</v>
      </c>
      <c r="P74" s="242">
        <v>1379</v>
      </c>
      <c r="Q74" s="238">
        <v>1348</v>
      </c>
      <c r="R74" s="242">
        <v>1348</v>
      </c>
      <c r="S74" s="238">
        <v>1371</v>
      </c>
      <c r="T74" s="246">
        <v>1274</v>
      </c>
      <c r="U74" s="247">
        <v>31</v>
      </c>
      <c r="V74" s="248">
        <v>2.2997032640949554E-2</v>
      </c>
      <c r="W74" s="249">
        <v>74</v>
      </c>
      <c r="X74" s="250">
        <v>5.8084772370486655E-2</v>
      </c>
      <c r="Y74" s="242">
        <v>156.19999999999999</v>
      </c>
      <c r="Z74" s="251">
        <v>153.4</v>
      </c>
      <c r="AA74" s="252">
        <v>5390300</v>
      </c>
      <c r="AB74" s="253">
        <v>1</v>
      </c>
      <c r="AC74" s="242">
        <v>583</v>
      </c>
      <c r="AD74" s="238">
        <v>567</v>
      </c>
      <c r="AE74" s="254">
        <v>567</v>
      </c>
      <c r="AF74" s="246">
        <v>517</v>
      </c>
      <c r="AG74" s="247">
        <v>16</v>
      </c>
      <c r="AH74" s="255">
        <v>2.821869488536155E-2</v>
      </c>
      <c r="AI74" s="249">
        <v>50</v>
      </c>
      <c r="AJ74" s="250">
        <v>9.6711798839458407E-2</v>
      </c>
      <c r="AK74" s="242">
        <v>575</v>
      </c>
      <c r="AL74" s="238">
        <v>556</v>
      </c>
      <c r="AM74" s="254">
        <v>556</v>
      </c>
      <c r="AN74" s="246">
        <v>510</v>
      </c>
      <c r="AO74" s="256">
        <v>19</v>
      </c>
      <c r="AP74" s="255">
        <v>3.41726618705036E-2</v>
      </c>
      <c r="AQ74" s="249">
        <v>46</v>
      </c>
      <c r="AR74" s="250">
        <v>9.0196078431372548E-2</v>
      </c>
      <c r="AS74" s="257">
        <v>0.65118912797281991</v>
      </c>
      <c r="AT74" s="258">
        <v>0.63253697383390228</v>
      </c>
      <c r="AU74" s="242">
        <v>580</v>
      </c>
      <c r="AV74" s="259">
        <v>650</v>
      </c>
      <c r="AW74" s="242">
        <v>510</v>
      </c>
      <c r="AX74" s="242">
        <v>45</v>
      </c>
      <c r="AY74" s="249">
        <v>555</v>
      </c>
      <c r="AZ74" s="260">
        <v>0.9568965517241379</v>
      </c>
      <c r="BA74" s="261">
        <v>1.0538508278900196</v>
      </c>
      <c r="BB74" s="242">
        <v>10</v>
      </c>
      <c r="BC74" s="260">
        <v>1.7241379310344827E-2</v>
      </c>
      <c r="BD74" s="261">
        <v>0.9269558769002596</v>
      </c>
      <c r="BE74" s="242">
        <v>0</v>
      </c>
      <c r="BF74" s="242">
        <v>0</v>
      </c>
      <c r="BG74" s="249">
        <v>0</v>
      </c>
      <c r="BH74" s="260">
        <v>0</v>
      </c>
      <c r="BI74" s="257">
        <v>0</v>
      </c>
      <c r="BJ74" s="262">
        <v>0</v>
      </c>
      <c r="BK74" s="259" t="s">
        <v>4</v>
      </c>
      <c r="BL74" s="263" t="s">
        <v>4</v>
      </c>
      <c r="BM74" s="264" t="s">
        <v>0</v>
      </c>
      <c r="BN74" s="33"/>
      <c r="BO74" s="265"/>
      <c r="BP74" s="18"/>
    </row>
    <row r="75" spans="1:68" s="20" customFormat="1" ht="15.75">
      <c r="A75" s="234"/>
      <c r="B75" s="235" t="s">
        <v>294</v>
      </c>
      <c r="C75" s="236">
        <v>5390301</v>
      </c>
      <c r="D75" s="237"/>
      <c r="E75" s="237"/>
      <c r="F75" s="238"/>
      <c r="G75" s="238"/>
      <c r="H75" s="238"/>
      <c r="I75" s="239" t="s">
        <v>115</v>
      </c>
      <c r="J75" s="240">
        <v>5390301</v>
      </c>
      <c r="K75" s="241">
        <v>1</v>
      </c>
      <c r="L75" s="242">
        <v>4.8</v>
      </c>
      <c r="M75" s="243">
        <v>480</v>
      </c>
      <c r="N75" s="244">
        <v>4.8</v>
      </c>
      <c r="O75" s="245">
        <v>480</v>
      </c>
      <c r="P75" s="242">
        <v>4873</v>
      </c>
      <c r="Q75" s="238">
        <v>4820</v>
      </c>
      <c r="R75" s="242">
        <v>4820</v>
      </c>
      <c r="S75" s="238">
        <v>4789</v>
      </c>
      <c r="T75" s="246">
        <v>4815</v>
      </c>
      <c r="U75" s="247">
        <v>53</v>
      </c>
      <c r="V75" s="248">
        <v>1.099585062240664E-2</v>
      </c>
      <c r="W75" s="249">
        <v>5</v>
      </c>
      <c r="X75" s="250">
        <v>1.0384215991692627E-3</v>
      </c>
      <c r="Y75" s="242">
        <v>1014.2</v>
      </c>
      <c r="Z75" s="251">
        <v>1003.9</v>
      </c>
      <c r="AA75" s="252">
        <v>5390301</v>
      </c>
      <c r="AB75" s="253">
        <v>1</v>
      </c>
      <c r="AC75" s="242">
        <v>2302</v>
      </c>
      <c r="AD75" s="238">
        <v>2253</v>
      </c>
      <c r="AE75" s="254">
        <v>2253</v>
      </c>
      <c r="AF75" s="246">
        <v>2142</v>
      </c>
      <c r="AG75" s="247">
        <v>49</v>
      </c>
      <c r="AH75" s="255">
        <v>2.1748779405237461E-2</v>
      </c>
      <c r="AI75" s="249">
        <v>111</v>
      </c>
      <c r="AJ75" s="250">
        <v>5.182072829131653E-2</v>
      </c>
      <c r="AK75" s="242">
        <v>2230</v>
      </c>
      <c r="AL75" s="238">
        <v>2200</v>
      </c>
      <c r="AM75" s="254">
        <v>2200</v>
      </c>
      <c r="AN75" s="246">
        <v>2059</v>
      </c>
      <c r="AO75" s="256">
        <v>30</v>
      </c>
      <c r="AP75" s="255">
        <v>1.3636363636363636E-2</v>
      </c>
      <c r="AQ75" s="249">
        <v>141</v>
      </c>
      <c r="AR75" s="250">
        <v>6.8479844584749885E-2</v>
      </c>
      <c r="AS75" s="257">
        <v>4.645833333333333</v>
      </c>
      <c r="AT75" s="258">
        <v>4.583333333333333</v>
      </c>
      <c r="AU75" s="242">
        <v>1595</v>
      </c>
      <c r="AV75" s="259">
        <v>1855</v>
      </c>
      <c r="AW75" s="242">
        <v>1340</v>
      </c>
      <c r="AX75" s="242">
        <v>135</v>
      </c>
      <c r="AY75" s="249">
        <v>1475</v>
      </c>
      <c r="AZ75" s="260">
        <v>0.92476489028213171</v>
      </c>
      <c r="BA75" s="261">
        <v>1.0184635355530085</v>
      </c>
      <c r="BB75" s="242">
        <v>30</v>
      </c>
      <c r="BC75" s="260">
        <v>1.8808777429467086E-2</v>
      </c>
      <c r="BD75" s="261">
        <v>1.0112245929821015</v>
      </c>
      <c r="BE75" s="242">
        <v>60</v>
      </c>
      <c r="BF75" s="242">
        <v>15</v>
      </c>
      <c r="BG75" s="249">
        <v>75</v>
      </c>
      <c r="BH75" s="260">
        <v>4.7021943573667714E-2</v>
      </c>
      <c r="BI75" s="257">
        <v>0.87077673284569845</v>
      </c>
      <c r="BJ75" s="262">
        <v>15</v>
      </c>
      <c r="BK75" s="259" t="s">
        <v>4</v>
      </c>
      <c r="BL75" s="263" t="s">
        <v>4</v>
      </c>
      <c r="BM75" s="264" t="s">
        <v>4</v>
      </c>
      <c r="BN75" s="33"/>
      <c r="BO75" s="265"/>
      <c r="BP75" s="18"/>
    </row>
    <row r="76" spans="1:68" s="20" customFormat="1" ht="15.75">
      <c r="A76" s="234"/>
      <c r="B76" s="235" t="s">
        <v>295</v>
      </c>
      <c r="C76" s="236">
        <v>5390302</v>
      </c>
      <c r="D76" s="237"/>
      <c r="E76" s="237"/>
      <c r="F76" s="238"/>
      <c r="G76" s="238"/>
      <c r="H76" s="238"/>
      <c r="I76" s="239" t="s">
        <v>116</v>
      </c>
      <c r="J76" s="240">
        <v>5390302</v>
      </c>
      <c r="K76" s="241">
        <v>1</v>
      </c>
      <c r="L76" s="242">
        <v>3.16</v>
      </c>
      <c r="M76" s="243">
        <v>316</v>
      </c>
      <c r="N76" s="244">
        <v>3.15</v>
      </c>
      <c r="O76" s="245">
        <v>315</v>
      </c>
      <c r="P76" s="242">
        <v>3820</v>
      </c>
      <c r="Q76" s="238">
        <v>3374</v>
      </c>
      <c r="R76" s="242">
        <v>3374</v>
      </c>
      <c r="S76" s="238">
        <v>3385</v>
      </c>
      <c r="T76" s="246">
        <v>3363</v>
      </c>
      <c r="U76" s="247">
        <v>446</v>
      </c>
      <c r="V76" s="248">
        <v>0.13218731475992887</v>
      </c>
      <c r="W76" s="249">
        <v>11</v>
      </c>
      <c r="X76" s="250">
        <v>3.2708890871245913E-3</v>
      </c>
      <c r="Y76" s="242">
        <v>1207.2</v>
      </c>
      <c r="Z76" s="251">
        <v>1070.8</v>
      </c>
      <c r="AA76" s="252">
        <v>5390302</v>
      </c>
      <c r="AB76" s="253">
        <v>1</v>
      </c>
      <c r="AC76" s="242">
        <v>1546</v>
      </c>
      <c r="AD76" s="238">
        <v>1456</v>
      </c>
      <c r="AE76" s="254">
        <v>1456</v>
      </c>
      <c r="AF76" s="246">
        <v>1402</v>
      </c>
      <c r="AG76" s="247">
        <v>90</v>
      </c>
      <c r="AH76" s="255">
        <v>6.1813186813186816E-2</v>
      </c>
      <c r="AI76" s="249">
        <v>54</v>
      </c>
      <c r="AJ76" s="250">
        <v>3.8516405135520682E-2</v>
      </c>
      <c r="AK76" s="242">
        <v>1493</v>
      </c>
      <c r="AL76" s="238">
        <v>1414</v>
      </c>
      <c r="AM76" s="254">
        <v>1414</v>
      </c>
      <c r="AN76" s="246">
        <v>1356</v>
      </c>
      <c r="AO76" s="256">
        <v>79</v>
      </c>
      <c r="AP76" s="255">
        <v>5.586987270155587E-2</v>
      </c>
      <c r="AQ76" s="249">
        <v>58</v>
      </c>
      <c r="AR76" s="250">
        <v>4.2772861356932153E-2</v>
      </c>
      <c r="AS76" s="257">
        <v>4.7246835443037973</v>
      </c>
      <c r="AT76" s="258">
        <v>4.4888888888888889</v>
      </c>
      <c r="AU76" s="242">
        <v>1285</v>
      </c>
      <c r="AV76" s="259">
        <v>1370</v>
      </c>
      <c r="AW76" s="242">
        <v>1100</v>
      </c>
      <c r="AX76" s="242">
        <v>85</v>
      </c>
      <c r="AY76" s="249">
        <v>1185</v>
      </c>
      <c r="AZ76" s="260">
        <v>0.9221789883268483</v>
      </c>
      <c r="BA76" s="261">
        <v>1.0156156259106259</v>
      </c>
      <c r="BB76" s="242">
        <v>40</v>
      </c>
      <c r="BC76" s="260">
        <v>3.1128404669260701E-2</v>
      </c>
      <c r="BD76" s="261">
        <v>1.6735701435086399</v>
      </c>
      <c r="BE76" s="242">
        <v>30</v>
      </c>
      <c r="BF76" s="242">
        <v>0</v>
      </c>
      <c r="BG76" s="249">
        <v>30</v>
      </c>
      <c r="BH76" s="260">
        <v>2.3346303501945526E-2</v>
      </c>
      <c r="BI76" s="257">
        <v>0.43233895373973197</v>
      </c>
      <c r="BJ76" s="262">
        <v>35</v>
      </c>
      <c r="BK76" s="259" t="s">
        <v>4</v>
      </c>
      <c r="BL76" s="263" t="s">
        <v>4</v>
      </c>
      <c r="BM76" s="264" t="s">
        <v>4</v>
      </c>
      <c r="BN76" s="33" t="s">
        <v>441</v>
      </c>
      <c r="BO76" s="265"/>
      <c r="BP76" s="18"/>
    </row>
    <row r="77" spans="1:68" s="20" customFormat="1" ht="15.75">
      <c r="A77" s="298"/>
      <c r="B77" s="299" t="s">
        <v>296</v>
      </c>
      <c r="C77" s="28">
        <v>5390303</v>
      </c>
      <c r="D77" s="22"/>
      <c r="E77" s="22"/>
      <c r="F77" s="23"/>
      <c r="G77" s="23"/>
      <c r="H77" s="23"/>
      <c r="I77" s="300" t="s">
        <v>117</v>
      </c>
      <c r="J77" s="301">
        <v>5390303</v>
      </c>
      <c r="K77" s="302">
        <v>1</v>
      </c>
      <c r="L77" s="1">
        <v>32.9</v>
      </c>
      <c r="M77" s="303">
        <v>3290</v>
      </c>
      <c r="N77" s="26">
        <v>32.94</v>
      </c>
      <c r="O77" s="304">
        <v>3294</v>
      </c>
      <c r="P77" s="1">
        <v>1619</v>
      </c>
      <c r="Q77" s="23">
        <v>1502</v>
      </c>
      <c r="R77" s="1">
        <v>1502</v>
      </c>
      <c r="S77" s="23">
        <v>1534</v>
      </c>
      <c r="T77" s="305">
        <v>1537</v>
      </c>
      <c r="U77" s="306">
        <v>117</v>
      </c>
      <c r="V77" s="307">
        <v>7.7896138482023966E-2</v>
      </c>
      <c r="W77" s="308">
        <v>-35</v>
      </c>
      <c r="X77" s="309">
        <v>-2.2771633051398829E-2</v>
      </c>
      <c r="Y77" s="1">
        <v>49.2</v>
      </c>
      <c r="Z77" s="29">
        <v>45.6</v>
      </c>
      <c r="AA77" s="310">
        <v>5390303</v>
      </c>
      <c r="AB77" s="311">
        <v>1</v>
      </c>
      <c r="AC77" s="1">
        <v>603</v>
      </c>
      <c r="AD77" s="23">
        <v>587</v>
      </c>
      <c r="AE77" s="312">
        <v>587</v>
      </c>
      <c r="AF77" s="305">
        <v>554</v>
      </c>
      <c r="AG77" s="306">
        <v>16</v>
      </c>
      <c r="AH77" s="313">
        <v>2.7257240204429302E-2</v>
      </c>
      <c r="AI77" s="308">
        <v>33</v>
      </c>
      <c r="AJ77" s="309">
        <v>5.9566787003610108E-2</v>
      </c>
      <c r="AK77" s="1">
        <v>590</v>
      </c>
      <c r="AL77" s="23">
        <v>580</v>
      </c>
      <c r="AM77" s="312">
        <v>580</v>
      </c>
      <c r="AN77" s="305">
        <v>543</v>
      </c>
      <c r="AO77" s="314">
        <v>10</v>
      </c>
      <c r="AP77" s="313">
        <v>1.7241379310344827E-2</v>
      </c>
      <c r="AQ77" s="308">
        <v>37</v>
      </c>
      <c r="AR77" s="309">
        <v>6.8139963167587483E-2</v>
      </c>
      <c r="AS77" s="315">
        <v>0.17933130699088146</v>
      </c>
      <c r="AT77" s="316">
        <v>0.17607771706132361</v>
      </c>
      <c r="AU77" s="1">
        <v>645</v>
      </c>
      <c r="AV77" s="39">
        <v>780</v>
      </c>
      <c r="AW77" s="1">
        <v>610</v>
      </c>
      <c r="AX77" s="1">
        <v>25</v>
      </c>
      <c r="AY77" s="308">
        <v>635</v>
      </c>
      <c r="AZ77" s="317">
        <v>0.98449612403100772</v>
      </c>
      <c r="BA77" s="318">
        <v>1.0842468326332684</v>
      </c>
      <c r="BB77" s="1">
        <v>0</v>
      </c>
      <c r="BC77" s="317">
        <v>0</v>
      </c>
      <c r="BD77" s="318">
        <v>0</v>
      </c>
      <c r="BE77" s="1">
        <v>10</v>
      </c>
      <c r="BF77" s="1">
        <v>0</v>
      </c>
      <c r="BG77" s="308">
        <v>10</v>
      </c>
      <c r="BH77" s="317">
        <v>1.5503875968992248E-2</v>
      </c>
      <c r="BI77" s="315">
        <v>0.2871088142405972</v>
      </c>
      <c r="BJ77" s="319">
        <v>0</v>
      </c>
      <c r="BK77" s="39" t="s">
        <v>0</v>
      </c>
      <c r="BL77" s="21" t="s">
        <v>0</v>
      </c>
      <c r="BM77" s="320" t="s">
        <v>0</v>
      </c>
      <c r="BN77" s="16"/>
      <c r="BO77" s="154"/>
      <c r="BP77" s="18"/>
    </row>
    <row r="78" spans="1:68" s="20" customFormat="1" ht="15.75">
      <c r="A78" s="234"/>
      <c r="B78" s="235" t="s">
        <v>297</v>
      </c>
      <c r="C78" s="236">
        <v>5390304</v>
      </c>
      <c r="D78" s="237"/>
      <c r="E78" s="237"/>
      <c r="F78" s="238"/>
      <c r="G78" s="238"/>
      <c r="H78" s="238"/>
      <c r="I78" s="239" t="s">
        <v>118</v>
      </c>
      <c r="J78" s="240">
        <v>5390304</v>
      </c>
      <c r="K78" s="241">
        <v>1</v>
      </c>
      <c r="L78" s="242">
        <v>2.11</v>
      </c>
      <c r="M78" s="243">
        <v>211</v>
      </c>
      <c r="N78" s="244">
        <v>2.12</v>
      </c>
      <c r="O78" s="245">
        <v>212</v>
      </c>
      <c r="P78" s="242">
        <v>4243</v>
      </c>
      <c r="Q78" s="238">
        <v>3926</v>
      </c>
      <c r="R78" s="242">
        <v>3926</v>
      </c>
      <c r="S78" s="238">
        <v>3784</v>
      </c>
      <c r="T78" s="246">
        <v>3753</v>
      </c>
      <c r="U78" s="247">
        <v>317</v>
      </c>
      <c r="V78" s="248">
        <v>8.0743759551706568E-2</v>
      </c>
      <c r="W78" s="249">
        <v>173</v>
      </c>
      <c r="X78" s="250">
        <v>4.6096456168398615E-2</v>
      </c>
      <c r="Y78" s="242">
        <v>2006.3</v>
      </c>
      <c r="Z78" s="251">
        <v>1851.1</v>
      </c>
      <c r="AA78" s="252">
        <v>5390304</v>
      </c>
      <c r="AB78" s="253">
        <v>1</v>
      </c>
      <c r="AC78" s="242">
        <v>1930</v>
      </c>
      <c r="AD78" s="238">
        <v>1827</v>
      </c>
      <c r="AE78" s="254">
        <v>1827</v>
      </c>
      <c r="AF78" s="246">
        <v>1682</v>
      </c>
      <c r="AG78" s="247">
        <v>103</v>
      </c>
      <c r="AH78" s="255">
        <v>5.6376573617952931E-2</v>
      </c>
      <c r="AI78" s="249">
        <v>145</v>
      </c>
      <c r="AJ78" s="250">
        <v>8.6206896551724144E-2</v>
      </c>
      <c r="AK78" s="242">
        <v>1876</v>
      </c>
      <c r="AL78" s="238">
        <v>1776</v>
      </c>
      <c r="AM78" s="254">
        <v>1776</v>
      </c>
      <c r="AN78" s="246">
        <v>1643</v>
      </c>
      <c r="AO78" s="256">
        <v>100</v>
      </c>
      <c r="AP78" s="255">
        <v>5.6306306306306307E-2</v>
      </c>
      <c r="AQ78" s="249">
        <v>133</v>
      </c>
      <c r="AR78" s="250">
        <v>8.0949482653682292E-2</v>
      </c>
      <c r="AS78" s="257">
        <v>8.890995260663507</v>
      </c>
      <c r="AT78" s="258">
        <v>8.3773584905660385</v>
      </c>
      <c r="AU78" s="242">
        <v>1435</v>
      </c>
      <c r="AV78" s="259">
        <v>1605</v>
      </c>
      <c r="AW78" s="242">
        <v>1250</v>
      </c>
      <c r="AX78" s="242">
        <v>55</v>
      </c>
      <c r="AY78" s="249">
        <v>1305</v>
      </c>
      <c r="AZ78" s="260">
        <v>0.90940766550522645</v>
      </c>
      <c r="BA78" s="261">
        <v>1.0015502924066371</v>
      </c>
      <c r="BB78" s="242">
        <v>25</v>
      </c>
      <c r="BC78" s="260">
        <v>1.7421602787456445E-2</v>
      </c>
      <c r="BD78" s="261">
        <v>0.93664531115357241</v>
      </c>
      <c r="BE78" s="242">
        <v>30</v>
      </c>
      <c r="BF78" s="242">
        <v>15</v>
      </c>
      <c r="BG78" s="249">
        <v>45</v>
      </c>
      <c r="BH78" s="260">
        <v>3.1358885017421602E-2</v>
      </c>
      <c r="BI78" s="257">
        <v>0.58072009291521487</v>
      </c>
      <c r="BJ78" s="262">
        <v>55</v>
      </c>
      <c r="BK78" s="259" t="s">
        <v>4</v>
      </c>
      <c r="BL78" s="263" t="s">
        <v>4</v>
      </c>
      <c r="BM78" s="264" t="s">
        <v>4</v>
      </c>
      <c r="BN78" s="33"/>
      <c r="BO78" s="265"/>
      <c r="BP78" s="18"/>
    </row>
    <row r="79" spans="1:68" s="20" customFormat="1" ht="15.75">
      <c r="A79" s="234"/>
      <c r="B79" s="235" t="s">
        <v>298</v>
      </c>
      <c r="C79" s="236">
        <v>5390305</v>
      </c>
      <c r="D79" s="237"/>
      <c r="E79" s="237"/>
      <c r="F79" s="238"/>
      <c r="G79" s="238"/>
      <c r="H79" s="238"/>
      <c r="I79" s="239" t="s">
        <v>119</v>
      </c>
      <c r="J79" s="240">
        <v>5390305</v>
      </c>
      <c r="K79" s="241">
        <v>1</v>
      </c>
      <c r="L79" s="242">
        <v>0.93</v>
      </c>
      <c r="M79" s="243">
        <v>93</v>
      </c>
      <c r="N79" s="244">
        <v>0.93</v>
      </c>
      <c r="O79" s="245">
        <v>93</v>
      </c>
      <c r="P79" s="242">
        <v>2176</v>
      </c>
      <c r="Q79" s="238">
        <v>2155</v>
      </c>
      <c r="R79" s="242">
        <v>2155</v>
      </c>
      <c r="S79" s="238">
        <v>2055</v>
      </c>
      <c r="T79" s="246">
        <v>2375</v>
      </c>
      <c r="U79" s="247">
        <v>21</v>
      </c>
      <c r="V79" s="248">
        <v>9.7447795823665893E-3</v>
      </c>
      <c r="W79" s="249">
        <v>-220</v>
      </c>
      <c r="X79" s="250">
        <v>-9.2631578947368426E-2</v>
      </c>
      <c r="Y79" s="242">
        <v>2347.1</v>
      </c>
      <c r="Z79" s="251">
        <v>2318.5</v>
      </c>
      <c r="AA79" s="252">
        <v>5390305</v>
      </c>
      <c r="AB79" s="253">
        <v>1</v>
      </c>
      <c r="AC79" s="242">
        <v>1161</v>
      </c>
      <c r="AD79" s="238">
        <v>1129</v>
      </c>
      <c r="AE79" s="254">
        <v>1129</v>
      </c>
      <c r="AF79" s="246">
        <v>1071</v>
      </c>
      <c r="AG79" s="247">
        <v>32</v>
      </c>
      <c r="AH79" s="255">
        <v>2.8343666961913198E-2</v>
      </c>
      <c r="AI79" s="249">
        <v>58</v>
      </c>
      <c r="AJ79" s="250">
        <v>5.4154995331465922E-2</v>
      </c>
      <c r="AK79" s="242">
        <v>1040</v>
      </c>
      <c r="AL79" s="238">
        <v>1028</v>
      </c>
      <c r="AM79" s="254">
        <v>1028</v>
      </c>
      <c r="AN79" s="246">
        <v>998</v>
      </c>
      <c r="AO79" s="256">
        <v>12</v>
      </c>
      <c r="AP79" s="255">
        <v>1.1673151750972763E-2</v>
      </c>
      <c r="AQ79" s="249">
        <v>30</v>
      </c>
      <c r="AR79" s="250">
        <v>3.0060120240480961E-2</v>
      </c>
      <c r="AS79" s="257">
        <v>11.182795698924732</v>
      </c>
      <c r="AT79" s="258">
        <v>11.053763440860216</v>
      </c>
      <c r="AU79" s="242">
        <v>615</v>
      </c>
      <c r="AV79" s="259">
        <v>670</v>
      </c>
      <c r="AW79" s="242">
        <v>480</v>
      </c>
      <c r="AX79" s="242">
        <v>25</v>
      </c>
      <c r="AY79" s="249">
        <v>505</v>
      </c>
      <c r="AZ79" s="260">
        <v>0.82113821138211385</v>
      </c>
      <c r="BA79" s="261">
        <v>0.90433723720497117</v>
      </c>
      <c r="BB79" s="242">
        <v>20</v>
      </c>
      <c r="BC79" s="260">
        <v>3.2520325203252036E-2</v>
      </c>
      <c r="BD79" s="261">
        <v>1.7484045808200022</v>
      </c>
      <c r="BE79" s="242">
        <v>30</v>
      </c>
      <c r="BF79" s="242">
        <v>20</v>
      </c>
      <c r="BG79" s="249">
        <v>50</v>
      </c>
      <c r="BH79" s="260">
        <v>8.1300813008130079E-2</v>
      </c>
      <c r="BI79" s="257">
        <v>1.5055706112616682</v>
      </c>
      <c r="BJ79" s="262">
        <v>35</v>
      </c>
      <c r="BK79" s="259" t="s">
        <v>4</v>
      </c>
      <c r="BL79" s="263" t="s">
        <v>4</v>
      </c>
      <c r="BM79" s="264" t="s">
        <v>4</v>
      </c>
      <c r="BN79" s="33" t="s">
        <v>440</v>
      </c>
      <c r="BO79" s="265"/>
      <c r="BP79" s="18"/>
    </row>
    <row r="80" spans="1:68" s="20" customFormat="1" ht="15.75">
      <c r="A80" s="266" t="s">
        <v>155</v>
      </c>
      <c r="B80" s="267" t="s">
        <v>299</v>
      </c>
      <c r="C80" s="268">
        <v>5390306</v>
      </c>
      <c r="D80" s="269"/>
      <c r="E80" s="269"/>
      <c r="F80" s="270"/>
      <c r="G80" s="270"/>
      <c r="H80" s="270"/>
      <c r="I80" s="271" t="s">
        <v>120</v>
      </c>
      <c r="J80" s="272">
        <v>5390306</v>
      </c>
      <c r="K80" s="273">
        <v>1</v>
      </c>
      <c r="L80" s="274">
        <v>0.84</v>
      </c>
      <c r="M80" s="275">
        <v>84</v>
      </c>
      <c r="N80" s="276">
        <v>0.85</v>
      </c>
      <c r="O80" s="277">
        <v>85</v>
      </c>
      <c r="P80" s="274">
        <v>2391</v>
      </c>
      <c r="Q80" s="270">
        <v>2258</v>
      </c>
      <c r="R80" s="274">
        <v>2258</v>
      </c>
      <c r="S80" s="270">
        <v>2148</v>
      </c>
      <c r="T80" s="278">
        <v>2121</v>
      </c>
      <c r="U80" s="279">
        <v>133</v>
      </c>
      <c r="V80" s="280">
        <v>5.8901682905225863E-2</v>
      </c>
      <c r="W80" s="281">
        <v>137</v>
      </c>
      <c r="X80" s="282">
        <v>6.4592173503064593E-2</v>
      </c>
      <c r="Y80" s="274">
        <v>2861.1</v>
      </c>
      <c r="Z80" s="283">
        <v>2665.3</v>
      </c>
      <c r="AA80" s="284">
        <v>5390306</v>
      </c>
      <c r="AB80" s="285">
        <v>1</v>
      </c>
      <c r="AC80" s="274">
        <v>1328</v>
      </c>
      <c r="AD80" s="270">
        <v>1273</v>
      </c>
      <c r="AE80" s="286">
        <v>1273</v>
      </c>
      <c r="AF80" s="278">
        <v>1075</v>
      </c>
      <c r="AG80" s="279">
        <v>55</v>
      </c>
      <c r="AH80" s="287">
        <v>4.3205027494108407E-2</v>
      </c>
      <c r="AI80" s="281">
        <v>198</v>
      </c>
      <c r="AJ80" s="282">
        <v>0.1841860465116279</v>
      </c>
      <c r="AK80" s="274">
        <v>1218</v>
      </c>
      <c r="AL80" s="270">
        <v>1159</v>
      </c>
      <c r="AM80" s="286">
        <v>1159</v>
      </c>
      <c r="AN80" s="278">
        <v>976</v>
      </c>
      <c r="AO80" s="288">
        <v>59</v>
      </c>
      <c r="AP80" s="287">
        <v>5.0905953408110438E-2</v>
      </c>
      <c r="AQ80" s="281">
        <v>183</v>
      </c>
      <c r="AR80" s="282">
        <v>0.1875</v>
      </c>
      <c r="AS80" s="289">
        <v>14.5</v>
      </c>
      <c r="AT80" s="290">
        <v>13.635294117647058</v>
      </c>
      <c r="AU80" s="274">
        <v>825</v>
      </c>
      <c r="AV80" s="291">
        <v>955</v>
      </c>
      <c r="AW80" s="274">
        <v>590</v>
      </c>
      <c r="AX80" s="274">
        <v>85</v>
      </c>
      <c r="AY80" s="281">
        <v>675</v>
      </c>
      <c r="AZ80" s="292">
        <v>0.81818181818181823</v>
      </c>
      <c r="BA80" s="293">
        <v>0.90108129755706856</v>
      </c>
      <c r="BB80" s="274">
        <v>35</v>
      </c>
      <c r="BC80" s="292">
        <v>4.2424242424242427E-2</v>
      </c>
      <c r="BD80" s="293">
        <v>2.2808732486151846</v>
      </c>
      <c r="BE80" s="274">
        <v>95</v>
      </c>
      <c r="BF80" s="274">
        <v>10</v>
      </c>
      <c r="BG80" s="281">
        <v>105</v>
      </c>
      <c r="BH80" s="292">
        <v>0.12727272727272726</v>
      </c>
      <c r="BI80" s="289">
        <v>2.3569023569023568</v>
      </c>
      <c r="BJ80" s="294">
        <v>20</v>
      </c>
      <c r="BK80" s="291" t="s">
        <v>2</v>
      </c>
      <c r="BL80" s="295" t="s">
        <v>2</v>
      </c>
      <c r="BM80" s="321" t="s">
        <v>2</v>
      </c>
      <c r="BN80" s="32"/>
      <c r="BO80" s="297"/>
      <c r="BP80" s="18"/>
    </row>
    <row r="81" spans="1:68" s="20" customFormat="1" ht="15.75">
      <c r="A81" s="234" t="s">
        <v>156</v>
      </c>
      <c r="B81" s="235" t="s">
        <v>300</v>
      </c>
      <c r="C81" s="236">
        <v>5390307</v>
      </c>
      <c r="D81" s="237"/>
      <c r="E81" s="237"/>
      <c r="F81" s="238"/>
      <c r="G81" s="238"/>
      <c r="H81" s="238"/>
      <c r="I81" s="239" t="s">
        <v>121</v>
      </c>
      <c r="J81" s="240">
        <v>5390307</v>
      </c>
      <c r="K81" s="241">
        <v>1</v>
      </c>
      <c r="L81" s="242">
        <v>2.14</v>
      </c>
      <c r="M81" s="243">
        <v>214</v>
      </c>
      <c r="N81" s="244">
        <v>2.14</v>
      </c>
      <c r="O81" s="245">
        <v>214</v>
      </c>
      <c r="P81" s="242">
        <v>5127</v>
      </c>
      <c r="Q81" s="238">
        <v>4839</v>
      </c>
      <c r="R81" s="242">
        <v>4839</v>
      </c>
      <c r="S81" s="238">
        <v>4668</v>
      </c>
      <c r="T81" s="246">
        <v>4630</v>
      </c>
      <c r="U81" s="247">
        <v>288</v>
      </c>
      <c r="V81" s="248">
        <v>5.9516429014259145E-2</v>
      </c>
      <c r="W81" s="249">
        <v>209</v>
      </c>
      <c r="X81" s="250">
        <v>4.514038876889849E-2</v>
      </c>
      <c r="Y81" s="242">
        <v>2394.3000000000002</v>
      </c>
      <c r="Z81" s="251">
        <v>2257.1</v>
      </c>
      <c r="AA81" s="252">
        <v>5390307</v>
      </c>
      <c r="AB81" s="253">
        <v>1</v>
      </c>
      <c r="AC81" s="242">
        <v>2456</v>
      </c>
      <c r="AD81" s="238">
        <v>2440</v>
      </c>
      <c r="AE81" s="254">
        <v>2440</v>
      </c>
      <c r="AF81" s="246">
        <v>2301</v>
      </c>
      <c r="AG81" s="247">
        <v>16</v>
      </c>
      <c r="AH81" s="255">
        <v>6.5573770491803279E-3</v>
      </c>
      <c r="AI81" s="249">
        <v>139</v>
      </c>
      <c r="AJ81" s="250">
        <v>6.0408518035636682E-2</v>
      </c>
      <c r="AK81" s="242">
        <v>2359</v>
      </c>
      <c r="AL81" s="238">
        <v>2328</v>
      </c>
      <c r="AM81" s="254">
        <v>2328</v>
      </c>
      <c r="AN81" s="246">
        <v>2199</v>
      </c>
      <c r="AO81" s="256">
        <v>31</v>
      </c>
      <c r="AP81" s="255">
        <v>1.331615120274914E-2</v>
      </c>
      <c r="AQ81" s="249">
        <v>129</v>
      </c>
      <c r="AR81" s="250">
        <v>5.8663028649386086E-2</v>
      </c>
      <c r="AS81" s="257">
        <v>11.023364485981308</v>
      </c>
      <c r="AT81" s="258">
        <v>10.878504672897197</v>
      </c>
      <c r="AU81" s="242">
        <v>1770</v>
      </c>
      <c r="AV81" s="259">
        <v>1825</v>
      </c>
      <c r="AW81" s="242">
        <v>1415</v>
      </c>
      <c r="AX81" s="242">
        <v>175</v>
      </c>
      <c r="AY81" s="249">
        <v>1590</v>
      </c>
      <c r="AZ81" s="260">
        <v>0.89830508474576276</v>
      </c>
      <c r="BA81" s="261">
        <v>0.9893227805570074</v>
      </c>
      <c r="BB81" s="242">
        <v>40</v>
      </c>
      <c r="BC81" s="260">
        <v>2.2598870056497175E-2</v>
      </c>
      <c r="BD81" s="261">
        <v>1.2149930137901708</v>
      </c>
      <c r="BE81" s="242">
        <v>90</v>
      </c>
      <c r="BF81" s="242">
        <v>10</v>
      </c>
      <c r="BG81" s="249">
        <v>100</v>
      </c>
      <c r="BH81" s="260">
        <v>5.6497175141242938E-2</v>
      </c>
      <c r="BI81" s="257">
        <v>1.0462439840970914</v>
      </c>
      <c r="BJ81" s="262">
        <v>35</v>
      </c>
      <c r="BK81" s="259" t="s">
        <v>4</v>
      </c>
      <c r="BL81" s="263" t="s">
        <v>4</v>
      </c>
      <c r="BM81" s="264" t="s">
        <v>2</v>
      </c>
      <c r="BN81" s="33"/>
      <c r="BO81" s="265"/>
      <c r="BP81" s="18"/>
    </row>
    <row r="82" spans="1:68" s="20" customFormat="1" ht="15.75">
      <c r="A82" s="234" t="s">
        <v>157</v>
      </c>
      <c r="B82" s="235" t="s">
        <v>301</v>
      </c>
      <c r="C82" s="236">
        <v>5390308</v>
      </c>
      <c r="D82" s="237"/>
      <c r="E82" s="237"/>
      <c r="F82" s="238"/>
      <c r="G82" s="238"/>
      <c r="H82" s="238"/>
      <c r="I82" s="239" t="s">
        <v>122</v>
      </c>
      <c r="J82" s="240">
        <v>5390308</v>
      </c>
      <c r="K82" s="241">
        <v>1</v>
      </c>
      <c r="L82" s="242">
        <v>7.07</v>
      </c>
      <c r="M82" s="243">
        <v>707</v>
      </c>
      <c r="N82" s="244">
        <v>7.04</v>
      </c>
      <c r="O82" s="245">
        <v>704</v>
      </c>
      <c r="P82" s="242">
        <v>2414</v>
      </c>
      <c r="Q82" s="238">
        <v>2048</v>
      </c>
      <c r="R82" s="242">
        <v>2048</v>
      </c>
      <c r="S82" s="238">
        <v>1889</v>
      </c>
      <c r="T82" s="246">
        <v>1801</v>
      </c>
      <c r="U82" s="247">
        <v>366</v>
      </c>
      <c r="V82" s="248">
        <v>0.1787109375</v>
      </c>
      <c r="W82" s="249">
        <v>247</v>
      </c>
      <c r="X82" s="250">
        <v>0.13714602998334258</v>
      </c>
      <c r="Y82" s="242">
        <v>341.3</v>
      </c>
      <c r="Z82" s="251">
        <v>290.89999999999998</v>
      </c>
      <c r="AA82" s="252">
        <v>5390308</v>
      </c>
      <c r="AB82" s="253">
        <v>1</v>
      </c>
      <c r="AC82" s="242">
        <v>1121</v>
      </c>
      <c r="AD82" s="238">
        <v>960</v>
      </c>
      <c r="AE82" s="254">
        <v>960</v>
      </c>
      <c r="AF82" s="246">
        <v>809</v>
      </c>
      <c r="AG82" s="247">
        <v>161</v>
      </c>
      <c r="AH82" s="255">
        <v>0.16770833333333332</v>
      </c>
      <c r="AI82" s="249">
        <v>151</v>
      </c>
      <c r="AJ82" s="250">
        <v>0.18665018541409148</v>
      </c>
      <c r="AK82" s="242">
        <v>1071</v>
      </c>
      <c r="AL82" s="238">
        <v>920</v>
      </c>
      <c r="AM82" s="254">
        <v>920</v>
      </c>
      <c r="AN82" s="246">
        <v>761</v>
      </c>
      <c r="AO82" s="256">
        <v>151</v>
      </c>
      <c r="AP82" s="255">
        <v>0.16413043478260869</v>
      </c>
      <c r="AQ82" s="249">
        <v>159</v>
      </c>
      <c r="AR82" s="250">
        <v>0.20893561103810776</v>
      </c>
      <c r="AS82" s="257">
        <v>1.5148514851485149</v>
      </c>
      <c r="AT82" s="258">
        <v>1.3068181818181819</v>
      </c>
      <c r="AU82" s="242">
        <v>655</v>
      </c>
      <c r="AV82" s="259">
        <v>700</v>
      </c>
      <c r="AW82" s="242">
        <v>515</v>
      </c>
      <c r="AX82" s="242">
        <v>65</v>
      </c>
      <c r="AY82" s="249">
        <v>580</v>
      </c>
      <c r="AZ82" s="260">
        <v>0.8854961832061069</v>
      </c>
      <c r="BA82" s="261">
        <v>0.97521606079967715</v>
      </c>
      <c r="BB82" s="242">
        <v>25</v>
      </c>
      <c r="BC82" s="260">
        <v>3.8167938931297711E-2</v>
      </c>
      <c r="BD82" s="261">
        <v>2.0520397274891242</v>
      </c>
      <c r="BE82" s="242">
        <v>20</v>
      </c>
      <c r="BF82" s="242">
        <v>0</v>
      </c>
      <c r="BG82" s="249">
        <v>20</v>
      </c>
      <c r="BH82" s="260">
        <v>3.0534351145038167E-2</v>
      </c>
      <c r="BI82" s="257">
        <v>0.56545094713033639</v>
      </c>
      <c r="BJ82" s="262">
        <v>30</v>
      </c>
      <c r="BK82" s="259" t="s">
        <v>4</v>
      </c>
      <c r="BL82" s="263" t="s">
        <v>4</v>
      </c>
      <c r="BM82" s="264" t="s">
        <v>2</v>
      </c>
      <c r="BN82" s="33" t="s">
        <v>441</v>
      </c>
      <c r="BO82" s="265"/>
      <c r="BP82" s="18"/>
    </row>
    <row r="83" spans="1:68" s="19" customFormat="1" ht="15.75">
      <c r="A83" s="266" t="s">
        <v>158</v>
      </c>
      <c r="B83" s="267" t="s">
        <v>302</v>
      </c>
      <c r="C83" s="268">
        <v>5390309</v>
      </c>
      <c r="D83" s="269"/>
      <c r="F83" s="270"/>
      <c r="G83" s="270"/>
      <c r="H83" s="270"/>
      <c r="I83" s="271" t="s">
        <v>123</v>
      </c>
      <c r="J83" s="272">
        <v>5390309</v>
      </c>
      <c r="K83" s="273">
        <v>1</v>
      </c>
      <c r="L83" s="274">
        <v>1.25</v>
      </c>
      <c r="M83" s="275">
        <v>125</v>
      </c>
      <c r="N83" s="276">
        <v>1.24</v>
      </c>
      <c r="O83" s="277">
        <v>124</v>
      </c>
      <c r="P83" s="274">
        <v>2642</v>
      </c>
      <c r="Q83" s="270">
        <v>2592</v>
      </c>
      <c r="R83" s="274">
        <v>2592</v>
      </c>
      <c r="S83" s="270">
        <v>2597</v>
      </c>
      <c r="T83" s="278">
        <v>2605</v>
      </c>
      <c r="U83" s="279">
        <v>50</v>
      </c>
      <c r="V83" s="280">
        <v>1.9290123456790122E-2</v>
      </c>
      <c r="W83" s="281">
        <v>-13</v>
      </c>
      <c r="X83" s="282">
        <v>-4.9904030710172746E-3</v>
      </c>
      <c r="Y83" s="274">
        <v>2109.4</v>
      </c>
      <c r="Z83" s="283">
        <v>2084.9</v>
      </c>
      <c r="AA83" s="284">
        <v>5390309</v>
      </c>
      <c r="AB83" s="285">
        <v>1</v>
      </c>
      <c r="AC83" s="274">
        <v>1205</v>
      </c>
      <c r="AD83" s="270">
        <v>1177</v>
      </c>
      <c r="AE83" s="286">
        <v>1177</v>
      </c>
      <c r="AF83" s="278">
        <v>1153</v>
      </c>
      <c r="AG83" s="279">
        <v>28</v>
      </c>
      <c r="AH83" s="287">
        <v>2.3789294817332201E-2</v>
      </c>
      <c r="AI83" s="281">
        <v>24</v>
      </c>
      <c r="AJ83" s="282">
        <v>2.0815264527320035E-2</v>
      </c>
      <c r="AK83" s="274">
        <v>1161</v>
      </c>
      <c r="AL83" s="270">
        <v>1142</v>
      </c>
      <c r="AM83" s="286">
        <v>1142</v>
      </c>
      <c r="AN83" s="278">
        <v>1110</v>
      </c>
      <c r="AO83" s="288">
        <v>19</v>
      </c>
      <c r="AP83" s="287">
        <v>1.6637478108581436E-2</v>
      </c>
      <c r="AQ83" s="281">
        <v>32</v>
      </c>
      <c r="AR83" s="282">
        <v>2.8828828828828829E-2</v>
      </c>
      <c r="AS83" s="289">
        <v>9.2880000000000003</v>
      </c>
      <c r="AT83" s="290">
        <v>9.2096774193548381</v>
      </c>
      <c r="AU83" s="274">
        <v>835</v>
      </c>
      <c r="AV83" s="291">
        <v>1230</v>
      </c>
      <c r="AW83" s="274">
        <v>735</v>
      </c>
      <c r="AX83" s="274">
        <v>55</v>
      </c>
      <c r="AY83" s="281">
        <v>790</v>
      </c>
      <c r="AZ83" s="292">
        <v>0.94610778443113774</v>
      </c>
      <c r="BA83" s="293">
        <v>1.0419689255849534</v>
      </c>
      <c r="BB83" s="274">
        <v>0</v>
      </c>
      <c r="BC83" s="292">
        <v>0</v>
      </c>
      <c r="BD83" s="293">
        <v>0</v>
      </c>
      <c r="BE83" s="274">
        <v>15</v>
      </c>
      <c r="BF83" s="274">
        <v>10</v>
      </c>
      <c r="BG83" s="281">
        <v>25</v>
      </c>
      <c r="BH83" s="292">
        <v>2.9940119760479042E-2</v>
      </c>
      <c r="BI83" s="289">
        <v>0.5544466622310934</v>
      </c>
      <c r="BJ83" s="294">
        <v>20</v>
      </c>
      <c r="BK83" s="291" t="s">
        <v>2</v>
      </c>
      <c r="BL83" s="295" t="s">
        <v>2</v>
      </c>
      <c r="BM83" s="321" t="s">
        <v>4</v>
      </c>
      <c r="BN83" s="32" t="s">
        <v>373</v>
      </c>
      <c r="BO83" s="297"/>
      <c r="BP83" s="18"/>
    </row>
    <row r="84" spans="1:68" s="20" customFormat="1" ht="15.75">
      <c r="A84" s="234"/>
      <c r="B84" s="235" t="s">
        <v>303</v>
      </c>
      <c r="C84" s="236">
        <v>5390310.0099999998</v>
      </c>
      <c r="D84" s="237"/>
      <c r="F84" s="238"/>
      <c r="G84" s="238"/>
      <c r="H84" s="238"/>
      <c r="I84" s="239" t="s">
        <v>124</v>
      </c>
      <c r="J84" s="240">
        <v>5390310.0099999998</v>
      </c>
      <c r="K84" s="241">
        <v>1</v>
      </c>
      <c r="L84" s="242">
        <v>1.45</v>
      </c>
      <c r="M84" s="243">
        <v>145</v>
      </c>
      <c r="N84" s="244">
        <v>1.44</v>
      </c>
      <c r="O84" s="245">
        <v>144</v>
      </c>
      <c r="P84" s="242">
        <v>3271</v>
      </c>
      <c r="Q84" s="238">
        <v>3065</v>
      </c>
      <c r="R84" s="242">
        <v>3065</v>
      </c>
      <c r="S84" s="238">
        <v>2800</v>
      </c>
      <c r="T84" s="246">
        <v>2676</v>
      </c>
      <c r="U84" s="247">
        <v>206</v>
      </c>
      <c r="V84" s="248">
        <v>6.7210440456769979E-2</v>
      </c>
      <c r="W84" s="249">
        <v>389</v>
      </c>
      <c r="X84" s="250">
        <v>0.14536621823617341</v>
      </c>
      <c r="Y84" s="242">
        <v>2261.5</v>
      </c>
      <c r="Z84" s="251">
        <v>2130.1999999999998</v>
      </c>
      <c r="AA84" s="252">
        <v>5390310.0099999998</v>
      </c>
      <c r="AB84" s="253">
        <v>1</v>
      </c>
      <c r="AC84" s="242">
        <v>1527</v>
      </c>
      <c r="AD84" s="238">
        <v>1443</v>
      </c>
      <c r="AE84" s="254">
        <v>1443</v>
      </c>
      <c r="AF84" s="246">
        <v>1367</v>
      </c>
      <c r="AG84" s="247">
        <v>84</v>
      </c>
      <c r="AH84" s="255">
        <v>5.8212058212058215E-2</v>
      </c>
      <c r="AI84" s="249">
        <v>76</v>
      </c>
      <c r="AJ84" s="250">
        <v>5.5596196049743966E-2</v>
      </c>
      <c r="AK84" s="242">
        <v>1484</v>
      </c>
      <c r="AL84" s="238">
        <v>1421</v>
      </c>
      <c r="AM84" s="254">
        <v>1421</v>
      </c>
      <c r="AN84" s="246">
        <v>1296</v>
      </c>
      <c r="AO84" s="256">
        <v>63</v>
      </c>
      <c r="AP84" s="255">
        <v>4.4334975369458129E-2</v>
      </c>
      <c r="AQ84" s="249">
        <v>125</v>
      </c>
      <c r="AR84" s="250">
        <v>9.6450617283950615E-2</v>
      </c>
      <c r="AS84" s="257">
        <v>10.23448275862069</v>
      </c>
      <c r="AT84" s="258">
        <v>9.8680555555555554</v>
      </c>
      <c r="AU84" s="242">
        <v>940</v>
      </c>
      <c r="AV84" s="259">
        <v>1025</v>
      </c>
      <c r="AW84" s="242">
        <v>810</v>
      </c>
      <c r="AX84" s="242">
        <v>65</v>
      </c>
      <c r="AY84" s="249">
        <v>875</v>
      </c>
      <c r="AZ84" s="260">
        <v>0.93085106382978722</v>
      </c>
      <c r="BA84" s="261">
        <v>1.0251663698565938</v>
      </c>
      <c r="BB84" s="242">
        <v>0</v>
      </c>
      <c r="BC84" s="260">
        <v>0</v>
      </c>
      <c r="BD84" s="261">
        <v>0</v>
      </c>
      <c r="BE84" s="242">
        <v>45</v>
      </c>
      <c r="BF84" s="242">
        <v>10</v>
      </c>
      <c r="BG84" s="249">
        <v>55</v>
      </c>
      <c r="BH84" s="260">
        <v>5.8510638297872342E-2</v>
      </c>
      <c r="BI84" s="257">
        <v>1.0835303388494879</v>
      </c>
      <c r="BJ84" s="262">
        <v>15</v>
      </c>
      <c r="BK84" s="259" t="s">
        <v>4</v>
      </c>
      <c r="BL84" s="263" t="s">
        <v>4</v>
      </c>
      <c r="BM84" s="264" t="s">
        <v>4</v>
      </c>
      <c r="BN84" s="33"/>
      <c r="BO84" s="265"/>
      <c r="BP84" s="18"/>
    </row>
    <row r="85" spans="1:68" s="20" customFormat="1" ht="15.75">
      <c r="A85" s="234"/>
      <c r="B85" s="235" t="s">
        <v>304</v>
      </c>
      <c r="C85" s="236">
        <v>5390310.0199999996</v>
      </c>
      <c r="D85" s="237"/>
      <c r="F85" s="238"/>
      <c r="G85" s="238"/>
      <c r="H85" s="238"/>
      <c r="I85" s="239" t="s">
        <v>125</v>
      </c>
      <c r="J85" s="240">
        <v>5390310.0199999996</v>
      </c>
      <c r="K85" s="241">
        <v>1</v>
      </c>
      <c r="L85" s="242">
        <v>5.55</v>
      </c>
      <c r="M85" s="243">
        <v>555</v>
      </c>
      <c r="N85" s="244">
        <v>5.49</v>
      </c>
      <c r="O85" s="245">
        <v>549</v>
      </c>
      <c r="P85" s="242">
        <v>7973</v>
      </c>
      <c r="Q85" s="238">
        <v>6730</v>
      </c>
      <c r="R85" s="242">
        <v>6730</v>
      </c>
      <c r="S85" s="238">
        <v>6035</v>
      </c>
      <c r="T85" s="246">
        <v>5481</v>
      </c>
      <c r="U85" s="247">
        <v>1243</v>
      </c>
      <c r="V85" s="248">
        <v>0.18469539375928679</v>
      </c>
      <c r="W85" s="249">
        <v>1249</v>
      </c>
      <c r="X85" s="250">
        <v>0.22787812442984856</v>
      </c>
      <c r="Y85" s="242">
        <v>1435.4</v>
      </c>
      <c r="Z85" s="251">
        <v>1225.8</v>
      </c>
      <c r="AA85" s="252">
        <v>5390310.0199999996</v>
      </c>
      <c r="AB85" s="253">
        <v>1</v>
      </c>
      <c r="AC85" s="242">
        <v>3190</v>
      </c>
      <c r="AD85" s="238">
        <v>2729</v>
      </c>
      <c r="AE85" s="254">
        <v>2729</v>
      </c>
      <c r="AF85" s="246">
        <v>2223</v>
      </c>
      <c r="AG85" s="247">
        <v>461</v>
      </c>
      <c r="AH85" s="255">
        <v>0.1689263466471235</v>
      </c>
      <c r="AI85" s="249">
        <v>506</v>
      </c>
      <c r="AJ85" s="250">
        <v>0.22762033288349079</v>
      </c>
      <c r="AK85" s="242">
        <v>3134</v>
      </c>
      <c r="AL85" s="238">
        <v>2700</v>
      </c>
      <c r="AM85" s="254">
        <v>2700</v>
      </c>
      <c r="AN85" s="246">
        <v>2182</v>
      </c>
      <c r="AO85" s="256">
        <v>434</v>
      </c>
      <c r="AP85" s="255">
        <v>0.16074074074074074</v>
      </c>
      <c r="AQ85" s="249">
        <v>518</v>
      </c>
      <c r="AR85" s="250">
        <v>0.2373968835930339</v>
      </c>
      <c r="AS85" s="257">
        <v>5.6468468468468469</v>
      </c>
      <c r="AT85" s="258">
        <v>4.918032786885246</v>
      </c>
      <c r="AU85" s="242">
        <v>2555</v>
      </c>
      <c r="AV85" s="259">
        <v>2970</v>
      </c>
      <c r="AW85" s="242">
        <v>2290</v>
      </c>
      <c r="AX85" s="242">
        <v>160</v>
      </c>
      <c r="AY85" s="249">
        <v>2450</v>
      </c>
      <c r="AZ85" s="260">
        <v>0.95890410958904104</v>
      </c>
      <c r="BA85" s="261">
        <v>1.0560617947015871</v>
      </c>
      <c r="BB85" s="242">
        <v>15</v>
      </c>
      <c r="BC85" s="260">
        <v>5.8708414872798431E-3</v>
      </c>
      <c r="BD85" s="261">
        <v>0.31563663910106687</v>
      </c>
      <c r="BE85" s="242">
        <v>45</v>
      </c>
      <c r="BF85" s="242">
        <v>0</v>
      </c>
      <c r="BG85" s="249">
        <v>45</v>
      </c>
      <c r="BH85" s="260">
        <v>1.7612524461839529E-2</v>
      </c>
      <c r="BI85" s="257">
        <v>0.32615786040443573</v>
      </c>
      <c r="BJ85" s="262">
        <v>40</v>
      </c>
      <c r="BK85" s="259" t="s">
        <v>4</v>
      </c>
      <c r="BL85" s="263" t="s">
        <v>4</v>
      </c>
      <c r="BM85" s="264" t="s">
        <v>4</v>
      </c>
      <c r="BN85" s="33"/>
      <c r="BO85" s="265"/>
      <c r="BP85" s="18"/>
    </row>
    <row r="86" spans="1:68" s="20" customFormat="1" ht="15.75">
      <c r="A86" s="234"/>
      <c r="B86" s="235" t="s">
        <v>305</v>
      </c>
      <c r="C86" s="236">
        <v>5390311.0199999996</v>
      </c>
      <c r="D86" s="237"/>
      <c r="E86" s="237"/>
      <c r="F86" s="238"/>
      <c r="G86" s="238"/>
      <c r="H86" s="238"/>
      <c r="I86" s="239" t="s">
        <v>126</v>
      </c>
      <c r="J86" s="240">
        <v>5390311.0199999996</v>
      </c>
      <c r="K86" s="241">
        <v>1</v>
      </c>
      <c r="L86" s="242">
        <v>4.74</v>
      </c>
      <c r="M86" s="243">
        <v>474</v>
      </c>
      <c r="N86" s="244">
        <v>4.7300000000000004</v>
      </c>
      <c r="O86" s="245">
        <v>473.00000000000006</v>
      </c>
      <c r="P86" s="242">
        <v>5650</v>
      </c>
      <c r="Q86" s="238">
        <v>5508</v>
      </c>
      <c r="R86" s="242">
        <v>5508</v>
      </c>
      <c r="S86" s="238">
        <v>5624</v>
      </c>
      <c r="T86" s="246">
        <v>5862</v>
      </c>
      <c r="U86" s="247">
        <v>142</v>
      </c>
      <c r="V86" s="248">
        <v>2.5780682643427741E-2</v>
      </c>
      <c r="W86" s="249">
        <v>-354</v>
      </c>
      <c r="X86" s="250">
        <v>-6.0388945752302969E-2</v>
      </c>
      <c r="Y86" s="242">
        <v>1191.5999999999999</v>
      </c>
      <c r="Z86" s="251">
        <v>1163.5</v>
      </c>
      <c r="AA86" s="252">
        <v>5390311.0199999996</v>
      </c>
      <c r="AB86" s="253">
        <v>1</v>
      </c>
      <c r="AC86" s="242">
        <v>2418</v>
      </c>
      <c r="AD86" s="238">
        <v>2368</v>
      </c>
      <c r="AE86" s="254">
        <v>2368</v>
      </c>
      <c r="AF86" s="246">
        <v>2345</v>
      </c>
      <c r="AG86" s="247">
        <v>50</v>
      </c>
      <c r="AH86" s="255">
        <v>2.1114864864864864E-2</v>
      </c>
      <c r="AI86" s="249">
        <v>23</v>
      </c>
      <c r="AJ86" s="250">
        <v>9.8081023454157784E-3</v>
      </c>
      <c r="AK86" s="242">
        <v>2333</v>
      </c>
      <c r="AL86" s="238">
        <v>2247</v>
      </c>
      <c r="AM86" s="254">
        <v>2247</v>
      </c>
      <c r="AN86" s="246">
        <v>2264</v>
      </c>
      <c r="AO86" s="256">
        <v>86</v>
      </c>
      <c r="AP86" s="255">
        <v>3.8273253226524258E-2</v>
      </c>
      <c r="AQ86" s="249">
        <v>-17</v>
      </c>
      <c r="AR86" s="250">
        <v>-7.5088339222614837E-3</v>
      </c>
      <c r="AS86" s="257">
        <v>4.9219409282700424</v>
      </c>
      <c r="AT86" s="258">
        <v>4.750528541226215</v>
      </c>
      <c r="AU86" s="242">
        <v>1985</v>
      </c>
      <c r="AV86" s="259">
        <v>2390</v>
      </c>
      <c r="AW86" s="242">
        <v>1720</v>
      </c>
      <c r="AX86" s="242">
        <v>110</v>
      </c>
      <c r="AY86" s="249">
        <v>1830</v>
      </c>
      <c r="AZ86" s="260">
        <v>0.92191435768261965</v>
      </c>
      <c r="BA86" s="261">
        <v>1.0153241824698453</v>
      </c>
      <c r="BB86" s="242">
        <v>35</v>
      </c>
      <c r="BC86" s="260">
        <v>1.7632241813602016E-2</v>
      </c>
      <c r="BD86" s="261">
        <v>0.94796998997860304</v>
      </c>
      <c r="BE86" s="242">
        <v>65</v>
      </c>
      <c r="BF86" s="242">
        <v>20</v>
      </c>
      <c r="BG86" s="249">
        <v>85</v>
      </c>
      <c r="BH86" s="260">
        <v>4.2821158690176324E-2</v>
      </c>
      <c r="BI86" s="257">
        <v>0.7929844201884505</v>
      </c>
      <c r="BJ86" s="262">
        <v>40</v>
      </c>
      <c r="BK86" s="259" t="s">
        <v>4</v>
      </c>
      <c r="BL86" s="263" t="s">
        <v>4</v>
      </c>
      <c r="BM86" s="264" t="s">
        <v>4</v>
      </c>
      <c r="BN86" s="33"/>
      <c r="BO86" s="265"/>
      <c r="BP86" s="18"/>
    </row>
    <row r="87" spans="1:68" s="20" customFormat="1" ht="15.75">
      <c r="A87" s="234"/>
      <c r="B87" s="235" t="s">
        <v>306</v>
      </c>
      <c r="C87" s="236">
        <v>5390311.0300000003</v>
      </c>
      <c r="D87" s="237"/>
      <c r="E87" s="237"/>
      <c r="F87" s="238"/>
      <c r="G87" s="238"/>
      <c r="H87" s="238"/>
      <c r="I87" s="239" t="s">
        <v>127</v>
      </c>
      <c r="J87" s="240">
        <v>5390311.0300000003</v>
      </c>
      <c r="K87" s="241">
        <v>1</v>
      </c>
      <c r="L87" s="242">
        <v>4.04</v>
      </c>
      <c r="M87" s="243">
        <v>404</v>
      </c>
      <c r="N87" s="244">
        <v>4.04</v>
      </c>
      <c r="O87" s="245">
        <v>404</v>
      </c>
      <c r="P87" s="242">
        <v>5122</v>
      </c>
      <c r="Q87" s="238">
        <v>5096</v>
      </c>
      <c r="R87" s="242">
        <v>5096</v>
      </c>
      <c r="S87" s="238">
        <v>4920</v>
      </c>
      <c r="T87" s="246">
        <v>4877</v>
      </c>
      <c r="U87" s="247">
        <v>26</v>
      </c>
      <c r="V87" s="248">
        <v>5.1020408163265302E-3</v>
      </c>
      <c r="W87" s="249">
        <v>219</v>
      </c>
      <c r="X87" s="250">
        <v>4.4904654500717657E-2</v>
      </c>
      <c r="Y87" s="242">
        <v>1269.3</v>
      </c>
      <c r="Z87" s="251">
        <v>1262.8</v>
      </c>
      <c r="AA87" s="252">
        <v>5390311.0300000003</v>
      </c>
      <c r="AB87" s="253">
        <v>1</v>
      </c>
      <c r="AC87" s="242">
        <v>1918</v>
      </c>
      <c r="AD87" s="238">
        <v>1877</v>
      </c>
      <c r="AE87" s="254">
        <v>1877</v>
      </c>
      <c r="AF87" s="246">
        <v>1683</v>
      </c>
      <c r="AG87" s="247">
        <v>41</v>
      </c>
      <c r="AH87" s="255">
        <v>2.1843367075119871E-2</v>
      </c>
      <c r="AI87" s="249">
        <v>194</v>
      </c>
      <c r="AJ87" s="250">
        <v>0.11527035056446822</v>
      </c>
      <c r="AK87" s="242">
        <v>1881</v>
      </c>
      <c r="AL87" s="238">
        <v>1831</v>
      </c>
      <c r="AM87" s="254">
        <v>1831</v>
      </c>
      <c r="AN87" s="246">
        <v>1646</v>
      </c>
      <c r="AO87" s="256">
        <v>50</v>
      </c>
      <c r="AP87" s="255">
        <v>2.7307482250136537E-2</v>
      </c>
      <c r="AQ87" s="249">
        <v>185</v>
      </c>
      <c r="AR87" s="250">
        <v>0.11239368165249089</v>
      </c>
      <c r="AS87" s="257">
        <v>4.6559405940594063</v>
      </c>
      <c r="AT87" s="258">
        <v>4.532178217821782</v>
      </c>
      <c r="AU87" s="242">
        <v>1930</v>
      </c>
      <c r="AV87" s="259">
        <v>2555</v>
      </c>
      <c r="AW87" s="242">
        <v>1715</v>
      </c>
      <c r="AX87" s="242">
        <v>135</v>
      </c>
      <c r="AY87" s="249">
        <v>1850</v>
      </c>
      <c r="AZ87" s="260">
        <v>0.95854922279792742</v>
      </c>
      <c r="BA87" s="261">
        <v>1.0556709502179817</v>
      </c>
      <c r="BB87" s="242">
        <v>20</v>
      </c>
      <c r="BC87" s="260">
        <v>1.0362694300518135E-2</v>
      </c>
      <c r="BD87" s="261">
        <v>0.55713410217839443</v>
      </c>
      <c r="BE87" s="242">
        <v>40</v>
      </c>
      <c r="BF87" s="242">
        <v>0</v>
      </c>
      <c r="BG87" s="249">
        <v>40</v>
      </c>
      <c r="BH87" s="260">
        <v>2.072538860103627E-2</v>
      </c>
      <c r="BI87" s="257">
        <v>0.38380349261178276</v>
      </c>
      <c r="BJ87" s="262">
        <v>10</v>
      </c>
      <c r="BK87" s="259" t="s">
        <v>4</v>
      </c>
      <c r="BL87" s="263" t="s">
        <v>4</v>
      </c>
      <c r="BM87" s="264" t="s">
        <v>4</v>
      </c>
      <c r="BN87" s="33"/>
      <c r="BO87" s="265"/>
      <c r="BP87" s="18"/>
    </row>
    <row r="88" spans="1:68" s="20" customFormat="1" ht="15.75">
      <c r="A88" s="234"/>
      <c r="B88" s="235" t="s">
        <v>307</v>
      </c>
      <c r="C88" s="236">
        <v>5390311.04</v>
      </c>
      <c r="D88" s="237"/>
      <c r="E88" s="237"/>
      <c r="F88" s="238"/>
      <c r="G88" s="238"/>
      <c r="H88" s="238"/>
      <c r="I88" s="239" t="s">
        <v>128</v>
      </c>
      <c r="J88" s="240">
        <v>5390311.04</v>
      </c>
      <c r="K88" s="241">
        <v>1</v>
      </c>
      <c r="L88" s="242">
        <v>1.34</v>
      </c>
      <c r="M88" s="243">
        <v>134</v>
      </c>
      <c r="N88" s="244">
        <v>1.34</v>
      </c>
      <c r="O88" s="245">
        <v>134</v>
      </c>
      <c r="P88" s="242">
        <v>3050</v>
      </c>
      <c r="Q88" s="238">
        <v>3032</v>
      </c>
      <c r="R88" s="242">
        <v>3032</v>
      </c>
      <c r="S88" s="238">
        <v>3032</v>
      </c>
      <c r="T88" s="246">
        <v>3161</v>
      </c>
      <c r="U88" s="247">
        <v>18</v>
      </c>
      <c r="V88" s="248">
        <v>5.9366754617414244E-3</v>
      </c>
      <c r="W88" s="249">
        <v>-129</v>
      </c>
      <c r="X88" s="250">
        <v>-4.0809870294210696E-2</v>
      </c>
      <c r="Y88" s="242">
        <v>2284.5</v>
      </c>
      <c r="Z88" s="251">
        <v>2270.8000000000002</v>
      </c>
      <c r="AA88" s="252">
        <v>5390311.04</v>
      </c>
      <c r="AB88" s="253">
        <v>1</v>
      </c>
      <c r="AC88" s="242">
        <v>1242</v>
      </c>
      <c r="AD88" s="238">
        <v>1237</v>
      </c>
      <c r="AE88" s="254">
        <v>1237</v>
      </c>
      <c r="AF88" s="246">
        <v>1219</v>
      </c>
      <c r="AG88" s="247">
        <v>5</v>
      </c>
      <c r="AH88" s="255">
        <v>4.0420371867421184E-3</v>
      </c>
      <c r="AI88" s="249">
        <v>18</v>
      </c>
      <c r="AJ88" s="250">
        <v>1.4766201804757998E-2</v>
      </c>
      <c r="AK88" s="242">
        <v>1211</v>
      </c>
      <c r="AL88" s="238">
        <v>1188</v>
      </c>
      <c r="AM88" s="254">
        <v>1188</v>
      </c>
      <c r="AN88" s="246">
        <v>1189</v>
      </c>
      <c r="AO88" s="256">
        <v>23</v>
      </c>
      <c r="AP88" s="255">
        <v>1.9360269360269359E-2</v>
      </c>
      <c r="AQ88" s="249">
        <v>-1</v>
      </c>
      <c r="AR88" s="250">
        <v>-8.4104289318755253E-4</v>
      </c>
      <c r="AS88" s="257">
        <v>9.0373134328358216</v>
      </c>
      <c r="AT88" s="258">
        <v>8.8656716417910442</v>
      </c>
      <c r="AU88" s="242">
        <v>1020</v>
      </c>
      <c r="AV88" s="259">
        <v>1350</v>
      </c>
      <c r="AW88" s="242">
        <v>855</v>
      </c>
      <c r="AX88" s="242">
        <v>100</v>
      </c>
      <c r="AY88" s="249">
        <v>955</v>
      </c>
      <c r="AZ88" s="260">
        <v>0.93627450980392157</v>
      </c>
      <c r="BA88" s="261">
        <v>1.0311393279778871</v>
      </c>
      <c r="BB88" s="242">
        <v>0</v>
      </c>
      <c r="BC88" s="260">
        <v>0</v>
      </c>
      <c r="BD88" s="261">
        <v>0</v>
      </c>
      <c r="BE88" s="242">
        <v>20</v>
      </c>
      <c r="BF88" s="242">
        <v>10</v>
      </c>
      <c r="BG88" s="249">
        <v>30</v>
      </c>
      <c r="BH88" s="260">
        <v>2.9411764705882353E-2</v>
      </c>
      <c r="BI88" s="257">
        <v>0.54466230936819171</v>
      </c>
      <c r="BJ88" s="262">
        <v>25</v>
      </c>
      <c r="BK88" s="259" t="s">
        <v>4</v>
      </c>
      <c r="BL88" s="263" t="s">
        <v>4</v>
      </c>
      <c r="BM88" s="264" t="s">
        <v>4</v>
      </c>
      <c r="BN88" s="33"/>
      <c r="BO88" s="265"/>
      <c r="BP88" s="18"/>
    </row>
    <row r="89" spans="1:68" s="20" customFormat="1" ht="15.75">
      <c r="A89" s="234"/>
      <c r="B89" s="235" t="s">
        <v>308</v>
      </c>
      <c r="C89" s="236">
        <v>5390320</v>
      </c>
      <c r="D89" s="237"/>
      <c r="E89" s="237"/>
      <c r="F89" s="238"/>
      <c r="G89" s="238"/>
      <c r="H89" s="238"/>
      <c r="I89" s="239" t="s">
        <v>129</v>
      </c>
      <c r="J89" s="240">
        <v>5390320</v>
      </c>
      <c r="K89" s="241">
        <v>1</v>
      </c>
      <c r="L89" s="242">
        <v>5.72</v>
      </c>
      <c r="M89" s="243">
        <v>572</v>
      </c>
      <c r="N89" s="244">
        <v>5.68</v>
      </c>
      <c r="O89" s="245">
        <v>568</v>
      </c>
      <c r="P89" s="242">
        <v>3398</v>
      </c>
      <c r="Q89" s="238">
        <v>3249</v>
      </c>
      <c r="R89" s="242">
        <v>3249</v>
      </c>
      <c r="S89" s="238">
        <v>3308</v>
      </c>
      <c r="T89" s="246">
        <v>3416</v>
      </c>
      <c r="U89" s="247">
        <v>149</v>
      </c>
      <c r="V89" s="248">
        <v>4.5860264696829793E-2</v>
      </c>
      <c r="W89" s="249">
        <v>-167</v>
      </c>
      <c r="X89" s="250">
        <v>-4.888758782201405E-2</v>
      </c>
      <c r="Y89" s="242">
        <v>594.20000000000005</v>
      </c>
      <c r="Z89" s="251">
        <v>572</v>
      </c>
      <c r="AA89" s="252">
        <v>5390320</v>
      </c>
      <c r="AB89" s="253">
        <v>1</v>
      </c>
      <c r="AC89" s="242">
        <v>1661</v>
      </c>
      <c r="AD89" s="238">
        <v>1624</v>
      </c>
      <c r="AE89" s="254">
        <v>1624</v>
      </c>
      <c r="AF89" s="246">
        <v>1629</v>
      </c>
      <c r="AG89" s="247">
        <v>37</v>
      </c>
      <c r="AH89" s="255">
        <v>2.2783251231527094E-2</v>
      </c>
      <c r="AI89" s="249">
        <v>-5</v>
      </c>
      <c r="AJ89" s="250">
        <v>-3.0693677102516881E-3</v>
      </c>
      <c r="AK89" s="242">
        <v>1559</v>
      </c>
      <c r="AL89" s="238">
        <v>1506</v>
      </c>
      <c r="AM89" s="254">
        <v>1506</v>
      </c>
      <c r="AN89" s="246">
        <v>1515</v>
      </c>
      <c r="AO89" s="256">
        <v>53</v>
      </c>
      <c r="AP89" s="255">
        <v>3.51925630810093E-2</v>
      </c>
      <c r="AQ89" s="249">
        <v>-9</v>
      </c>
      <c r="AR89" s="250">
        <v>-5.9405940594059407E-3</v>
      </c>
      <c r="AS89" s="257">
        <v>2.7255244755244754</v>
      </c>
      <c r="AT89" s="258">
        <v>2.6514084507042255</v>
      </c>
      <c r="AU89" s="242">
        <v>1345</v>
      </c>
      <c r="AV89" s="259">
        <v>1260</v>
      </c>
      <c r="AW89" s="242">
        <v>1150</v>
      </c>
      <c r="AX89" s="242">
        <v>125</v>
      </c>
      <c r="AY89" s="249">
        <v>1275</v>
      </c>
      <c r="AZ89" s="260">
        <v>0.94795539033457255</v>
      </c>
      <c r="BA89" s="261">
        <v>1.0440037338486481</v>
      </c>
      <c r="BB89" s="242">
        <v>10</v>
      </c>
      <c r="BC89" s="260">
        <v>7.4349442379182153E-3</v>
      </c>
      <c r="BD89" s="261">
        <v>0.39972818483431266</v>
      </c>
      <c r="BE89" s="242">
        <v>30</v>
      </c>
      <c r="BF89" s="242">
        <v>10</v>
      </c>
      <c r="BG89" s="249">
        <v>40</v>
      </c>
      <c r="BH89" s="260">
        <v>2.9739776951672861E-2</v>
      </c>
      <c r="BI89" s="257">
        <v>0.55073661021616405</v>
      </c>
      <c r="BJ89" s="262">
        <v>20</v>
      </c>
      <c r="BK89" s="259" t="s">
        <v>4</v>
      </c>
      <c r="BL89" s="263" t="s">
        <v>4</v>
      </c>
      <c r="BM89" s="264" t="s">
        <v>4</v>
      </c>
      <c r="BN89" s="33"/>
      <c r="BO89" s="265"/>
      <c r="BP89" s="18"/>
    </row>
    <row r="90" spans="1:68" s="20" customFormat="1" ht="15.75">
      <c r="A90" s="234"/>
      <c r="B90" s="235" t="s">
        <v>309</v>
      </c>
      <c r="C90" s="236">
        <v>5390321</v>
      </c>
      <c r="D90" s="237" t="s">
        <v>184</v>
      </c>
      <c r="E90" s="237"/>
      <c r="F90" s="238"/>
      <c r="G90" s="238"/>
      <c r="H90" s="238"/>
      <c r="I90" s="239" t="s">
        <v>130</v>
      </c>
      <c r="J90" s="240">
        <v>5390321</v>
      </c>
      <c r="K90" s="241">
        <v>1</v>
      </c>
      <c r="L90" s="242">
        <v>3.15</v>
      </c>
      <c r="M90" s="243">
        <v>315</v>
      </c>
      <c r="N90" s="244">
        <v>3.18</v>
      </c>
      <c r="O90" s="245">
        <v>318</v>
      </c>
      <c r="P90" s="242">
        <v>4997</v>
      </c>
      <c r="Q90" s="238">
        <v>4590</v>
      </c>
      <c r="R90" s="242">
        <v>4590</v>
      </c>
      <c r="S90" s="238">
        <v>4717</v>
      </c>
      <c r="T90" s="246">
        <v>4856</v>
      </c>
      <c r="U90" s="247">
        <v>407</v>
      </c>
      <c r="V90" s="248">
        <v>8.8671023965141607E-2</v>
      </c>
      <c r="W90" s="249">
        <v>-266</v>
      </c>
      <c r="X90" s="250">
        <v>-5.4777594728171335E-2</v>
      </c>
      <c r="Y90" s="242">
        <v>1586.8</v>
      </c>
      <c r="Z90" s="251">
        <v>1443.1</v>
      </c>
      <c r="AA90" s="252">
        <v>5390321</v>
      </c>
      <c r="AB90" s="253">
        <v>1</v>
      </c>
      <c r="AC90" s="242">
        <v>2150</v>
      </c>
      <c r="AD90" s="238">
        <v>2079</v>
      </c>
      <c r="AE90" s="254">
        <v>2079</v>
      </c>
      <c r="AF90" s="246">
        <v>2065</v>
      </c>
      <c r="AG90" s="247">
        <v>71</v>
      </c>
      <c r="AH90" s="255">
        <v>3.4151034151034154E-2</v>
      </c>
      <c r="AI90" s="249">
        <v>14</v>
      </c>
      <c r="AJ90" s="250">
        <v>6.7796610169491523E-3</v>
      </c>
      <c r="AK90" s="242">
        <v>2097</v>
      </c>
      <c r="AL90" s="238">
        <v>2016</v>
      </c>
      <c r="AM90" s="254">
        <v>2016</v>
      </c>
      <c r="AN90" s="246">
        <v>1986</v>
      </c>
      <c r="AO90" s="256">
        <v>81</v>
      </c>
      <c r="AP90" s="255">
        <v>4.0178571428571432E-2</v>
      </c>
      <c r="AQ90" s="249">
        <v>30</v>
      </c>
      <c r="AR90" s="250">
        <v>1.5105740181268883E-2</v>
      </c>
      <c r="AS90" s="257">
        <v>6.6571428571428575</v>
      </c>
      <c r="AT90" s="258">
        <v>6.3396226415094343</v>
      </c>
      <c r="AU90" s="242">
        <v>1480</v>
      </c>
      <c r="AV90" s="259">
        <v>1865</v>
      </c>
      <c r="AW90" s="242">
        <v>1280</v>
      </c>
      <c r="AX90" s="242">
        <v>120</v>
      </c>
      <c r="AY90" s="249">
        <v>1400</v>
      </c>
      <c r="AZ90" s="260">
        <v>0.94594594594594594</v>
      </c>
      <c r="BA90" s="261">
        <v>1.0417906893677817</v>
      </c>
      <c r="BB90" s="242">
        <v>0</v>
      </c>
      <c r="BC90" s="260">
        <v>0</v>
      </c>
      <c r="BD90" s="261">
        <v>0</v>
      </c>
      <c r="BE90" s="242">
        <v>55</v>
      </c>
      <c r="BF90" s="242">
        <v>15</v>
      </c>
      <c r="BG90" s="249">
        <v>70</v>
      </c>
      <c r="BH90" s="260">
        <v>4.72972972972973E-2</v>
      </c>
      <c r="BI90" s="257">
        <v>0.8758758758758759</v>
      </c>
      <c r="BJ90" s="262">
        <v>10</v>
      </c>
      <c r="BK90" s="259" t="s">
        <v>4</v>
      </c>
      <c r="BL90" s="263" t="s">
        <v>4</v>
      </c>
      <c r="BM90" s="264" t="s">
        <v>4</v>
      </c>
      <c r="BN90" s="33"/>
      <c r="BO90" s="265"/>
      <c r="BP90" s="18"/>
    </row>
    <row r="91" spans="1:68" s="20" customFormat="1" ht="15.75">
      <c r="A91" s="266" t="s">
        <v>159</v>
      </c>
      <c r="B91" s="267" t="s">
        <v>310</v>
      </c>
      <c r="C91" s="268">
        <v>5390322</v>
      </c>
      <c r="D91" s="269"/>
      <c r="E91" s="269"/>
      <c r="F91" s="270"/>
      <c r="G91" s="270"/>
      <c r="H91" s="270"/>
      <c r="I91" s="271" t="s">
        <v>131</v>
      </c>
      <c r="J91" s="272">
        <v>5390322</v>
      </c>
      <c r="K91" s="273">
        <v>1</v>
      </c>
      <c r="L91" s="274">
        <v>2.69</v>
      </c>
      <c r="M91" s="275">
        <v>269</v>
      </c>
      <c r="N91" s="276">
        <v>2.69</v>
      </c>
      <c r="O91" s="277">
        <v>269</v>
      </c>
      <c r="P91" s="274">
        <v>3722</v>
      </c>
      <c r="Q91" s="270">
        <v>3567</v>
      </c>
      <c r="R91" s="274">
        <v>3567</v>
      </c>
      <c r="S91" s="270">
        <v>3519</v>
      </c>
      <c r="T91" s="278">
        <v>3536</v>
      </c>
      <c r="U91" s="279">
        <v>155</v>
      </c>
      <c r="V91" s="280">
        <v>4.3453882814690217E-2</v>
      </c>
      <c r="W91" s="281">
        <v>31</v>
      </c>
      <c r="X91" s="282">
        <v>8.7669683257918553E-3</v>
      </c>
      <c r="Y91" s="274">
        <v>1382.1</v>
      </c>
      <c r="Z91" s="283">
        <v>1323.7</v>
      </c>
      <c r="AA91" s="284">
        <v>5390322</v>
      </c>
      <c r="AB91" s="285">
        <v>1</v>
      </c>
      <c r="AC91" s="274">
        <v>1865</v>
      </c>
      <c r="AD91" s="270">
        <v>1807</v>
      </c>
      <c r="AE91" s="286">
        <v>1807</v>
      </c>
      <c r="AF91" s="278">
        <v>1721</v>
      </c>
      <c r="AG91" s="279">
        <v>58</v>
      </c>
      <c r="AH91" s="287">
        <v>3.2097399003873824E-2</v>
      </c>
      <c r="AI91" s="281">
        <v>86</v>
      </c>
      <c r="AJ91" s="282">
        <v>4.997094712376525E-2</v>
      </c>
      <c r="AK91" s="274">
        <v>1798</v>
      </c>
      <c r="AL91" s="270">
        <v>1732</v>
      </c>
      <c r="AM91" s="286">
        <v>1732</v>
      </c>
      <c r="AN91" s="278">
        <v>1649</v>
      </c>
      <c r="AO91" s="288">
        <v>66</v>
      </c>
      <c r="AP91" s="287">
        <v>3.8106235565819858E-2</v>
      </c>
      <c r="AQ91" s="281">
        <v>83</v>
      </c>
      <c r="AR91" s="282">
        <v>5.033353547604609E-2</v>
      </c>
      <c r="AS91" s="289">
        <v>6.6840148698884763</v>
      </c>
      <c r="AT91" s="290">
        <v>6.4386617100371746</v>
      </c>
      <c r="AU91" s="274">
        <v>1210</v>
      </c>
      <c r="AV91" s="291">
        <v>1160</v>
      </c>
      <c r="AW91" s="274">
        <v>1030</v>
      </c>
      <c r="AX91" s="274">
        <v>60</v>
      </c>
      <c r="AY91" s="281">
        <v>1090</v>
      </c>
      <c r="AZ91" s="292">
        <v>0.90082644628099173</v>
      </c>
      <c r="BA91" s="293">
        <v>0.99209961044162087</v>
      </c>
      <c r="BB91" s="274">
        <v>0</v>
      </c>
      <c r="BC91" s="292">
        <v>0</v>
      </c>
      <c r="BD91" s="293">
        <v>0</v>
      </c>
      <c r="BE91" s="274">
        <v>85</v>
      </c>
      <c r="BF91" s="274">
        <v>15</v>
      </c>
      <c r="BG91" s="281">
        <v>100</v>
      </c>
      <c r="BH91" s="292">
        <v>8.2644628099173556E-2</v>
      </c>
      <c r="BI91" s="289">
        <v>1.5304560759106214</v>
      </c>
      <c r="BJ91" s="294">
        <v>15</v>
      </c>
      <c r="BK91" s="291" t="s">
        <v>2</v>
      </c>
      <c r="BL91" s="295" t="s">
        <v>2</v>
      </c>
      <c r="BM91" s="321" t="s">
        <v>2</v>
      </c>
      <c r="BN91" s="32" t="s">
        <v>373</v>
      </c>
      <c r="BO91" s="297"/>
      <c r="BP91" s="18"/>
    </row>
    <row r="92" spans="1:68" s="20" customFormat="1" ht="15.75">
      <c r="A92" s="234"/>
      <c r="B92" s="235" t="s">
        <v>311</v>
      </c>
      <c r="C92" s="236">
        <v>5390323</v>
      </c>
      <c r="D92" s="237"/>
      <c r="E92" s="237"/>
      <c r="F92" s="238"/>
      <c r="G92" s="238"/>
      <c r="H92" s="238"/>
      <c r="I92" s="239" t="s">
        <v>132</v>
      </c>
      <c r="J92" s="240">
        <v>5390323</v>
      </c>
      <c r="K92" s="241">
        <v>1</v>
      </c>
      <c r="L92" s="242">
        <v>15.55</v>
      </c>
      <c r="M92" s="243">
        <v>1555</v>
      </c>
      <c r="N92" s="244">
        <v>15.54</v>
      </c>
      <c r="O92" s="245">
        <v>1554</v>
      </c>
      <c r="P92" s="242">
        <v>3346</v>
      </c>
      <c r="Q92" s="238">
        <v>3354</v>
      </c>
      <c r="R92" s="242">
        <v>3354</v>
      </c>
      <c r="S92" s="238">
        <v>3300</v>
      </c>
      <c r="T92" s="246">
        <v>3193</v>
      </c>
      <c r="U92" s="247">
        <v>-8</v>
      </c>
      <c r="V92" s="248">
        <v>-2.3852116875372688E-3</v>
      </c>
      <c r="W92" s="249">
        <v>161</v>
      </c>
      <c r="X92" s="250">
        <v>5.0422799874725963E-2</v>
      </c>
      <c r="Y92" s="242">
        <v>215.2</v>
      </c>
      <c r="Z92" s="251">
        <v>215.8</v>
      </c>
      <c r="AA92" s="252">
        <v>5390323</v>
      </c>
      <c r="AB92" s="253">
        <v>1</v>
      </c>
      <c r="AC92" s="242">
        <v>1373</v>
      </c>
      <c r="AD92" s="238">
        <v>1333</v>
      </c>
      <c r="AE92" s="254">
        <v>1333</v>
      </c>
      <c r="AF92" s="246">
        <v>1271</v>
      </c>
      <c r="AG92" s="247">
        <v>40</v>
      </c>
      <c r="AH92" s="255">
        <v>3.0007501875468866E-2</v>
      </c>
      <c r="AI92" s="249">
        <v>62</v>
      </c>
      <c r="AJ92" s="250">
        <v>4.878048780487805E-2</v>
      </c>
      <c r="AK92" s="242">
        <v>1347</v>
      </c>
      <c r="AL92" s="238">
        <v>1310</v>
      </c>
      <c r="AM92" s="254">
        <v>1310</v>
      </c>
      <c r="AN92" s="246">
        <v>1240</v>
      </c>
      <c r="AO92" s="256">
        <v>37</v>
      </c>
      <c r="AP92" s="255">
        <v>2.8244274809160305E-2</v>
      </c>
      <c r="AQ92" s="249">
        <v>70</v>
      </c>
      <c r="AR92" s="250">
        <v>5.6451612903225805E-2</v>
      </c>
      <c r="AS92" s="257">
        <v>0.86623794212218652</v>
      </c>
      <c r="AT92" s="258">
        <v>0.842985842985843</v>
      </c>
      <c r="AU92" s="242">
        <v>1290</v>
      </c>
      <c r="AV92" s="259">
        <v>1400</v>
      </c>
      <c r="AW92" s="242">
        <v>1150</v>
      </c>
      <c r="AX92" s="242">
        <v>60</v>
      </c>
      <c r="AY92" s="249">
        <v>1210</v>
      </c>
      <c r="AZ92" s="260">
        <v>0.93798449612403101</v>
      </c>
      <c r="BA92" s="261">
        <v>1.0330225728238227</v>
      </c>
      <c r="BB92" s="242">
        <v>10</v>
      </c>
      <c r="BC92" s="260">
        <v>7.7519379844961239E-3</v>
      </c>
      <c r="BD92" s="261">
        <v>0.41677085938151209</v>
      </c>
      <c r="BE92" s="242">
        <v>35</v>
      </c>
      <c r="BF92" s="242">
        <v>0</v>
      </c>
      <c r="BG92" s="249">
        <v>35</v>
      </c>
      <c r="BH92" s="260">
        <v>2.7131782945736434E-2</v>
      </c>
      <c r="BI92" s="257">
        <v>0.50244042492104513</v>
      </c>
      <c r="BJ92" s="262">
        <v>25</v>
      </c>
      <c r="BK92" s="259" t="s">
        <v>4</v>
      </c>
      <c r="BL92" s="263" t="s">
        <v>4</v>
      </c>
      <c r="BM92" s="264" t="s">
        <v>4</v>
      </c>
      <c r="BN92" s="33"/>
      <c r="BO92" s="265"/>
      <c r="BP92" s="18"/>
    </row>
    <row r="93" spans="1:68" s="20" customFormat="1" ht="15.75">
      <c r="A93" s="298" t="s">
        <v>160</v>
      </c>
      <c r="B93" s="299" t="s">
        <v>312</v>
      </c>
      <c r="C93" s="28">
        <v>5390324</v>
      </c>
      <c r="D93" s="22"/>
      <c r="E93" s="22"/>
      <c r="F93" s="23"/>
      <c r="G93" s="23"/>
      <c r="H93" s="23"/>
      <c r="I93" s="300" t="s">
        <v>133</v>
      </c>
      <c r="J93" s="301">
        <v>5390324</v>
      </c>
      <c r="K93" s="302">
        <v>1</v>
      </c>
      <c r="L93" s="1">
        <v>94.88</v>
      </c>
      <c r="M93" s="303">
        <v>9488</v>
      </c>
      <c r="N93" s="26">
        <v>94.87</v>
      </c>
      <c r="O93" s="304">
        <v>9487</v>
      </c>
      <c r="P93" s="1">
        <v>4570</v>
      </c>
      <c r="Q93" s="23">
        <v>3546</v>
      </c>
      <c r="R93" s="1">
        <v>3546</v>
      </c>
      <c r="S93" s="23">
        <v>3580</v>
      </c>
      <c r="T93" s="305">
        <v>3598</v>
      </c>
      <c r="U93" s="306">
        <v>1024</v>
      </c>
      <c r="V93" s="307">
        <v>0.28877608573040048</v>
      </c>
      <c r="W93" s="308">
        <v>-52</v>
      </c>
      <c r="X93" s="309">
        <v>-1.4452473596442469E-2</v>
      </c>
      <c r="Y93" s="1">
        <v>48.2</v>
      </c>
      <c r="Z93" s="29">
        <v>37.4</v>
      </c>
      <c r="AA93" s="310">
        <v>5390324</v>
      </c>
      <c r="AB93" s="311">
        <v>1</v>
      </c>
      <c r="AC93" s="1">
        <v>3170</v>
      </c>
      <c r="AD93" s="23">
        <v>2982</v>
      </c>
      <c r="AE93" s="312">
        <v>2982</v>
      </c>
      <c r="AF93" s="305">
        <v>1833</v>
      </c>
      <c r="AG93" s="306">
        <v>188</v>
      </c>
      <c r="AH93" s="313">
        <v>6.304493628437291E-2</v>
      </c>
      <c r="AI93" s="308">
        <v>1149</v>
      </c>
      <c r="AJ93" s="309">
        <v>0.62684124386252049</v>
      </c>
      <c r="AK93" s="1">
        <v>1909</v>
      </c>
      <c r="AL93" s="23">
        <v>1454</v>
      </c>
      <c r="AM93" s="312">
        <v>1454</v>
      </c>
      <c r="AN93" s="305">
        <v>1406</v>
      </c>
      <c r="AO93" s="314">
        <v>455</v>
      </c>
      <c r="AP93" s="313">
        <v>0.31292984869325996</v>
      </c>
      <c r="AQ93" s="308">
        <v>48</v>
      </c>
      <c r="AR93" s="309">
        <v>3.4139402560455195E-2</v>
      </c>
      <c r="AS93" s="315">
        <v>0.20120151770657674</v>
      </c>
      <c r="AT93" s="316">
        <v>0.15326235901760304</v>
      </c>
      <c r="AU93" s="1">
        <v>1485</v>
      </c>
      <c r="AV93" s="39">
        <v>1560</v>
      </c>
      <c r="AW93" s="1">
        <v>1240</v>
      </c>
      <c r="AX93" s="1">
        <v>95</v>
      </c>
      <c r="AY93" s="308">
        <v>1335</v>
      </c>
      <c r="AZ93" s="317">
        <v>0.89898989898989901</v>
      </c>
      <c r="BA93" s="318">
        <v>0.99007698126640853</v>
      </c>
      <c r="BB93" s="1">
        <v>0</v>
      </c>
      <c r="BC93" s="317">
        <v>0</v>
      </c>
      <c r="BD93" s="318">
        <v>0</v>
      </c>
      <c r="BE93" s="1">
        <v>55</v>
      </c>
      <c r="BF93" s="1">
        <v>15</v>
      </c>
      <c r="BG93" s="308">
        <v>70</v>
      </c>
      <c r="BH93" s="317">
        <v>4.7138047138047139E-2</v>
      </c>
      <c r="BI93" s="315">
        <v>0.87292679885272484</v>
      </c>
      <c r="BJ93" s="319">
        <v>75</v>
      </c>
      <c r="BK93" s="39" t="s">
        <v>0</v>
      </c>
      <c r="BL93" s="21" t="s">
        <v>0</v>
      </c>
      <c r="BM93" s="320" t="s">
        <v>0</v>
      </c>
      <c r="BN93" s="16"/>
      <c r="BO93" s="154"/>
      <c r="BP93" s="18"/>
    </row>
    <row r="94" spans="1:68" s="20" customFormat="1" ht="15.75">
      <c r="A94" s="234" t="s">
        <v>161</v>
      </c>
      <c r="B94" s="235" t="s">
        <v>313</v>
      </c>
      <c r="C94" s="236">
        <v>5390330</v>
      </c>
      <c r="D94" s="237"/>
      <c r="E94" s="237"/>
      <c r="F94" s="238"/>
      <c r="G94" s="238"/>
      <c r="H94" s="238"/>
      <c r="I94" s="239" t="s">
        <v>134</v>
      </c>
      <c r="J94" s="240">
        <v>5390330</v>
      </c>
      <c r="K94" s="241">
        <v>1</v>
      </c>
      <c r="L94" s="242">
        <v>3.27</v>
      </c>
      <c r="M94" s="243">
        <v>327</v>
      </c>
      <c r="N94" s="244">
        <v>3.26</v>
      </c>
      <c r="O94" s="245">
        <v>326</v>
      </c>
      <c r="P94" s="242">
        <v>4492</v>
      </c>
      <c r="Q94" s="238">
        <v>4600</v>
      </c>
      <c r="R94" s="242">
        <v>4600</v>
      </c>
      <c r="S94" s="238">
        <v>4477</v>
      </c>
      <c r="T94" s="246">
        <v>4718</v>
      </c>
      <c r="U94" s="247">
        <v>-108</v>
      </c>
      <c r="V94" s="248">
        <v>-2.3478260869565216E-2</v>
      </c>
      <c r="W94" s="249">
        <v>-118</v>
      </c>
      <c r="X94" s="250">
        <v>-2.5010597710894446E-2</v>
      </c>
      <c r="Y94" s="242">
        <v>1373.1</v>
      </c>
      <c r="Z94" s="251">
        <v>1411.5</v>
      </c>
      <c r="AA94" s="252">
        <v>5390330</v>
      </c>
      <c r="AB94" s="253">
        <v>1</v>
      </c>
      <c r="AC94" s="242">
        <v>2130</v>
      </c>
      <c r="AD94" s="238">
        <v>2123</v>
      </c>
      <c r="AE94" s="254">
        <v>2123</v>
      </c>
      <c r="AF94" s="246">
        <v>2104</v>
      </c>
      <c r="AG94" s="247">
        <v>7</v>
      </c>
      <c r="AH94" s="255">
        <v>3.2972209138012248E-3</v>
      </c>
      <c r="AI94" s="249">
        <v>19</v>
      </c>
      <c r="AJ94" s="250">
        <v>9.0304182509505695E-3</v>
      </c>
      <c r="AK94" s="242">
        <v>1987</v>
      </c>
      <c r="AL94" s="238">
        <v>1973</v>
      </c>
      <c r="AM94" s="254">
        <v>1973</v>
      </c>
      <c r="AN94" s="246">
        <v>1996</v>
      </c>
      <c r="AO94" s="256">
        <v>14</v>
      </c>
      <c r="AP94" s="255">
        <v>7.0957932083122151E-3</v>
      </c>
      <c r="AQ94" s="249">
        <v>-23</v>
      </c>
      <c r="AR94" s="250">
        <v>-1.1523046092184368E-2</v>
      </c>
      <c r="AS94" s="257">
        <v>6.0764525993883796</v>
      </c>
      <c r="AT94" s="258">
        <v>6.052147239263804</v>
      </c>
      <c r="AU94" s="242">
        <v>1250</v>
      </c>
      <c r="AV94" s="259">
        <v>1605</v>
      </c>
      <c r="AW94" s="242">
        <v>1065</v>
      </c>
      <c r="AX94" s="242">
        <v>80</v>
      </c>
      <c r="AY94" s="249">
        <v>1145</v>
      </c>
      <c r="AZ94" s="260">
        <v>0.91600000000000004</v>
      </c>
      <c r="BA94" s="261">
        <v>1.0088105726872247</v>
      </c>
      <c r="BB94" s="242">
        <v>0</v>
      </c>
      <c r="BC94" s="260">
        <v>0</v>
      </c>
      <c r="BD94" s="261">
        <v>0</v>
      </c>
      <c r="BE94" s="242">
        <v>65</v>
      </c>
      <c r="BF94" s="242">
        <v>0</v>
      </c>
      <c r="BG94" s="249">
        <v>65</v>
      </c>
      <c r="BH94" s="260">
        <v>5.1999999999999998E-2</v>
      </c>
      <c r="BI94" s="257">
        <v>0.96296296296296291</v>
      </c>
      <c r="BJ94" s="262">
        <v>25</v>
      </c>
      <c r="BK94" s="259" t="s">
        <v>4</v>
      </c>
      <c r="BL94" s="263" t="s">
        <v>4</v>
      </c>
      <c r="BM94" s="264" t="s">
        <v>2</v>
      </c>
      <c r="BN94" s="33"/>
      <c r="BO94" s="265"/>
      <c r="BP94" s="18"/>
    </row>
    <row r="95" spans="1:68" s="20" customFormat="1" ht="15.75">
      <c r="A95" s="234"/>
      <c r="B95" s="235" t="s">
        <v>314</v>
      </c>
      <c r="C95" s="236">
        <v>5390331.0099999998</v>
      </c>
      <c r="D95" s="237">
        <v>5390331</v>
      </c>
      <c r="E95" s="20">
        <v>0.60055409199999998</v>
      </c>
      <c r="F95" s="247">
        <v>8017</v>
      </c>
      <c r="G95" s="247">
        <v>3516</v>
      </c>
      <c r="H95" s="247">
        <v>3185</v>
      </c>
      <c r="I95" s="239"/>
      <c r="J95" s="240">
        <v>5390331.0099999998</v>
      </c>
      <c r="K95" s="241">
        <v>1</v>
      </c>
      <c r="L95" s="242">
        <v>12.35</v>
      </c>
      <c r="M95" s="243">
        <v>1235</v>
      </c>
      <c r="N95" s="244">
        <v>12.37</v>
      </c>
      <c r="O95" s="245">
        <v>1237</v>
      </c>
      <c r="P95" s="242">
        <v>5324</v>
      </c>
      <c r="Q95" s="238">
        <v>4809</v>
      </c>
      <c r="R95" s="242">
        <v>4809</v>
      </c>
      <c r="S95" s="238">
        <v>4794</v>
      </c>
      <c r="T95" s="246">
        <v>4814.6421555639999</v>
      </c>
      <c r="U95" s="247">
        <v>515</v>
      </c>
      <c r="V95" s="248">
        <v>0.10709087128301102</v>
      </c>
      <c r="W95" s="249">
        <v>-5.6421555639999497</v>
      </c>
      <c r="X95" s="250">
        <v>-1.1718743328576644E-3</v>
      </c>
      <c r="Y95" s="242">
        <v>431.2</v>
      </c>
      <c r="Z95" s="251">
        <v>388.8</v>
      </c>
      <c r="AA95" s="252">
        <v>5390331.0099999998</v>
      </c>
      <c r="AB95" s="253">
        <v>1</v>
      </c>
      <c r="AC95" s="242">
        <v>2272</v>
      </c>
      <c r="AD95" s="238">
        <v>2115</v>
      </c>
      <c r="AE95" s="254">
        <v>2115</v>
      </c>
      <c r="AF95" s="246">
        <v>2111.5481874719999</v>
      </c>
      <c r="AG95" s="247">
        <v>157</v>
      </c>
      <c r="AH95" s="255">
        <v>7.4231678486997632E-2</v>
      </c>
      <c r="AI95" s="249">
        <v>3.4518125280001186</v>
      </c>
      <c r="AJ95" s="250">
        <v>1.6347306438375521E-3</v>
      </c>
      <c r="AK95" s="242">
        <v>2116</v>
      </c>
      <c r="AL95" s="238">
        <v>1904</v>
      </c>
      <c r="AM95" s="254">
        <v>1904</v>
      </c>
      <c r="AN95" s="246">
        <v>1912.7647830199999</v>
      </c>
      <c r="AO95" s="256">
        <v>212</v>
      </c>
      <c r="AP95" s="255">
        <v>0.11134453781512606</v>
      </c>
      <c r="AQ95" s="249">
        <v>-8.764783019999868</v>
      </c>
      <c r="AR95" s="250">
        <v>-4.5822586748807907E-3</v>
      </c>
      <c r="AS95" s="257">
        <v>1.7133603238866397</v>
      </c>
      <c r="AT95" s="258">
        <v>1.5392077607113985</v>
      </c>
      <c r="AU95" s="242">
        <v>1860</v>
      </c>
      <c r="AV95" s="259">
        <v>2140</v>
      </c>
      <c r="AW95" s="242">
        <v>1670</v>
      </c>
      <c r="AX95" s="242">
        <v>130</v>
      </c>
      <c r="AY95" s="249">
        <v>1800</v>
      </c>
      <c r="AZ95" s="260">
        <v>0.967741935483871</v>
      </c>
      <c r="BA95" s="261">
        <v>1.0657950831320164</v>
      </c>
      <c r="BB95" s="242">
        <v>0</v>
      </c>
      <c r="BC95" s="260">
        <v>0</v>
      </c>
      <c r="BD95" s="261">
        <v>0</v>
      </c>
      <c r="BE95" s="242">
        <v>15</v>
      </c>
      <c r="BF95" s="242">
        <v>15</v>
      </c>
      <c r="BG95" s="249">
        <v>30</v>
      </c>
      <c r="BH95" s="260">
        <v>1.6129032258064516E-2</v>
      </c>
      <c r="BI95" s="257">
        <v>0.29868578255675027</v>
      </c>
      <c r="BJ95" s="262">
        <v>25</v>
      </c>
      <c r="BK95" s="259" t="s">
        <v>4</v>
      </c>
      <c r="BL95" s="263" t="s">
        <v>4</v>
      </c>
      <c r="BM95" s="264" t="s">
        <v>4</v>
      </c>
      <c r="BN95" s="33"/>
      <c r="BO95" s="265" t="s">
        <v>141</v>
      </c>
      <c r="BP95" s="18"/>
    </row>
    <row r="96" spans="1:68" s="20" customFormat="1" ht="15.75">
      <c r="A96" s="234"/>
      <c r="B96" s="235" t="s">
        <v>315</v>
      </c>
      <c r="C96" s="236">
        <v>5390331.0199999996</v>
      </c>
      <c r="D96" s="237">
        <v>5390331</v>
      </c>
      <c r="E96" s="20">
        <v>0.39944590800000002</v>
      </c>
      <c r="F96" s="247">
        <v>8017</v>
      </c>
      <c r="G96" s="247">
        <v>3516</v>
      </c>
      <c r="H96" s="247">
        <v>3185</v>
      </c>
      <c r="I96" s="239"/>
      <c r="J96" s="240">
        <v>5390331.0199999996</v>
      </c>
      <c r="K96" s="241">
        <v>1</v>
      </c>
      <c r="L96" s="242">
        <v>4.6900000000000004</v>
      </c>
      <c r="M96" s="243">
        <v>469.00000000000006</v>
      </c>
      <c r="N96" s="244">
        <v>4.67</v>
      </c>
      <c r="O96" s="245">
        <v>467</v>
      </c>
      <c r="P96" s="242">
        <v>3738</v>
      </c>
      <c r="Q96" s="238">
        <v>3476</v>
      </c>
      <c r="R96" s="242">
        <v>3476</v>
      </c>
      <c r="S96" s="238">
        <v>3407</v>
      </c>
      <c r="T96" s="246">
        <v>3202.3578444360001</v>
      </c>
      <c r="U96" s="247">
        <v>262</v>
      </c>
      <c r="V96" s="248">
        <v>7.5373993095512085E-2</v>
      </c>
      <c r="W96" s="249">
        <v>273.64215556399995</v>
      </c>
      <c r="X96" s="250">
        <v>8.5450211643100696E-2</v>
      </c>
      <c r="Y96" s="242">
        <v>796.9</v>
      </c>
      <c r="Z96" s="251">
        <v>744.8</v>
      </c>
      <c r="AA96" s="252">
        <v>5390331.0199999996</v>
      </c>
      <c r="AB96" s="253">
        <v>1</v>
      </c>
      <c r="AC96" s="242">
        <v>1687</v>
      </c>
      <c r="AD96" s="238">
        <v>1580</v>
      </c>
      <c r="AE96" s="254">
        <v>1580</v>
      </c>
      <c r="AF96" s="246">
        <v>1404.4518125280001</v>
      </c>
      <c r="AG96" s="247">
        <v>107</v>
      </c>
      <c r="AH96" s="255">
        <v>6.7721518987341772E-2</v>
      </c>
      <c r="AI96" s="249">
        <v>175.54818747199988</v>
      </c>
      <c r="AJ96" s="250">
        <v>0.12499409798618494</v>
      </c>
      <c r="AK96" s="242">
        <v>1611</v>
      </c>
      <c r="AL96" s="238">
        <v>1487</v>
      </c>
      <c r="AM96" s="254">
        <v>1487</v>
      </c>
      <c r="AN96" s="246">
        <v>1272.2352169800001</v>
      </c>
      <c r="AO96" s="256">
        <v>124</v>
      </c>
      <c r="AP96" s="255">
        <v>8.3389374579690659E-2</v>
      </c>
      <c r="AQ96" s="249">
        <v>214.76478301999987</v>
      </c>
      <c r="AR96" s="250">
        <v>0.16880902222609676</v>
      </c>
      <c r="AS96" s="257">
        <v>3.4349680170575687</v>
      </c>
      <c r="AT96" s="258">
        <v>3.1841541755888652</v>
      </c>
      <c r="AU96" s="242">
        <v>1120</v>
      </c>
      <c r="AV96" s="259">
        <v>1235</v>
      </c>
      <c r="AW96" s="242">
        <v>975</v>
      </c>
      <c r="AX96" s="242">
        <v>75</v>
      </c>
      <c r="AY96" s="249">
        <v>1050</v>
      </c>
      <c r="AZ96" s="260">
        <v>0.9375</v>
      </c>
      <c r="BA96" s="261">
        <v>1.0324889867841409</v>
      </c>
      <c r="BB96" s="242">
        <v>10</v>
      </c>
      <c r="BC96" s="260">
        <v>8.9285714285714281E-3</v>
      </c>
      <c r="BD96" s="261">
        <v>0.48003072196620583</v>
      </c>
      <c r="BE96" s="242">
        <v>40</v>
      </c>
      <c r="BF96" s="242">
        <v>15</v>
      </c>
      <c r="BG96" s="249">
        <v>55</v>
      </c>
      <c r="BH96" s="260">
        <v>4.9107142857142856E-2</v>
      </c>
      <c r="BI96" s="257">
        <v>0.90939153439153442</v>
      </c>
      <c r="BJ96" s="262">
        <v>10</v>
      </c>
      <c r="BK96" s="259" t="s">
        <v>4</v>
      </c>
      <c r="BL96" s="263" t="s">
        <v>4</v>
      </c>
      <c r="BM96" s="264" t="s">
        <v>4</v>
      </c>
      <c r="BN96" s="33"/>
      <c r="BO96" s="265" t="s">
        <v>141</v>
      </c>
      <c r="BP96" s="18"/>
    </row>
    <row r="97" spans="1:68" s="20" customFormat="1" ht="15.75">
      <c r="A97" s="234" t="s">
        <v>162</v>
      </c>
      <c r="B97" s="235" t="s">
        <v>316</v>
      </c>
      <c r="C97" s="236">
        <v>5390332</v>
      </c>
      <c r="D97" s="237"/>
      <c r="F97" s="238"/>
      <c r="G97" s="247"/>
      <c r="H97" s="238"/>
      <c r="I97" s="239" t="s">
        <v>136</v>
      </c>
      <c r="J97" s="240">
        <v>5390332</v>
      </c>
      <c r="K97" s="241">
        <v>1</v>
      </c>
      <c r="L97" s="242">
        <v>27.64</v>
      </c>
      <c r="M97" s="243">
        <v>2764</v>
      </c>
      <c r="N97" s="244">
        <v>27.61</v>
      </c>
      <c r="O97" s="245">
        <v>2761</v>
      </c>
      <c r="P97" s="242">
        <v>4292</v>
      </c>
      <c r="Q97" s="238">
        <v>4169</v>
      </c>
      <c r="R97" s="242">
        <v>4169</v>
      </c>
      <c r="S97" s="238">
        <v>4373</v>
      </c>
      <c r="T97" s="246">
        <v>4535</v>
      </c>
      <c r="U97" s="247">
        <v>123</v>
      </c>
      <c r="V97" s="248">
        <v>2.9503478052290717E-2</v>
      </c>
      <c r="W97" s="249">
        <v>-366</v>
      </c>
      <c r="X97" s="250">
        <v>-8.0705622932745316E-2</v>
      </c>
      <c r="Y97" s="242">
        <v>155.30000000000001</v>
      </c>
      <c r="Z97" s="251">
        <v>151</v>
      </c>
      <c r="AA97" s="252">
        <v>5390332</v>
      </c>
      <c r="AB97" s="253">
        <v>1</v>
      </c>
      <c r="AC97" s="242">
        <v>1891</v>
      </c>
      <c r="AD97" s="238">
        <v>1888</v>
      </c>
      <c r="AE97" s="254">
        <v>1888</v>
      </c>
      <c r="AF97" s="246">
        <v>1830</v>
      </c>
      <c r="AG97" s="247">
        <v>3</v>
      </c>
      <c r="AH97" s="255">
        <v>1.5889830508474577E-3</v>
      </c>
      <c r="AI97" s="249">
        <v>58</v>
      </c>
      <c r="AJ97" s="250">
        <v>3.169398907103825E-2</v>
      </c>
      <c r="AK97" s="242">
        <v>1763</v>
      </c>
      <c r="AL97" s="238">
        <v>1772</v>
      </c>
      <c r="AM97" s="254">
        <v>1772</v>
      </c>
      <c r="AN97" s="246">
        <v>1749</v>
      </c>
      <c r="AO97" s="256">
        <v>-9</v>
      </c>
      <c r="AP97" s="255">
        <v>-5.0790067720090292E-3</v>
      </c>
      <c r="AQ97" s="249">
        <v>23</v>
      </c>
      <c r="AR97" s="250">
        <v>1.3150371640937679E-2</v>
      </c>
      <c r="AS97" s="257">
        <v>0.63784370477568741</v>
      </c>
      <c r="AT97" s="258">
        <v>0.64179645056139079</v>
      </c>
      <c r="AU97" s="242">
        <v>1465</v>
      </c>
      <c r="AV97" s="259">
        <v>1830</v>
      </c>
      <c r="AW97" s="242">
        <v>1180</v>
      </c>
      <c r="AX97" s="242">
        <v>145</v>
      </c>
      <c r="AY97" s="249">
        <v>1325</v>
      </c>
      <c r="AZ97" s="260">
        <v>0.90443686006825941</v>
      </c>
      <c r="BA97" s="261">
        <v>0.99607583707958081</v>
      </c>
      <c r="BB97" s="242">
        <v>0</v>
      </c>
      <c r="BC97" s="260">
        <v>0</v>
      </c>
      <c r="BD97" s="261">
        <v>0</v>
      </c>
      <c r="BE97" s="242">
        <v>80</v>
      </c>
      <c r="BF97" s="242">
        <v>25</v>
      </c>
      <c r="BG97" s="249">
        <v>105</v>
      </c>
      <c r="BH97" s="260">
        <v>7.1672354948805458E-2</v>
      </c>
      <c r="BI97" s="257">
        <v>1.3272658323852864</v>
      </c>
      <c r="BJ97" s="262">
        <v>25</v>
      </c>
      <c r="BK97" s="259" t="s">
        <v>4</v>
      </c>
      <c r="BL97" s="263" t="s">
        <v>4</v>
      </c>
      <c r="BM97" s="264" t="s">
        <v>4</v>
      </c>
      <c r="BN97" s="33"/>
      <c r="BO97" s="265"/>
      <c r="BP97" s="18"/>
    </row>
    <row r="98" spans="1:68" s="20" customFormat="1" ht="15.75">
      <c r="A98" s="396"/>
      <c r="B98" s="299" t="s">
        <v>317</v>
      </c>
      <c r="C98" s="28">
        <v>5390333</v>
      </c>
      <c r="D98" s="397"/>
      <c r="E98" s="398"/>
      <c r="F98" s="399"/>
      <c r="G98" s="399"/>
      <c r="H98" s="399"/>
      <c r="I98" s="300" t="s">
        <v>137</v>
      </c>
      <c r="J98" s="301">
        <v>5390333</v>
      </c>
      <c r="K98" s="302">
        <v>1</v>
      </c>
      <c r="L98" s="402">
        <v>72.22</v>
      </c>
      <c r="M98" s="403">
        <v>7222</v>
      </c>
      <c r="N98" s="404">
        <v>72.3</v>
      </c>
      <c r="O98" s="304">
        <v>7230</v>
      </c>
      <c r="P98" s="402">
        <v>3678</v>
      </c>
      <c r="Q98" s="399">
        <v>3488</v>
      </c>
      <c r="R98" s="402">
        <v>3488</v>
      </c>
      <c r="S98" s="399">
        <v>3351</v>
      </c>
      <c r="T98" s="305">
        <v>3070</v>
      </c>
      <c r="U98" s="405">
        <v>190</v>
      </c>
      <c r="V98" s="330">
        <v>5.4472477064220183E-2</v>
      </c>
      <c r="W98" s="308">
        <v>418</v>
      </c>
      <c r="X98" s="309">
        <v>0.13615635179153093</v>
      </c>
      <c r="Y98" s="402">
        <v>50.9</v>
      </c>
      <c r="Z98" s="29">
        <v>48.2</v>
      </c>
      <c r="AA98" s="406">
        <v>5390333</v>
      </c>
      <c r="AB98" s="311">
        <v>1</v>
      </c>
      <c r="AC98" s="402">
        <v>1616</v>
      </c>
      <c r="AD98" s="399">
        <v>1548</v>
      </c>
      <c r="AE98" s="308">
        <v>1548</v>
      </c>
      <c r="AF98" s="305">
        <v>1293</v>
      </c>
      <c r="AG98" s="405">
        <v>68</v>
      </c>
      <c r="AH98" s="331">
        <v>4.3927648578811367E-2</v>
      </c>
      <c r="AI98" s="308">
        <v>255</v>
      </c>
      <c r="AJ98" s="309">
        <v>0.19721577726218098</v>
      </c>
      <c r="AK98" s="402">
        <v>1552</v>
      </c>
      <c r="AL98" s="399">
        <v>1496</v>
      </c>
      <c r="AM98" s="308">
        <v>1496</v>
      </c>
      <c r="AN98" s="305">
        <v>1252</v>
      </c>
      <c r="AO98" s="332">
        <v>56</v>
      </c>
      <c r="AP98" s="331">
        <v>3.7433155080213901E-2</v>
      </c>
      <c r="AQ98" s="308">
        <v>244</v>
      </c>
      <c r="AR98" s="309">
        <v>0.19488817891373802</v>
      </c>
      <c r="AS98" s="315">
        <v>0.21489891996676821</v>
      </c>
      <c r="AT98" s="316">
        <v>0.20691562932226831</v>
      </c>
      <c r="AU98" s="402">
        <v>1175</v>
      </c>
      <c r="AV98" s="39">
        <v>1375</v>
      </c>
      <c r="AW98" s="402">
        <v>1105</v>
      </c>
      <c r="AX98" s="402">
        <v>45</v>
      </c>
      <c r="AY98" s="308">
        <v>1150</v>
      </c>
      <c r="AZ98" s="317">
        <v>0.97872340425531912</v>
      </c>
      <c r="BA98" s="318">
        <v>1.077889211734933</v>
      </c>
      <c r="BB98" s="402">
        <v>0</v>
      </c>
      <c r="BC98" s="317">
        <v>0</v>
      </c>
      <c r="BD98" s="318">
        <v>0</v>
      </c>
      <c r="BE98" s="402">
        <v>15</v>
      </c>
      <c r="BF98" s="402">
        <v>0</v>
      </c>
      <c r="BG98" s="308">
        <v>15</v>
      </c>
      <c r="BH98" s="317">
        <v>1.276595744680851E-2</v>
      </c>
      <c r="BI98" s="315">
        <v>0.23640661938534277</v>
      </c>
      <c r="BJ98" s="319">
        <v>10</v>
      </c>
      <c r="BK98" s="39" t="s">
        <v>0</v>
      </c>
      <c r="BL98" s="21" t="s">
        <v>0</v>
      </c>
      <c r="BM98" s="320" t="s">
        <v>0</v>
      </c>
      <c r="BN98" s="408"/>
      <c r="BO98" s="154"/>
      <c r="BP98" s="18"/>
    </row>
    <row r="99" spans="1:68" s="20" customFormat="1" ht="15.75">
      <c r="A99" s="234"/>
      <c r="B99" s="235" t="s">
        <v>318</v>
      </c>
      <c r="C99" s="236">
        <v>5390334.0099999998</v>
      </c>
      <c r="D99" s="237"/>
      <c r="F99" s="238"/>
      <c r="G99" s="238"/>
      <c r="H99" s="238"/>
      <c r="I99" s="239" t="s">
        <v>138</v>
      </c>
      <c r="J99" s="240">
        <v>5390334.0099999998</v>
      </c>
      <c r="K99" s="241">
        <v>1</v>
      </c>
      <c r="L99" s="242">
        <v>26.26</v>
      </c>
      <c r="M99" s="243">
        <v>2626</v>
      </c>
      <c r="N99" s="244">
        <v>26.25</v>
      </c>
      <c r="O99" s="245">
        <v>2625</v>
      </c>
      <c r="P99" s="242">
        <v>6496</v>
      </c>
      <c r="Q99" s="238">
        <v>5984</v>
      </c>
      <c r="R99" s="242">
        <v>5984</v>
      </c>
      <c r="S99" s="238">
        <v>5830</v>
      </c>
      <c r="T99" s="246">
        <v>5912</v>
      </c>
      <c r="U99" s="247">
        <v>512</v>
      </c>
      <c r="V99" s="248">
        <v>8.5561497326203204E-2</v>
      </c>
      <c r="W99" s="249">
        <v>72</v>
      </c>
      <c r="X99" s="250">
        <v>1.2178619756427604E-2</v>
      </c>
      <c r="Y99" s="242">
        <v>247.4</v>
      </c>
      <c r="Z99" s="251">
        <v>228</v>
      </c>
      <c r="AA99" s="252">
        <v>5390334.0099999998</v>
      </c>
      <c r="AB99" s="253">
        <v>1</v>
      </c>
      <c r="AC99" s="242">
        <v>3940</v>
      </c>
      <c r="AD99" s="238">
        <v>3978</v>
      </c>
      <c r="AE99" s="254">
        <v>3978</v>
      </c>
      <c r="AF99" s="246">
        <v>3710</v>
      </c>
      <c r="AG99" s="247">
        <v>-38</v>
      </c>
      <c r="AH99" s="255">
        <v>-9.5525389643036709E-3</v>
      </c>
      <c r="AI99" s="249">
        <v>268</v>
      </c>
      <c r="AJ99" s="250">
        <v>7.2237196765498654E-2</v>
      </c>
      <c r="AK99" s="242">
        <v>2981</v>
      </c>
      <c r="AL99" s="238">
        <v>2787</v>
      </c>
      <c r="AM99" s="254">
        <v>2787</v>
      </c>
      <c r="AN99" s="246">
        <v>2579</v>
      </c>
      <c r="AO99" s="256">
        <v>194</v>
      </c>
      <c r="AP99" s="255">
        <v>6.9608898457122356E-2</v>
      </c>
      <c r="AQ99" s="249">
        <v>208</v>
      </c>
      <c r="AR99" s="250">
        <v>8.0651415277239236E-2</v>
      </c>
      <c r="AS99" s="257">
        <v>1.1351865955826352</v>
      </c>
      <c r="AT99" s="258">
        <v>1.0617142857142856</v>
      </c>
      <c r="AU99" s="242">
        <v>1980</v>
      </c>
      <c r="AV99" s="259">
        <v>2305</v>
      </c>
      <c r="AW99" s="242">
        <v>1705</v>
      </c>
      <c r="AX99" s="242">
        <v>130</v>
      </c>
      <c r="AY99" s="249">
        <v>1835</v>
      </c>
      <c r="AZ99" s="260">
        <v>0.9267676767676768</v>
      </c>
      <c r="BA99" s="261">
        <v>1.0206692475414942</v>
      </c>
      <c r="BB99" s="242">
        <v>15</v>
      </c>
      <c r="BC99" s="260">
        <v>7.575757575757576E-3</v>
      </c>
      <c r="BD99" s="261">
        <v>0.40729879439556865</v>
      </c>
      <c r="BE99" s="242">
        <v>70</v>
      </c>
      <c r="BF99" s="242">
        <v>0</v>
      </c>
      <c r="BG99" s="249">
        <v>70</v>
      </c>
      <c r="BH99" s="260">
        <v>3.5353535353535352E-2</v>
      </c>
      <c r="BI99" s="257">
        <v>0.6546950991395436</v>
      </c>
      <c r="BJ99" s="262">
        <v>60</v>
      </c>
      <c r="BK99" s="259" t="s">
        <v>4</v>
      </c>
      <c r="BL99" s="263" t="s">
        <v>4</v>
      </c>
      <c r="BM99" s="264" t="s">
        <v>4</v>
      </c>
      <c r="BN99" s="33"/>
      <c r="BO99" s="265"/>
      <c r="BP99" s="18"/>
    </row>
    <row r="100" spans="1:68" s="158" customFormat="1" ht="16.5" thickBot="1">
      <c r="A100" s="339"/>
      <c r="B100" s="340" t="s">
        <v>319</v>
      </c>
      <c r="C100" s="341">
        <v>5390334.0199999996</v>
      </c>
      <c r="D100" s="342"/>
      <c r="E100" s="342"/>
      <c r="F100" s="343"/>
      <c r="G100" s="343"/>
      <c r="H100" s="343"/>
      <c r="I100" s="345" t="s">
        <v>139</v>
      </c>
      <c r="J100" s="346">
        <v>5390334.0199999996</v>
      </c>
      <c r="K100" s="347">
        <v>1</v>
      </c>
      <c r="L100" s="348">
        <v>19.829999999999998</v>
      </c>
      <c r="M100" s="349">
        <v>1982.9999999999998</v>
      </c>
      <c r="N100" s="350">
        <v>19.809999999999999</v>
      </c>
      <c r="O100" s="351">
        <v>1980.9999999999998</v>
      </c>
      <c r="P100" s="348">
        <v>4881</v>
      </c>
      <c r="Q100" s="343">
        <v>4184</v>
      </c>
      <c r="R100" s="348">
        <v>4184</v>
      </c>
      <c r="S100" s="343">
        <v>3728</v>
      </c>
      <c r="T100" s="352">
        <v>3673</v>
      </c>
      <c r="U100" s="353">
        <v>697</v>
      </c>
      <c r="V100" s="354">
        <v>0.1665869980879541</v>
      </c>
      <c r="W100" s="355">
        <v>511</v>
      </c>
      <c r="X100" s="356">
        <v>0.13912333242580996</v>
      </c>
      <c r="Y100" s="348">
        <v>246.2</v>
      </c>
      <c r="Z100" s="357">
        <v>211.3</v>
      </c>
      <c r="AA100" s="358">
        <v>5390334.0199999996</v>
      </c>
      <c r="AB100" s="359">
        <v>1</v>
      </c>
      <c r="AC100" s="348">
        <v>2339</v>
      </c>
      <c r="AD100" s="343">
        <v>2113</v>
      </c>
      <c r="AE100" s="355">
        <v>2113</v>
      </c>
      <c r="AF100" s="352">
        <v>1798</v>
      </c>
      <c r="AG100" s="353">
        <v>226</v>
      </c>
      <c r="AH100" s="360">
        <v>0.1069569332702319</v>
      </c>
      <c r="AI100" s="355">
        <v>315</v>
      </c>
      <c r="AJ100" s="356">
        <v>0.17519466073414905</v>
      </c>
      <c r="AK100" s="348">
        <v>2071</v>
      </c>
      <c r="AL100" s="343">
        <v>1765</v>
      </c>
      <c r="AM100" s="355">
        <v>1765</v>
      </c>
      <c r="AN100" s="352">
        <v>1464</v>
      </c>
      <c r="AO100" s="361">
        <v>306</v>
      </c>
      <c r="AP100" s="360">
        <v>0.17337110481586401</v>
      </c>
      <c r="AQ100" s="355">
        <v>301</v>
      </c>
      <c r="AR100" s="356">
        <v>0.20560109289617487</v>
      </c>
      <c r="AS100" s="362">
        <v>1.044377206253152</v>
      </c>
      <c r="AT100" s="363">
        <v>0.89096415951539631</v>
      </c>
      <c r="AU100" s="348">
        <v>1620</v>
      </c>
      <c r="AV100" s="364">
        <v>1870</v>
      </c>
      <c r="AW100" s="348">
        <v>1470</v>
      </c>
      <c r="AX100" s="348">
        <v>95</v>
      </c>
      <c r="AY100" s="355">
        <v>1565</v>
      </c>
      <c r="AZ100" s="365">
        <v>0.96604938271604934</v>
      </c>
      <c r="BA100" s="366">
        <v>1.0639310382335345</v>
      </c>
      <c r="BB100" s="348">
        <v>0</v>
      </c>
      <c r="BC100" s="365">
        <v>0</v>
      </c>
      <c r="BD100" s="366">
        <v>0</v>
      </c>
      <c r="BE100" s="348">
        <v>20</v>
      </c>
      <c r="BF100" s="348">
        <v>10</v>
      </c>
      <c r="BG100" s="355">
        <v>30</v>
      </c>
      <c r="BH100" s="365">
        <v>1.8518518518518517E-2</v>
      </c>
      <c r="BI100" s="362">
        <v>0.34293552812071332</v>
      </c>
      <c r="BJ100" s="367">
        <v>25</v>
      </c>
      <c r="BK100" s="364" t="s">
        <v>4</v>
      </c>
      <c r="BL100" s="368" t="s">
        <v>4</v>
      </c>
      <c r="BM100" s="369" t="s">
        <v>4</v>
      </c>
      <c r="BN100" s="371"/>
      <c r="BO100" s="372"/>
      <c r="BP100" s="18"/>
    </row>
    <row r="102" spans="1:68">
      <c r="A102" s="159"/>
      <c r="B102" s="159"/>
      <c r="C102" s="22"/>
      <c r="I102" s="37"/>
      <c r="J102" s="37"/>
      <c r="K102" s="37"/>
      <c r="O102" s="24"/>
      <c r="T102" s="27"/>
      <c r="X102" s="24"/>
      <c r="Z102" s="38"/>
      <c r="AB102" s="38"/>
      <c r="AF102" s="27"/>
      <c r="AJ102" s="24"/>
      <c r="AN102" s="27"/>
      <c r="AR102" s="18"/>
      <c r="AT102" s="18"/>
      <c r="AV102" s="23"/>
      <c r="BA102" s="18"/>
      <c r="BD102" s="18"/>
      <c r="BJ102" s="23"/>
      <c r="BK102" s="23"/>
      <c r="BL102" s="18"/>
      <c r="BM102" s="18"/>
      <c r="BO102" s="160"/>
    </row>
    <row r="103" spans="1:68" ht="15.75">
      <c r="D103" s="40"/>
      <c r="E103" s="40"/>
      <c r="F103" s="40"/>
      <c r="G103" s="40"/>
      <c r="J103" s="153"/>
      <c r="K103" s="151"/>
      <c r="L103" s="40"/>
      <c r="M103" s="40"/>
    </row>
    <row r="104" spans="1:68" ht="15">
      <c r="A104" s="18"/>
      <c r="B104" s="21"/>
      <c r="C104" s="21"/>
      <c r="D104" s="18"/>
      <c r="E104" s="18"/>
      <c r="F104" s="18"/>
      <c r="G104" s="18"/>
      <c r="H104" s="18"/>
      <c r="I104" s="18"/>
      <c r="J104" s="154"/>
      <c r="K104" s="148"/>
      <c r="L104" s="18"/>
      <c r="M104" s="18"/>
      <c r="N104" s="18"/>
      <c r="Q104"/>
    </row>
    <row r="105" spans="1:68" customFormat="1" ht="15">
      <c r="A105" s="149"/>
      <c r="B105" s="31"/>
      <c r="C105" s="28"/>
      <c r="D105" s="22"/>
      <c r="E105" s="22"/>
      <c r="F105" s="23"/>
      <c r="G105" s="23"/>
      <c r="H105" s="23"/>
      <c r="I105" s="150"/>
      <c r="J105" s="150"/>
      <c r="K105" s="152"/>
      <c r="L105" s="37"/>
      <c r="M105" s="37"/>
      <c r="N105" s="26"/>
      <c r="Q105" s="23"/>
      <c r="T105" s="156"/>
      <c r="X105" s="156"/>
      <c r="AA105" s="8"/>
      <c r="AB105" s="155"/>
      <c r="AF105" s="156"/>
      <c r="AN105" s="156"/>
      <c r="AR105" s="156"/>
      <c r="AV105" s="156"/>
      <c r="BA105" s="156"/>
      <c r="BD105" s="156"/>
      <c r="BJ105" s="156"/>
      <c r="BM105" s="156"/>
    </row>
    <row r="106" spans="1:68" customFormat="1" ht="15">
      <c r="A106" s="149"/>
      <c r="B106" s="31"/>
      <c r="C106" s="28"/>
      <c r="D106" s="22"/>
      <c r="E106" s="22"/>
      <c r="F106" s="23"/>
      <c r="G106" s="23"/>
      <c r="H106" s="23"/>
      <c r="I106" s="150"/>
      <c r="J106" s="150"/>
      <c r="K106" s="152"/>
      <c r="L106" s="37"/>
      <c r="M106" s="37"/>
      <c r="N106" s="26"/>
      <c r="O106" s="24"/>
      <c r="T106" s="156"/>
      <c r="X106" s="156"/>
      <c r="AA106" s="8"/>
      <c r="AB106" s="155"/>
      <c r="AF106" s="156"/>
      <c r="AN106" s="156"/>
      <c r="AR106" s="156"/>
      <c r="AV106" s="156"/>
      <c r="BA106" s="156"/>
      <c r="BD106" s="156"/>
      <c r="BJ106" s="156"/>
      <c r="BM106" s="156"/>
    </row>
    <row r="107" spans="1:68" customFormat="1" ht="15">
      <c r="A107" s="149"/>
      <c r="B107" s="31"/>
      <c r="C107" s="28"/>
      <c r="D107" s="22"/>
      <c r="E107" s="22"/>
      <c r="F107" s="23"/>
      <c r="G107" s="23"/>
      <c r="H107" s="23"/>
      <c r="I107" s="150"/>
      <c r="J107" s="150"/>
      <c r="K107" s="152"/>
      <c r="L107" s="37"/>
      <c r="M107" s="37"/>
      <c r="N107" s="26"/>
      <c r="T107" s="156"/>
      <c r="X107" s="156"/>
      <c r="AA107" s="8"/>
      <c r="AB107" s="155"/>
      <c r="AF107" s="156"/>
      <c r="AN107" s="156"/>
      <c r="AR107" s="156"/>
      <c r="AV107" s="156"/>
      <c r="BA107" s="156"/>
      <c r="BD107" s="156"/>
      <c r="BJ107" s="156"/>
      <c r="BM107" s="156"/>
    </row>
    <row r="108" spans="1:68" ht="15.75">
      <c r="J108" s="153"/>
      <c r="K108" s="151"/>
      <c r="L108" s="40"/>
      <c r="M108" s="40"/>
    </row>
    <row r="109" spans="1:68" ht="15.75">
      <c r="D109" s="40"/>
      <c r="E109" s="40"/>
      <c r="F109" s="40"/>
      <c r="G109" s="40"/>
      <c r="J109" s="153"/>
      <c r="K109" s="151"/>
      <c r="L109" s="40"/>
      <c r="M109" s="40"/>
    </row>
    <row r="110" spans="1:68" ht="15.75">
      <c r="D110" s="40"/>
      <c r="E110" s="40"/>
      <c r="F110" s="40"/>
      <c r="G110" s="40"/>
    </row>
  </sheetData>
  <autoFilter ref="A1:BP110" xr:uid="{00000000-0001-0000-0200-000000000000}">
    <sortState xmlns:xlrd2="http://schemas.microsoft.com/office/spreadsheetml/2017/richdata2" ref="A2:BP110">
      <sortCondition ref="B1:B110"/>
    </sortState>
  </autoFilter>
  <sortState xmlns:xlrd2="http://schemas.microsoft.com/office/spreadsheetml/2017/richdata2" ref="A2:BO100">
    <sortCondition ref="B2:B100"/>
  </sortState>
  <conditionalFormatting sqref="BM1:BN2 BM3 BM4:BN85 BM87:BN1048576">
    <cfRule type="containsText" dxfId="0" priority="1" operator="containsText" text="auto">
      <formula>NOT(ISERROR(SEARCH("auto",BM1)))</formula>
    </cfRule>
  </conditionalFormatting>
  <pageMargins left="0.51181102362204722" right="0.51181102362204722" top="0.23622047244094491" bottom="0.31496062992125984" header="0.31496062992125984" footer="0.11811023622047245"/>
  <pageSetup paperSize="3" orientation="landscape" r:id="rId1"/>
  <headerFooter>
    <oddFooter>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8662-7D73-40FD-8CF9-76E83CF13293}">
  <dimension ref="A1:G21"/>
  <sheetViews>
    <sheetView workbookViewId="0">
      <selection activeCell="H9" sqref="H9"/>
    </sheetView>
  </sheetViews>
  <sheetFormatPr defaultRowHeight="15"/>
  <cols>
    <col min="1" max="1" width="37" customWidth="1"/>
    <col min="2" max="2" width="20.28515625" bestFit="1" customWidth="1"/>
    <col min="3" max="3" width="16.42578125" bestFit="1" customWidth="1"/>
    <col min="4" max="4" width="12.85546875" bestFit="1" customWidth="1"/>
    <col min="5" max="5" width="16.42578125" bestFit="1" customWidth="1"/>
    <col min="7" max="7" width="16.42578125" bestFit="1" customWidth="1"/>
  </cols>
  <sheetData>
    <row r="1" spans="1:7" ht="15.75">
      <c r="A1" s="78"/>
      <c r="B1" s="77" t="s">
        <v>0</v>
      </c>
      <c r="C1" s="379" t="s">
        <v>396</v>
      </c>
      <c r="D1" s="380"/>
      <c r="E1" s="381" t="s">
        <v>395</v>
      </c>
      <c r="F1" s="382"/>
    </row>
    <row r="2" spans="1:7" ht="45.75" thickBot="1">
      <c r="A2" s="326">
        <v>2016</v>
      </c>
      <c r="B2" s="76" t="s">
        <v>394</v>
      </c>
      <c r="C2" s="74" t="s">
        <v>393</v>
      </c>
      <c r="D2" s="75" t="s">
        <v>392</v>
      </c>
      <c r="E2" s="74" t="s">
        <v>393</v>
      </c>
      <c r="F2" s="73" t="s">
        <v>392</v>
      </c>
      <c r="G2" s="72"/>
    </row>
    <row r="3" spans="1:7">
      <c r="A3" s="71" t="s">
        <v>391</v>
      </c>
      <c r="B3" s="70"/>
      <c r="C3" s="69">
        <v>5.3800000000000001E-2</v>
      </c>
      <c r="D3" s="68">
        <v>6.8900000000000003E-2</v>
      </c>
      <c r="E3" s="67">
        <v>2.7099999999999999E-2</v>
      </c>
      <c r="F3" s="66">
        <v>0.16250000000000001</v>
      </c>
      <c r="G3" s="46"/>
    </row>
    <row r="4" spans="1:7" ht="17.25">
      <c r="A4" s="59" t="s">
        <v>390</v>
      </c>
      <c r="B4" s="65" t="s">
        <v>389</v>
      </c>
      <c r="C4" s="64"/>
      <c r="D4" s="63"/>
      <c r="E4" s="62"/>
      <c r="F4" s="61"/>
      <c r="G4" s="60"/>
    </row>
    <row r="5" spans="1:7" ht="15.75">
      <c r="A5" s="59" t="s">
        <v>388</v>
      </c>
      <c r="B5" s="58"/>
      <c r="C5" s="57">
        <f>C3*1.5</f>
        <v>8.0699999999999994E-2</v>
      </c>
      <c r="D5" s="56">
        <f>D3*1.5</f>
        <v>0.10335</v>
      </c>
      <c r="E5" s="55"/>
      <c r="F5" s="54"/>
      <c r="G5" s="53"/>
    </row>
    <row r="6" spans="1:7" ht="16.5" thickBot="1">
      <c r="A6" s="52" t="s">
        <v>387</v>
      </c>
      <c r="B6" s="51"/>
      <c r="C6" s="50"/>
      <c r="D6" s="49"/>
      <c r="E6" s="48">
        <f>E3*1.5</f>
        <v>4.0649999999999999E-2</v>
      </c>
      <c r="F6" s="47">
        <f>F3*0.5</f>
        <v>8.1250000000000003E-2</v>
      </c>
      <c r="G6" s="46"/>
    </row>
    <row r="7" spans="1:7">
      <c r="C7" s="46"/>
      <c r="D7" s="46"/>
      <c r="E7" s="46"/>
      <c r="F7" s="46"/>
    </row>
    <row r="8" spans="1:7" ht="15.75" thickBot="1"/>
    <row r="9" spans="1:7" ht="15.75">
      <c r="A9" s="78"/>
      <c r="B9" s="77" t="s">
        <v>0</v>
      </c>
      <c r="C9" s="379" t="s">
        <v>396</v>
      </c>
      <c r="D9" s="380"/>
      <c r="E9" s="381" t="s">
        <v>395</v>
      </c>
      <c r="F9" s="382"/>
    </row>
    <row r="10" spans="1:7" ht="45.75" thickBot="1">
      <c r="A10" s="326">
        <v>2021</v>
      </c>
      <c r="B10" s="76" t="s">
        <v>394</v>
      </c>
      <c r="C10" s="74" t="s">
        <v>393</v>
      </c>
      <c r="D10" s="75" t="s">
        <v>392</v>
      </c>
      <c r="E10" s="74" t="s">
        <v>393</v>
      </c>
      <c r="F10" s="73" t="s">
        <v>392</v>
      </c>
    </row>
    <row r="11" spans="1:7">
      <c r="A11" s="71" t="s">
        <v>391</v>
      </c>
      <c r="B11" s="70"/>
      <c r="C11" s="79">
        <v>4.1061592388582875E-2</v>
      </c>
      <c r="D11" s="164">
        <v>6.1699999999999998E-2</v>
      </c>
      <c r="E11" s="80">
        <v>1.8563559625152014E-2</v>
      </c>
      <c r="F11" s="164">
        <v>0.10199999999999999</v>
      </c>
    </row>
    <row r="12" spans="1:7" ht="17.25">
      <c r="A12" s="59" t="s">
        <v>390</v>
      </c>
      <c r="B12" s="65" t="s">
        <v>389</v>
      </c>
      <c r="C12" s="64"/>
      <c r="D12" s="63"/>
      <c r="E12" s="62"/>
      <c r="F12" s="61"/>
    </row>
    <row r="13" spans="1:7" ht="15.75">
      <c r="A13" s="59" t="s">
        <v>388</v>
      </c>
      <c r="B13" s="58"/>
      <c r="C13" s="57">
        <f>C11*1.5</f>
        <v>6.1592388582874316E-2</v>
      </c>
      <c r="D13" s="56">
        <f>D11*1.5</f>
        <v>9.2549999999999993E-2</v>
      </c>
      <c r="E13" s="55"/>
      <c r="F13" s="54"/>
    </row>
    <row r="14" spans="1:7" ht="16.5" thickBot="1">
      <c r="A14" s="52" t="s">
        <v>387</v>
      </c>
      <c r="B14" s="51"/>
      <c r="C14" s="50"/>
      <c r="D14" s="49"/>
      <c r="E14" s="48">
        <f>E11*1.5</f>
        <v>2.7845339437728021E-2</v>
      </c>
      <c r="F14" s="47">
        <f>F11*0.5</f>
        <v>5.0999999999999997E-2</v>
      </c>
    </row>
    <row r="15" spans="1:7">
      <c r="G15" s="46"/>
    </row>
    <row r="16" spans="1:7">
      <c r="A16" s="35" t="s">
        <v>385</v>
      </c>
    </row>
    <row r="17" spans="1:1">
      <c r="A17" s="43" t="s">
        <v>384</v>
      </c>
    </row>
    <row r="18" spans="1:1">
      <c r="A18" s="44" t="s">
        <v>383</v>
      </c>
    </row>
    <row r="19" spans="1:1">
      <c r="A19" s="43" t="s">
        <v>382</v>
      </c>
    </row>
    <row r="21" spans="1:1">
      <c r="A21" s="45" t="s">
        <v>386</v>
      </c>
    </row>
  </sheetData>
  <mergeCells count="4">
    <mergeCell ref="C1:D1"/>
    <mergeCell ref="E1:F1"/>
    <mergeCell ref="C9:D9"/>
    <mergeCell ref="E9:F9"/>
  </mergeCells>
  <hyperlinks>
    <hyperlink ref="A18" r:id="rId1" display="“T9” updates this method to calculate floors using total raw count sums to arrive at CMA thresholds. This method matches that used by Statistics Canada. " xr:uid="{1BC27DE1-B366-4FBE-A7D7-666B4B471E5D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E225-D4DB-4DCD-9003-25E396F306BC}">
  <dimension ref="A1:M28"/>
  <sheetViews>
    <sheetView topLeftCell="A2" zoomScaleNormal="100" workbookViewId="0">
      <selection activeCell="A2" sqref="A2:B24"/>
    </sheetView>
  </sheetViews>
  <sheetFormatPr defaultRowHeight="15"/>
  <cols>
    <col min="1" max="1" width="12.7109375" customWidth="1"/>
    <col min="2" max="8" width="10.7109375" customWidth="1"/>
    <col min="9" max="9" width="12" customWidth="1"/>
  </cols>
  <sheetData>
    <row r="1" spans="1:13" ht="67.5" customHeight="1" thickBot="1">
      <c r="B1" s="383" t="s">
        <v>410</v>
      </c>
      <c r="C1" s="384"/>
      <c r="D1" s="385" t="s">
        <v>46</v>
      </c>
      <c r="E1" s="386"/>
      <c r="F1" s="1"/>
      <c r="G1" s="1"/>
      <c r="H1" s="1"/>
    </row>
    <row r="2" spans="1:13" ht="67.5" customHeight="1">
      <c r="A2" s="81" t="s">
        <v>163</v>
      </c>
      <c r="B2" s="89" t="s">
        <v>12</v>
      </c>
      <c r="C2" s="90" t="s">
        <v>13</v>
      </c>
      <c r="D2" s="89" t="s">
        <v>14</v>
      </c>
      <c r="E2" s="90" t="s">
        <v>15</v>
      </c>
      <c r="F2" s="89" t="s">
        <v>336</v>
      </c>
      <c r="G2" s="90" t="s">
        <v>399</v>
      </c>
      <c r="H2" s="89" t="s">
        <v>16</v>
      </c>
      <c r="I2" s="90" t="s">
        <v>17</v>
      </c>
      <c r="J2" s="89" t="s">
        <v>347</v>
      </c>
      <c r="K2" s="90" t="s">
        <v>409</v>
      </c>
      <c r="L2" s="89" t="s">
        <v>18</v>
      </c>
      <c r="M2" s="90" t="s">
        <v>408</v>
      </c>
    </row>
    <row r="3" spans="1:13">
      <c r="A3" s="82" t="s">
        <v>2</v>
      </c>
      <c r="B3" s="91">
        <v>43682</v>
      </c>
      <c r="C3" s="92">
        <f>B3/B8</f>
        <v>0.11191416207851566</v>
      </c>
      <c r="D3" s="91">
        <v>37046</v>
      </c>
      <c r="E3" s="105">
        <f>D3/D8</f>
        <v>9.1229677349448618E-2</v>
      </c>
      <c r="F3" s="111">
        <v>38659</v>
      </c>
      <c r="G3" s="112">
        <f>F3/F8</f>
        <v>8.9157387846975578E-2</v>
      </c>
      <c r="H3" s="129">
        <f>D3-B3</f>
        <v>-6636</v>
      </c>
      <c r="I3" s="105">
        <f>H3/B3</f>
        <v>-0.15191612105672817</v>
      </c>
      <c r="J3" s="111">
        <f>F3-D3</f>
        <v>1613</v>
      </c>
      <c r="K3" s="112">
        <f>J3/D3</f>
        <v>4.3540463207903689E-2</v>
      </c>
      <c r="L3" s="140">
        <f>H3/H8</f>
        <v>-0.42114615726343846</v>
      </c>
      <c r="M3" s="112">
        <f>J3/J8</f>
        <v>5.8590628405375954E-2</v>
      </c>
    </row>
    <row r="4" spans="1:13">
      <c r="A4" s="83" t="s">
        <v>3</v>
      </c>
      <c r="B4" s="10">
        <v>0</v>
      </c>
      <c r="C4" s="2"/>
      <c r="D4" s="10">
        <v>0</v>
      </c>
      <c r="E4" s="3"/>
      <c r="F4" s="113">
        <v>0</v>
      </c>
      <c r="G4" s="114"/>
      <c r="H4" s="4"/>
      <c r="I4" s="3"/>
      <c r="J4" s="113">
        <f>F4-D4</f>
        <v>0</v>
      </c>
      <c r="K4" s="114"/>
      <c r="L4" s="141"/>
      <c r="M4" s="114">
        <f>J4/J8</f>
        <v>0</v>
      </c>
    </row>
    <row r="5" spans="1:13">
      <c r="A5" s="84" t="s">
        <v>4</v>
      </c>
      <c r="B5" s="11">
        <v>302864</v>
      </c>
      <c r="C5" s="5">
        <f>B5/B8</f>
        <v>0.77594365605392535</v>
      </c>
      <c r="D5" s="11">
        <v>325843</v>
      </c>
      <c r="E5" s="6">
        <f>D5/D8</f>
        <v>0.80242271113146868</v>
      </c>
      <c r="F5" s="115">
        <v>344627</v>
      </c>
      <c r="G5" s="116">
        <f>F5/F8</f>
        <v>0.79479663471739193</v>
      </c>
      <c r="H5" s="7">
        <f>D5-B5</f>
        <v>22979</v>
      </c>
      <c r="I5" s="6">
        <f>H5/B5</f>
        <v>7.5872338739500236E-2</v>
      </c>
      <c r="J5" s="115">
        <f>F5-D5</f>
        <v>18784</v>
      </c>
      <c r="K5" s="116">
        <f>J5/D5</f>
        <v>5.7647394604149853E-2</v>
      </c>
      <c r="L5" s="142">
        <f>H5/H8</f>
        <v>1.4583359776607223</v>
      </c>
      <c r="M5" s="116">
        <f>J5/J8</f>
        <v>0.68231020704685796</v>
      </c>
    </row>
    <row r="6" spans="1:13">
      <c r="A6" s="85" t="s">
        <v>0</v>
      </c>
      <c r="B6" s="93">
        <v>43771</v>
      </c>
      <c r="C6" s="94">
        <f>B6/B8</f>
        <v>0.11214218186755893</v>
      </c>
      <c r="D6" s="93">
        <v>43185</v>
      </c>
      <c r="E6" s="106">
        <f>D6/D8</f>
        <v>0.10634761151908273</v>
      </c>
      <c r="F6" s="117">
        <v>50318</v>
      </c>
      <c r="G6" s="118">
        <f>F6/F8</f>
        <v>0.11604597743563251</v>
      </c>
      <c r="H6" s="130">
        <f>D6-B6</f>
        <v>-586</v>
      </c>
      <c r="I6" s="106">
        <f>H6/B6</f>
        <v>-1.3387859541705696E-2</v>
      </c>
      <c r="J6" s="117">
        <f>F6-D6</f>
        <v>7133</v>
      </c>
      <c r="K6" s="118">
        <f>J6/D6</f>
        <v>0.16517309250897302</v>
      </c>
      <c r="L6" s="143">
        <f>H6/H8</f>
        <v>-3.7189820397283746E-2</v>
      </c>
      <c r="M6" s="118">
        <f>J6/J8</f>
        <v>0.25909916454776605</v>
      </c>
    </row>
    <row r="7" spans="1:13">
      <c r="A7" s="86" t="s">
        <v>164</v>
      </c>
      <c r="B7" s="95"/>
      <c r="C7" s="96"/>
      <c r="D7" s="95"/>
      <c r="E7" s="107"/>
      <c r="F7" s="119"/>
      <c r="G7" s="120"/>
      <c r="H7" s="131"/>
      <c r="I7" s="107"/>
      <c r="J7" s="119"/>
      <c r="K7" s="120"/>
      <c r="L7" s="144"/>
      <c r="M7" s="120"/>
    </row>
    <row r="8" spans="1:13" ht="15.75" customHeight="1">
      <c r="A8" s="87" t="s">
        <v>5</v>
      </c>
      <c r="B8" s="97">
        <f>SUM(B3:B6)</f>
        <v>390317</v>
      </c>
      <c r="C8" s="98"/>
      <c r="D8" s="97">
        <f>SUM(D3:D6)</f>
        <v>406074</v>
      </c>
      <c r="E8" s="108"/>
      <c r="F8" s="121">
        <f>SUM(F3:F6)</f>
        <v>433604</v>
      </c>
      <c r="G8" s="122"/>
      <c r="H8" s="132">
        <f>D8-B8</f>
        <v>15757</v>
      </c>
      <c r="I8" s="133">
        <f>H8/B8</f>
        <v>4.0369750741064317E-2</v>
      </c>
      <c r="J8" s="121">
        <f>SUM(J3:J6)</f>
        <v>27530</v>
      </c>
      <c r="K8" s="138">
        <f>J8/D8</f>
        <v>6.7795524953579892E-2</v>
      </c>
      <c r="L8" s="145"/>
      <c r="M8" s="122"/>
    </row>
    <row r="9" spans="1:13">
      <c r="A9" s="88"/>
      <c r="B9" s="99"/>
      <c r="C9" s="100"/>
      <c r="D9" s="99"/>
      <c r="E9" s="109"/>
      <c r="F9" s="123"/>
      <c r="G9" s="124"/>
      <c r="H9" s="134"/>
      <c r="I9" s="135"/>
      <c r="J9" s="123"/>
      <c r="K9" s="124"/>
      <c r="L9" s="146"/>
      <c r="M9" s="124"/>
    </row>
    <row r="10" spans="1:13" ht="76.5">
      <c r="A10" s="81" t="s">
        <v>163</v>
      </c>
      <c r="B10" s="101" t="s">
        <v>19</v>
      </c>
      <c r="C10" s="102" t="s">
        <v>20</v>
      </c>
      <c r="D10" s="101" t="s">
        <v>21</v>
      </c>
      <c r="E10" s="102" t="s">
        <v>22</v>
      </c>
      <c r="F10" s="101" t="s">
        <v>350</v>
      </c>
      <c r="G10" s="102" t="s">
        <v>400</v>
      </c>
      <c r="H10" s="101" t="s">
        <v>23</v>
      </c>
      <c r="I10" s="102" t="s">
        <v>24</v>
      </c>
      <c r="J10" s="101" t="s">
        <v>407</v>
      </c>
      <c r="K10" s="102" t="s">
        <v>406</v>
      </c>
      <c r="L10" s="101" t="s">
        <v>25</v>
      </c>
      <c r="M10" s="102" t="s">
        <v>405</v>
      </c>
    </row>
    <row r="11" spans="1:13">
      <c r="A11" s="82" t="s">
        <v>2</v>
      </c>
      <c r="B11" s="91">
        <v>22120</v>
      </c>
      <c r="C11" s="92">
        <f>B11/B16</f>
        <v>0.13283211030109413</v>
      </c>
      <c r="D11" s="91">
        <v>19821</v>
      </c>
      <c r="E11" s="105">
        <f>D11/D16</f>
        <v>0.10974718447892097</v>
      </c>
      <c r="F11" s="111">
        <v>20682</v>
      </c>
      <c r="G11" s="112">
        <f>F11/F16</f>
        <v>0.10835193160028919</v>
      </c>
      <c r="H11" s="129">
        <f>D11-B11</f>
        <v>-2299</v>
      </c>
      <c r="I11" s="105">
        <f>H11/B11</f>
        <v>-0.10393309222423147</v>
      </c>
      <c r="J11" s="111">
        <f>F11-D11</f>
        <v>861</v>
      </c>
      <c r="K11" s="112">
        <f>J11/D11</f>
        <v>4.343877705463902E-2</v>
      </c>
      <c r="L11" s="140">
        <f>H11/H16</f>
        <v>-0.16328124999999999</v>
      </c>
      <c r="M11" s="112">
        <f>J11/J16</f>
        <v>8.3820093457943931E-2</v>
      </c>
    </row>
    <row r="12" spans="1:13">
      <c r="A12" s="83" t="s">
        <v>3</v>
      </c>
      <c r="B12" s="10">
        <v>0</v>
      </c>
      <c r="C12" s="2"/>
      <c r="D12" s="10">
        <v>0</v>
      </c>
      <c r="E12" s="3"/>
      <c r="F12" s="113">
        <v>0</v>
      </c>
      <c r="G12" s="114"/>
      <c r="H12" s="4"/>
      <c r="I12" s="3"/>
      <c r="J12" s="113">
        <f>F12-D12</f>
        <v>0</v>
      </c>
      <c r="K12" s="114"/>
      <c r="L12" s="141"/>
      <c r="M12" s="114">
        <f>J12/J16</f>
        <v>0</v>
      </c>
    </row>
    <row r="13" spans="1:13">
      <c r="A13" s="84" t="s">
        <v>4</v>
      </c>
      <c r="B13" s="11">
        <v>126991</v>
      </c>
      <c r="C13" s="5">
        <f>B13/B16</f>
        <v>0.76258962564404353</v>
      </c>
      <c r="D13" s="11">
        <v>141465</v>
      </c>
      <c r="E13" s="6">
        <f>D13/D16</f>
        <v>0.78327962526161921</v>
      </c>
      <c r="F13" s="115">
        <v>148820</v>
      </c>
      <c r="G13" s="116">
        <f>F13/F16</f>
        <v>0.77966030658326257</v>
      </c>
      <c r="H13" s="7">
        <f>D13-B13</f>
        <v>14474</v>
      </c>
      <c r="I13" s="6">
        <f>H13/B13</f>
        <v>0.11397658101755243</v>
      </c>
      <c r="J13" s="115">
        <f>F13-D13</f>
        <v>7355</v>
      </c>
      <c r="K13" s="116">
        <f>J13/D13</f>
        <v>5.1991658714169581E-2</v>
      </c>
      <c r="L13" s="142">
        <f>H13/H16</f>
        <v>1.0279829545454546</v>
      </c>
      <c r="M13" s="116">
        <f>J13/J16</f>
        <v>0.71602414330218067</v>
      </c>
    </row>
    <row r="14" spans="1:13">
      <c r="A14" s="85" t="s">
        <v>0</v>
      </c>
      <c r="B14" s="93">
        <v>17415</v>
      </c>
      <c r="C14" s="94">
        <f>B14/B16</f>
        <v>0.1045782640548623</v>
      </c>
      <c r="D14" s="93">
        <v>19320</v>
      </c>
      <c r="E14" s="106">
        <f>D14/D16</f>
        <v>0.10697319025945982</v>
      </c>
      <c r="F14" s="117">
        <v>21376</v>
      </c>
      <c r="G14" s="118">
        <f>F14/F16</f>
        <v>0.11198776181644821</v>
      </c>
      <c r="H14" s="130">
        <f>D14-B14</f>
        <v>1905</v>
      </c>
      <c r="I14" s="106">
        <f>H14/B14</f>
        <v>0.10938845822566753</v>
      </c>
      <c r="J14" s="117">
        <f>F14-D14</f>
        <v>2056</v>
      </c>
      <c r="K14" s="118">
        <f>J14/D14</f>
        <v>0.10641821946169772</v>
      </c>
      <c r="L14" s="143">
        <f>H14/H16</f>
        <v>0.13529829545454544</v>
      </c>
      <c r="M14" s="118">
        <f>J14/J16</f>
        <v>0.20015576323987538</v>
      </c>
    </row>
    <row r="15" spans="1:13">
      <c r="A15" s="86" t="s">
        <v>164</v>
      </c>
      <c r="B15" s="95"/>
      <c r="C15" s="96"/>
      <c r="D15" s="95"/>
      <c r="E15" s="107"/>
      <c r="F15" s="119"/>
      <c r="G15" s="120"/>
      <c r="H15" s="131"/>
      <c r="I15" s="107"/>
      <c r="J15" s="119"/>
      <c r="K15" s="120"/>
      <c r="L15" s="144"/>
      <c r="M15" s="120"/>
    </row>
    <row r="16" spans="1:13">
      <c r="A16" s="87" t="s">
        <v>5</v>
      </c>
      <c r="B16" s="97">
        <f>SUM(B11:B14)</f>
        <v>166526</v>
      </c>
      <c r="C16" s="98"/>
      <c r="D16" s="337">
        <f>SUM(D11:D14)</f>
        <v>180606</v>
      </c>
      <c r="E16" s="108"/>
      <c r="F16" s="121">
        <f>SUM(F11:F15)</f>
        <v>190878</v>
      </c>
      <c r="G16" s="122"/>
      <c r="H16" s="132">
        <f>D16-B16</f>
        <v>14080</v>
      </c>
      <c r="I16" s="133">
        <f>H16/B16</f>
        <v>8.4551361348978532E-2</v>
      </c>
      <c r="J16" s="121">
        <f>SUM(J11:J14)</f>
        <v>10272</v>
      </c>
      <c r="K16" s="138">
        <f>J16/D16</f>
        <v>5.687518687086808E-2</v>
      </c>
      <c r="L16" s="145"/>
      <c r="M16" s="122"/>
    </row>
    <row r="17" spans="1:13">
      <c r="A17" s="88"/>
      <c r="B17" s="99"/>
      <c r="C17" s="100"/>
      <c r="D17" s="99"/>
      <c r="E17" s="109"/>
      <c r="F17" s="123"/>
      <c r="G17" s="124"/>
      <c r="H17" s="134"/>
      <c r="I17" s="135"/>
      <c r="J17" s="123"/>
      <c r="K17" s="124"/>
      <c r="L17" s="146"/>
      <c r="M17" s="124"/>
    </row>
    <row r="18" spans="1:13" ht="89.25">
      <c r="A18" s="81" t="s">
        <v>163</v>
      </c>
      <c r="B18" s="101" t="s">
        <v>26</v>
      </c>
      <c r="C18" s="102" t="s">
        <v>27</v>
      </c>
      <c r="D18" s="101" t="s">
        <v>28</v>
      </c>
      <c r="E18" s="102" t="s">
        <v>29</v>
      </c>
      <c r="F18" s="101" t="s">
        <v>342</v>
      </c>
      <c r="G18" s="102" t="s">
        <v>401</v>
      </c>
      <c r="H18" s="101" t="s">
        <v>30</v>
      </c>
      <c r="I18" s="102" t="s">
        <v>31</v>
      </c>
      <c r="J18" s="101" t="s">
        <v>404</v>
      </c>
      <c r="K18" s="102" t="s">
        <v>403</v>
      </c>
      <c r="L18" s="101" t="s">
        <v>32</v>
      </c>
      <c r="M18" s="102" t="s">
        <v>402</v>
      </c>
    </row>
    <row r="19" spans="1:13">
      <c r="A19" s="82" t="s">
        <v>2</v>
      </c>
      <c r="B19" s="91">
        <v>20200</v>
      </c>
      <c r="C19" s="92">
        <f>B19/B24</f>
        <v>0.12909080451690003</v>
      </c>
      <c r="D19" s="91">
        <v>17899</v>
      </c>
      <c r="E19" s="105">
        <f>D19/D24</f>
        <v>0.10623497640739532</v>
      </c>
      <c r="F19" s="111">
        <v>18587</v>
      </c>
      <c r="G19" s="112">
        <f>F19/F24</f>
        <v>0.10370820872204616</v>
      </c>
      <c r="H19" s="129">
        <f>D19-B19</f>
        <v>-2301</v>
      </c>
      <c r="I19" s="105">
        <f>H19/B19</f>
        <v>-0.11391089108910891</v>
      </c>
      <c r="J19" s="111">
        <f>F19-D19</f>
        <v>688</v>
      </c>
      <c r="K19" s="112">
        <f>J19/D19</f>
        <v>3.8437901558746296E-2</v>
      </c>
      <c r="L19" s="140">
        <f>H19/H24</f>
        <v>-0.19165417291354322</v>
      </c>
      <c r="M19" s="112">
        <f>J19/J24</f>
        <v>6.4065555452090514E-2</v>
      </c>
    </row>
    <row r="20" spans="1:13">
      <c r="A20" s="83" t="s">
        <v>3</v>
      </c>
      <c r="B20" s="10">
        <v>0</v>
      </c>
      <c r="C20" s="2"/>
      <c r="D20" s="10">
        <v>0</v>
      </c>
      <c r="E20" s="3"/>
      <c r="F20" s="113">
        <v>0</v>
      </c>
      <c r="G20" s="114"/>
      <c r="H20" s="4"/>
      <c r="I20" s="3"/>
      <c r="J20" s="113">
        <f>F20-D20</f>
        <v>0</v>
      </c>
      <c r="K20" s="114"/>
      <c r="L20" s="141"/>
      <c r="M20" s="114">
        <f>J20/J24</f>
        <v>0</v>
      </c>
    </row>
    <row r="21" spans="1:13">
      <c r="A21" s="84" t="s">
        <v>4</v>
      </c>
      <c r="B21" s="11">
        <v>120355</v>
      </c>
      <c r="C21" s="5">
        <f>B21/B24</f>
        <v>0.76914474146690615</v>
      </c>
      <c r="D21" s="11">
        <v>133989</v>
      </c>
      <c r="E21" s="6">
        <f>D21/D24</f>
        <v>0.79525773807757372</v>
      </c>
      <c r="F21" s="125">
        <v>141682</v>
      </c>
      <c r="G21" s="116">
        <f>F21/F24</f>
        <v>0.79053028612239429</v>
      </c>
      <c r="H21" s="7">
        <f>D21-B21</f>
        <v>13634</v>
      </c>
      <c r="I21" s="6">
        <f>H21/B21</f>
        <v>0.1132815421046072</v>
      </c>
      <c r="J21" s="115">
        <f>F21-D21</f>
        <v>7693</v>
      </c>
      <c r="K21" s="116">
        <f>J21/D21</f>
        <v>5.7415160946047809E-2</v>
      </c>
      <c r="L21" s="142">
        <f>H21/H24</f>
        <v>1.1355988672330501</v>
      </c>
      <c r="M21" s="116">
        <f>J21/J24</f>
        <v>0.71636092746065738</v>
      </c>
    </row>
    <row r="22" spans="1:13">
      <c r="A22" s="85" t="s">
        <v>0</v>
      </c>
      <c r="B22" s="93">
        <v>15924</v>
      </c>
      <c r="C22" s="94">
        <f>B22/B24</f>
        <v>0.10176445401619387</v>
      </c>
      <c r="D22" s="93">
        <v>16597</v>
      </c>
      <c r="E22" s="106">
        <f>D22/D24</f>
        <v>9.8507285515031018E-2</v>
      </c>
      <c r="F22" s="126">
        <v>18955</v>
      </c>
      <c r="G22" s="118">
        <f>F22/F24</f>
        <v>0.10576150515555953</v>
      </c>
      <c r="H22" s="130">
        <f>D22-B22</f>
        <v>673</v>
      </c>
      <c r="I22" s="106">
        <f>H22/B22</f>
        <v>4.2263250439588042E-2</v>
      </c>
      <c r="J22" s="117">
        <f>F22-D22</f>
        <v>2358</v>
      </c>
      <c r="K22" s="118">
        <f>J22/D22</f>
        <v>0.14207386877146472</v>
      </c>
      <c r="L22" s="143">
        <f>H22/H24</f>
        <v>5.6055305680493085E-2</v>
      </c>
      <c r="M22" s="118">
        <f>J22/J24</f>
        <v>0.21957351708725206</v>
      </c>
    </row>
    <row r="23" spans="1:13">
      <c r="A23" s="86" t="s">
        <v>164</v>
      </c>
      <c r="B23" s="95"/>
      <c r="C23" s="96"/>
      <c r="D23" s="95"/>
      <c r="E23" s="107"/>
      <c r="F23" s="119"/>
      <c r="G23" s="120"/>
      <c r="H23" s="131"/>
      <c r="I23" s="107"/>
      <c r="J23" s="119"/>
      <c r="K23" s="120"/>
      <c r="L23" s="144"/>
      <c r="M23" s="120"/>
    </row>
    <row r="24" spans="1:13" ht="15.75" thickBot="1">
      <c r="A24" s="87" t="s">
        <v>5</v>
      </c>
      <c r="B24" s="103">
        <f>SUM(B19:B22)</f>
        <v>156479</v>
      </c>
      <c r="C24" s="104"/>
      <c r="D24" s="338">
        <f>SUM(D19:D22)</f>
        <v>168485</v>
      </c>
      <c r="E24" s="110"/>
      <c r="F24" s="127">
        <f>SUM(F19:F23)</f>
        <v>179224</v>
      </c>
      <c r="G24" s="128"/>
      <c r="H24" s="136">
        <f>D24-B24</f>
        <v>12006</v>
      </c>
      <c r="I24" s="137">
        <f>H24/B24</f>
        <v>7.6725950447024835E-2</v>
      </c>
      <c r="J24" s="127">
        <f>SUM(J19:J23)</f>
        <v>10739</v>
      </c>
      <c r="K24" s="139">
        <f>J24/D24</f>
        <v>6.3738611745852741E-2</v>
      </c>
      <c r="L24" s="147"/>
      <c r="M24" s="128"/>
    </row>
    <row r="26" spans="1:13">
      <c r="A26" s="387" t="s">
        <v>221</v>
      </c>
      <c r="B26" s="388"/>
      <c r="C26" s="388"/>
      <c r="D26" s="388"/>
      <c r="E26" s="388"/>
      <c r="F26" s="388"/>
      <c r="G26" s="388"/>
      <c r="H26" s="389"/>
    </row>
    <row r="27" spans="1:13">
      <c r="A27" s="390"/>
      <c r="B27" s="391"/>
      <c r="C27" s="391"/>
      <c r="D27" s="391"/>
      <c r="E27" s="391"/>
      <c r="F27" s="391"/>
      <c r="G27" s="391"/>
      <c r="H27" s="392"/>
    </row>
    <row r="28" spans="1:13">
      <c r="A28" s="393"/>
      <c r="B28" s="394"/>
      <c r="C28" s="394"/>
      <c r="D28" s="394"/>
      <c r="E28" s="394"/>
      <c r="F28" s="394"/>
      <c r="G28" s="394"/>
      <c r="H28" s="395"/>
    </row>
  </sheetData>
  <mergeCells count="3">
    <mergeCell ref="B1:C1"/>
    <mergeCell ref="D1:E1"/>
    <mergeCell ref="A26:H28"/>
  </mergeCells>
  <pageMargins left="0.70866141732283472" right="0.31496062992125984" top="0.82677165354330717" bottom="0.70866141732283472" header="0.31496062992125984" footer="0.11811023622047245"/>
  <pageSetup orientation="portrait" r:id="rId1"/>
  <headerFooter>
    <oddFooter>&amp;CPage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INFO</vt:lpstr>
      <vt:lpstr>2006 Original</vt:lpstr>
      <vt:lpstr>2016 Original</vt:lpstr>
      <vt:lpstr>2021 Original</vt:lpstr>
      <vt:lpstr>2021 CTDataMaker</vt:lpstr>
      <vt:lpstr>Thresholds</vt:lpstr>
      <vt:lpstr>Summary</vt:lpstr>
      <vt:lpstr>'2021 CTDataMaker'!Print_Area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Created by Lyra Hindrichs &amp; Ben McCauley;Edited by Chris Willms</dc:creator>
  <cp:lastModifiedBy>Remus</cp:lastModifiedBy>
  <cp:lastPrinted>2018-06-05T15:50:07Z</cp:lastPrinted>
  <dcterms:created xsi:type="dcterms:W3CDTF">2018-05-09T18:33:31Z</dcterms:created>
  <dcterms:modified xsi:type="dcterms:W3CDTF">2023-05-29T03:26:18Z</dcterms:modified>
</cp:coreProperties>
</file>